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720" yWindow="345" windowWidth="17955" windowHeight="8220"/>
  </bookViews>
  <sheets>
    <sheet name="Dashboard" sheetId="1" r:id="rId1"/>
    <sheet name="Calculation" sheetId="2" r:id="rId2"/>
  </sheets>
  <calcPr calcId="124519"/>
</workbook>
</file>

<file path=xl/calcChain.xml><?xml version="1.0" encoding="utf-8"?>
<calcChain xmlns="http://schemas.openxmlformats.org/spreadsheetml/2006/main">
  <c r="N26" i="1"/>
  <c r="N21"/>
  <c r="B2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H4" l="1"/>
  <c r="K4" s="1"/>
  <c r="U26" i="1" s="1"/>
  <c r="H2" i="2"/>
  <c r="K2" s="1"/>
  <c r="U22" i="1" s="1"/>
  <c r="H3" i="2"/>
  <c r="K3" s="1"/>
  <c r="U24" i="1" s="1"/>
  <c r="M4" i="2" l="1"/>
  <c r="N4"/>
  <c r="M3"/>
  <c r="N3"/>
  <c r="M2"/>
  <c r="N2"/>
  <c r="H1"/>
  <c r="J2" l="1"/>
  <c r="L2" s="1"/>
  <c r="J3"/>
  <c r="L3" s="1"/>
  <c r="J4"/>
  <c r="L4" s="1"/>
  <c r="I2"/>
  <c r="I4"/>
  <c r="I3"/>
  <c r="L5" l="1"/>
</calcChain>
</file>

<file path=xl/sharedStrings.xml><?xml version="1.0" encoding="utf-8"?>
<sst xmlns="http://schemas.openxmlformats.org/spreadsheetml/2006/main" count="26" uniqueCount="19">
  <si>
    <t>Executive</t>
  </si>
  <si>
    <t>Sales</t>
  </si>
  <si>
    <t>Marketing</t>
  </si>
  <si>
    <t>Traffic Data</t>
  </si>
  <si>
    <t>Direct</t>
  </si>
  <si>
    <t>Referal</t>
  </si>
  <si>
    <t>Search</t>
  </si>
  <si>
    <t>Traffic Sources Breakdown</t>
  </si>
  <si>
    <t>Cost Per Lead</t>
  </si>
  <si>
    <t>breakdown</t>
  </si>
  <si>
    <t>Traffic Sum</t>
  </si>
  <si>
    <t>Last Month</t>
  </si>
  <si>
    <t>Current Month</t>
  </si>
  <si>
    <t>Target</t>
  </si>
  <si>
    <t>min value</t>
  </si>
  <si>
    <t>max value</t>
  </si>
  <si>
    <t>Simple Marketing Dashboard</t>
  </si>
  <si>
    <t>Marketing Traffic Sources</t>
  </si>
  <si>
    <t>Traffic  Sources</t>
  </si>
</sst>
</file>

<file path=xl/styles.xml><?xml version="1.0" encoding="utf-8"?>
<styleSheet xmlns="http://schemas.openxmlformats.org/spreadsheetml/2006/main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48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2"/>
      <color theme="0"/>
      <name val="Calibri"/>
      <family val="2"/>
      <scheme val="minor"/>
    </font>
    <font>
      <b/>
      <i/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14996795556505021"/>
      </right>
      <top/>
      <bottom/>
      <diagonal/>
    </border>
    <border>
      <left style="medium">
        <color theme="0" tint="-0.499984740745262"/>
      </left>
      <right style="thin">
        <color theme="0" tint="-0.14996795556505021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14996795556505021"/>
      </left>
      <right/>
      <top style="medium">
        <color theme="0" tint="-0.499984740745262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15" fontId="0" fillId="0" borderId="0" xfId="0" applyNumberFormat="1"/>
    <xf numFmtId="0" fontId="2" fillId="0" borderId="0" xfId="0" applyFont="1"/>
    <xf numFmtId="10" fontId="0" fillId="0" borderId="0" xfId="2" applyNumberFormat="1" applyFont="1"/>
    <xf numFmtId="0" fontId="0" fillId="0" borderId="12" xfId="0" applyBorder="1"/>
    <xf numFmtId="0" fontId="5" fillId="0" borderId="0" xfId="0" applyFont="1" applyFill="1" applyBorder="1" applyAlignment="1">
      <alignment vertical="center"/>
    </xf>
    <xf numFmtId="0" fontId="0" fillId="0" borderId="0" xfId="0" applyFill="1"/>
    <xf numFmtId="0" fontId="0" fillId="0" borderId="0" xfId="0" applyFill="1" applyBorder="1"/>
    <xf numFmtId="0" fontId="8" fillId="0" borderId="0" xfId="0" applyFont="1" applyFill="1" applyAlignment="1"/>
    <xf numFmtId="0" fontId="11" fillId="2" borderId="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65" fontId="7" fillId="0" borderId="0" xfId="1" applyFont="1" applyBorder="1" applyAlignment="1">
      <alignment horizontal="center" vertical="center"/>
    </xf>
    <xf numFmtId="165" fontId="7" fillId="0" borderId="8" xfId="1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4" fillId="2" borderId="7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5" fontId="7" fillId="0" borderId="10" xfId="1" applyFont="1" applyBorder="1" applyAlignment="1">
      <alignment horizontal="center" vertical="center"/>
    </xf>
    <xf numFmtId="165" fontId="7" fillId="0" borderId="11" xfId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Calculation!$B$1</c:f>
              <c:strCache>
                <c:ptCount val="1"/>
                <c:pt idx="0">
                  <c:v>Direct</c:v>
                </c:pt>
              </c:strCache>
            </c:strRef>
          </c:tx>
          <c:marker>
            <c:symbol val="none"/>
          </c:marker>
          <c:cat>
            <c:numRef>
              <c:f>Calculation!$A$2:$A$60</c:f>
              <c:numCache>
                <c:formatCode>dd\-mmm\-yy</c:formatCode>
                <c:ptCount val="59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</c:numCache>
            </c:numRef>
          </c:cat>
          <c:val>
            <c:numRef>
              <c:f>Calculation!$B$2:$B$60</c:f>
              <c:numCache>
                <c:formatCode>General</c:formatCode>
                <c:ptCount val="59"/>
                <c:pt idx="0">
                  <c:v>19671</c:v>
                </c:pt>
                <c:pt idx="1">
                  <c:v>25766</c:v>
                </c:pt>
                <c:pt idx="2">
                  <c:v>11765</c:v>
                </c:pt>
                <c:pt idx="3">
                  <c:v>26282</c:v>
                </c:pt>
                <c:pt idx="4">
                  <c:v>24970</c:v>
                </c:pt>
                <c:pt idx="5">
                  <c:v>28938</c:v>
                </c:pt>
                <c:pt idx="6">
                  <c:v>27406</c:v>
                </c:pt>
                <c:pt idx="7">
                  <c:v>21332</c:v>
                </c:pt>
                <c:pt idx="8">
                  <c:v>28242</c:v>
                </c:pt>
                <c:pt idx="9">
                  <c:v>26680</c:v>
                </c:pt>
                <c:pt idx="10">
                  <c:v>15606</c:v>
                </c:pt>
                <c:pt idx="11">
                  <c:v>27537</c:v>
                </c:pt>
                <c:pt idx="12">
                  <c:v>13807</c:v>
                </c:pt>
                <c:pt idx="13">
                  <c:v>29582</c:v>
                </c:pt>
                <c:pt idx="14">
                  <c:v>21807</c:v>
                </c:pt>
                <c:pt idx="15">
                  <c:v>25594</c:v>
                </c:pt>
                <c:pt idx="16">
                  <c:v>18914</c:v>
                </c:pt>
                <c:pt idx="17">
                  <c:v>26572</c:v>
                </c:pt>
                <c:pt idx="18">
                  <c:v>29006</c:v>
                </c:pt>
                <c:pt idx="19">
                  <c:v>25991</c:v>
                </c:pt>
                <c:pt idx="20">
                  <c:v>26682</c:v>
                </c:pt>
                <c:pt idx="21">
                  <c:v>17376</c:v>
                </c:pt>
                <c:pt idx="22">
                  <c:v>28308</c:v>
                </c:pt>
                <c:pt idx="23">
                  <c:v>24259</c:v>
                </c:pt>
                <c:pt idx="24">
                  <c:v>26105</c:v>
                </c:pt>
                <c:pt idx="25">
                  <c:v>22330</c:v>
                </c:pt>
                <c:pt idx="26">
                  <c:v>24859</c:v>
                </c:pt>
                <c:pt idx="27">
                  <c:v>22213</c:v>
                </c:pt>
                <c:pt idx="28">
                  <c:v>13651</c:v>
                </c:pt>
                <c:pt idx="29">
                  <c:v>28853</c:v>
                </c:pt>
                <c:pt idx="30">
                  <c:v>22750</c:v>
                </c:pt>
                <c:pt idx="31">
                  <c:v>25375</c:v>
                </c:pt>
                <c:pt idx="32">
                  <c:v>12175</c:v>
                </c:pt>
                <c:pt idx="33">
                  <c:v>20098</c:v>
                </c:pt>
                <c:pt idx="34">
                  <c:v>14690</c:v>
                </c:pt>
                <c:pt idx="35">
                  <c:v>12462</c:v>
                </c:pt>
                <c:pt idx="36">
                  <c:v>13498</c:v>
                </c:pt>
                <c:pt idx="37">
                  <c:v>26719</c:v>
                </c:pt>
                <c:pt idx="38">
                  <c:v>24681</c:v>
                </c:pt>
                <c:pt idx="39">
                  <c:v>21156</c:v>
                </c:pt>
                <c:pt idx="40">
                  <c:v>21371</c:v>
                </c:pt>
                <c:pt idx="41">
                  <c:v>10968</c:v>
                </c:pt>
                <c:pt idx="42">
                  <c:v>11006</c:v>
                </c:pt>
                <c:pt idx="43">
                  <c:v>12753</c:v>
                </c:pt>
                <c:pt idx="44">
                  <c:v>15275</c:v>
                </c:pt>
                <c:pt idx="45">
                  <c:v>27270</c:v>
                </c:pt>
                <c:pt idx="46">
                  <c:v>10079</c:v>
                </c:pt>
                <c:pt idx="47">
                  <c:v>21728</c:v>
                </c:pt>
                <c:pt idx="48">
                  <c:v>28108</c:v>
                </c:pt>
                <c:pt idx="49">
                  <c:v>18148</c:v>
                </c:pt>
                <c:pt idx="50">
                  <c:v>10180</c:v>
                </c:pt>
                <c:pt idx="51">
                  <c:v>17127</c:v>
                </c:pt>
                <c:pt idx="52">
                  <c:v>14196</c:v>
                </c:pt>
                <c:pt idx="53">
                  <c:v>20824</c:v>
                </c:pt>
                <c:pt idx="54">
                  <c:v>16893</c:v>
                </c:pt>
                <c:pt idx="55">
                  <c:v>27145</c:v>
                </c:pt>
                <c:pt idx="56">
                  <c:v>10435</c:v>
                </c:pt>
                <c:pt idx="57">
                  <c:v>18662</c:v>
                </c:pt>
                <c:pt idx="58">
                  <c:v>28427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Calculation!$C$1</c:f>
              <c:strCache>
                <c:ptCount val="1"/>
                <c:pt idx="0">
                  <c:v>Referal</c:v>
                </c:pt>
              </c:strCache>
            </c:strRef>
          </c:tx>
          <c:marker>
            <c:symbol val="none"/>
          </c:marker>
          <c:cat>
            <c:numRef>
              <c:f>Calculation!$A$2:$A$60</c:f>
              <c:numCache>
                <c:formatCode>dd\-mmm\-yy</c:formatCode>
                <c:ptCount val="59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</c:numCache>
            </c:numRef>
          </c:cat>
          <c:val>
            <c:numRef>
              <c:f>Calculation!$C$2:$C$60</c:f>
              <c:numCache>
                <c:formatCode>General</c:formatCode>
                <c:ptCount val="59"/>
                <c:pt idx="0">
                  <c:v>35348</c:v>
                </c:pt>
                <c:pt idx="1">
                  <c:v>41118</c:v>
                </c:pt>
                <c:pt idx="2">
                  <c:v>27889</c:v>
                </c:pt>
                <c:pt idx="3">
                  <c:v>42554</c:v>
                </c:pt>
                <c:pt idx="4">
                  <c:v>16017</c:v>
                </c:pt>
                <c:pt idx="5">
                  <c:v>17181</c:v>
                </c:pt>
                <c:pt idx="6">
                  <c:v>24725</c:v>
                </c:pt>
                <c:pt idx="7">
                  <c:v>20815</c:v>
                </c:pt>
                <c:pt idx="8">
                  <c:v>43382</c:v>
                </c:pt>
                <c:pt idx="9">
                  <c:v>20361</c:v>
                </c:pt>
                <c:pt idx="10">
                  <c:v>27095</c:v>
                </c:pt>
                <c:pt idx="11">
                  <c:v>24484</c:v>
                </c:pt>
                <c:pt idx="12">
                  <c:v>22358</c:v>
                </c:pt>
                <c:pt idx="13">
                  <c:v>45118</c:v>
                </c:pt>
                <c:pt idx="14">
                  <c:v>34683</c:v>
                </c:pt>
                <c:pt idx="15">
                  <c:v>27707</c:v>
                </c:pt>
                <c:pt idx="16">
                  <c:v>46785</c:v>
                </c:pt>
                <c:pt idx="17">
                  <c:v>38020</c:v>
                </c:pt>
                <c:pt idx="18">
                  <c:v>25966</c:v>
                </c:pt>
                <c:pt idx="19">
                  <c:v>48594</c:v>
                </c:pt>
                <c:pt idx="20">
                  <c:v>26808</c:v>
                </c:pt>
                <c:pt idx="21">
                  <c:v>27141</c:v>
                </c:pt>
                <c:pt idx="22">
                  <c:v>19832</c:v>
                </c:pt>
                <c:pt idx="23">
                  <c:v>28129</c:v>
                </c:pt>
                <c:pt idx="24">
                  <c:v>48632</c:v>
                </c:pt>
                <c:pt idx="25">
                  <c:v>40755</c:v>
                </c:pt>
                <c:pt idx="26">
                  <c:v>33649</c:v>
                </c:pt>
                <c:pt idx="27">
                  <c:v>23115</c:v>
                </c:pt>
                <c:pt idx="28">
                  <c:v>40359</c:v>
                </c:pt>
                <c:pt idx="29">
                  <c:v>47596</c:v>
                </c:pt>
                <c:pt idx="30">
                  <c:v>36395</c:v>
                </c:pt>
                <c:pt idx="31">
                  <c:v>48857</c:v>
                </c:pt>
                <c:pt idx="32">
                  <c:v>41117</c:v>
                </c:pt>
                <c:pt idx="33">
                  <c:v>23462</c:v>
                </c:pt>
                <c:pt idx="34">
                  <c:v>19029</c:v>
                </c:pt>
                <c:pt idx="35">
                  <c:v>44366</c:v>
                </c:pt>
                <c:pt idx="36">
                  <c:v>20553</c:v>
                </c:pt>
                <c:pt idx="37">
                  <c:v>48012</c:v>
                </c:pt>
                <c:pt idx="38">
                  <c:v>45719</c:v>
                </c:pt>
                <c:pt idx="39">
                  <c:v>49924</c:v>
                </c:pt>
                <c:pt idx="40">
                  <c:v>45677</c:v>
                </c:pt>
                <c:pt idx="41">
                  <c:v>15904</c:v>
                </c:pt>
                <c:pt idx="42">
                  <c:v>29519</c:v>
                </c:pt>
                <c:pt idx="43">
                  <c:v>46741</c:v>
                </c:pt>
                <c:pt idx="44">
                  <c:v>47343</c:v>
                </c:pt>
                <c:pt idx="45">
                  <c:v>48133</c:v>
                </c:pt>
                <c:pt idx="46">
                  <c:v>26780</c:v>
                </c:pt>
                <c:pt idx="47">
                  <c:v>26432</c:v>
                </c:pt>
                <c:pt idx="48">
                  <c:v>20972</c:v>
                </c:pt>
                <c:pt idx="49">
                  <c:v>45183</c:v>
                </c:pt>
                <c:pt idx="50">
                  <c:v>30400</c:v>
                </c:pt>
                <c:pt idx="51">
                  <c:v>35964</c:v>
                </c:pt>
                <c:pt idx="52">
                  <c:v>30753</c:v>
                </c:pt>
                <c:pt idx="53">
                  <c:v>48304</c:v>
                </c:pt>
                <c:pt idx="54">
                  <c:v>30766</c:v>
                </c:pt>
                <c:pt idx="55">
                  <c:v>48436</c:v>
                </c:pt>
                <c:pt idx="56">
                  <c:v>42445</c:v>
                </c:pt>
                <c:pt idx="57">
                  <c:v>24071</c:v>
                </c:pt>
                <c:pt idx="58">
                  <c:v>15868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Calculation!$D$1</c:f>
              <c:strCache>
                <c:ptCount val="1"/>
                <c:pt idx="0">
                  <c:v>Search</c:v>
                </c:pt>
              </c:strCache>
            </c:strRef>
          </c:tx>
          <c:marker>
            <c:symbol val="none"/>
          </c:marker>
          <c:cat>
            <c:numRef>
              <c:f>Calculation!$A$2:$A$60</c:f>
              <c:numCache>
                <c:formatCode>dd\-mmm\-yy</c:formatCode>
                <c:ptCount val="59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</c:numCache>
            </c:numRef>
          </c:cat>
          <c:val>
            <c:numRef>
              <c:f>Calculation!$D$2:$D$60</c:f>
              <c:numCache>
                <c:formatCode>General</c:formatCode>
                <c:ptCount val="59"/>
                <c:pt idx="0">
                  <c:v>33088</c:v>
                </c:pt>
                <c:pt idx="1">
                  <c:v>53910</c:v>
                </c:pt>
                <c:pt idx="2">
                  <c:v>35358</c:v>
                </c:pt>
                <c:pt idx="3">
                  <c:v>57852</c:v>
                </c:pt>
                <c:pt idx="4">
                  <c:v>52512</c:v>
                </c:pt>
                <c:pt idx="5">
                  <c:v>42767</c:v>
                </c:pt>
                <c:pt idx="6">
                  <c:v>49667</c:v>
                </c:pt>
                <c:pt idx="7">
                  <c:v>35612</c:v>
                </c:pt>
                <c:pt idx="8">
                  <c:v>31659</c:v>
                </c:pt>
                <c:pt idx="9">
                  <c:v>57949</c:v>
                </c:pt>
                <c:pt idx="10">
                  <c:v>47008</c:v>
                </c:pt>
                <c:pt idx="11">
                  <c:v>36606</c:v>
                </c:pt>
                <c:pt idx="12">
                  <c:v>49711</c:v>
                </c:pt>
                <c:pt idx="13">
                  <c:v>38889</c:v>
                </c:pt>
                <c:pt idx="14">
                  <c:v>30474</c:v>
                </c:pt>
                <c:pt idx="15">
                  <c:v>30154</c:v>
                </c:pt>
                <c:pt idx="16">
                  <c:v>32024</c:v>
                </c:pt>
                <c:pt idx="17">
                  <c:v>32667</c:v>
                </c:pt>
                <c:pt idx="18">
                  <c:v>50570</c:v>
                </c:pt>
                <c:pt idx="19">
                  <c:v>35448</c:v>
                </c:pt>
                <c:pt idx="20">
                  <c:v>30209</c:v>
                </c:pt>
                <c:pt idx="21">
                  <c:v>34438</c:v>
                </c:pt>
                <c:pt idx="22">
                  <c:v>54649</c:v>
                </c:pt>
                <c:pt idx="23">
                  <c:v>46586</c:v>
                </c:pt>
                <c:pt idx="24">
                  <c:v>31146</c:v>
                </c:pt>
                <c:pt idx="25">
                  <c:v>32496</c:v>
                </c:pt>
                <c:pt idx="26">
                  <c:v>36299</c:v>
                </c:pt>
                <c:pt idx="27">
                  <c:v>59344</c:v>
                </c:pt>
                <c:pt idx="28">
                  <c:v>57899</c:v>
                </c:pt>
                <c:pt idx="29">
                  <c:v>35401</c:v>
                </c:pt>
                <c:pt idx="30">
                  <c:v>58458</c:v>
                </c:pt>
                <c:pt idx="31">
                  <c:v>57704</c:v>
                </c:pt>
                <c:pt idx="32">
                  <c:v>32187</c:v>
                </c:pt>
                <c:pt idx="33">
                  <c:v>39827</c:v>
                </c:pt>
                <c:pt idx="34">
                  <c:v>42363</c:v>
                </c:pt>
                <c:pt idx="35">
                  <c:v>56229</c:v>
                </c:pt>
                <c:pt idx="36">
                  <c:v>38411</c:v>
                </c:pt>
                <c:pt idx="37">
                  <c:v>37892</c:v>
                </c:pt>
                <c:pt idx="38">
                  <c:v>41920</c:v>
                </c:pt>
                <c:pt idx="39">
                  <c:v>54141</c:v>
                </c:pt>
                <c:pt idx="40">
                  <c:v>44477</c:v>
                </c:pt>
                <c:pt idx="41">
                  <c:v>32521</c:v>
                </c:pt>
                <c:pt idx="42">
                  <c:v>42902</c:v>
                </c:pt>
                <c:pt idx="43">
                  <c:v>30843</c:v>
                </c:pt>
                <c:pt idx="44">
                  <c:v>54075</c:v>
                </c:pt>
                <c:pt idx="45">
                  <c:v>48539</c:v>
                </c:pt>
                <c:pt idx="46">
                  <c:v>46518</c:v>
                </c:pt>
                <c:pt idx="47">
                  <c:v>35074</c:v>
                </c:pt>
                <c:pt idx="48">
                  <c:v>52601</c:v>
                </c:pt>
                <c:pt idx="49">
                  <c:v>35290</c:v>
                </c:pt>
                <c:pt idx="50">
                  <c:v>34382</c:v>
                </c:pt>
                <c:pt idx="51">
                  <c:v>47432</c:v>
                </c:pt>
                <c:pt idx="52">
                  <c:v>48278</c:v>
                </c:pt>
                <c:pt idx="53">
                  <c:v>45902</c:v>
                </c:pt>
                <c:pt idx="54">
                  <c:v>32337</c:v>
                </c:pt>
                <c:pt idx="55">
                  <c:v>53457</c:v>
                </c:pt>
                <c:pt idx="56">
                  <c:v>35007</c:v>
                </c:pt>
                <c:pt idx="57">
                  <c:v>34933</c:v>
                </c:pt>
                <c:pt idx="58">
                  <c:v>43188</c:v>
                </c:pt>
              </c:numCache>
            </c:numRef>
          </c:val>
          <c:smooth val="1"/>
        </c:ser>
        <c:marker val="1"/>
        <c:axId val="212798080"/>
        <c:axId val="212849024"/>
      </c:lineChart>
      <c:dateAx>
        <c:axId val="212798080"/>
        <c:scaling>
          <c:orientation val="minMax"/>
        </c:scaling>
        <c:axPos val="b"/>
        <c:majorGridlines/>
        <c:numFmt formatCode="dd\-mmm\-yy" sourceLinked="1"/>
        <c:tickLblPos val="nextTo"/>
        <c:txPr>
          <a:bodyPr/>
          <a:lstStyle/>
          <a:p>
            <a:pPr>
              <a:defRPr lang="en-US" sz="800"/>
            </a:pPr>
            <a:endParaRPr lang="en-US"/>
          </a:p>
        </c:txPr>
        <c:crossAx val="212849024"/>
        <c:crosses val="autoZero"/>
        <c:auto val="1"/>
        <c:lblOffset val="100"/>
        <c:baseTimeUnit val="days"/>
        <c:majorUnit val="4"/>
        <c:majorTimeUnit val="days"/>
      </c:dateAx>
      <c:valAx>
        <c:axId val="212849024"/>
        <c:scaling>
          <c:orientation val="minMax"/>
          <c:max val="600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2798080"/>
        <c:crosses val="autoZero"/>
        <c:crossBetween val="between"/>
        <c:majorUnit val="20000"/>
      </c:valAx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spPr>
    <a:noFill/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26"/>
  <c:chart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7122040072859745"/>
                  <c:y val="0.17217217217217221"/>
                </c:manualLayout>
              </c:layout>
              <c:spPr/>
              <c:txPr>
                <a:bodyPr/>
                <a:lstStyle/>
                <a:p>
                  <a:pPr>
                    <a:defRPr sz="1400" b="1" i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outEnd"/>
              <c:showVal val="1"/>
            </c:dLbl>
            <c:dLbl>
              <c:idx val="1"/>
              <c:layout>
                <c:manualLayout>
                  <c:x val="-0.18943533697632078"/>
                  <c:y val="-0.15215215215215222"/>
                </c:manualLayout>
              </c:layout>
              <c:spPr/>
              <c:txPr>
                <a:bodyPr/>
                <a:lstStyle/>
                <a:p>
                  <a:pPr>
                    <a:defRPr sz="1400" b="1" i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outEnd"/>
              <c:showVal val="1"/>
            </c:dLbl>
            <c:dLbl>
              <c:idx val="2"/>
              <c:layout>
                <c:manualLayout>
                  <c:x val="0.16757741347905283"/>
                  <c:y val="6.4064064064064064E-2"/>
                </c:manualLayout>
              </c:layout>
              <c:spPr/>
              <c:txPr>
                <a:bodyPr/>
                <a:lstStyle/>
                <a:p>
                  <a:pPr>
                    <a:defRPr sz="1400" b="1" i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outEnd"/>
              <c:showVal val="1"/>
            </c:dLbl>
            <c:txPr>
              <a:bodyPr/>
              <a:lstStyle/>
              <a:p>
                <a:pPr>
                  <a:defRPr b="1" i="1"/>
                </a:pPr>
                <a:endParaRPr lang="en-US"/>
              </a:p>
            </c:txPr>
            <c:dLblPos val="outEnd"/>
            <c:showVal val="1"/>
            <c:showLeaderLines val="1"/>
          </c:dLbls>
          <c:cat>
            <c:strRef>
              <c:f>Calculation!$G$2:$G$4</c:f>
              <c:strCache>
                <c:ptCount val="3"/>
                <c:pt idx="0">
                  <c:v>Direct</c:v>
                </c:pt>
                <c:pt idx="1">
                  <c:v>Referal</c:v>
                </c:pt>
                <c:pt idx="2">
                  <c:v>Search</c:v>
                </c:pt>
              </c:strCache>
            </c:strRef>
          </c:cat>
          <c:val>
            <c:numRef>
              <c:f>Calculation!$I$2:$I$4</c:f>
              <c:numCache>
                <c:formatCode>0.00%</c:formatCode>
                <c:ptCount val="3"/>
                <c:pt idx="0">
                  <c:v>0.21614025128697201</c:v>
                </c:pt>
                <c:pt idx="1">
                  <c:v>0.34798809225204291</c:v>
                </c:pt>
                <c:pt idx="2">
                  <c:v>0.43587165646098508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  <c:dispBlanksAs val="zero"/>
  </c:chart>
  <c:spPr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v>Current Month</c:v>
          </c:tx>
          <c:cat>
            <c:strRef>
              <c:f>Calculation!$G$2:$G$4</c:f>
              <c:strCache>
                <c:ptCount val="3"/>
                <c:pt idx="0">
                  <c:v>Direct</c:v>
                </c:pt>
                <c:pt idx="1">
                  <c:v>Referal</c:v>
                </c:pt>
                <c:pt idx="2">
                  <c:v>Search</c:v>
                </c:pt>
              </c:strCache>
            </c:strRef>
          </c:cat>
          <c:val>
            <c:numRef>
              <c:f>Calculation!$K$2:$K$4</c:f>
              <c:numCache>
                <c:formatCode>General</c:formatCode>
                <c:ptCount val="3"/>
                <c:pt idx="0">
                  <c:v>1244303</c:v>
                </c:pt>
                <c:pt idx="1">
                  <c:v>2003341</c:v>
                </c:pt>
                <c:pt idx="2">
                  <c:v>2509280</c:v>
                </c:pt>
              </c:numCache>
            </c:numRef>
          </c:val>
        </c:ser>
        <c:gapWidth val="141"/>
        <c:overlap val="100"/>
        <c:axId val="219060096"/>
        <c:axId val="219061632"/>
      </c:barChart>
      <c:barChart>
        <c:barDir val="col"/>
        <c:grouping val="clustered"/>
        <c:ser>
          <c:idx val="1"/>
          <c:order val="1"/>
          <c:tx>
            <c:v>Last Month</c:v>
          </c:tx>
          <c:cat>
            <c:strRef>
              <c:f>Calculation!$G$2:$G$4</c:f>
              <c:strCache>
                <c:ptCount val="3"/>
                <c:pt idx="0">
                  <c:v>Direct</c:v>
                </c:pt>
                <c:pt idx="1">
                  <c:v>Referal</c:v>
                </c:pt>
                <c:pt idx="2">
                  <c:v>Search</c:v>
                </c:pt>
              </c:strCache>
            </c:strRef>
          </c:cat>
          <c:val>
            <c:numRef>
              <c:f>Calculation!$J$2:$J$4</c:f>
              <c:numCache>
                <c:formatCode>General</c:formatCode>
                <c:ptCount val="3"/>
                <c:pt idx="0">
                  <c:v>1056811</c:v>
                </c:pt>
                <c:pt idx="1">
                  <c:v>1509997</c:v>
                </c:pt>
                <c:pt idx="2">
                  <c:v>1800105</c:v>
                </c:pt>
              </c:numCache>
            </c:numRef>
          </c:val>
        </c:ser>
        <c:gapWidth val="343"/>
        <c:overlap val="100"/>
        <c:axId val="219073152"/>
        <c:axId val="219071616"/>
      </c:barChart>
      <c:lineChart>
        <c:grouping val="standard"/>
        <c:ser>
          <c:idx val="2"/>
          <c:order val="2"/>
          <c:tx>
            <c:v>Target</c:v>
          </c:tx>
          <c:spPr>
            <a:ln>
              <a:noFill/>
            </a:ln>
          </c:spPr>
          <c:marker>
            <c:symbol val="dash"/>
            <c:size val="12"/>
          </c:marker>
          <c:cat>
            <c:strRef>
              <c:f>Calculation!$G$2:$G$4</c:f>
              <c:strCache>
                <c:ptCount val="3"/>
                <c:pt idx="0">
                  <c:v>Direct</c:v>
                </c:pt>
                <c:pt idx="1">
                  <c:v>Referal</c:v>
                </c:pt>
                <c:pt idx="2">
                  <c:v>Search</c:v>
                </c:pt>
              </c:strCache>
            </c:strRef>
          </c:cat>
          <c:val>
            <c:numRef>
              <c:f>Calculation!$L$2:$L$4</c:f>
              <c:numCache>
                <c:formatCode>General</c:formatCode>
                <c:ptCount val="3"/>
                <c:pt idx="0">
                  <c:v>1638057.05</c:v>
                </c:pt>
                <c:pt idx="1">
                  <c:v>2340495.35</c:v>
                </c:pt>
                <c:pt idx="2">
                  <c:v>2790162.75</c:v>
                </c:pt>
              </c:numCache>
            </c:numRef>
          </c:val>
        </c:ser>
        <c:marker val="1"/>
        <c:axId val="219073152"/>
        <c:axId val="219071616"/>
      </c:lineChart>
      <c:catAx>
        <c:axId val="21906009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9061632"/>
        <c:crosses val="autoZero"/>
        <c:auto val="1"/>
        <c:lblAlgn val="ctr"/>
        <c:lblOffset val="100"/>
      </c:catAx>
      <c:valAx>
        <c:axId val="219061632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9060096"/>
        <c:crosses val="autoZero"/>
        <c:crossBetween val="between"/>
      </c:valAx>
      <c:valAx>
        <c:axId val="219071616"/>
        <c:scaling>
          <c:orientation val="minMax"/>
        </c:scaling>
        <c:delete val="1"/>
        <c:axPos val="r"/>
        <c:numFmt formatCode="General" sourceLinked="1"/>
        <c:tickLblPos val="nextTo"/>
        <c:crossAx val="219073152"/>
        <c:crosses val="max"/>
        <c:crossBetween val="between"/>
      </c:valAx>
      <c:catAx>
        <c:axId val="219073152"/>
        <c:scaling>
          <c:orientation val="minMax"/>
        </c:scaling>
        <c:delete val="1"/>
        <c:axPos val="b"/>
        <c:tickLblPos val="nextTo"/>
        <c:crossAx val="219071616"/>
        <c:crosses val="autoZero"/>
        <c:auto val="1"/>
        <c:lblAlgn val="ctr"/>
        <c:lblOffset val="100"/>
      </c:catAx>
    </c:plotArea>
    <c:plotVisOnly val="1"/>
    <c:dispBlanksAs val="gap"/>
  </c:chart>
  <c:spPr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57150</xdr:rowOff>
    </xdr:from>
    <xdr:to>
      <xdr:col>22</xdr:col>
      <xdr:colOff>600075</xdr:colOff>
      <xdr:row>16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20</xdr:row>
      <xdr:rowOff>28574</xdr:rowOff>
    </xdr:from>
    <xdr:to>
      <xdr:col>12</xdr:col>
      <xdr:colOff>0</xdr:colOff>
      <xdr:row>35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285750</xdr:rowOff>
    </xdr:from>
    <xdr:to>
      <xdr:col>22</xdr:col>
      <xdr:colOff>600075</xdr:colOff>
      <xdr:row>36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7"/>
  <sheetViews>
    <sheetView showGridLines="0" showRowColHeaders="0" tabSelected="1" workbookViewId="0">
      <selection activeCell="X37" sqref="X37"/>
    </sheetView>
  </sheetViews>
  <sheetFormatPr defaultColWidth="0" defaultRowHeight="15" zeroHeight="1"/>
  <cols>
    <col min="1" max="1" width="3.7109375" customWidth="1"/>
    <col min="2" max="2" width="9.140625" customWidth="1"/>
    <col min="3" max="3" width="0.5703125" customWidth="1"/>
    <col min="4" max="4" width="9.140625" customWidth="1"/>
    <col min="5" max="5" width="0.5703125" customWidth="1"/>
    <col min="6" max="6" width="9.140625" customWidth="1"/>
    <col min="7" max="7" width="1.42578125" customWidth="1"/>
    <col min="8" max="8" width="0.5703125" customWidth="1"/>
    <col min="9" max="9" width="9.140625" customWidth="1"/>
    <col min="10" max="10" width="1.28515625" customWidth="1"/>
    <col min="11" max="11" width="0.5703125" customWidth="1"/>
    <col min="12" max="12" width="10.7109375" customWidth="1"/>
    <col min="13" max="13" width="1.28515625" customWidth="1"/>
    <col min="14" max="18" width="9.140625" customWidth="1"/>
    <col min="19" max="19" width="1.85546875" customWidth="1"/>
    <col min="20" max="20" width="11.28515625" customWidth="1"/>
    <col min="21" max="23" width="9.140625" customWidth="1"/>
    <col min="24" max="24" width="3.7109375" customWidth="1"/>
    <col min="25" max="16384" width="9.140625" hidden="1"/>
  </cols>
  <sheetData>
    <row r="1" spans="1:24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28.5">
      <c r="A2" s="10"/>
      <c r="B2" s="22" t="s">
        <v>16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10"/>
    </row>
    <row r="3" spans="1:2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/>
    <row r="5" spans="1:24">
      <c r="B5" s="11" t="s">
        <v>0</v>
      </c>
      <c r="C5" s="1"/>
      <c r="D5" s="11" t="s">
        <v>1</v>
      </c>
      <c r="E5" s="1"/>
      <c r="F5" s="15" t="s">
        <v>2</v>
      </c>
      <c r="G5" s="16"/>
      <c r="H5" s="1"/>
    </row>
    <row r="6" spans="1:24" s="8" customFormat="1"/>
    <row r="7" spans="1:24"/>
    <row r="8" spans="1:24" ht="18" customHeight="1"/>
    <row r="9" spans="1:24" ht="18" customHeight="1"/>
    <row r="10" spans="1:24" ht="18" customHeight="1"/>
    <row r="11" spans="1:24" ht="18" customHeight="1"/>
    <row r="12" spans="1:24" ht="18" customHeight="1"/>
    <row r="13" spans="1:24" ht="18" customHeight="1"/>
    <row r="14" spans="1:24"/>
    <row r="15" spans="1:24"/>
    <row r="16" spans="1:24"/>
    <row r="17" spans="1:23"/>
    <row r="18" spans="1:23" s="9" customFormat="1" ht="5.25" customHeight="1"/>
    <row r="19" spans="1:23" ht="3.75" customHeight="1" thickBot="1"/>
    <row r="20" spans="1:23" ht="24.75" customHeight="1" thickBot="1">
      <c r="A20" s="7"/>
      <c r="B20" s="19" t="s">
        <v>7</v>
      </c>
      <c r="C20" s="20"/>
      <c r="D20" s="20"/>
      <c r="E20" s="20"/>
      <c r="F20" s="20"/>
      <c r="G20" s="20"/>
      <c r="H20" s="20"/>
      <c r="I20" s="20"/>
      <c r="J20" s="20"/>
      <c r="K20" s="20"/>
      <c r="L20" s="21"/>
      <c r="N20" s="19" t="s">
        <v>8</v>
      </c>
      <c r="O20" s="20"/>
      <c r="P20" s="20"/>
      <c r="Q20" s="20"/>
      <c r="R20" s="21"/>
      <c r="T20" s="19" t="s">
        <v>18</v>
      </c>
      <c r="U20" s="20"/>
      <c r="V20" s="20"/>
      <c r="W20" s="21"/>
    </row>
    <row r="21" spans="1:23">
      <c r="N21" s="32">
        <f t="shared" ref="N21" ca="1" si="0">RANDBETWEEN(100,150)</f>
        <v>122</v>
      </c>
      <c r="O21" s="33"/>
      <c r="P21" s="33"/>
      <c r="Q21" s="33"/>
      <c r="R21" s="34"/>
      <c r="T21" s="6"/>
      <c r="U21" s="26" t="s">
        <v>12</v>
      </c>
      <c r="V21" s="27"/>
      <c r="W21" s="28"/>
    </row>
    <row r="22" spans="1:23">
      <c r="N22" s="35"/>
      <c r="O22" s="33"/>
      <c r="P22" s="33"/>
      <c r="Q22" s="33"/>
      <c r="R22" s="34"/>
      <c r="T22" s="38" t="s">
        <v>4</v>
      </c>
      <c r="U22" s="17">
        <f ca="1">Calculation!K2</f>
        <v>1244303</v>
      </c>
      <c r="V22" s="17"/>
      <c r="W22" s="18"/>
    </row>
    <row r="23" spans="1:23">
      <c r="N23" s="35"/>
      <c r="O23" s="33"/>
      <c r="P23" s="33"/>
      <c r="Q23" s="33"/>
      <c r="R23" s="34"/>
      <c r="T23" s="38"/>
      <c r="U23" s="17"/>
      <c r="V23" s="17"/>
      <c r="W23" s="18"/>
    </row>
    <row r="24" spans="1:23">
      <c r="N24" s="35"/>
      <c r="O24" s="33"/>
      <c r="P24" s="33"/>
      <c r="Q24" s="33"/>
      <c r="R24" s="34"/>
      <c r="T24" s="38" t="s">
        <v>5</v>
      </c>
      <c r="U24" s="17">
        <f ca="1">Calculation!K3</f>
        <v>2003341</v>
      </c>
      <c r="V24" s="17"/>
      <c r="W24" s="18"/>
    </row>
    <row r="25" spans="1:23">
      <c r="N25" s="35"/>
      <c r="O25" s="33"/>
      <c r="P25" s="33"/>
      <c r="Q25" s="33"/>
      <c r="R25" s="34"/>
      <c r="T25" s="38"/>
      <c r="U25" s="17"/>
      <c r="V25" s="17"/>
      <c r="W25" s="18"/>
    </row>
    <row r="26" spans="1:23" ht="15.75">
      <c r="N26" s="23" t="str">
        <f ca="1">"Last month  $" &amp; RANDBETWEEN(90,120)</f>
        <v>Last month  $96</v>
      </c>
      <c r="O26" s="24"/>
      <c r="P26" s="24"/>
      <c r="Q26" s="24"/>
      <c r="R26" s="25"/>
      <c r="T26" s="38" t="s">
        <v>6</v>
      </c>
      <c r="U26" s="17">
        <f ca="1">Calculation!K4</f>
        <v>2509280</v>
      </c>
      <c r="V26" s="17"/>
      <c r="W26" s="18"/>
    </row>
    <row r="27" spans="1:23" ht="15.75" thickBot="1">
      <c r="N27" s="12"/>
      <c r="O27" s="13"/>
      <c r="P27" s="13"/>
      <c r="Q27" s="13"/>
      <c r="R27" s="14"/>
      <c r="T27" s="39"/>
      <c r="U27" s="36"/>
      <c r="V27" s="36"/>
      <c r="W27" s="37"/>
    </row>
    <row r="28" spans="1:23" ht="15.75" thickBot="1"/>
    <row r="29" spans="1:23" ht="24" customHeight="1">
      <c r="N29" s="29" t="s">
        <v>17</v>
      </c>
      <c r="O29" s="30"/>
      <c r="P29" s="30"/>
      <c r="Q29" s="30"/>
      <c r="R29" s="30"/>
      <c r="S29" s="30"/>
      <c r="T29" s="30"/>
      <c r="U29" s="30"/>
      <c r="V29" s="30"/>
      <c r="W29" s="31"/>
    </row>
    <row r="30" spans="1:23" ht="15.75" customHeight="1"/>
    <row r="31" spans="1:23"/>
    <row r="32" spans="1:23"/>
    <row r="33"/>
    <row r="34"/>
    <row r="35"/>
    <row r="36"/>
    <row r="37"/>
  </sheetData>
  <mergeCells count="15">
    <mergeCell ref="N29:W29"/>
    <mergeCell ref="N20:R20"/>
    <mergeCell ref="N21:R25"/>
    <mergeCell ref="U26:W27"/>
    <mergeCell ref="T20:W20"/>
    <mergeCell ref="T22:T23"/>
    <mergeCell ref="T24:T25"/>
    <mergeCell ref="T26:T27"/>
    <mergeCell ref="U22:W23"/>
    <mergeCell ref="F5:G5"/>
    <mergeCell ref="U24:W25"/>
    <mergeCell ref="B20:L20"/>
    <mergeCell ref="B2:W2"/>
    <mergeCell ref="N26:R26"/>
    <mergeCell ref="U21:W21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0"/>
  <sheetViews>
    <sheetView zoomScale="130" zoomScaleNormal="130" workbookViewId="0"/>
  </sheetViews>
  <sheetFormatPr defaultRowHeight="15"/>
  <cols>
    <col min="1" max="1" width="11" bestFit="1" customWidth="1"/>
    <col min="7" max="7" width="11.5703125" bestFit="1" customWidth="1"/>
    <col min="11" max="11" width="14.140625" bestFit="1" customWidth="1"/>
  </cols>
  <sheetData>
    <row r="1" spans="1:14">
      <c r="A1" s="2" t="s">
        <v>3</v>
      </c>
      <c r="B1" s="2" t="s">
        <v>4</v>
      </c>
      <c r="C1" s="2" t="s">
        <v>5</v>
      </c>
      <c r="D1" s="2" t="s">
        <v>6</v>
      </c>
      <c r="G1" s="2" t="s">
        <v>10</v>
      </c>
      <c r="H1">
        <f ca="1">SUM(H2:H4)</f>
        <v>5756924</v>
      </c>
      <c r="I1" s="4" t="s">
        <v>9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>
      <c r="A2" s="3">
        <v>41275</v>
      </c>
      <c r="B2">
        <f t="shared" ref="B2:B33" ca="1" si="0">RANDBETWEEN(10000,30000)</f>
        <v>19671</v>
      </c>
      <c r="C2">
        <f t="shared" ref="C2:C33" ca="1" si="1">RANDBETWEEN(15000,50000)</f>
        <v>35348</v>
      </c>
      <c r="D2">
        <f t="shared" ref="D2:D33" ca="1" si="2">RANDBETWEEN(30000,60000)</f>
        <v>33088</v>
      </c>
      <c r="G2" s="2" t="s">
        <v>4</v>
      </c>
      <c r="H2">
        <f ca="1">SUM(B2:B60)</f>
        <v>1244303</v>
      </c>
      <c r="I2" s="5">
        <f ca="1">H2/$H$1</f>
        <v>0.21614025128697201</v>
      </c>
      <c r="J2">
        <f ca="1">RANDBETWEEN(N2,M2)</f>
        <v>1056811</v>
      </c>
      <c r="K2">
        <f ca="1">H2</f>
        <v>1244303</v>
      </c>
      <c r="L2">
        <f ca="1">J2+(J2*55%)</f>
        <v>1638057.05</v>
      </c>
      <c r="M2">
        <f ca="1">K2-K2*10%</f>
        <v>1119872.7</v>
      </c>
      <c r="N2">
        <f ca="1">K2-K2*30%</f>
        <v>871012.10000000009</v>
      </c>
    </row>
    <row r="3" spans="1:14">
      <c r="A3" s="3">
        <v>41276</v>
      </c>
      <c r="B3">
        <f t="shared" ca="1" si="0"/>
        <v>25766</v>
      </c>
      <c r="C3">
        <f t="shared" ca="1" si="1"/>
        <v>41118</v>
      </c>
      <c r="D3">
        <f t="shared" ca="1" si="2"/>
        <v>53910</v>
      </c>
      <c r="G3" s="2" t="s">
        <v>5</v>
      </c>
      <c r="H3">
        <f ca="1">SUM(C2:C60)</f>
        <v>2003341</v>
      </c>
      <c r="I3" s="5">
        <f t="shared" ref="I3:I4" ca="1" si="3">H3/$H$1</f>
        <v>0.34798809225204291</v>
      </c>
      <c r="J3">
        <f t="shared" ref="J3:J4" ca="1" si="4">RANDBETWEEN(N3,M3)</f>
        <v>1509997</v>
      </c>
      <c r="K3">
        <f t="shared" ref="K3:K4" ca="1" si="5">H3</f>
        <v>2003341</v>
      </c>
      <c r="L3">
        <f t="shared" ref="L3:L4" ca="1" si="6">J3+(J3*55%)</f>
        <v>2340495.35</v>
      </c>
      <c r="M3">
        <f t="shared" ref="M3:M4" ca="1" si="7">K3-K3*10%</f>
        <v>1803006.9</v>
      </c>
      <c r="N3">
        <f t="shared" ref="N3:N4" ca="1" si="8">K3-K3*30%</f>
        <v>1402338.7000000002</v>
      </c>
    </row>
    <row r="4" spans="1:14">
      <c r="A4" s="3">
        <v>41277</v>
      </c>
      <c r="B4">
        <f t="shared" ca="1" si="0"/>
        <v>11765</v>
      </c>
      <c r="C4">
        <f t="shared" ca="1" si="1"/>
        <v>27889</v>
      </c>
      <c r="D4">
        <f t="shared" ca="1" si="2"/>
        <v>35358</v>
      </c>
      <c r="G4" s="2" t="s">
        <v>6</v>
      </c>
      <c r="H4">
        <f ca="1">SUM(D2:D60)</f>
        <v>2509280</v>
      </c>
      <c r="I4" s="5">
        <f t="shared" ca="1" si="3"/>
        <v>0.43587165646098508</v>
      </c>
      <c r="J4">
        <f t="shared" ca="1" si="4"/>
        <v>1800105</v>
      </c>
      <c r="K4">
        <f t="shared" ca="1" si="5"/>
        <v>2509280</v>
      </c>
      <c r="L4">
        <f t="shared" ca="1" si="6"/>
        <v>2790162.75</v>
      </c>
      <c r="M4">
        <f t="shared" ca="1" si="7"/>
        <v>2258352</v>
      </c>
      <c r="N4">
        <f t="shared" ca="1" si="8"/>
        <v>1756496</v>
      </c>
    </row>
    <row r="5" spans="1:14">
      <c r="A5" s="3">
        <v>41278</v>
      </c>
      <c r="B5">
        <f t="shared" ca="1" si="0"/>
        <v>26282</v>
      </c>
      <c r="C5">
        <f t="shared" ca="1" si="1"/>
        <v>42554</v>
      </c>
      <c r="D5">
        <f t="shared" ca="1" si="2"/>
        <v>57852</v>
      </c>
      <c r="L5">
        <f ca="1">MAX(L2:L4)</f>
        <v>2790162.75</v>
      </c>
    </row>
    <row r="6" spans="1:14">
      <c r="A6" s="3">
        <v>41279</v>
      </c>
      <c r="B6">
        <f t="shared" ca="1" si="0"/>
        <v>24970</v>
      </c>
      <c r="C6">
        <f t="shared" ca="1" si="1"/>
        <v>16017</v>
      </c>
      <c r="D6">
        <f t="shared" ca="1" si="2"/>
        <v>52512</v>
      </c>
    </row>
    <row r="7" spans="1:14">
      <c r="A7" s="3">
        <v>41280</v>
      </c>
      <c r="B7">
        <f t="shared" ca="1" si="0"/>
        <v>28938</v>
      </c>
      <c r="C7">
        <f t="shared" ca="1" si="1"/>
        <v>17181</v>
      </c>
      <c r="D7">
        <f t="shared" ca="1" si="2"/>
        <v>42767</v>
      </c>
    </row>
    <row r="8" spans="1:14">
      <c r="A8" s="3">
        <v>41281</v>
      </c>
      <c r="B8">
        <f t="shared" ca="1" si="0"/>
        <v>27406</v>
      </c>
      <c r="C8">
        <f t="shared" ca="1" si="1"/>
        <v>24725</v>
      </c>
      <c r="D8">
        <f t="shared" ca="1" si="2"/>
        <v>49667</v>
      </c>
    </row>
    <row r="9" spans="1:14">
      <c r="A9" s="3">
        <v>41282</v>
      </c>
      <c r="B9">
        <f t="shared" ca="1" si="0"/>
        <v>21332</v>
      </c>
      <c r="C9">
        <f t="shared" ca="1" si="1"/>
        <v>20815</v>
      </c>
      <c r="D9">
        <f t="shared" ca="1" si="2"/>
        <v>35612</v>
      </c>
    </row>
    <row r="10" spans="1:14">
      <c r="A10" s="3">
        <v>41283</v>
      </c>
      <c r="B10">
        <f t="shared" ca="1" si="0"/>
        <v>28242</v>
      </c>
      <c r="C10">
        <f t="shared" ca="1" si="1"/>
        <v>43382</v>
      </c>
      <c r="D10">
        <f t="shared" ca="1" si="2"/>
        <v>31659</v>
      </c>
    </row>
    <row r="11" spans="1:14">
      <c r="A11" s="3">
        <v>41284</v>
      </c>
      <c r="B11">
        <f t="shared" ca="1" si="0"/>
        <v>26680</v>
      </c>
      <c r="C11">
        <f t="shared" ca="1" si="1"/>
        <v>20361</v>
      </c>
      <c r="D11">
        <f t="shared" ca="1" si="2"/>
        <v>57949</v>
      </c>
    </row>
    <row r="12" spans="1:14">
      <c r="A12" s="3">
        <v>41285</v>
      </c>
      <c r="B12">
        <f t="shared" ca="1" si="0"/>
        <v>15606</v>
      </c>
      <c r="C12">
        <f t="shared" ca="1" si="1"/>
        <v>27095</v>
      </c>
      <c r="D12">
        <f t="shared" ca="1" si="2"/>
        <v>47008</v>
      </c>
    </row>
    <row r="13" spans="1:14">
      <c r="A13" s="3">
        <v>41286</v>
      </c>
      <c r="B13">
        <f t="shared" ca="1" si="0"/>
        <v>27537</v>
      </c>
      <c r="C13">
        <f t="shared" ca="1" si="1"/>
        <v>24484</v>
      </c>
      <c r="D13">
        <f t="shared" ca="1" si="2"/>
        <v>36606</v>
      </c>
    </row>
    <row r="14" spans="1:14">
      <c r="A14" s="3">
        <v>41287</v>
      </c>
      <c r="B14">
        <f t="shared" ca="1" si="0"/>
        <v>13807</v>
      </c>
      <c r="C14">
        <f t="shared" ca="1" si="1"/>
        <v>22358</v>
      </c>
      <c r="D14">
        <f t="shared" ca="1" si="2"/>
        <v>49711</v>
      </c>
    </row>
    <row r="15" spans="1:14">
      <c r="A15" s="3">
        <v>41288</v>
      </c>
      <c r="B15">
        <f t="shared" ca="1" si="0"/>
        <v>29582</v>
      </c>
      <c r="C15">
        <f t="shared" ca="1" si="1"/>
        <v>45118</v>
      </c>
      <c r="D15">
        <f t="shared" ca="1" si="2"/>
        <v>38889</v>
      </c>
    </row>
    <row r="16" spans="1:14">
      <c r="A16" s="3">
        <v>41289</v>
      </c>
      <c r="B16">
        <f t="shared" ca="1" si="0"/>
        <v>21807</v>
      </c>
      <c r="C16">
        <f t="shared" ca="1" si="1"/>
        <v>34683</v>
      </c>
      <c r="D16">
        <f t="shared" ca="1" si="2"/>
        <v>30474</v>
      </c>
    </row>
    <row r="17" spans="1:4">
      <c r="A17" s="3">
        <v>41290</v>
      </c>
      <c r="B17">
        <f t="shared" ca="1" si="0"/>
        <v>25594</v>
      </c>
      <c r="C17">
        <f t="shared" ca="1" si="1"/>
        <v>27707</v>
      </c>
      <c r="D17">
        <f t="shared" ca="1" si="2"/>
        <v>30154</v>
      </c>
    </row>
    <row r="18" spans="1:4">
      <c r="A18" s="3">
        <v>41291</v>
      </c>
      <c r="B18">
        <f t="shared" ca="1" si="0"/>
        <v>18914</v>
      </c>
      <c r="C18">
        <f t="shared" ca="1" si="1"/>
        <v>46785</v>
      </c>
      <c r="D18">
        <f t="shared" ca="1" si="2"/>
        <v>32024</v>
      </c>
    </row>
    <row r="19" spans="1:4">
      <c r="A19" s="3">
        <v>41292</v>
      </c>
      <c r="B19">
        <f t="shared" ca="1" si="0"/>
        <v>26572</v>
      </c>
      <c r="C19">
        <f t="shared" ca="1" si="1"/>
        <v>38020</v>
      </c>
      <c r="D19">
        <f t="shared" ca="1" si="2"/>
        <v>32667</v>
      </c>
    </row>
    <row r="20" spans="1:4">
      <c r="A20" s="3">
        <v>41293</v>
      </c>
      <c r="B20">
        <f t="shared" ca="1" si="0"/>
        <v>29006</v>
      </c>
      <c r="C20">
        <f t="shared" ca="1" si="1"/>
        <v>25966</v>
      </c>
      <c r="D20">
        <f t="shared" ca="1" si="2"/>
        <v>50570</v>
      </c>
    </row>
    <row r="21" spans="1:4">
      <c r="A21" s="3">
        <v>41294</v>
      </c>
      <c r="B21">
        <f t="shared" ca="1" si="0"/>
        <v>25991</v>
      </c>
      <c r="C21">
        <f t="shared" ca="1" si="1"/>
        <v>48594</v>
      </c>
      <c r="D21">
        <f t="shared" ca="1" si="2"/>
        <v>35448</v>
      </c>
    </row>
    <row r="22" spans="1:4">
      <c r="A22" s="3">
        <v>41295</v>
      </c>
      <c r="B22">
        <f t="shared" ca="1" si="0"/>
        <v>26682</v>
      </c>
      <c r="C22">
        <f t="shared" ca="1" si="1"/>
        <v>26808</v>
      </c>
      <c r="D22">
        <f t="shared" ca="1" si="2"/>
        <v>30209</v>
      </c>
    </row>
    <row r="23" spans="1:4">
      <c r="A23" s="3">
        <v>41296</v>
      </c>
      <c r="B23">
        <f t="shared" ca="1" si="0"/>
        <v>17376</v>
      </c>
      <c r="C23">
        <f t="shared" ca="1" si="1"/>
        <v>27141</v>
      </c>
      <c r="D23">
        <f t="shared" ca="1" si="2"/>
        <v>34438</v>
      </c>
    </row>
    <row r="24" spans="1:4">
      <c r="A24" s="3">
        <v>41297</v>
      </c>
      <c r="B24">
        <f t="shared" ca="1" si="0"/>
        <v>28308</v>
      </c>
      <c r="C24">
        <f t="shared" ca="1" si="1"/>
        <v>19832</v>
      </c>
      <c r="D24">
        <f t="shared" ca="1" si="2"/>
        <v>54649</v>
      </c>
    </row>
    <row r="25" spans="1:4">
      <c r="A25" s="3">
        <v>41298</v>
      </c>
      <c r="B25">
        <f t="shared" ca="1" si="0"/>
        <v>24259</v>
      </c>
      <c r="C25">
        <f t="shared" ca="1" si="1"/>
        <v>28129</v>
      </c>
      <c r="D25">
        <f t="shared" ca="1" si="2"/>
        <v>46586</v>
      </c>
    </row>
    <row r="26" spans="1:4">
      <c r="A26" s="3">
        <v>41299</v>
      </c>
      <c r="B26">
        <f t="shared" ca="1" si="0"/>
        <v>26105</v>
      </c>
      <c r="C26">
        <f t="shared" ca="1" si="1"/>
        <v>48632</v>
      </c>
      <c r="D26">
        <f t="shared" ca="1" si="2"/>
        <v>31146</v>
      </c>
    </row>
    <row r="27" spans="1:4">
      <c r="A27" s="3">
        <v>41300</v>
      </c>
      <c r="B27">
        <f t="shared" ca="1" si="0"/>
        <v>22330</v>
      </c>
      <c r="C27">
        <f t="shared" ca="1" si="1"/>
        <v>40755</v>
      </c>
      <c r="D27">
        <f t="shared" ca="1" si="2"/>
        <v>32496</v>
      </c>
    </row>
    <row r="28" spans="1:4">
      <c r="A28" s="3">
        <v>41301</v>
      </c>
      <c r="B28">
        <f t="shared" ca="1" si="0"/>
        <v>24859</v>
      </c>
      <c r="C28">
        <f t="shared" ca="1" si="1"/>
        <v>33649</v>
      </c>
      <c r="D28">
        <f t="shared" ca="1" si="2"/>
        <v>36299</v>
      </c>
    </row>
    <row r="29" spans="1:4">
      <c r="A29" s="3">
        <v>41302</v>
      </c>
      <c r="B29">
        <f t="shared" ca="1" si="0"/>
        <v>22213</v>
      </c>
      <c r="C29">
        <f t="shared" ca="1" si="1"/>
        <v>23115</v>
      </c>
      <c r="D29">
        <f t="shared" ca="1" si="2"/>
        <v>59344</v>
      </c>
    </row>
    <row r="30" spans="1:4">
      <c r="A30" s="3">
        <v>41303</v>
      </c>
      <c r="B30">
        <f t="shared" ca="1" si="0"/>
        <v>13651</v>
      </c>
      <c r="C30">
        <f t="shared" ca="1" si="1"/>
        <v>40359</v>
      </c>
      <c r="D30">
        <f t="shared" ca="1" si="2"/>
        <v>57899</v>
      </c>
    </row>
    <row r="31" spans="1:4">
      <c r="A31" s="3">
        <v>41304</v>
      </c>
      <c r="B31">
        <f t="shared" ca="1" si="0"/>
        <v>28853</v>
      </c>
      <c r="C31">
        <f t="shared" ca="1" si="1"/>
        <v>47596</v>
      </c>
      <c r="D31">
        <f t="shared" ca="1" si="2"/>
        <v>35401</v>
      </c>
    </row>
    <row r="32" spans="1:4">
      <c r="A32" s="3">
        <v>41305</v>
      </c>
      <c r="B32">
        <f t="shared" ca="1" si="0"/>
        <v>22750</v>
      </c>
      <c r="C32">
        <f t="shared" ca="1" si="1"/>
        <v>36395</v>
      </c>
      <c r="D32">
        <f t="shared" ca="1" si="2"/>
        <v>58458</v>
      </c>
    </row>
    <row r="33" spans="1:4">
      <c r="A33" s="3">
        <v>41306</v>
      </c>
      <c r="B33">
        <f t="shared" ca="1" si="0"/>
        <v>25375</v>
      </c>
      <c r="C33">
        <f t="shared" ca="1" si="1"/>
        <v>48857</v>
      </c>
      <c r="D33">
        <f t="shared" ca="1" si="2"/>
        <v>57704</v>
      </c>
    </row>
    <row r="34" spans="1:4">
      <c r="A34" s="3">
        <v>41307</v>
      </c>
      <c r="B34">
        <f t="shared" ref="B34:B60" ca="1" si="9">RANDBETWEEN(10000,30000)</f>
        <v>12175</v>
      </c>
      <c r="C34">
        <f t="shared" ref="C34:C60" ca="1" si="10">RANDBETWEEN(15000,50000)</f>
        <v>41117</v>
      </c>
      <c r="D34">
        <f t="shared" ref="D34:D60" ca="1" si="11">RANDBETWEEN(30000,60000)</f>
        <v>32187</v>
      </c>
    </row>
    <row r="35" spans="1:4">
      <c r="A35" s="3">
        <v>41308</v>
      </c>
      <c r="B35">
        <f t="shared" ca="1" si="9"/>
        <v>20098</v>
      </c>
      <c r="C35">
        <f t="shared" ca="1" si="10"/>
        <v>23462</v>
      </c>
      <c r="D35">
        <f t="shared" ca="1" si="11"/>
        <v>39827</v>
      </c>
    </row>
    <row r="36" spans="1:4">
      <c r="A36" s="3">
        <v>41309</v>
      </c>
      <c r="B36">
        <f t="shared" ca="1" si="9"/>
        <v>14690</v>
      </c>
      <c r="C36">
        <f t="shared" ca="1" si="10"/>
        <v>19029</v>
      </c>
      <c r="D36">
        <f t="shared" ca="1" si="11"/>
        <v>42363</v>
      </c>
    </row>
    <row r="37" spans="1:4">
      <c r="A37" s="3">
        <v>41310</v>
      </c>
      <c r="B37">
        <f t="shared" ca="1" si="9"/>
        <v>12462</v>
      </c>
      <c r="C37">
        <f t="shared" ca="1" si="10"/>
        <v>44366</v>
      </c>
      <c r="D37">
        <f t="shared" ca="1" si="11"/>
        <v>56229</v>
      </c>
    </row>
    <row r="38" spans="1:4">
      <c r="A38" s="3">
        <v>41311</v>
      </c>
      <c r="B38">
        <f t="shared" ca="1" si="9"/>
        <v>13498</v>
      </c>
      <c r="C38">
        <f t="shared" ca="1" si="10"/>
        <v>20553</v>
      </c>
      <c r="D38">
        <f t="shared" ca="1" si="11"/>
        <v>38411</v>
      </c>
    </row>
    <row r="39" spans="1:4">
      <c r="A39" s="3">
        <v>41312</v>
      </c>
      <c r="B39">
        <f t="shared" ca="1" si="9"/>
        <v>26719</v>
      </c>
      <c r="C39">
        <f t="shared" ca="1" si="10"/>
        <v>48012</v>
      </c>
      <c r="D39">
        <f t="shared" ca="1" si="11"/>
        <v>37892</v>
      </c>
    </row>
    <row r="40" spans="1:4">
      <c r="A40" s="3">
        <v>41313</v>
      </c>
      <c r="B40">
        <f t="shared" ca="1" si="9"/>
        <v>24681</v>
      </c>
      <c r="C40">
        <f t="shared" ca="1" si="10"/>
        <v>45719</v>
      </c>
      <c r="D40">
        <f t="shared" ca="1" si="11"/>
        <v>41920</v>
      </c>
    </row>
    <row r="41" spans="1:4">
      <c r="A41" s="3">
        <v>41314</v>
      </c>
      <c r="B41">
        <f t="shared" ca="1" si="9"/>
        <v>21156</v>
      </c>
      <c r="C41">
        <f t="shared" ca="1" si="10"/>
        <v>49924</v>
      </c>
      <c r="D41">
        <f t="shared" ca="1" si="11"/>
        <v>54141</v>
      </c>
    </row>
    <row r="42" spans="1:4">
      <c r="A42" s="3">
        <v>41315</v>
      </c>
      <c r="B42">
        <f t="shared" ca="1" si="9"/>
        <v>21371</v>
      </c>
      <c r="C42">
        <f t="shared" ca="1" si="10"/>
        <v>45677</v>
      </c>
      <c r="D42">
        <f t="shared" ca="1" si="11"/>
        <v>44477</v>
      </c>
    </row>
    <row r="43" spans="1:4">
      <c r="A43" s="3">
        <v>41316</v>
      </c>
      <c r="B43">
        <f t="shared" ca="1" si="9"/>
        <v>10968</v>
      </c>
      <c r="C43">
        <f t="shared" ca="1" si="10"/>
        <v>15904</v>
      </c>
      <c r="D43">
        <f t="shared" ca="1" si="11"/>
        <v>32521</v>
      </c>
    </row>
    <row r="44" spans="1:4">
      <c r="A44" s="3">
        <v>41317</v>
      </c>
      <c r="B44">
        <f t="shared" ca="1" si="9"/>
        <v>11006</v>
      </c>
      <c r="C44">
        <f t="shared" ca="1" si="10"/>
        <v>29519</v>
      </c>
      <c r="D44">
        <f t="shared" ca="1" si="11"/>
        <v>42902</v>
      </c>
    </row>
    <row r="45" spans="1:4">
      <c r="A45" s="3">
        <v>41318</v>
      </c>
      <c r="B45">
        <f t="shared" ca="1" si="9"/>
        <v>12753</v>
      </c>
      <c r="C45">
        <f t="shared" ca="1" si="10"/>
        <v>46741</v>
      </c>
      <c r="D45">
        <f t="shared" ca="1" si="11"/>
        <v>30843</v>
      </c>
    </row>
    <row r="46" spans="1:4">
      <c r="A46" s="3">
        <v>41319</v>
      </c>
      <c r="B46">
        <f t="shared" ca="1" si="9"/>
        <v>15275</v>
      </c>
      <c r="C46">
        <f t="shared" ca="1" si="10"/>
        <v>47343</v>
      </c>
      <c r="D46">
        <f t="shared" ca="1" si="11"/>
        <v>54075</v>
      </c>
    </row>
    <row r="47" spans="1:4">
      <c r="A47" s="3">
        <v>41320</v>
      </c>
      <c r="B47">
        <f t="shared" ca="1" si="9"/>
        <v>27270</v>
      </c>
      <c r="C47">
        <f t="shared" ca="1" si="10"/>
        <v>48133</v>
      </c>
      <c r="D47">
        <f t="shared" ca="1" si="11"/>
        <v>48539</v>
      </c>
    </row>
    <row r="48" spans="1:4">
      <c r="A48" s="3">
        <v>41321</v>
      </c>
      <c r="B48">
        <f t="shared" ca="1" si="9"/>
        <v>10079</v>
      </c>
      <c r="C48">
        <f t="shared" ca="1" si="10"/>
        <v>26780</v>
      </c>
      <c r="D48">
        <f t="shared" ca="1" si="11"/>
        <v>46518</v>
      </c>
    </row>
    <row r="49" spans="1:4">
      <c r="A49" s="3">
        <v>41322</v>
      </c>
      <c r="B49">
        <f t="shared" ca="1" si="9"/>
        <v>21728</v>
      </c>
      <c r="C49">
        <f t="shared" ca="1" si="10"/>
        <v>26432</v>
      </c>
      <c r="D49">
        <f t="shared" ca="1" si="11"/>
        <v>35074</v>
      </c>
    </row>
    <row r="50" spans="1:4">
      <c r="A50" s="3">
        <v>41323</v>
      </c>
      <c r="B50">
        <f t="shared" ca="1" si="9"/>
        <v>28108</v>
      </c>
      <c r="C50">
        <f t="shared" ca="1" si="10"/>
        <v>20972</v>
      </c>
      <c r="D50">
        <f t="shared" ca="1" si="11"/>
        <v>52601</v>
      </c>
    </row>
    <row r="51" spans="1:4">
      <c r="A51" s="3">
        <v>41324</v>
      </c>
      <c r="B51">
        <f t="shared" ca="1" si="9"/>
        <v>18148</v>
      </c>
      <c r="C51">
        <f t="shared" ca="1" si="10"/>
        <v>45183</v>
      </c>
      <c r="D51">
        <f t="shared" ca="1" si="11"/>
        <v>35290</v>
      </c>
    </row>
    <row r="52" spans="1:4">
      <c r="A52" s="3">
        <v>41325</v>
      </c>
      <c r="B52">
        <f t="shared" ca="1" si="9"/>
        <v>10180</v>
      </c>
      <c r="C52">
        <f t="shared" ca="1" si="10"/>
        <v>30400</v>
      </c>
      <c r="D52">
        <f t="shared" ca="1" si="11"/>
        <v>34382</v>
      </c>
    </row>
    <row r="53" spans="1:4">
      <c r="A53" s="3">
        <v>41326</v>
      </c>
      <c r="B53">
        <f t="shared" ca="1" si="9"/>
        <v>17127</v>
      </c>
      <c r="C53">
        <f t="shared" ca="1" si="10"/>
        <v>35964</v>
      </c>
      <c r="D53">
        <f t="shared" ca="1" si="11"/>
        <v>47432</v>
      </c>
    </row>
    <row r="54" spans="1:4">
      <c r="A54" s="3">
        <v>41327</v>
      </c>
      <c r="B54">
        <f t="shared" ca="1" si="9"/>
        <v>14196</v>
      </c>
      <c r="C54">
        <f t="shared" ca="1" si="10"/>
        <v>30753</v>
      </c>
      <c r="D54">
        <f t="shared" ca="1" si="11"/>
        <v>48278</v>
      </c>
    </row>
    <row r="55" spans="1:4">
      <c r="A55" s="3">
        <v>41328</v>
      </c>
      <c r="B55">
        <f t="shared" ca="1" si="9"/>
        <v>20824</v>
      </c>
      <c r="C55">
        <f t="shared" ca="1" si="10"/>
        <v>48304</v>
      </c>
      <c r="D55">
        <f t="shared" ca="1" si="11"/>
        <v>45902</v>
      </c>
    </row>
    <row r="56" spans="1:4">
      <c r="A56" s="3">
        <v>41329</v>
      </c>
      <c r="B56">
        <f t="shared" ca="1" si="9"/>
        <v>16893</v>
      </c>
      <c r="C56">
        <f t="shared" ca="1" si="10"/>
        <v>30766</v>
      </c>
      <c r="D56">
        <f t="shared" ca="1" si="11"/>
        <v>32337</v>
      </c>
    </row>
    <row r="57" spans="1:4">
      <c r="A57" s="3">
        <v>41330</v>
      </c>
      <c r="B57">
        <f t="shared" ca="1" si="9"/>
        <v>27145</v>
      </c>
      <c r="C57">
        <f t="shared" ca="1" si="10"/>
        <v>48436</v>
      </c>
      <c r="D57">
        <f t="shared" ca="1" si="11"/>
        <v>53457</v>
      </c>
    </row>
    <row r="58" spans="1:4">
      <c r="A58" s="3">
        <v>41331</v>
      </c>
      <c r="B58">
        <f t="shared" ca="1" si="9"/>
        <v>10435</v>
      </c>
      <c r="C58">
        <f t="shared" ca="1" si="10"/>
        <v>42445</v>
      </c>
      <c r="D58">
        <f t="shared" ca="1" si="11"/>
        <v>35007</v>
      </c>
    </row>
    <row r="59" spans="1:4">
      <c r="A59" s="3">
        <v>41332</v>
      </c>
      <c r="B59">
        <f t="shared" ca="1" si="9"/>
        <v>18662</v>
      </c>
      <c r="C59">
        <f t="shared" ca="1" si="10"/>
        <v>24071</v>
      </c>
      <c r="D59">
        <f t="shared" ca="1" si="11"/>
        <v>34933</v>
      </c>
    </row>
    <row r="60" spans="1:4">
      <c r="A60" s="3">
        <v>41333</v>
      </c>
      <c r="B60">
        <f t="shared" ca="1" si="9"/>
        <v>28427</v>
      </c>
      <c r="C60">
        <f t="shared" ca="1" si="10"/>
        <v>15868</v>
      </c>
      <c r="D60">
        <f t="shared" ca="1" si="11"/>
        <v>43188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Calculation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viftech</dc:creator>
  <cp:lastModifiedBy> </cp:lastModifiedBy>
  <dcterms:created xsi:type="dcterms:W3CDTF">2013-01-25T06:40:08Z</dcterms:created>
  <dcterms:modified xsi:type="dcterms:W3CDTF">2013-02-15T12:24:24Z</dcterms:modified>
</cp:coreProperties>
</file>