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"/>
    </mc:Choice>
  </mc:AlternateContent>
  <xr:revisionPtr revIDLastSave="152" documentId="11_7AF6C60EB90A82870724EB8760AFD1D02EBB0B25" xr6:coauthVersionLast="47" xr6:coauthVersionMax="47" xr10:uidLastSave="{F87812E5-B965-4ADF-9578-CEFDA611BC41}"/>
  <bookViews>
    <workbookView xWindow="-108" yWindow="-108" windowWidth="23256" windowHeight="12576" xr2:uid="{00000000-000D-0000-FFFF-FFFF00000000}"/>
  </bookViews>
  <sheets>
    <sheet name="SumIF" sheetId="1" r:id="rId1"/>
    <sheet name="SumIfs with WildCards" sheetId="3" r:id="rId2"/>
    <sheet name="SumIFs Greater Less Than" sheetId="4" r:id="rId3"/>
    <sheet name="CountIFs" sheetId="5" r:id="rId4"/>
  </sheets>
  <definedNames>
    <definedName name="_xlnm._FilterDatabase" localSheetId="0" hidden="1">SumIF!$A$1:$F$46</definedName>
    <definedName name="_xlnm._FilterDatabase" localSheetId="1" hidden="1">'SumIfs with WildCards'!$B$2:$D$32</definedName>
    <definedName name="Cost">SumIF!$H$2:$H$46</definedName>
    <definedName name="Date">SumIF!$C$2:$C$46</definedName>
    <definedName name="Product">SumIF!$B$2:$B$46</definedName>
    <definedName name="Quantity">SumIF!$D$2:$D$46</definedName>
    <definedName name="Region">SumIF!$A$2:$A$46</definedName>
    <definedName name="Revenue">SumIF!$G$2:$G$46</definedName>
    <definedName name="Unit_Cost">SumIF!$F$2:$F$46</definedName>
    <definedName name="Unit_Price">SumIF!$E$2:$E$46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61" i="1"/>
  <c r="D61" i="1"/>
  <c r="E61" i="1"/>
  <c r="C62" i="1"/>
  <c r="D62" i="1"/>
  <c r="E62" i="1"/>
  <c r="D60" i="1"/>
  <c r="E60" i="1"/>
  <c r="D66" i="1"/>
  <c r="E66" i="1"/>
  <c r="D67" i="1"/>
  <c r="E67" i="1"/>
  <c r="D68" i="1"/>
  <c r="E68" i="1"/>
  <c r="C67" i="1"/>
  <c r="C68" i="1"/>
  <c r="C66" i="1"/>
  <c r="C55" i="1"/>
  <c r="C56" i="1"/>
  <c r="C54" i="1"/>
  <c r="C49" i="1"/>
  <c r="G21" i="3"/>
  <c r="G18" i="3"/>
  <c r="H13" i="3"/>
  <c r="G13" i="3"/>
  <c r="H12" i="3"/>
  <c r="G12" i="3"/>
  <c r="H9" i="3"/>
  <c r="I9" i="3"/>
  <c r="G9" i="3"/>
  <c r="H8" i="3"/>
  <c r="I8" i="3"/>
  <c r="G8" i="3"/>
  <c r="G5" i="3"/>
  <c r="G4" i="3"/>
  <c r="A1" i="5"/>
  <c r="A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  <c r="H66" i="1"/>
  <c r="H60" i="1"/>
  <c r="J19" i="3"/>
  <c r="K8" i="3"/>
  <c r="K4" i="3"/>
  <c r="K12" i="3"/>
</calcChain>
</file>

<file path=xl/sharedStrings.xml><?xml version="1.0" encoding="utf-8"?>
<sst xmlns="http://schemas.openxmlformats.org/spreadsheetml/2006/main" count="564" uniqueCount="70">
  <si>
    <t>Region</t>
  </si>
  <si>
    <t>Product</t>
  </si>
  <si>
    <t>Date</t>
  </si>
  <si>
    <t>Quantity</t>
  </si>
  <si>
    <t>Unit Price</t>
  </si>
  <si>
    <t>Unit Cost</t>
  </si>
  <si>
    <t>East</t>
  </si>
  <si>
    <t>XYZ</t>
  </si>
  <si>
    <t>Central</t>
  </si>
  <si>
    <t>DEF</t>
  </si>
  <si>
    <t>ABC</t>
  </si>
  <si>
    <t>West</t>
  </si>
  <si>
    <t>Revenue</t>
  </si>
  <si>
    <t>Cost</t>
  </si>
  <si>
    <t>Revenue Summary by Region</t>
  </si>
  <si>
    <t>Revenue Summary by Product</t>
  </si>
  <si>
    <t>Revenue Summary by Region and Product</t>
  </si>
  <si>
    <t>Mar</t>
  </si>
  <si>
    <t>Cocacola 2 Ltr</t>
  </si>
  <si>
    <t>Cocacola 1.5 Ltr</t>
  </si>
  <si>
    <t>Cocacola 1 Ltr</t>
  </si>
  <si>
    <t>Cocacola 500 ML</t>
  </si>
  <si>
    <t>Cocacola 250 ML</t>
  </si>
  <si>
    <t>Pepsi 2 Ltr</t>
  </si>
  <si>
    <t>Pepsi 1.5 Ltr</t>
  </si>
  <si>
    <t>Pepsi 1 Ltr</t>
  </si>
  <si>
    <t>Pepsi 500 ML</t>
  </si>
  <si>
    <t>Pepsi 250 ML</t>
  </si>
  <si>
    <t>Feb</t>
  </si>
  <si>
    <t>Calculate Sales of Cocacola</t>
  </si>
  <si>
    <t>Calculate Sales of Pepsi</t>
  </si>
  <si>
    <t>Jan</t>
  </si>
  <si>
    <t>Ltr</t>
  </si>
  <si>
    <t>ML</t>
  </si>
  <si>
    <t>Sales</t>
  </si>
  <si>
    <t>Sales in Millions</t>
  </si>
  <si>
    <t>Month</t>
  </si>
  <si>
    <t>Suix Radcoolinator</t>
  </si>
  <si>
    <t>Tina Smart Gal</t>
  </si>
  <si>
    <t>Amy Pham</t>
  </si>
  <si>
    <t>Al Bal</t>
  </si>
  <si>
    <t>Joel Smart Guy</t>
  </si>
  <si>
    <t>Sales Between</t>
  </si>
  <si>
    <t>SUMIFS</t>
  </si>
  <si>
    <t>&lt;=6000</t>
  </si>
  <si>
    <t>&gt;=5000</t>
  </si>
  <si>
    <t>Writing Criteria to a Cell</t>
  </si>
  <si>
    <t>Legend</t>
  </si>
  <si>
    <t>SalesRep</t>
  </si>
  <si>
    <t>SUMIFS is a new function to Excel 2007 that allows you to add given more than 1 criteria</t>
  </si>
  <si>
    <t>Histograms that update as the data is entered can be built using the following Excel Elements: Formulas, the Ampersand (Concatenation), the COUNTIF function, a Column Chart, and changing the Gap Width between columns to 0.</t>
  </si>
  <si>
    <t>Oil Change Times (mins)</t>
  </si>
  <si>
    <t>Assumptions:</t>
  </si>
  <si>
    <t>Start #</t>
  </si>
  <si>
    <t>Increment</t>
  </si>
  <si>
    <t>Lower Limit</t>
  </si>
  <si>
    <t>Upper Limit</t>
  </si>
  <si>
    <t>Frequency</t>
  </si>
  <si>
    <t>&gt;=10</t>
  </si>
  <si>
    <t>&lt;=20</t>
  </si>
  <si>
    <t>COUNTIFS</t>
  </si>
  <si>
    <t>AVERAGEIFS</t>
  </si>
  <si>
    <t>AND CONDITIONS</t>
  </si>
  <si>
    <t>OR</t>
  </si>
  <si>
    <t>SUMPRODUCT</t>
  </si>
  <si>
    <t>Pepsi</t>
  </si>
  <si>
    <t>Cocacola</t>
  </si>
  <si>
    <t>Pepsi 2 LTR</t>
  </si>
  <si>
    <t>*Pepsi*</t>
  </si>
  <si>
    <t>Pepsi ab 250 abc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</si>
</sst>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,"/>
    <numFmt numFmtId="165" formatCode="d\-mmm\-yyyy"/>
    <numFmt numFmtId="166" formatCode="#\ ???/???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18">
    <xf numFmtId="0" fontId="0" fillId="0" borderId="0"/>
    <xf numFmtId="0" fontId="3" fillId="0" borderId="0"/>
    <xf numFmtId="0" fontId="5" fillId="0" borderId="0"/>
    <xf numFmtId="0" fontId="5" fillId="0" borderId="1"/>
    <xf numFmtId="0" fontId="7" fillId="3" borderId="1">
      <alignment wrapText="1"/>
    </xf>
    <xf numFmtId="0" fontId="7" fillId="3" borderId="1">
      <alignment horizontal="centerContinuous" wrapText="1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8" fillId="0" borderId="0"/>
    <xf numFmtId="165" fontId="4" fillId="0" borderId="0" applyFont="0" applyFill="0" applyBorder="0" applyProtection="0">
      <alignment horizontal="center"/>
    </xf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9" fillId="4" borderId="2">
      <alignment horizontal="left" indent="2"/>
    </xf>
    <xf numFmtId="0" fontId="5" fillId="5" borderId="1">
      <alignment horizontal="centerContinuous" wrapText="1"/>
    </xf>
    <xf numFmtId="0" fontId="5" fillId="0" borderId="0">
      <alignment wrapText="1"/>
    </xf>
    <xf numFmtId="0" fontId="5" fillId="6" borderId="0" applyNumberFormat="0" applyFont="0" applyBorder="0" applyAlignment="0" applyProtection="0"/>
    <xf numFmtId="0" fontId="5" fillId="7" borderId="1">
      <alignment horizontal="centerContinuous" wrapText="1"/>
    </xf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/>
    <xf numFmtId="0" fontId="3" fillId="0" borderId="0" xfId="1"/>
    <xf numFmtId="0" fontId="6" fillId="0" borderId="0" xfId="1" applyFont="1" applyAlignment="1">
      <alignment wrapText="1"/>
    </xf>
    <xf numFmtId="0" fontId="6" fillId="0" borderId="0" xfId="1" applyFont="1"/>
    <xf numFmtId="0" fontId="5" fillId="0" borderId="0" xfId="2"/>
    <xf numFmtId="0" fontId="5" fillId="0" borderId="1" xfId="2" applyBorder="1"/>
    <xf numFmtId="0" fontId="5" fillId="2" borderId="1" xfId="2" applyFill="1" applyBorder="1"/>
    <xf numFmtId="0" fontId="4" fillId="0" borderId="0" xfId="2" applyFont="1"/>
    <xf numFmtId="0" fontId="4" fillId="0" borderId="1" xfId="2" applyFont="1" applyBorder="1"/>
    <xf numFmtId="0" fontId="5" fillId="2" borderId="1" xfId="2" applyFill="1" applyBorder="1" applyAlignment="1">
      <alignment horizontal="centerContinuous" wrapText="1"/>
    </xf>
    <xf numFmtId="0" fontId="4" fillId="0" borderId="1" xfId="2" applyFont="1" applyBorder="1" applyAlignment="1">
      <alignment wrapText="1"/>
    </xf>
    <xf numFmtId="0" fontId="5" fillId="8" borderId="1" xfId="2" applyFill="1" applyBorder="1" applyAlignment="1">
      <alignment horizontal="centerContinuous" wrapText="1"/>
    </xf>
    <xf numFmtId="0" fontId="5" fillId="0" borderId="0" xfId="0" applyFont="1"/>
    <xf numFmtId="0" fontId="2" fillId="0" borderId="0" xfId="1" applyFont="1"/>
    <xf numFmtId="0" fontId="6" fillId="0" borderId="0" xfId="1" applyFont="1" applyAlignment="1">
      <alignment horizontal="center"/>
    </xf>
    <xf numFmtId="0" fontId="1" fillId="0" borderId="0" xfId="1" applyFont="1"/>
  </cellXfs>
  <cellStyles count="18">
    <cellStyle name="b" xfId="3" xr:uid="{00000000-0005-0000-0000-000000000000}"/>
    <cellStyle name="blue" xfId="4" xr:uid="{00000000-0005-0000-0000-000001000000}"/>
    <cellStyle name="bluecenteraccrossselection" xfId="5" xr:uid="{00000000-0005-0000-0000-000002000000}"/>
    <cellStyle name="Comma 2" xfId="6" xr:uid="{00000000-0005-0000-0000-000003000000}"/>
    <cellStyle name="Currency 2" xfId="7" xr:uid="{00000000-0005-0000-0000-000004000000}"/>
    <cellStyle name="Currency Round to thousands" xfId="8" xr:uid="{00000000-0005-0000-0000-000005000000}"/>
    <cellStyle name="Four-Digit Year" xfId="9" xr:uid="{00000000-0005-0000-0000-000006000000}"/>
    <cellStyle name="Normal" xfId="0" builtinId="0"/>
    <cellStyle name="Normal 2" xfId="1" xr:uid="{00000000-0005-0000-0000-000008000000}"/>
    <cellStyle name="Normal 2 2" xfId="2" xr:uid="{00000000-0005-0000-0000-000009000000}"/>
    <cellStyle name="Normal 3" xfId="10" xr:uid="{00000000-0005-0000-0000-00000A000000}"/>
    <cellStyle name="Percent 2" xfId="11" xr:uid="{00000000-0005-0000-0000-00000B000000}"/>
    <cellStyle name="Percent 3" xfId="12" xr:uid="{00000000-0005-0000-0000-00000C000000}"/>
    <cellStyle name="Rad" xfId="13" xr:uid="{00000000-0005-0000-0000-00000D000000}"/>
    <cellStyle name="redcenteraccrossselection" xfId="14" xr:uid="{00000000-0005-0000-0000-00000E000000}"/>
    <cellStyle name="Wrap Text" xfId="15" xr:uid="{00000000-0005-0000-0000-00000F000000}"/>
    <cellStyle name="Yellow" xfId="16" xr:uid="{00000000-0005-0000-0000-000010000000}"/>
    <cellStyle name="yellowcenteraccrossselection" xfId="17" xr:uid="{00000000-0005-0000-0000-000011000000}"/>
  </cellStyles>
  <dxfs count="0"/>
  <tableStyles count="1" defaultTableStyle="TableStyleMedium9" defaultPivotStyle="PivotStyleLight16">
    <tableStyle name="Invisible" pivot="0" table="0" count="0" xr9:uid="{2CDDBB58-678A-4852-8DD8-5BFEBE7D02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Oil 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CountIFs!$F$7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CountIFs!$F$8:$F$15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399-4A03-82B5-667168AF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459328"/>
        <c:axId val="127439616"/>
      </c:barChart>
      <c:catAx>
        <c:axId val="1314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for Oil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439616"/>
        <c:crosses val="autoZero"/>
        <c:auto val="1"/>
        <c:lblAlgn val="ctr"/>
        <c:lblOffset val="100"/>
        <c:noMultiLvlLbl val="0"/>
      </c:catAx>
      <c:valAx>
        <c:axId val="12743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4858387799564329E-2"/>
              <c:y val="0.157766477107028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4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104775</xdr:rowOff>
    </xdr:from>
    <xdr:to>
      <xdr:col>15</xdr:col>
      <xdr:colOff>590550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Presentation/Tips%20and%20Trick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160" zoomScaleNormal="160" workbookViewId="0">
      <pane ySplit="1" topLeftCell="A53" activePane="bottomLeft" state="frozen"/>
      <selection pane="bottomLeft" activeCell="H61" sqref="H61"/>
    </sheetView>
  </sheetViews>
  <sheetFormatPr defaultRowHeight="13.2" x14ac:dyDescent="0.25"/>
  <cols>
    <col min="3" max="3" width="10.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</row>
    <row r="2" spans="1:8" x14ac:dyDescent="0.25">
      <c r="A2" t="s">
        <v>6</v>
      </c>
      <c r="B2" t="s">
        <v>7</v>
      </c>
      <c r="C2" s="3">
        <v>39082</v>
      </c>
      <c r="D2">
        <v>1000</v>
      </c>
      <c r="E2">
        <v>22.81</v>
      </c>
      <c r="F2">
        <v>10.220000000000001</v>
      </c>
      <c r="G2">
        <f>E2*D2</f>
        <v>22810</v>
      </c>
      <c r="H2">
        <f>F2*D2</f>
        <v>10220</v>
      </c>
    </row>
    <row r="3" spans="1:8" x14ac:dyDescent="0.25">
      <c r="A3" t="s">
        <v>8</v>
      </c>
      <c r="B3" t="s">
        <v>9</v>
      </c>
      <c r="C3" s="3">
        <v>39083</v>
      </c>
      <c r="D3">
        <v>100</v>
      </c>
      <c r="E3">
        <v>22.57</v>
      </c>
      <c r="F3">
        <v>9.84</v>
      </c>
      <c r="G3">
        <f t="shared" ref="G3:G46" si="0">E3*D3</f>
        <v>2257</v>
      </c>
      <c r="H3">
        <f t="shared" ref="H3:H46" si="1">F3*D3</f>
        <v>984</v>
      </c>
    </row>
    <row r="4" spans="1:8" x14ac:dyDescent="0.25">
      <c r="A4" t="s">
        <v>6</v>
      </c>
      <c r="B4" t="s">
        <v>10</v>
      </c>
      <c r="C4" s="3">
        <v>39083</v>
      </c>
      <c r="D4">
        <v>500</v>
      </c>
      <c r="E4">
        <v>20.49</v>
      </c>
      <c r="F4">
        <v>8.4700000000000006</v>
      </c>
      <c r="G4">
        <f t="shared" si="0"/>
        <v>10245</v>
      </c>
      <c r="H4">
        <f t="shared" si="1"/>
        <v>4235</v>
      </c>
    </row>
    <row r="5" spans="1:8" x14ac:dyDescent="0.25">
      <c r="A5" t="s">
        <v>8</v>
      </c>
      <c r="B5" t="s">
        <v>7</v>
      </c>
      <c r="C5" s="3">
        <v>39084</v>
      </c>
      <c r="D5">
        <v>500</v>
      </c>
      <c r="E5">
        <v>22.48</v>
      </c>
      <c r="F5">
        <v>10.220000000000001</v>
      </c>
      <c r="G5">
        <f t="shared" si="0"/>
        <v>11240</v>
      </c>
      <c r="H5">
        <f t="shared" si="1"/>
        <v>5110</v>
      </c>
    </row>
    <row r="6" spans="1:8" x14ac:dyDescent="0.25">
      <c r="A6" t="s">
        <v>8</v>
      </c>
      <c r="B6" t="s">
        <v>7</v>
      </c>
      <c r="C6" s="3">
        <v>39085</v>
      </c>
      <c r="D6">
        <v>400</v>
      </c>
      <c r="E6">
        <v>23.01</v>
      </c>
      <c r="F6">
        <v>10.220000000000001</v>
      </c>
      <c r="G6">
        <f t="shared" si="0"/>
        <v>9204</v>
      </c>
      <c r="H6">
        <f t="shared" si="1"/>
        <v>4088.0000000000005</v>
      </c>
    </row>
    <row r="7" spans="1:8" x14ac:dyDescent="0.25">
      <c r="A7" t="s">
        <v>6</v>
      </c>
      <c r="B7" t="s">
        <v>9</v>
      </c>
      <c r="C7" s="3">
        <v>39085</v>
      </c>
      <c r="D7">
        <v>800</v>
      </c>
      <c r="E7">
        <v>23.19</v>
      </c>
      <c r="F7">
        <v>9.84</v>
      </c>
      <c r="G7">
        <f t="shared" si="0"/>
        <v>18552</v>
      </c>
      <c r="H7">
        <f t="shared" si="1"/>
        <v>7872</v>
      </c>
    </row>
    <row r="8" spans="1:8" x14ac:dyDescent="0.25">
      <c r="A8" t="s">
        <v>6</v>
      </c>
      <c r="B8" t="s">
        <v>7</v>
      </c>
      <c r="C8" s="3">
        <v>39085</v>
      </c>
      <c r="D8">
        <v>400</v>
      </c>
      <c r="E8">
        <v>22.88</v>
      </c>
      <c r="F8">
        <v>10.220000000000001</v>
      </c>
      <c r="G8">
        <f t="shared" si="0"/>
        <v>9152</v>
      </c>
      <c r="H8">
        <f t="shared" si="1"/>
        <v>4088.0000000000005</v>
      </c>
    </row>
    <row r="9" spans="1:8" x14ac:dyDescent="0.25">
      <c r="A9" t="s">
        <v>8</v>
      </c>
      <c r="B9" t="s">
        <v>10</v>
      </c>
      <c r="C9" s="3">
        <v>39086</v>
      </c>
      <c r="D9">
        <v>400</v>
      </c>
      <c r="E9">
        <v>17.149999999999999</v>
      </c>
      <c r="F9">
        <v>8.4700000000000006</v>
      </c>
      <c r="G9">
        <f t="shared" si="0"/>
        <v>6859.9999999999991</v>
      </c>
      <c r="H9">
        <f t="shared" si="1"/>
        <v>3388.0000000000005</v>
      </c>
    </row>
    <row r="10" spans="1:8" x14ac:dyDescent="0.25">
      <c r="A10" t="s">
        <v>6</v>
      </c>
      <c r="B10" t="s">
        <v>10</v>
      </c>
      <c r="C10" s="3">
        <v>39088</v>
      </c>
      <c r="D10">
        <v>400</v>
      </c>
      <c r="E10">
        <v>21.14</v>
      </c>
      <c r="F10">
        <v>8.4700000000000006</v>
      </c>
      <c r="G10">
        <f t="shared" si="0"/>
        <v>8456</v>
      </c>
      <c r="H10">
        <f t="shared" si="1"/>
        <v>3388.0000000000005</v>
      </c>
    </row>
    <row r="11" spans="1:8" x14ac:dyDescent="0.25">
      <c r="A11" t="s">
        <v>6</v>
      </c>
      <c r="B11" t="s">
        <v>9</v>
      </c>
      <c r="C11" s="3">
        <v>39088</v>
      </c>
      <c r="D11">
        <v>1000</v>
      </c>
      <c r="E11">
        <v>21.73</v>
      </c>
      <c r="F11">
        <v>9.84</v>
      </c>
      <c r="G11">
        <f t="shared" si="0"/>
        <v>21730</v>
      </c>
      <c r="H11">
        <f t="shared" si="1"/>
        <v>9840</v>
      </c>
    </row>
    <row r="12" spans="1:8" x14ac:dyDescent="0.25">
      <c r="A12" t="s">
        <v>11</v>
      </c>
      <c r="B12" t="s">
        <v>7</v>
      </c>
      <c r="C12" s="3">
        <v>39088</v>
      </c>
      <c r="D12">
        <v>600</v>
      </c>
      <c r="E12">
        <v>23.01</v>
      </c>
      <c r="F12">
        <v>10.220000000000001</v>
      </c>
      <c r="G12">
        <f t="shared" si="0"/>
        <v>13806.000000000002</v>
      </c>
      <c r="H12">
        <f t="shared" si="1"/>
        <v>6132</v>
      </c>
    </row>
    <row r="13" spans="1:8" x14ac:dyDescent="0.25">
      <c r="A13" t="s">
        <v>8</v>
      </c>
      <c r="B13" t="s">
        <v>10</v>
      </c>
      <c r="C13" s="3">
        <v>39090</v>
      </c>
      <c r="D13">
        <v>800</v>
      </c>
      <c r="E13">
        <v>20.52</v>
      </c>
      <c r="F13">
        <v>8.4700000000000006</v>
      </c>
      <c r="G13">
        <f t="shared" si="0"/>
        <v>16416</v>
      </c>
      <c r="H13">
        <f t="shared" si="1"/>
        <v>6776.0000000000009</v>
      </c>
    </row>
    <row r="14" spans="1:8" x14ac:dyDescent="0.25">
      <c r="A14" t="s">
        <v>6</v>
      </c>
      <c r="B14" t="s">
        <v>7</v>
      </c>
      <c r="C14" s="3">
        <v>39090</v>
      </c>
      <c r="D14">
        <v>900</v>
      </c>
      <c r="E14">
        <v>23.35</v>
      </c>
      <c r="F14">
        <v>10.220000000000001</v>
      </c>
      <c r="G14">
        <f t="shared" si="0"/>
        <v>21015</v>
      </c>
      <c r="H14">
        <f t="shared" si="1"/>
        <v>9198</v>
      </c>
    </row>
    <row r="15" spans="1:8" x14ac:dyDescent="0.25">
      <c r="A15" t="s">
        <v>8</v>
      </c>
      <c r="B15" t="s">
        <v>7</v>
      </c>
      <c r="C15" s="3">
        <v>39091</v>
      </c>
      <c r="D15">
        <v>900</v>
      </c>
      <c r="E15">
        <v>23.82</v>
      </c>
      <c r="F15">
        <v>10.220000000000001</v>
      </c>
      <c r="G15">
        <f t="shared" si="0"/>
        <v>21438</v>
      </c>
      <c r="H15">
        <f t="shared" si="1"/>
        <v>9198</v>
      </c>
    </row>
    <row r="16" spans="1:8" x14ac:dyDescent="0.25">
      <c r="A16" t="s">
        <v>6</v>
      </c>
      <c r="B16" t="s">
        <v>7</v>
      </c>
      <c r="C16" s="3">
        <v>39091</v>
      </c>
      <c r="D16">
        <v>900</v>
      </c>
      <c r="E16">
        <v>23.85</v>
      </c>
      <c r="F16">
        <v>10.220000000000001</v>
      </c>
      <c r="G16">
        <f t="shared" si="0"/>
        <v>21465</v>
      </c>
      <c r="H16">
        <f t="shared" si="1"/>
        <v>9198</v>
      </c>
    </row>
    <row r="17" spans="1:8" x14ac:dyDescent="0.25">
      <c r="A17" t="s">
        <v>8</v>
      </c>
      <c r="B17" t="s">
        <v>10</v>
      </c>
      <c r="C17" s="3">
        <v>39093</v>
      </c>
      <c r="D17">
        <v>300</v>
      </c>
      <c r="E17">
        <v>20.89</v>
      </c>
      <c r="F17">
        <v>8.4700000000000006</v>
      </c>
      <c r="G17">
        <f t="shared" si="0"/>
        <v>6267</v>
      </c>
      <c r="H17">
        <f t="shared" si="1"/>
        <v>2541</v>
      </c>
    </row>
    <row r="18" spans="1:8" x14ac:dyDescent="0.25">
      <c r="A18" t="s">
        <v>11</v>
      </c>
      <c r="B18" t="s">
        <v>7</v>
      </c>
      <c r="C18" s="3">
        <v>39093</v>
      </c>
      <c r="D18">
        <v>400</v>
      </c>
      <c r="E18">
        <v>22.86</v>
      </c>
      <c r="F18">
        <v>10.220000000000001</v>
      </c>
      <c r="G18">
        <f t="shared" si="0"/>
        <v>9144</v>
      </c>
      <c r="H18">
        <f t="shared" si="1"/>
        <v>4088.0000000000005</v>
      </c>
    </row>
    <row r="19" spans="1:8" x14ac:dyDescent="0.25">
      <c r="A19" t="s">
        <v>8</v>
      </c>
      <c r="B19" t="s">
        <v>10</v>
      </c>
      <c r="C19" s="3">
        <v>39095</v>
      </c>
      <c r="D19">
        <v>100</v>
      </c>
      <c r="E19">
        <v>17.399999999999999</v>
      </c>
      <c r="F19">
        <v>8.4700000000000006</v>
      </c>
      <c r="G19">
        <f t="shared" si="0"/>
        <v>1739.9999999999998</v>
      </c>
      <c r="H19">
        <f t="shared" si="1"/>
        <v>847.00000000000011</v>
      </c>
    </row>
    <row r="20" spans="1:8" x14ac:dyDescent="0.25">
      <c r="A20" t="s">
        <v>6</v>
      </c>
      <c r="B20" t="s">
        <v>7</v>
      </c>
      <c r="C20" s="3">
        <v>39095</v>
      </c>
      <c r="D20">
        <v>100</v>
      </c>
      <c r="E20">
        <v>24.01</v>
      </c>
      <c r="F20">
        <v>10.220000000000001</v>
      </c>
      <c r="G20">
        <f t="shared" si="0"/>
        <v>2401</v>
      </c>
      <c r="H20">
        <f t="shared" si="1"/>
        <v>1022.0000000000001</v>
      </c>
    </row>
    <row r="21" spans="1:8" x14ac:dyDescent="0.25">
      <c r="A21" t="s">
        <v>11</v>
      </c>
      <c r="B21" t="s">
        <v>10</v>
      </c>
      <c r="C21" s="3">
        <v>39095</v>
      </c>
      <c r="D21">
        <v>1000</v>
      </c>
      <c r="E21">
        <v>19.11</v>
      </c>
      <c r="F21">
        <v>8.4700000000000006</v>
      </c>
      <c r="G21">
        <f t="shared" si="0"/>
        <v>19110</v>
      </c>
      <c r="H21">
        <f t="shared" si="1"/>
        <v>8470</v>
      </c>
    </row>
    <row r="22" spans="1:8" x14ac:dyDescent="0.25">
      <c r="A22" t="s">
        <v>6</v>
      </c>
      <c r="B22" t="s">
        <v>10</v>
      </c>
      <c r="C22" s="3">
        <v>39096</v>
      </c>
      <c r="D22">
        <v>500</v>
      </c>
      <c r="E22">
        <v>18.690000000000001</v>
      </c>
      <c r="F22">
        <v>8.4700000000000006</v>
      </c>
      <c r="G22">
        <f t="shared" si="0"/>
        <v>9345</v>
      </c>
      <c r="H22">
        <f t="shared" si="1"/>
        <v>4235</v>
      </c>
    </row>
    <row r="23" spans="1:8" x14ac:dyDescent="0.25">
      <c r="A23" t="s">
        <v>8</v>
      </c>
      <c r="B23" t="s">
        <v>7</v>
      </c>
      <c r="C23" s="3">
        <v>39097</v>
      </c>
      <c r="D23">
        <v>900</v>
      </c>
      <c r="E23">
        <v>24.32</v>
      </c>
      <c r="F23">
        <v>10.220000000000001</v>
      </c>
      <c r="G23">
        <f t="shared" si="0"/>
        <v>21888</v>
      </c>
      <c r="H23">
        <f t="shared" si="1"/>
        <v>9198</v>
      </c>
    </row>
    <row r="24" spans="1:8" x14ac:dyDescent="0.25">
      <c r="A24" t="s">
        <v>6</v>
      </c>
      <c r="B24" t="s">
        <v>10</v>
      </c>
      <c r="C24" s="3">
        <v>39097</v>
      </c>
      <c r="D24">
        <v>600</v>
      </c>
      <c r="E24">
        <v>19.38</v>
      </c>
      <c r="F24">
        <v>8.4700000000000006</v>
      </c>
      <c r="G24">
        <f t="shared" si="0"/>
        <v>11628</v>
      </c>
      <c r="H24">
        <f t="shared" si="1"/>
        <v>5082</v>
      </c>
    </row>
    <row r="25" spans="1:8" x14ac:dyDescent="0.25">
      <c r="A25" t="s">
        <v>6</v>
      </c>
      <c r="B25" t="s">
        <v>9</v>
      </c>
      <c r="C25" s="3">
        <v>39098</v>
      </c>
      <c r="D25">
        <v>300</v>
      </c>
      <c r="E25">
        <v>19.87</v>
      </c>
      <c r="F25">
        <v>9.84</v>
      </c>
      <c r="G25">
        <f t="shared" si="0"/>
        <v>5961</v>
      </c>
      <c r="H25">
        <f t="shared" si="1"/>
        <v>2952</v>
      </c>
    </row>
    <row r="26" spans="1:8" x14ac:dyDescent="0.25">
      <c r="A26" t="s">
        <v>11</v>
      </c>
      <c r="B26" t="s">
        <v>9</v>
      </c>
      <c r="C26" s="3">
        <v>39100</v>
      </c>
      <c r="D26">
        <v>100</v>
      </c>
      <c r="E26">
        <v>20.420000000000002</v>
      </c>
      <c r="F26">
        <v>9.84</v>
      </c>
      <c r="G26">
        <f t="shared" si="0"/>
        <v>2042.0000000000002</v>
      </c>
      <c r="H26">
        <f t="shared" si="1"/>
        <v>984</v>
      </c>
    </row>
    <row r="27" spans="1:8" x14ac:dyDescent="0.25">
      <c r="A27" t="s">
        <v>8</v>
      </c>
      <c r="B27" t="s">
        <v>10</v>
      </c>
      <c r="C27" s="3">
        <v>39101</v>
      </c>
      <c r="D27">
        <v>900</v>
      </c>
      <c r="E27">
        <v>19.45</v>
      </c>
      <c r="F27">
        <v>8.4700000000000006</v>
      </c>
      <c r="G27">
        <f t="shared" si="0"/>
        <v>17505</v>
      </c>
      <c r="H27">
        <f t="shared" si="1"/>
        <v>7623.0000000000009</v>
      </c>
    </row>
    <row r="28" spans="1:8" x14ac:dyDescent="0.25">
      <c r="A28" t="s">
        <v>6</v>
      </c>
      <c r="B28" t="s">
        <v>10</v>
      </c>
      <c r="C28" s="3">
        <v>39102</v>
      </c>
      <c r="D28">
        <v>800</v>
      </c>
      <c r="E28">
        <v>18.05</v>
      </c>
      <c r="F28">
        <v>8.4700000000000006</v>
      </c>
      <c r="G28">
        <f t="shared" si="0"/>
        <v>14440</v>
      </c>
      <c r="H28">
        <f t="shared" si="1"/>
        <v>6776.0000000000009</v>
      </c>
    </row>
    <row r="29" spans="1:8" x14ac:dyDescent="0.25">
      <c r="A29" t="s">
        <v>11</v>
      </c>
      <c r="B29" t="s">
        <v>10</v>
      </c>
      <c r="C29" s="3">
        <v>39102</v>
      </c>
      <c r="D29">
        <v>200</v>
      </c>
      <c r="E29">
        <v>17.760000000000002</v>
      </c>
      <c r="F29">
        <v>8.4700000000000006</v>
      </c>
      <c r="G29">
        <f t="shared" si="0"/>
        <v>3552.0000000000005</v>
      </c>
      <c r="H29">
        <f t="shared" si="1"/>
        <v>1694.0000000000002</v>
      </c>
    </row>
    <row r="30" spans="1:8" x14ac:dyDescent="0.25">
      <c r="A30" t="s">
        <v>11</v>
      </c>
      <c r="B30" t="s">
        <v>9</v>
      </c>
      <c r="C30" s="3">
        <v>39102</v>
      </c>
      <c r="D30">
        <v>300</v>
      </c>
      <c r="E30">
        <v>23.44</v>
      </c>
      <c r="F30">
        <v>9.84</v>
      </c>
      <c r="G30">
        <f t="shared" si="0"/>
        <v>7032</v>
      </c>
      <c r="H30">
        <f t="shared" si="1"/>
        <v>2952</v>
      </c>
    </row>
    <row r="31" spans="1:8" x14ac:dyDescent="0.25">
      <c r="A31" t="s">
        <v>11</v>
      </c>
      <c r="B31" t="s">
        <v>9</v>
      </c>
      <c r="C31" s="3">
        <v>39103</v>
      </c>
      <c r="D31">
        <v>300</v>
      </c>
      <c r="E31">
        <v>22.45</v>
      </c>
      <c r="F31">
        <v>9.84</v>
      </c>
      <c r="G31">
        <f t="shared" si="0"/>
        <v>6735</v>
      </c>
      <c r="H31">
        <f t="shared" si="1"/>
        <v>2952</v>
      </c>
    </row>
    <row r="32" spans="1:8" x14ac:dyDescent="0.25">
      <c r="A32" t="s">
        <v>6</v>
      </c>
      <c r="B32" t="s">
        <v>10</v>
      </c>
      <c r="C32" s="3">
        <v>39104</v>
      </c>
      <c r="D32">
        <v>400</v>
      </c>
      <c r="E32">
        <v>20.41</v>
      </c>
      <c r="F32">
        <v>8.4700000000000006</v>
      </c>
      <c r="G32">
        <f t="shared" si="0"/>
        <v>8164</v>
      </c>
      <c r="H32">
        <f t="shared" si="1"/>
        <v>3388.0000000000005</v>
      </c>
    </row>
    <row r="33" spans="1:18" x14ac:dyDescent="0.25">
      <c r="A33" t="s">
        <v>11</v>
      </c>
      <c r="B33" t="s">
        <v>10</v>
      </c>
      <c r="C33" s="3">
        <v>39104</v>
      </c>
      <c r="D33">
        <v>800</v>
      </c>
      <c r="E33">
        <v>18.239999999999998</v>
      </c>
      <c r="F33">
        <v>8.4700000000000006</v>
      </c>
      <c r="G33">
        <f t="shared" si="0"/>
        <v>14591.999999999998</v>
      </c>
      <c r="H33">
        <f t="shared" si="1"/>
        <v>6776.0000000000009</v>
      </c>
    </row>
    <row r="34" spans="1:18" x14ac:dyDescent="0.25">
      <c r="A34" t="s">
        <v>6</v>
      </c>
      <c r="B34" t="s">
        <v>10</v>
      </c>
      <c r="C34" s="3">
        <v>39105</v>
      </c>
      <c r="D34">
        <v>600</v>
      </c>
      <c r="E34">
        <v>21.01</v>
      </c>
      <c r="F34">
        <v>8.4700000000000006</v>
      </c>
      <c r="G34">
        <f t="shared" si="0"/>
        <v>12606.000000000002</v>
      </c>
      <c r="H34">
        <f t="shared" si="1"/>
        <v>5082</v>
      </c>
    </row>
    <row r="35" spans="1:18" x14ac:dyDescent="0.25">
      <c r="A35" t="s">
        <v>11</v>
      </c>
      <c r="B35" t="s">
        <v>10</v>
      </c>
      <c r="C35" s="3">
        <v>39105</v>
      </c>
      <c r="D35">
        <v>300</v>
      </c>
      <c r="E35">
        <v>20.69</v>
      </c>
      <c r="F35">
        <v>8.4700000000000006</v>
      </c>
      <c r="G35">
        <f t="shared" si="0"/>
        <v>6207</v>
      </c>
      <c r="H35">
        <f t="shared" si="1"/>
        <v>2541</v>
      </c>
    </row>
    <row r="36" spans="1:18" x14ac:dyDescent="0.25">
      <c r="A36" t="s">
        <v>8</v>
      </c>
      <c r="B36" t="s">
        <v>10</v>
      </c>
      <c r="C36" s="3">
        <v>39106</v>
      </c>
      <c r="D36">
        <v>1000</v>
      </c>
      <c r="E36">
        <v>20.77</v>
      </c>
      <c r="F36">
        <v>8.4700000000000006</v>
      </c>
      <c r="G36">
        <f t="shared" si="0"/>
        <v>20770</v>
      </c>
      <c r="H36">
        <f t="shared" si="1"/>
        <v>8470</v>
      </c>
    </row>
    <row r="37" spans="1:18" x14ac:dyDescent="0.25">
      <c r="A37" t="s">
        <v>6</v>
      </c>
      <c r="B37" t="s">
        <v>9</v>
      </c>
      <c r="C37" s="3">
        <v>39106</v>
      </c>
      <c r="D37">
        <v>300</v>
      </c>
      <c r="E37">
        <v>20.8</v>
      </c>
      <c r="F37">
        <v>9.84</v>
      </c>
      <c r="G37">
        <f t="shared" si="0"/>
        <v>6240</v>
      </c>
      <c r="H37">
        <f t="shared" si="1"/>
        <v>2952</v>
      </c>
    </row>
    <row r="38" spans="1:18" x14ac:dyDescent="0.25">
      <c r="A38" t="s">
        <v>6</v>
      </c>
      <c r="B38" t="s">
        <v>10</v>
      </c>
      <c r="C38" s="3">
        <v>39107</v>
      </c>
      <c r="D38">
        <v>400</v>
      </c>
      <c r="E38">
        <v>20.32</v>
      </c>
      <c r="F38">
        <v>8.4700000000000006</v>
      </c>
      <c r="G38">
        <f t="shared" si="0"/>
        <v>8128</v>
      </c>
      <c r="H38">
        <f t="shared" si="1"/>
        <v>3388.0000000000005</v>
      </c>
    </row>
    <row r="39" spans="1:18" x14ac:dyDescent="0.25">
      <c r="A39" t="s">
        <v>8</v>
      </c>
      <c r="B39" t="s">
        <v>10</v>
      </c>
      <c r="C39" s="3">
        <v>39108</v>
      </c>
      <c r="D39">
        <v>500</v>
      </c>
      <c r="E39">
        <v>20.89</v>
      </c>
      <c r="F39">
        <v>8.4700000000000006</v>
      </c>
      <c r="G39">
        <f t="shared" si="0"/>
        <v>10445</v>
      </c>
      <c r="H39">
        <f t="shared" si="1"/>
        <v>4235</v>
      </c>
    </row>
    <row r="40" spans="1:18" x14ac:dyDescent="0.25">
      <c r="A40" t="s">
        <v>6</v>
      </c>
      <c r="B40" t="s">
        <v>10</v>
      </c>
      <c r="C40" s="3">
        <v>39110</v>
      </c>
      <c r="D40">
        <v>800</v>
      </c>
      <c r="E40">
        <v>17.78</v>
      </c>
      <c r="F40">
        <v>8.4700000000000006</v>
      </c>
      <c r="G40">
        <f t="shared" si="0"/>
        <v>14224</v>
      </c>
      <c r="H40">
        <f t="shared" si="1"/>
        <v>6776.0000000000009</v>
      </c>
    </row>
    <row r="41" spans="1:18" x14ac:dyDescent="0.25">
      <c r="A41" t="s">
        <v>6</v>
      </c>
      <c r="B41" t="s">
        <v>10</v>
      </c>
      <c r="C41" s="3">
        <v>39110</v>
      </c>
      <c r="D41">
        <v>400</v>
      </c>
      <c r="E41">
        <v>17.84</v>
      </c>
      <c r="F41">
        <v>8.4700000000000006</v>
      </c>
      <c r="G41">
        <f t="shared" si="0"/>
        <v>7136</v>
      </c>
      <c r="H41">
        <f t="shared" si="1"/>
        <v>3388.0000000000005</v>
      </c>
      <c r="N41" s="15" t="s">
        <v>62</v>
      </c>
      <c r="R41" s="15" t="s">
        <v>63</v>
      </c>
    </row>
    <row r="42" spans="1:18" x14ac:dyDescent="0.25">
      <c r="A42" t="s">
        <v>6</v>
      </c>
      <c r="B42" t="s">
        <v>9</v>
      </c>
      <c r="C42" s="3">
        <v>39110</v>
      </c>
      <c r="D42">
        <v>700</v>
      </c>
      <c r="E42">
        <v>24.5</v>
      </c>
      <c r="F42">
        <v>9.84</v>
      </c>
      <c r="G42">
        <f t="shared" si="0"/>
        <v>17150</v>
      </c>
      <c r="H42">
        <f t="shared" si="1"/>
        <v>6888</v>
      </c>
      <c r="N42" s="15" t="s">
        <v>43</v>
      </c>
      <c r="R42" s="15" t="s">
        <v>64</v>
      </c>
    </row>
    <row r="43" spans="1:18" x14ac:dyDescent="0.25">
      <c r="A43" t="s">
        <v>8</v>
      </c>
      <c r="B43" t="s">
        <v>7</v>
      </c>
      <c r="C43" s="3">
        <v>39111</v>
      </c>
      <c r="D43">
        <v>400</v>
      </c>
      <c r="E43">
        <v>25.11</v>
      </c>
      <c r="F43">
        <v>10.220000000000001</v>
      </c>
      <c r="G43">
        <f t="shared" si="0"/>
        <v>10044</v>
      </c>
      <c r="H43">
        <f t="shared" si="1"/>
        <v>4088.0000000000005</v>
      </c>
      <c r="N43" s="15" t="s">
        <v>60</v>
      </c>
    </row>
    <row r="44" spans="1:18" x14ac:dyDescent="0.25">
      <c r="A44" t="s">
        <v>6</v>
      </c>
      <c r="B44" t="s">
        <v>9</v>
      </c>
      <c r="C44" s="3">
        <v>39111</v>
      </c>
      <c r="D44">
        <v>300</v>
      </c>
      <c r="E44">
        <v>22.38</v>
      </c>
      <c r="F44">
        <v>9.84</v>
      </c>
      <c r="G44">
        <f t="shared" si="0"/>
        <v>6714</v>
      </c>
      <c r="H44">
        <f t="shared" si="1"/>
        <v>2952</v>
      </c>
      <c r="N44" s="15" t="s">
        <v>61</v>
      </c>
    </row>
    <row r="45" spans="1:18" x14ac:dyDescent="0.25">
      <c r="A45" t="s">
        <v>6</v>
      </c>
      <c r="B45" t="s">
        <v>10</v>
      </c>
      <c r="C45" s="3">
        <v>39112</v>
      </c>
      <c r="D45">
        <v>800</v>
      </c>
      <c r="E45">
        <v>19.55</v>
      </c>
      <c r="F45">
        <v>8.4700000000000006</v>
      </c>
      <c r="G45">
        <f t="shared" si="0"/>
        <v>15640</v>
      </c>
      <c r="H45">
        <f t="shared" si="1"/>
        <v>6776.0000000000009</v>
      </c>
    </row>
    <row r="46" spans="1:18" x14ac:dyDescent="0.25">
      <c r="A46" t="s">
        <v>11</v>
      </c>
      <c r="B46" t="s">
        <v>10</v>
      </c>
      <c r="C46" s="3">
        <v>39112</v>
      </c>
      <c r="D46">
        <v>1000</v>
      </c>
      <c r="E46">
        <v>19.25</v>
      </c>
      <c r="F46">
        <v>8.4700000000000006</v>
      </c>
      <c r="G46">
        <f t="shared" si="0"/>
        <v>19250</v>
      </c>
      <c r="H46">
        <f t="shared" si="1"/>
        <v>8470</v>
      </c>
    </row>
    <row r="48" spans="1:18" x14ac:dyDescent="0.25">
      <c r="B48" t="s">
        <v>14</v>
      </c>
    </row>
    <row r="49" spans="2:8" x14ac:dyDescent="0.25">
      <c r="B49" t="s">
        <v>6</v>
      </c>
      <c r="C49">
        <f>SUMIFS(Revenue, Region, B49)</f>
        <v>273202</v>
      </c>
    </row>
    <row r="50" spans="2:8" x14ac:dyDescent="0.25">
      <c r="B50" t="s">
        <v>8</v>
      </c>
    </row>
    <row r="51" spans="2:8" x14ac:dyDescent="0.25">
      <c r="B51" t="s">
        <v>11</v>
      </c>
    </row>
    <row r="53" spans="2:8" x14ac:dyDescent="0.25">
      <c r="B53" t="s">
        <v>15</v>
      </c>
    </row>
    <row r="54" spans="2:8" x14ac:dyDescent="0.25">
      <c r="B54" t="s">
        <v>10</v>
      </c>
      <c r="C54">
        <f>SUMIFS(Revenue, Product, B54)</f>
        <v>262726</v>
      </c>
    </row>
    <row r="55" spans="2:8" x14ac:dyDescent="0.25">
      <c r="B55" t="s">
        <v>9</v>
      </c>
      <c r="C55">
        <f>SUMIFS(Revenue, Product, B55)</f>
        <v>94413</v>
      </c>
    </row>
    <row r="56" spans="2:8" x14ac:dyDescent="0.25">
      <c r="B56" t="s">
        <v>7</v>
      </c>
      <c r="C56">
        <f>SUMIFS(Revenue, Product, B56)</f>
        <v>173607</v>
      </c>
    </row>
    <row r="58" spans="2:8" x14ac:dyDescent="0.25">
      <c r="B58" t="s">
        <v>16</v>
      </c>
    </row>
    <row r="59" spans="2:8" x14ac:dyDescent="0.25">
      <c r="C59" t="s">
        <v>8</v>
      </c>
      <c r="D59" t="s">
        <v>6</v>
      </c>
      <c r="E59" t="s">
        <v>11</v>
      </c>
    </row>
    <row r="60" spans="2:8" x14ac:dyDescent="0.25">
      <c r="B60" t="s">
        <v>10</v>
      </c>
      <c r="C60">
        <f>SUMIFS(Revenue, Region,C$59, Product, $B60)</f>
        <v>80003</v>
      </c>
      <c r="D60">
        <f>SUMIFS(Revenue, Region,D$59, Product, $B60)</f>
        <v>120012</v>
      </c>
      <c r="E60">
        <f>SUMIFS(Revenue, Region,E$59, Product, $B60)</f>
        <v>62711</v>
      </c>
      <c r="H60" t="str">
        <f ca="1">_xlfn.FORMULATEXT(C60)</f>
        <v>=SUMIFS(Revenue, Region,C$59, Product, $B60)</v>
      </c>
    </row>
    <row r="61" spans="2:8" x14ac:dyDescent="0.25">
      <c r="B61" t="s">
        <v>9</v>
      </c>
      <c r="C61">
        <f>SUMIFS(Revenue, Region,C$59, Product, $B61)</f>
        <v>2257</v>
      </c>
      <c r="D61">
        <f>SUMIFS(Revenue, Region,D$59, Product, $B61)</f>
        <v>76347</v>
      </c>
      <c r="E61">
        <f>SUMIFS(Revenue, Region,E$59, Product, $B61)</f>
        <v>15809</v>
      </c>
    </row>
    <row r="62" spans="2:8" x14ac:dyDescent="0.25">
      <c r="B62" t="s">
        <v>7</v>
      </c>
      <c r="C62">
        <f>SUMIFS(Revenue, Region,C$59, Product, $B62)</f>
        <v>73814</v>
      </c>
      <c r="D62">
        <f>SUMIFS(Revenue, Region,D$59, Product, $B62)</f>
        <v>76843</v>
      </c>
      <c r="E62">
        <f>SUMIFS(Revenue, Region,E$59, Product, $B62)</f>
        <v>22950</v>
      </c>
    </row>
    <row r="65" spans="2:8" x14ac:dyDescent="0.25">
      <c r="C65" t="s">
        <v>8</v>
      </c>
      <c r="D65" t="s">
        <v>6</v>
      </c>
      <c r="E65" t="s">
        <v>11</v>
      </c>
    </row>
    <row r="66" spans="2:8" x14ac:dyDescent="0.25">
      <c r="B66" t="s">
        <v>10</v>
      </c>
      <c r="C66">
        <f>COUNTIFS(Region,C$65,Product,$B66)</f>
        <v>7</v>
      </c>
      <c r="D66">
        <f>COUNTIFS(Region,D$65,Product,$B66)</f>
        <v>11</v>
      </c>
      <c r="E66">
        <f>COUNTIFS(Region,E$65,Product,$B66)</f>
        <v>5</v>
      </c>
      <c r="H66" t="str">
        <f ca="1">_xlfn.FORMULATEXT(C66)</f>
        <v>=COUNTIFS(Region,C$65,Product,$B66)</v>
      </c>
    </row>
    <row r="67" spans="2:8" x14ac:dyDescent="0.25">
      <c r="B67" t="s">
        <v>9</v>
      </c>
      <c r="C67">
        <f>COUNTIFS(Region,C$65,Product,$B67)</f>
        <v>1</v>
      </c>
      <c r="D67">
        <f>COUNTIFS(Region,D$65,Product,$B67)</f>
        <v>6</v>
      </c>
      <c r="E67">
        <f>COUNTIFS(Region,E$65,Product,$B67)</f>
        <v>3</v>
      </c>
    </row>
    <row r="68" spans="2:8" x14ac:dyDescent="0.25">
      <c r="B68" t="s">
        <v>7</v>
      </c>
      <c r="C68">
        <f>COUNTIFS(Region,C$65,Product,$B68)</f>
        <v>5</v>
      </c>
      <c r="D68">
        <f>COUNTIFS(Region,D$65,Product,$B68)</f>
        <v>5</v>
      </c>
      <c r="E68">
        <f>COUNTIFS(Region,E$65,Product,$B68)</f>
        <v>2</v>
      </c>
    </row>
  </sheetData>
  <dataConsolidate topLabels="1">
    <dataRefs count="1">
      <dataRef name="MyData" r:id="rId1"/>
    </dataRefs>
  </dataConsolidate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2"/>
  <sheetViews>
    <sheetView zoomScale="130" zoomScaleNormal="130" workbookViewId="0">
      <selection activeCell="J21" sqref="J21"/>
    </sheetView>
  </sheetViews>
  <sheetFormatPr defaultColWidth="9.109375" defaultRowHeight="14.4" x14ac:dyDescent="0.3"/>
  <cols>
    <col min="1" max="1" width="9.109375" style="4"/>
    <col min="2" max="2" width="15.33203125" style="4" bestFit="1" customWidth="1"/>
    <col min="3" max="3" width="7" style="4" bestFit="1" customWidth="1"/>
    <col min="4" max="5" width="9.109375" style="4"/>
    <col min="6" max="6" width="25" style="4" bestFit="1" customWidth="1"/>
    <col min="7" max="16384" width="9.109375" style="4"/>
  </cols>
  <sheetData>
    <row r="2" spans="2:11" ht="28.8" x14ac:dyDescent="0.3">
      <c r="B2" s="6" t="s">
        <v>1</v>
      </c>
      <c r="C2" s="6" t="s">
        <v>36</v>
      </c>
      <c r="D2" s="5" t="s">
        <v>35</v>
      </c>
    </row>
    <row r="3" spans="2:11" x14ac:dyDescent="0.3">
      <c r="B3" s="4" t="s">
        <v>27</v>
      </c>
      <c r="C3" s="4" t="s">
        <v>31</v>
      </c>
      <c r="D3" s="4">
        <v>17</v>
      </c>
      <c r="G3" s="4" t="s">
        <v>34</v>
      </c>
    </row>
    <row r="4" spans="2:11" x14ac:dyDescent="0.3">
      <c r="B4" s="4" t="s">
        <v>26</v>
      </c>
      <c r="C4" s="4" t="s">
        <v>31</v>
      </c>
      <c r="D4" s="4">
        <v>23</v>
      </c>
      <c r="F4" s="4" t="s">
        <v>30</v>
      </c>
      <c r="G4" s="4" t="e">
        <f>SUMIFS(Sales_in_Millions, [0]!Product, "Pepsi*")</f>
        <v>#NAME?</v>
      </c>
      <c r="K4" s="4" t="str">
        <f ca="1">_xlfn.FORMULATEXT(G4)</f>
        <v>=SUMIFS(Sales_in_Millions, '41 - SumIf.xlsx'!Product, "Pepsi*")</v>
      </c>
    </row>
    <row r="5" spans="2:11" x14ac:dyDescent="0.3">
      <c r="B5" s="4" t="s">
        <v>25</v>
      </c>
      <c r="C5" s="4" t="s">
        <v>31</v>
      </c>
      <c r="D5" s="4">
        <v>18</v>
      </c>
      <c r="F5" s="4" t="s">
        <v>29</v>
      </c>
      <c r="G5" s="4" t="e">
        <f>SUMIFS(Sales_in_Millions, [0]!Product, "Cocacola*")</f>
        <v>#NAME?</v>
      </c>
    </row>
    <row r="6" spans="2:11" x14ac:dyDescent="0.3">
      <c r="B6" s="4" t="s">
        <v>24</v>
      </c>
      <c r="C6" s="4" t="s">
        <v>31</v>
      </c>
      <c r="D6" s="4">
        <v>28</v>
      </c>
    </row>
    <row r="7" spans="2:11" x14ac:dyDescent="0.3">
      <c r="B7" s="4" t="s">
        <v>23</v>
      </c>
      <c r="C7" s="4" t="s">
        <v>31</v>
      </c>
      <c r="D7" s="4">
        <v>32</v>
      </c>
      <c r="G7" s="4" t="s">
        <v>31</v>
      </c>
      <c r="H7" s="4" t="s">
        <v>28</v>
      </c>
      <c r="I7" s="4" t="s">
        <v>17</v>
      </c>
    </row>
    <row r="8" spans="2:11" x14ac:dyDescent="0.3">
      <c r="B8" s="4" t="s">
        <v>22</v>
      </c>
      <c r="C8" s="4" t="s">
        <v>31</v>
      </c>
      <c r="D8" s="4">
        <v>24</v>
      </c>
      <c r="F8" s="4" t="s">
        <v>30</v>
      </c>
      <c r="G8" s="4" t="e">
        <f>SUMIFS(Sales_in_Millions, [0]!Product, "Pepsi*", Month, G$7)</f>
        <v>#NAME?</v>
      </c>
      <c r="H8" s="4" t="e">
        <f>SUMIFS(Sales_in_Millions, [0]!Product, "Pepsi*", Month, H$7)</f>
        <v>#NAME?</v>
      </c>
      <c r="I8" s="4" t="e">
        <f>SUMIFS(Sales_in_Millions, [0]!Product, "Pepsi*", Month, I$7)</f>
        <v>#NAME?</v>
      </c>
      <c r="K8" s="4" t="str">
        <f ca="1">_xlfn.FORMULATEXT(G8)</f>
        <v>=SUMIFS(Sales_in_Millions, '41 - SumIf.xlsx'!Product, "Pepsi*", Month, G$7)</v>
      </c>
    </row>
    <row r="9" spans="2:11" x14ac:dyDescent="0.3">
      <c r="B9" s="4" t="s">
        <v>21</v>
      </c>
      <c r="C9" s="4" t="s">
        <v>31</v>
      </c>
      <c r="D9" s="4">
        <v>34</v>
      </c>
      <c r="F9" s="4" t="s">
        <v>29</v>
      </c>
      <c r="G9" s="4" t="e">
        <f>SUMIFS(Sales_in_Millions, [0]!Product, "Cocacola*", Month, G$7)</f>
        <v>#NAME?</v>
      </c>
      <c r="H9" s="4" t="e">
        <f>SUMIFS(Sales_in_Millions, [0]!Product, "Cocacola*", Month, H$7)</f>
        <v>#NAME?</v>
      </c>
      <c r="I9" s="4" t="e">
        <f>SUMIFS(Sales_in_Millions, [0]!Product, "Cocacola*", Month, I$7)</f>
        <v>#NAME?</v>
      </c>
    </row>
    <row r="10" spans="2:11" x14ac:dyDescent="0.3">
      <c r="B10" s="4" t="s">
        <v>20</v>
      </c>
      <c r="C10" s="4" t="s">
        <v>31</v>
      </c>
      <c r="D10" s="4">
        <v>33</v>
      </c>
    </row>
    <row r="11" spans="2:11" x14ac:dyDescent="0.3">
      <c r="B11" s="4" t="s">
        <v>19</v>
      </c>
      <c r="C11" s="4" t="s">
        <v>31</v>
      </c>
      <c r="D11" s="4">
        <v>32</v>
      </c>
      <c r="G11" s="4" t="s">
        <v>33</v>
      </c>
      <c r="H11" s="4" t="s">
        <v>32</v>
      </c>
    </row>
    <row r="12" spans="2:11" x14ac:dyDescent="0.3">
      <c r="B12" s="4" t="s">
        <v>18</v>
      </c>
      <c r="C12" s="4" t="s">
        <v>31</v>
      </c>
      <c r="D12" s="4">
        <v>33</v>
      </c>
      <c r="F12" s="4" t="s">
        <v>30</v>
      </c>
      <c r="G12" s="4" t="e">
        <f>SUMIFS(Sales_in_Millions, [0]!Product, "Pepsi*"&amp;G$11)</f>
        <v>#NAME?</v>
      </c>
      <c r="H12" s="4" t="e">
        <f>SUMIFS(Sales_in_Millions, [0]!Product, "Pepsi*"&amp;H$11)</f>
        <v>#NAME?</v>
      </c>
      <c r="K12" s="4" t="str">
        <f ca="1">_xlfn.FORMULATEXT(G12)</f>
        <v>=SUMIFS(Sales_in_Millions, '41 - SumIf.xlsx'!Product, "Pepsi*"&amp;G$11)</v>
      </c>
    </row>
    <row r="13" spans="2:11" x14ac:dyDescent="0.3">
      <c r="B13" s="4" t="s">
        <v>27</v>
      </c>
      <c r="C13" s="4" t="s">
        <v>28</v>
      </c>
      <c r="D13" s="4">
        <v>34</v>
      </c>
      <c r="F13" s="4" t="s">
        <v>29</v>
      </c>
      <c r="G13" s="4" t="e">
        <f>SUMIFS(Sales_in_Millions, [0]!Product, "Cocacola*"&amp;G$11)</f>
        <v>#NAME?</v>
      </c>
      <c r="H13" s="4" t="e">
        <f>SUMIFS(Sales_in_Millions, [0]!Product, "Cocacola*"&amp;H$11)</f>
        <v>#NAME?</v>
      </c>
    </row>
    <row r="14" spans="2:11" x14ac:dyDescent="0.3">
      <c r="B14" s="4" t="s">
        <v>26</v>
      </c>
      <c r="C14" s="4" t="s">
        <v>28</v>
      </c>
      <c r="D14" s="4">
        <v>19</v>
      </c>
    </row>
    <row r="15" spans="2:11" x14ac:dyDescent="0.3">
      <c r="B15" s="4" t="s">
        <v>25</v>
      </c>
      <c r="C15" s="4" t="s">
        <v>28</v>
      </c>
      <c r="D15" s="4">
        <v>29</v>
      </c>
    </row>
    <row r="16" spans="2:11" x14ac:dyDescent="0.3">
      <c r="B16" s="4" t="s">
        <v>24</v>
      </c>
      <c r="C16" s="4" t="s">
        <v>28</v>
      </c>
      <c r="D16" s="4">
        <v>26</v>
      </c>
      <c r="F16" s="4" t="s">
        <v>1</v>
      </c>
      <c r="G16" s="17">
        <v>250</v>
      </c>
    </row>
    <row r="17" spans="2:14" x14ac:dyDescent="0.3">
      <c r="B17" s="4" t="s">
        <v>23</v>
      </c>
      <c r="C17" s="4" t="s">
        <v>28</v>
      </c>
      <c r="D17" s="4">
        <v>26</v>
      </c>
      <c r="G17" s="17" t="s">
        <v>33</v>
      </c>
      <c r="L17" s="16" t="s">
        <v>67</v>
      </c>
      <c r="N17" s="16" t="s">
        <v>68</v>
      </c>
    </row>
    <row r="18" spans="2:14" x14ac:dyDescent="0.3">
      <c r="B18" s="4" t="s">
        <v>22</v>
      </c>
      <c r="C18" s="4" t="s">
        <v>28</v>
      </c>
      <c r="D18" s="4">
        <v>17</v>
      </c>
      <c r="F18" s="6" t="s">
        <v>65</v>
      </c>
      <c r="G18" s="16" t="e">
        <f>SUMIFS(Sales_in_Millions, [0]!Product, F18&amp;"*"&amp;G16&amp;"*"&amp;G17)</f>
        <v>#NAME?</v>
      </c>
    </row>
    <row r="19" spans="2:14" x14ac:dyDescent="0.3">
      <c r="B19" s="4" t="s">
        <v>21</v>
      </c>
      <c r="C19" s="4" t="s">
        <v>28</v>
      </c>
      <c r="D19" s="4">
        <v>24</v>
      </c>
      <c r="F19" s="6" t="s">
        <v>66</v>
      </c>
      <c r="J19" s="4" t="str">
        <f ca="1">_xlfn.FORMULATEXT(G18)</f>
        <v>=SUMIFS(Sales_in_Millions, '41 - SumIf.xlsx'!Product, F18&amp;"*"&amp;G16&amp;"*"&amp;G17)</v>
      </c>
    </row>
    <row r="20" spans="2:14" x14ac:dyDescent="0.3">
      <c r="B20" s="4" t="s">
        <v>20</v>
      </c>
      <c r="C20" s="4" t="s">
        <v>28</v>
      </c>
      <c r="D20" s="4">
        <v>16</v>
      </c>
    </row>
    <row r="21" spans="2:14" x14ac:dyDescent="0.3">
      <c r="B21" s="4" t="s">
        <v>19</v>
      </c>
      <c r="C21" s="4" t="s">
        <v>28</v>
      </c>
      <c r="D21" s="4">
        <v>22</v>
      </c>
      <c r="G21" s="18" t="str">
        <f>F18&amp;"*"&amp;G16&amp;"*"&amp;G17</f>
        <v>Pepsi*250*ML</v>
      </c>
      <c r="I21" s="18"/>
    </row>
    <row r="22" spans="2:14" x14ac:dyDescent="0.3">
      <c r="B22" s="4" t="s">
        <v>18</v>
      </c>
      <c r="C22" s="4" t="s">
        <v>28</v>
      </c>
      <c r="D22" s="4">
        <v>27</v>
      </c>
      <c r="G22" s="18"/>
      <c r="I22" s="18"/>
      <c r="J22" s="18"/>
    </row>
    <row r="23" spans="2:14" x14ac:dyDescent="0.3">
      <c r="B23" s="18" t="s">
        <v>69</v>
      </c>
      <c r="C23" s="4" t="s">
        <v>17</v>
      </c>
      <c r="D23" s="4">
        <v>22</v>
      </c>
      <c r="G23" s="18"/>
    </row>
    <row r="24" spans="2:14" x14ac:dyDescent="0.3">
      <c r="B24" s="4" t="s">
        <v>26</v>
      </c>
      <c r="C24" s="4" t="s">
        <v>17</v>
      </c>
      <c r="D24" s="4">
        <v>16</v>
      </c>
    </row>
    <row r="25" spans="2:14" x14ac:dyDescent="0.3">
      <c r="B25" s="4" t="s">
        <v>25</v>
      </c>
      <c r="C25" s="4" t="s">
        <v>17</v>
      </c>
      <c r="D25" s="4">
        <v>27</v>
      </c>
    </row>
    <row r="26" spans="2:14" x14ac:dyDescent="0.3">
      <c r="B26" s="4" t="s">
        <v>24</v>
      </c>
      <c r="C26" s="4" t="s">
        <v>17</v>
      </c>
      <c r="D26" s="4">
        <v>20</v>
      </c>
    </row>
    <row r="27" spans="2:14" x14ac:dyDescent="0.3">
      <c r="B27" s="4" t="s">
        <v>23</v>
      </c>
      <c r="C27" s="4" t="s">
        <v>17</v>
      </c>
      <c r="D27" s="4">
        <v>20</v>
      </c>
    </row>
    <row r="28" spans="2:14" x14ac:dyDescent="0.3">
      <c r="B28" s="4" t="s">
        <v>22</v>
      </c>
      <c r="C28" s="4" t="s">
        <v>17</v>
      </c>
      <c r="D28" s="4">
        <v>25</v>
      </c>
    </row>
    <row r="29" spans="2:14" x14ac:dyDescent="0.3">
      <c r="B29" s="4" t="s">
        <v>21</v>
      </c>
      <c r="C29" s="4" t="s">
        <v>17</v>
      </c>
      <c r="D29" s="4">
        <v>23</v>
      </c>
    </row>
    <row r="30" spans="2:14" x14ac:dyDescent="0.3">
      <c r="B30" s="4" t="s">
        <v>20</v>
      </c>
      <c r="C30" s="4" t="s">
        <v>17</v>
      </c>
      <c r="D30" s="4">
        <v>32</v>
      </c>
    </row>
    <row r="31" spans="2:14" x14ac:dyDescent="0.3">
      <c r="B31" s="4" t="s">
        <v>19</v>
      </c>
      <c r="C31" s="4" t="s">
        <v>17</v>
      </c>
      <c r="D31" s="4">
        <v>30</v>
      </c>
    </row>
    <row r="32" spans="2:14" x14ac:dyDescent="0.3">
      <c r="B32" s="4" t="s">
        <v>18</v>
      </c>
      <c r="C32" s="4" t="s">
        <v>17</v>
      </c>
      <c r="D32" s="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I342"/>
  <sheetViews>
    <sheetView workbookViewId="0"/>
  </sheetViews>
  <sheetFormatPr defaultColWidth="9.109375" defaultRowHeight="13.2" x14ac:dyDescent="0.25"/>
  <cols>
    <col min="1" max="1" width="2.5546875" style="7" bestFit="1" customWidth="1"/>
    <col min="2" max="2" width="16.6640625" style="7" bestFit="1" customWidth="1"/>
    <col min="3" max="6" width="9.109375" style="7"/>
    <col min="7" max="7" width="2.33203125" style="7" customWidth="1"/>
    <col min="8" max="8" width="11.88671875" style="7" bestFit="1" customWidth="1"/>
    <col min="9" max="9" width="15.109375" style="7" customWidth="1"/>
    <col min="10" max="16384" width="9.109375" style="7"/>
  </cols>
  <sheetData>
    <row r="1" spans="1:9" x14ac:dyDescent="0.25">
      <c r="A1" s="9" t="str">
        <f>ROW()&amp;")"</f>
        <v>1)</v>
      </c>
      <c r="B1" s="12" t="s">
        <v>49</v>
      </c>
      <c r="C1" s="12"/>
      <c r="D1" s="12"/>
      <c r="E1" s="12"/>
      <c r="F1" s="12"/>
      <c r="G1" s="12"/>
      <c r="H1" s="12"/>
      <c r="I1" s="12"/>
    </row>
    <row r="3" spans="1:9" x14ac:dyDescent="0.25">
      <c r="B3" s="11" t="s">
        <v>48</v>
      </c>
      <c r="C3" s="11" t="s">
        <v>34</v>
      </c>
      <c r="D3" s="10"/>
      <c r="E3" s="10" t="s">
        <v>47</v>
      </c>
      <c r="F3" s="10"/>
    </row>
    <row r="4" spans="1:9" x14ac:dyDescent="0.25">
      <c r="B4" s="8" t="s">
        <v>39</v>
      </c>
      <c r="C4" s="8">
        <v>8837</v>
      </c>
      <c r="D4" s="7">
        <f t="shared" ref="D4:D67" si="0">C4</f>
        <v>8837</v>
      </c>
      <c r="E4" s="7">
        <v>75</v>
      </c>
      <c r="H4" s="10" t="s">
        <v>46</v>
      </c>
    </row>
    <row r="5" spans="1:9" x14ac:dyDescent="0.25">
      <c r="B5" s="8" t="s">
        <v>41</v>
      </c>
      <c r="C5" s="8">
        <v>1726</v>
      </c>
      <c r="D5" s="7">
        <f t="shared" si="0"/>
        <v>1726</v>
      </c>
      <c r="E5" s="7">
        <v>50</v>
      </c>
    </row>
    <row r="6" spans="1:9" x14ac:dyDescent="0.25">
      <c r="B6" s="8" t="s">
        <v>41</v>
      </c>
      <c r="C6" s="8">
        <v>6170</v>
      </c>
      <c r="D6" s="7">
        <f t="shared" si="0"/>
        <v>6170</v>
      </c>
      <c r="E6" s="7">
        <v>25</v>
      </c>
      <c r="H6" s="9" t="s">
        <v>43</v>
      </c>
    </row>
    <row r="7" spans="1:9" x14ac:dyDescent="0.25">
      <c r="B7" s="8" t="s">
        <v>40</v>
      </c>
      <c r="C7" s="8">
        <v>2531</v>
      </c>
      <c r="D7" s="7">
        <f t="shared" si="0"/>
        <v>2531</v>
      </c>
      <c r="E7" s="7">
        <v>0</v>
      </c>
      <c r="H7" s="7" t="s">
        <v>42</v>
      </c>
    </row>
    <row r="8" spans="1:9" x14ac:dyDescent="0.25">
      <c r="B8" s="8" t="s">
        <v>39</v>
      </c>
      <c r="C8" s="8">
        <v>8645</v>
      </c>
      <c r="D8" s="7">
        <f t="shared" si="0"/>
        <v>8645</v>
      </c>
      <c r="I8" s="9" t="s">
        <v>45</v>
      </c>
    </row>
    <row r="9" spans="1:9" x14ac:dyDescent="0.25">
      <c r="B9" s="8" t="s">
        <v>37</v>
      </c>
      <c r="C9" s="8">
        <v>3077</v>
      </c>
      <c r="D9" s="7">
        <f t="shared" si="0"/>
        <v>3077</v>
      </c>
      <c r="I9" s="9" t="s">
        <v>44</v>
      </c>
    </row>
    <row r="10" spans="1:9" x14ac:dyDescent="0.25">
      <c r="B10" s="8" t="s">
        <v>40</v>
      </c>
      <c r="C10" s="8">
        <v>7366</v>
      </c>
      <c r="D10" s="7">
        <f t="shared" si="0"/>
        <v>7366</v>
      </c>
    </row>
    <row r="11" spans="1:9" x14ac:dyDescent="0.25">
      <c r="B11" s="8" t="s">
        <v>37</v>
      </c>
      <c r="C11" s="8">
        <v>2387</v>
      </c>
      <c r="D11" s="7">
        <f t="shared" si="0"/>
        <v>2387</v>
      </c>
    </row>
    <row r="12" spans="1:9" x14ac:dyDescent="0.25">
      <c r="B12" s="8" t="s">
        <v>39</v>
      </c>
      <c r="C12" s="8">
        <v>3621</v>
      </c>
      <c r="D12" s="7">
        <f t="shared" si="0"/>
        <v>3621</v>
      </c>
    </row>
    <row r="13" spans="1:9" x14ac:dyDescent="0.25">
      <c r="B13" s="8" t="s">
        <v>39</v>
      </c>
      <c r="C13" s="8">
        <v>3657</v>
      </c>
      <c r="D13" s="7">
        <f t="shared" si="0"/>
        <v>3657</v>
      </c>
    </row>
    <row r="14" spans="1:9" x14ac:dyDescent="0.25">
      <c r="B14" s="8" t="s">
        <v>41</v>
      </c>
      <c r="C14" s="8">
        <v>5852</v>
      </c>
      <c r="D14" s="7">
        <f t="shared" si="0"/>
        <v>5852</v>
      </c>
    </row>
    <row r="15" spans="1:9" x14ac:dyDescent="0.25">
      <c r="B15" s="8" t="s">
        <v>38</v>
      </c>
      <c r="C15" s="8">
        <v>5338</v>
      </c>
      <c r="D15" s="7">
        <f t="shared" si="0"/>
        <v>5338</v>
      </c>
    </row>
    <row r="16" spans="1:9" x14ac:dyDescent="0.25">
      <c r="B16" s="8" t="s">
        <v>38</v>
      </c>
      <c r="C16" s="8">
        <v>8866</v>
      </c>
      <c r="D16" s="7">
        <f t="shared" si="0"/>
        <v>8866</v>
      </c>
    </row>
    <row r="17" spans="2:4" x14ac:dyDescent="0.25">
      <c r="B17" s="8" t="s">
        <v>41</v>
      </c>
      <c r="C17" s="8">
        <v>7007</v>
      </c>
      <c r="D17" s="7">
        <f t="shared" si="0"/>
        <v>7007</v>
      </c>
    </row>
    <row r="18" spans="2:4" x14ac:dyDescent="0.25">
      <c r="B18" s="8" t="s">
        <v>39</v>
      </c>
      <c r="C18" s="8">
        <v>4094</v>
      </c>
      <c r="D18" s="7">
        <f t="shared" si="0"/>
        <v>4094</v>
      </c>
    </row>
    <row r="19" spans="2:4" x14ac:dyDescent="0.25">
      <c r="B19" s="8" t="s">
        <v>39</v>
      </c>
      <c r="C19" s="8">
        <v>1724</v>
      </c>
      <c r="D19" s="7">
        <f t="shared" si="0"/>
        <v>1724</v>
      </c>
    </row>
    <row r="20" spans="2:4" x14ac:dyDescent="0.25">
      <c r="B20" s="8" t="s">
        <v>39</v>
      </c>
      <c r="C20" s="8">
        <v>7832</v>
      </c>
      <c r="D20" s="7">
        <f t="shared" si="0"/>
        <v>7832</v>
      </c>
    </row>
    <row r="21" spans="2:4" x14ac:dyDescent="0.25">
      <c r="B21" s="8" t="s">
        <v>39</v>
      </c>
      <c r="C21" s="8">
        <v>4551</v>
      </c>
      <c r="D21" s="7">
        <f t="shared" si="0"/>
        <v>4551</v>
      </c>
    </row>
    <row r="22" spans="2:4" x14ac:dyDescent="0.25">
      <c r="B22" s="8" t="s">
        <v>41</v>
      </c>
      <c r="C22" s="8">
        <v>4775</v>
      </c>
      <c r="D22" s="7">
        <f t="shared" si="0"/>
        <v>4775</v>
      </c>
    </row>
    <row r="23" spans="2:4" x14ac:dyDescent="0.25">
      <c r="B23" s="8" t="s">
        <v>37</v>
      </c>
      <c r="C23" s="8">
        <v>3108</v>
      </c>
      <c r="D23" s="7">
        <f t="shared" si="0"/>
        <v>3108</v>
      </c>
    </row>
    <row r="24" spans="2:4" x14ac:dyDescent="0.25">
      <c r="B24" s="8" t="s">
        <v>37</v>
      </c>
      <c r="C24" s="8">
        <v>2608</v>
      </c>
      <c r="D24" s="7">
        <f t="shared" si="0"/>
        <v>2608</v>
      </c>
    </row>
    <row r="25" spans="2:4" x14ac:dyDescent="0.25">
      <c r="B25" s="8" t="s">
        <v>39</v>
      </c>
      <c r="C25" s="8">
        <v>2741</v>
      </c>
      <c r="D25" s="7">
        <f t="shared" si="0"/>
        <v>2741</v>
      </c>
    </row>
    <row r="26" spans="2:4" x14ac:dyDescent="0.25">
      <c r="B26" s="8" t="s">
        <v>39</v>
      </c>
      <c r="C26" s="8">
        <v>7666</v>
      </c>
      <c r="D26" s="7">
        <f t="shared" si="0"/>
        <v>7666</v>
      </c>
    </row>
    <row r="27" spans="2:4" x14ac:dyDescent="0.25">
      <c r="B27" s="8" t="s">
        <v>37</v>
      </c>
      <c r="C27" s="8">
        <v>8094</v>
      </c>
      <c r="D27" s="7">
        <f t="shared" si="0"/>
        <v>8094</v>
      </c>
    </row>
    <row r="28" spans="2:4" x14ac:dyDescent="0.25">
      <c r="B28" s="8" t="s">
        <v>37</v>
      </c>
      <c r="C28" s="8">
        <v>3687</v>
      </c>
      <c r="D28" s="7">
        <f t="shared" si="0"/>
        <v>3687</v>
      </c>
    </row>
    <row r="29" spans="2:4" x14ac:dyDescent="0.25">
      <c r="B29" s="8" t="s">
        <v>38</v>
      </c>
      <c r="C29" s="8">
        <v>7473</v>
      </c>
      <c r="D29" s="7">
        <f t="shared" si="0"/>
        <v>7473</v>
      </c>
    </row>
    <row r="30" spans="2:4" x14ac:dyDescent="0.25">
      <c r="B30" s="8" t="s">
        <v>37</v>
      </c>
      <c r="C30" s="8">
        <v>3212</v>
      </c>
      <c r="D30" s="7">
        <f t="shared" si="0"/>
        <v>3212</v>
      </c>
    </row>
    <row r="31" spans="2:4" x14ac:dyDescent="0.25">
      <c r="B31" s="8" t="s">
        <v>40</v>
      </c>
      <c r="C31" s="8">
        <v>8177</v>
      </c>
      <c r="D31" s="7">
        <f t="shared" si="0"/>
        <v>8177</v>
      </c>
    </row>
    <row r="32" spans="2:4" x14ac:dyDescent="0.25">
      <c r="B32" s="8" t="s">
        <v>38</v>
      </c>
      <c r="C32" s="8">
        <v>1843</v>
      </c>
      <c r="D32" s="7">
        <f t="shared" si="0"/>
        <v>1843</v>
      </c>
    </row>
    <row r="33" spans="2:4" x14ac:dyDescent="0.25">
      <c r="B33" s="8" t="s">
        <v>41</v>
      </c>
      <c r="C33" s="8">
        <v>4185</v>
      </c>
      <c r="D33" s="7">
        <f t="shared" si="0"/>
        <v>4185</v>
      </c>
    </row>
    <row r="34" spans="2:4" x14ac:dyDescent="0.25">
      <c r="B34" s="8" t="s">
        <v>40</v>
      </c>
      <c r="C34" s="8">
        <v>7301</v>
      </c>
      <c r="D34" s="7">
        <f t="shared" si="0"/>
        <v>7301</v>
      </c>
    </row>
    <row r="35" spans="2:4" x14ac:dyDescent="0.25">
      <c r="B35" s="8" t="s">
        <v>38</v>
      </c>
      <c r="C35" s="8">
        <v>3780</v>
      </c>
      <c r="D35" s="7">
        <f t="shared" si="0"/>
        <v>3780</v>
      </c>
    </row>
    <row r="36" spans="2:4" x14ac:dyDescent="0.25">
      <c r="B36" s="8" t="s">
        <v>40</v>
      </c>
      <c r="C36" s="8">
        <v>6195</v>
      </c>
      <c r="D36" s="7">
        <f t="shared" si="0"/>
        <v>6195</v>
      </c>
    </row>
    <row r="37" spans="2:4" x14ac:dyDescent="0.25">
      <c r="B37" s="8" t="s">
        <v>41</v>
      </c>
      <c r="C37" s="8">
        <v>9954</v>
      </c>
      <c r="D37" s="7">
        <f t="shared" si="0"/>
        <v>9954</v>
      </c>
    </row>
    <row r="38" spans="2:4" x14ac:dyDescent="0.25">
      <c r="B38" s="8" t="s">
        <v>38</v>
      </c>
      <c r="C38" s="8">
        <v>3908</v>
      </c>
      <c r="D38" s="7">
        <f t="shared" si="0"/>
        <v>3908</v>
      </c>
    </row>
    <row r="39" spans="2:4" x14ac:dyDescent="0.25">
      <c r="B39" s="8" t="s">
        <v>39</v>
      </c>
      <c r="C39" s="8">
        <v>8173</v>
      </c>
      <c r="D39" s="7">
        <f t="shared" si="0"/>
        <v>8173</v>
      </c>
    </row>
    <row r="40" spans="2:4" x14ac:dyDescent="0.25">
      <c r="B40" s="8" t="s">
        <v>41</v>
      </c>
      <c r="C40" s="8">
        <v>4883</v>
      </c>
      <c r="D40" s="7">
        <f t="shared" si="0"/>
        <v>4883</v>
      </c>
    </row>
    <row r="41" spans="2:4" x14ac:dyDescent="0.25">
      <c r="B41" s="8" t="s">
        <v>37</v>
      </c>
      <c r="C41" s="8">
        <v>7450</v>
      </c>
      <c r="D41" s="7">
        <f t="shared" si="0"/>
        <v>7450</v>
      </c>
    </row>
    <row r="42" spans="2:4" x14ac:dyDescent="0.25">
      <c r="B42" s="8" t="s">
        <v>41</v>
      </c>
      <c r="C42" s="8">
        <v>3933</v>
      </c>
      <c r="D42" s="7">
        <f t="shared" si="0"/>
        <v>3933</v>
      </c>
    </row>
    <row r="43" spans="2:4" x14ac:dyDescent="0.25">
      <c r="B43" s="8" t="s">
        <v>39</v>
      </c>
      <c r="C43" s="8">
        <v>9128</v>
      </c>
      <c r="D43" s="7">
        <f t="shared" si="0"/>
        <v>9128</v>
      </c>
    </row>
    <row r="44" spans="2:4" x14ac:dyDescent="0.25">
      <c r="B44" s="8" t="s">
        <v>40</v>
      </c>
      <c r="C44" s="8">
        <v>1768</v>
      </c>
      <c r="D44" s="7">
        <f t="shared" si="0"/>
        <v>1768</v>
      </c>
    </row>
    <row r="45" spans="2:4" x14ac:dyDescent="0.25">
      <c r="B45" s="8" t="s">
        <v>37</v>
      </c>
      <c r="C45" s="8">
        <v>9719</v>
      </c>
      <c r="D45" s="7">
        <f t="shared" si="0"/>
        <v>9719</v>
      </c>
    </row>
    <row r="46" spans="2:4" x14ac:dyDescent="0.25">
      <c r="B46" s="8" t="s">
        <v>37</v>
      </c>
      <c r="C46" s="8">
        <v>4403</v>
      </c>
      <c r="D46" s="7">
        <f t="shared" si="0"/>
        <v>4403</v>
      </c>
    </row>
    <row r="47" spans="2:4" x14ac:dyDescent="0.25">
      <c r="B47" s="8" t="s">
        <v>39</v>
      </c>
      <c r="C47" s="8">
        <v>4704</v>
      </c>
      <c r="D47" s="7">
        <f t="shared" si="0"/>
        <v>4704</v>
      </c>
    </row>
    <row r="48" spans="2:4" x14ac:dyDescent="0.25">
      <c r="B48" s="8" t="s">
        <v>41</v>
      </c>
      <c r="C48" s="8">
        <v>9930</v>
      </c>
      <c r="D48" s="7">
        <f t="shared" si="0"/>
        <v>9930</v>
      </c>
    </row>
    <row r="49" spans="2:4" x14ac:dyDescent="0.25">
      <c r="B49" s="8" t="s">
        <v>37</v>
      </c>
      <c r="C49" s="8">
        <v>8231</v>
      </c>
      <c r="D49" s="7">
        <f t="shared" si="0"/>
        <v>8231</v>
      </c>
    </row>
    <row r="50" spans="2:4" x14ac:dyDescent="0.25">
      <c r="B50" s="8" t="s">
        <v>38</v>
      </c>
      <c r="C50" s="8">
        <v>5922</v>
      </c>
      <c r="D50" s="7">
        <f t="shared" si="0"/>
        <v>5922</v>
      </c>
    </row>
    <row r="51" spans="2:4" x14ac:dyDescent="0.25">
      <c r="B51" s="8" t="s">
        <v>39</v>
      </c>
      <c r="C51" s="8">
        <v>8811</v>
      </c>
      <c r="D51" s="7">
        <f t="shared" si="0"/>
        <v>8811</v>
      </c>
    </row>
    <row r="52" spans="2:4" x14ac:dyDescent="0.25">
      <c r="B52" s="8" t="s">
        <v>38</v>
      </c>
      <c r="C52" s="8">
        <v>4237</v>
      </c>
      <c r="D52" s="7">
        <f t="shared" si="0"/>
        <v>4237</v>
      </c>
    </row>
    <row r="53" spans="2:4" x14ac:dyDescent="0.25">
      <c r="B53" s="8" t="s">
        <v>38</v>
      </c>
      <c r="C53" s="8">
        <v>3187</v>
      </c>
      <c r="D53" s="7">
        <f t="shared" si="0"/>
        <v>3187</v>
      </c>
    </row>
    <row r="54" spans="2:4" x14ac:dyDescent="0.25">
      <c r="B54" s="8" t="s">
        <v>41</v>
      </c>
      <c r="C54" s="8">
        <v>6149</v>
      </c>
      <c r="D54" s="7">
        <f t="shared" si="0"/>
        <v>6149</v>
      </c>
    </row>
    <row r="55" spans="2:4" x14ac:dyDescent="0.25">
      <c r="B55" s="8" t="s">
        <v>40</v>
      </c>
      <c r="C55" s="8">
        <v>3967</v>
      </c>
      <c r="D55" s="7">
        <f t="shared" si="0"/>
        <v>3967</v>
      </c>
    </row>
    <row r="56" spans="2:4" x14ac:dyDescent="0.25">
      <c r="B56" s="8" t="s">
        <v>41</v>
      </c>
      <c r="C56" s="8">
        <v>6020</v>
      </c>
      <c r="D56" s="7">
        <f t="shared" si="0"/>
        <v>6020</v>
      </c>
    </row>
    <row r="57" spans="2:4" x14ac:dyDescent="0.25">
      <c r="B57" s="8" t="s">
        <v>38</v>
      </c>
      <c r="C57" s="8">
        <v>6972</v>
      </c>
      <c r="D57" s="7">
        <f t="shared" si="0"/>
        <v>6972</v>
      </c>
    </row>
    <row r="58" spans="2:4" x14ac:dyDescent="0.25">
      <c r="B58" s="8" t="s">
        <v>40</v>
      </c>
      <c r="C58" s="8">
        <v>2856</v>
      </c>
      <c r="D58" s="7">
        <f t="shared" si="0"/>
        <v>2856</v>
      </c>
    </row>
    <row r="59" spans="2:4" x14ac:dyDescent="0.25">
      <c r="B59" s="8" t="s">
        <v>37</v>
      </c>
      <c r="C59" s="8">
        <v>3942</v>
      </c>
      <c r="D59" s="7">
        <f t="shared" si="0"/>
        <v>3942</v>
      </c>
    </row>
    <row r="60" spans="2:4" x14ac:dyDescent="0.25">
      <c r="B60" s="8" t="s">
        <v>41</v>
      </c>
      <c r="C60" s="8">
        <v>4377</v>
      </c>
      <c r="D60" s="7">
        <f t="shared" si="0"/>
        <v>4377</v>
      </c>
    </row>
    <row r="61" spans="2:4" x14ac:dyDescent="0.25">
      <c r="B61" s="8" t="s">
        <v>40</v>
      </c>
      <c r="C61" s="8">
        <v>6136</v>
      </c>
      <c r="D61" s="7">
        <f t="shared" si="0"/>
        <v>6136</v>
      </c>
    </row>
    <row r="62" spans="2:4" x14ac:dyDescent="0.25">
      <c r="B62" s="8" t="s">
        <v>41</v>
      </c>
      <c r="C62" s="8">
        <v>2588</v>
      </c>
      <c r="D62" s="7">
        <f t="shared" si="0"/>
        <v>2588</v>
      </c>
    </row>
    <row r="63" spans="2:4" x14ac:dyDescent="0.25">
      <c r="B63" s="8" t="s">
        <v>40</v>
      </c>
      <c r="C63" s="8">
        <v>8976</v>
      </c>
      <c r="D63" s="7">
        <f t="shared" si="0"/>
        <v>8976</v>
      </c>
    </row>
    <row r="64" spans="2:4" x14ac:dyDescent="0.25">
      <c r="B64" s="8" t="s">
        <v>40</v>
      </c>
      <c r="C64" s="8">
        <v>3064</v>
      </c>
      <c r="D64" s="7">
        <f t="shared" si="0"/>
        <v>3064</v>
      </c>
    </row>
    <row r="65" spans="2:4" x14ac:dyDescent="0.25">
      <c r="B65" s="8" t="s">
        <v>41</v>
      </c>
      <c r="C65" s="8">
        <v>3239</v>
      </c>
      <c r="D65" s="7">
        <f t="shared" si="0"/>
        <v>3239</v>
      </c>
    </row>
    <row r="66" spans="2:4" x14ac:dyDescent="0.25">
      <c r="B66" s="8" t="s">
        <v>40</v>
      </c>
      <c r="C66" s="8">
        <v>8890</v>
      </c>
      <c r="D66" s="7">
        <f t="shared" si="0"/>
        <v>8890</v>
      </c>
    </row>
    <row r="67" spans="2:4" x14ac:dyDescent="0.25">
      <c r="B67" s="8" t="s">
        <v>41</v>
      </c>
      <c r="C67" s="8">
        <v>2062</v>
      </c>
      <c r="D67" s="7">
        <f t="shared" si="0"/>
        <v>2062</v>
      </c>
    </row>
    <row r="68" spans="2:4" x14ac:dyDescent="0.25">
      <c r="B68" s="8" t="s">
        <v>40</v>
      </c>
      <c r="C68" s="8">
        <v>5248</v>
      </c>
      <c r="D68" s="7">
        <f t="shared" ref="D68:D131" si="1">C68</f>
        <v>5248</v>
      </c>
    </row>
    <row r="69" spans="2:4" x14ac:dyDescent="0.25">
      <c r="B69" s="8" t="s">
        <v>37</v>
      </c>
      <c r="C69" s="8">
        <v>4078</v>
      </c>
      <c r="D69" s="7">
        <f t="shared" si="1"/>
        <v>4078</v>
      </c>
    </row>
    <row r="70" spans="2:4" x14ac:dyDescent="0.25">
      <c r="B70" s="8" t="s">
        <v>40</v>
      </c>
      <c r="C70" s="8">
        <v>3202</v>
      </c>
      <c r="D70" s="7">
        <f t="shared" si="1"/>
        <v>3202</v>
      </c>
    </row>
    <row r="71" spans="2:4" x14ac:dyDescent="0.25">
      <c r="B71" s="8" t="s">
        <v>39</v>
      </c>
      <c r="C71" s="8">
        <v>8327</v>
      </c>
      <c r="D71" s="7">
        <f t="shared" si="1"/>
        <v>8327</v>
      </c>
    </row>
    <row r="72" spans="2:4" x14ac:dyDescent="0.25">
      <c r="B72" s="8" t="s">
        <v>40</v>
      </c>
      <c r="C72" s="8">
        <v>8637</v>
      </c>
      <c r="D72" s="7">
        <f t="shared" si="1"/>
        <v>8637</v>
      </c>
    </row>
    <row r="73" spans="2:4" x14ac:dyDescent="0.25">
      <c r="B73" s="8" t="s">
        <v>38</v>
      </c>
      <c r="C73" s="8">
        <v>7006</v>
      </c>
      <c r="D73" s="7">
        <f t="shared" si="1"/>
        <v>7006</v>
      </c>
    </row>
    <row r="74" spans="2:4" x14ac:dyDescent="0.25">
      <c r="B74" s="8" t="s">
        <v>38</v>
      </c>
      <c r="C74" s="8">
        <v>5760</v>
      </c>
      <c r="D74" s="7">
        <f t="shared" si="1"/>
        <v>5760</v>
      </c>
    </row>
    <row r="75" spans="2:4" x14ac:dyDescent="0.25">
      <c r="B75" s="8" t="s">
        <v>41</v>
      </c>
      <c r="C75" s="8">
        <v>9658</v>
      </c>
      <c r="D75" s="7">
        <f t="shared" si="1"/>
        <v>9658</v>
      </c>
    </row>
    <row r="76" spans="2:4" x14ac:dyDescent="0.25">
      <c r="B76" s="8" t="s">
        <v>39</v>
      </c>
      <c r="C76" s="8">
        <v>5641</v>
      </c>
      <c r="D76" s="7">
        <f t="shared" si="1"/>
        <v>5641</v>
      </c>
    </row>
    <row r="77" spans="2:4" x14ac:dyDescent="0.25">
      <c r="B77" s="8" t="s">
        <v>41</v>
      </c>
      <c r="C77" s="8">
        <v>4921</v>
      </c>
      <c r="D77" s="7">
        <f t="shared" si="1"/>
        <v>4921</v>
      </c>
    </row>
    <row r="78" spans="2:4" x14ac:dyDescent="0.25">
      <c r="B78" s="8" t="s">
        <v>39</v>
      </c>
      <c r="C78" s="8">
        <v>2163</v>
      </c>
      <c r="D78" s="7">
        <f t="shared" si="1"/>
        <v>2163</v>
      </c>
    </row>
    <row r="79" spans="2:4" x14ac:dyDescent="0.25">
      <c r="B79" s="8" t="s">
        <v>39</v>
      </c>
      <c r="C79" s="8">
        <v>1103</v>
      </c>
      <c r="D79" s="7">
        <f t="shared" si="1"/>
        <v>1103</v>
      </c>
    </row>
    <row r="80" spans="2:4" x14ac:dyDescent="0.25">
      <c r="B80" s="8" t="s">
        <v>41</v>
      </c>
      <c r="C80" s="8">
        <v>2169</v>
      </c>
      <c r="D80" s="7">
        <f t="shared" si="1"/>
        <v>2169</v>
      </c>
    </row>
    <row r="81" spans="2:4" x14ac:dyDescent="0.25">
      <c r="B81" s="8" t="s">
        <v>37</v>
      </c>
      <c r="C81" s="8">
        <v>6843</v>
      </c>
      <c r="D81" s="7">
        <f t="shared" si="1"/>
        <v>6843</v>
      </c>
    </row>
    <row r="82" spans="2:4" x14ac:dyDescent="0.25">
      <c r="B82" s="8" t="s">
        <v>37</v>
      </c>
      <c r="C82" s="8">
        <v>6161</v>
      </c>
      <c r="D82" s="7">
        <f t="shared" si="1"/>
        <v>6161</v>
      </c>
    </row>
    <row r="83" spans="2:4" x14ac:dyDescent="0.25">
      <c r="B83" s="8" t="s">
        <v>41</v>
      </c>
      <c r="C83" s="8">
        <v>7546</v>
      </c>
      <c r="D83" s="7">
        <f t="shared" si="1"/>
        <v>7546</v>
      </c>
    </row>
    <row r="84" spans="2:4" x14ac:dyDescent="0.25">
      <c r="B84" s="8" t="s">
        <v>40</v>
      </c>
      <c r="C84" s="8">
        <v>6399</v>
      </c>
      <c r="D84" s="7">
        <f t="shared" si="1"/>
        <v>6399</v>
      </c>
    </row>
    <row r="85" spans="2:4" x14ac:dyDescent="0.25">
      <c r="B85" s="8" t="s">
        <v>40</v>
      </c>
      <c r="C85" s="8">
        <v>8744</v>
      </c>
      <c r="D85" s="7">
        <f t="shared" si="1"/>
        <v>8744</v>
      </c>
    </row>
    <row r="86" spans="2:4" x14ac:dyDescent="0.25">
      <c r="B86" s="8" t="s">
        <v>38</v>
      </c>
      <c r="C86" s="8">
        <v>7207</v>
      </c>
      <c r="D86" s="7">
        <f t="shared" si="1"/>
        <v>7207</v>
      </c>
    </row>
    <row r="87" spans="2:4" x14ac:dyDescent="0.25">
      <c r="B87" s="8" t="s">
        <v>37</v>
      </c>
      <c r="C87" s="8">
        <v>5259</v>
      </c>
      <c r="D87" s="7">
        <f t="shared" si="1"/>
        <v>5259</v>
      </c>
    </row>
    <row r="88" spans="2:4" x14ac:dyDescent="0.25">
      <c r="B88" s="8" t="s">
        <v>37</v>
      </c>
      <c r="C88" s="8">
        <v>6376</v>
      </c>
      <c r="D88" s="7">
        <f t="shared" si="1"/>
        <v>6376</v>
      </c>
    </row>
    <row r="89" spans="2:4" x14ac:dyDescent="0.25">
      <c r="B89" s="8" t="s">
        <v>38</v>
      </c>
      <c r="C89" s="8">
        <v>9101</v>
      </c>
      <c r="D89" s="7">
        <f t="shared" si="1"/>
        <v>9101</v>
      </c>
    </row>
    <row r="90" spans="2:4" x14ac:dyDescent="0.25">
      <c r="B90" s="8" t="s">
        <v>40</v>
      </c>
      <c r="C90" s="8">
        <v>2443</v>
      </c>
      <c r="D90" s="7">
        <f t="shared" si="1"/>
        <v>2443</v>
      </c>
    </row>
    <row r="91" spans="2:4" x14ac:dyDescent="0.25">
      <c r="B91" s="8" t="s">
        <v>38</v>
      </c>
      <c r="C91" s="8">
        <v>9987</v>
      </c>
      <c r="D91" s="7">
        <f t="shared" si="1"/>
        <v>9987</v>
      </c>
    </row>
    <row r="92" spans="2:4" x14ac:dyDescent="0.25">
      <c r="B92" s="8" t="s">
        <v>38</v>
      </c>
      <c r="C92" s="8">
        <v>5289</v>
      </c>
      <c r="D92" s="7">
        <f t="shared" si="1"/>
        <v>5289</v>
      </c>
    </row>
    <row r="93" spans="2:4" x14ac:dyDescent="0.25">
      <c r="B93" s="8" t="s">
        <v>40</v>
      </c>
      <c r="C93" s="8">
        <v>4634</v>
      </c>
      <c r="D93" s="7">
        <f t="shared" si="1"/>
        <v>4634</v>
      </c>
    </row>
    <row r="94" spans="2:4" x14ac:dyDescent="0.25">
      <c r="B94" s="8" t="s">
        <v>38</v>
      </c>
      <c r="C94" s="8">
        <v>3960</v>
      </c>
      <c r="D94" s="7">
        <f t="shared" si="1"/>
        <v>3960</v>
      </c>
    </row>
    <row r="95" spans="2:4" x14ac:dyDescent="0.25">
      <c r="B95" s="8" t="s">
        <v>37</v>
      </c>
      <c r="C95" s="8">
        <v>7693</v>
      </c>
      <c r="D95" s="7">
        <f t="shared" si="1"/>
        <v>7693</v>
      </c>
    </row>
    <row r="96" spans="2:4" x14ac:dyDescent="0.25">
      <c r="B96" s="8" t="s">
        <v>40</v>
      </c>
      <c r="C96" s="8">
        <v>3308</v>
      </c>
      <c r="D96" s="7">
        <f t="shared" si="1"/>
        <v>3308</v>
      </c>
    </row>
    <row r="97" spans="2:4" x14ac:dyDescent="0.25">
      <c r="B97" s="8" t="s">
        <v>40</v>
      </c>
      <c r="C97" s="8">
        <v>8885</v>
      </c>
      <c r="D97" s="7">
        <f t="shared" si="1"/>
        <v>8885</v>
      </c>
    </row>
    <row r="98" spans="2:4" x14ac:dyDescent="0.25">
      <c r="B98" s="8" t="s">
        <v>39</v>
      </c>
      <c r="C98" s="8">
        <v>7547</v>
      </c>
      <c r="D98" s="7">
        <f t="shared" si="1"/>
        <v>7547</v>
      </c>
    </row>
    <row r="99" spans="2:4" x14ac:dyDescent="0.25">
      <c r="B99" s="8" t="s">
        <v>37</v>
      </c>
      <c r="C99" s="8">
        <v>4044</v>
      </c>
      <c r="D99" s="7">
        <f t="shared" si="1"/>
        <v>4044</v>
      </c>
    </row>
    <row r="100" spans="2:4" x14ac:dyDescent="0.25">
      <c r="B100" s="8" t="s">
        <v>38</v>
      </c>
      <c r="C100" s="8">
        <v>3022</v>
      </c>
      <c r="D100" s="7">
        <f t="shared" si="1"/>
        <v>3022</v>
      </c>
    </row>
    <row r="101" spans="2:4" x14ac:dyDescent="0.25">
      <c r="B101" s="8" t="s">
        <v>40</v>
      </c>
      <c r="C101" s="8">
        <v>2589</v>
      </c>
      <c r="D101" s="7">
        <f t="shared" si="1"/>
        <v>2589</v>
      </c>
    </row>
    <row r="102" spans="2:4" x14ac:dyDescent="0.25">
      <c r="B102" s="8" t="s">
        <v>40</v>
      </c>
      <c r="C102" s="8">
        <v>2333</v>
      </c>
      <c r="D102" s="7">
        <f t="shared" si="1"/>
        <v>2333</v>
      </c>
    </row>
    <row r="103" spans="2:4" x14ac:dyDescent="0.25">
      <c r="B103" s="8" t="s">
        <v>40</v>
      </c>
      <c r="C103" s="8">
        <v>5243</v>
      </c>
      <c r="D103" s="7">
        <f t="shared" si="1"/>
        <v>5243</v>
      </c>
    </row>
    <row r="104" spans="2:4" x14ac:dyDescent="0.25">
      <c r="B104" s="8" t="s">
        <v>41</v>
      </c>
      <c r="C104" s="8">
        <v>2392</v>
      </c>
      <c r="D104" s="7">
        <f t="shared" si="1"/>
        <v>2392</v>
      </c>
    </row>
    <row r="105" spans="2:4" x14ac:dyDescent="0.25">
      <c r="B105" s="8" t="s">
        <v>39</v>
      </c>
      <c r="C105" s="8">
        <v>3286</v>
      </c>
      <c r="D105" s="7">
        <f t="shared" si="1"/>
        <v>3286</v>
      </c>
    </row>
    <row r="106" spans="2:4" x14ac:dyDescent="0.25">
      <c r="B106" s="8" t="s">
        <v>40</v>
      </c>
      <c r="C106" s="8">
        <v>1513</v>
      </c>
      <c r="D106" s="7">
        <f t="shared" si="1"/>
        <v>1513</v>
      </c>
    </row>
    <row r="107" spans="2:4" x14ac:dyDescent="0.25">
      <c r="B107" s="8" t="s">
        <v>37</v>
      </c>
      <c r="C107" s="8">
        <v>2308</v>
      </c>
      <c r="D107" s="7">
        <f t="shared" si="1"/>
        <v>2308</v>
      </c>
    </row>
    <row r="108" spans="2:4" x14ac:dyDescent="0.25">
      <c r="B108" s="8" t="s">
        <v>38</v>
      </c>
      <c r="C108" s="8">
        <v>8886</v>
      </c>
      <c r="D108" s="7">
        <f t="shared" si="1"/>
        <v>8886</v>
      </c>
    </row>
    <row r="109" spans="2:4" x14ac:dyDescent="0.25">
      <c r="B109" s="8" t="s">
        <v>41</v>
      </c>
      <c r="C109" s="8">
        <v>3330</v>
      </c>
      <c r="D109" s="7">
        <f t="shared" si="1"/>
        <v>3330</v>
      </c>
    </row>
    <row r="110" spans="2:4" x14ac:dyDescent="0.25">
      <c r="B110" s="8" t="s">
        <v>39</v>
      </c>
      <c r="C110" s="8">
        <v>4362</v>
      </c>
      <c r="D110" s="7">
        <f t="shared" si="1"/>
        <v>4362</v>
      </c>
    </row>
    <row r="111" spans="2:4" x14ac:dyDescent="0.25">
      <c r="B111" s="8" t="s">
        <v>39</v>
      </c>
      <c r="C111" s="8">
        <v>2825</v>
      </c>
      <c r="D111" s="7">
        <f t="shared" si="1"/>
        <v>2825</v>
      </c>
    </row>
    <row r="112" spans="2:4" x14ac:dyDescent="0.25">
      <c r="B112" s="8" t="s">
        <v>40</v>
      </c>
      <c r="C112" s="8">
        <v>9265</v>
      </c>
      <c r="D112" s="7">
        <f t="shared" si="1"/>
        <v>9265</v>
      </c>
    </row>
    <row r="113" spans="2:4" x14ac:dyDescent="0.25">
      <c r="B113" s="8" t="s">
        <v>40</v>
      </c>
      <c r="C113" s="8">
        <v>3719</v>
      </c>
      <c r="D113" s="7">
        <f t="shared" si="1"/>
        <v>3719</v>
      </c>
    </row>
    <row r="114" spans="2:4" x14ac:dyDescent="0.25">
      <c r="B114" s="8" t="s">
        <v>39</v>
      </c>
      <c r="C114" s="8">
        <v>6761</v>
      </c>
      <c r="D114" s="7">
        <f t="shared" si="1"/>
        <v>6761</v>
      </c>
    </row>
    <row r="115" spans="2:4" x14ac:dyDescent="0.25">
      <c r="B115" s="8" t="s">
        <v>37</v>
      </c>
      <c r="C115" s="8">
        <v>1060</v>
      </c>
      <c r="D115" s="7">
        <f t="shared" si="1"/>
        <v>1060</v>
      </c>
    </row>
    <row r="116" spans="2:4" x14ac:dyDescent="0.25">
      <c r="B116" s="8" t="s">
        <v>37</v>
      </c>
      <c r="C116" s="8">
        <v>5503</v>
      </c>
      <c r="D116" s="7">
        <f t="shared" si="1"/>
        <v>5503</v>
      </c>
    </row>
    <row r="117" spans="2:4" x14ac:dyDescent="0.25">
      <c r="B117" s="8" t="s">
        <v>40</v>
      </c>
      <c r="C117" s="8">
        <v>4698</v>
      </c>
      <c r="D117" s="7">
        <f t="shared" si="1"/>
        <v>4698</v>
      </c>
    </row>
    <row r="118" spans="2:4" x14ac:dyDescent="0.25">
      <c r="B118" s="8" t="s">
        <v>39</v>
      </c>
      <c r="C118" s="8">
        <v>5709</v>
      </c>
      <c r="D118" s="7">
        <f t="shared" si="1"/>
        <v>5709</v>
      </c>
    </row>
    <row r="119" spans="2:4" x14ac:dyDescent="0.25">
      <c r="B119" s="8" t="s">
        <v>41</v>
      </c>
      <c r="C119" s="8">
        <v>8122</v>
      </c>
      <c r="D119" s="7">
        <f t="shared" si="1"/>
        <v>8122</v>
      </c>
    </row>
    <row r="120" spans="2:4" x14ac:dyDescent="0.25">
      <c r="B120" s="8" t="s">
        <v>38</v>
      </c>
      <c r="C120" s="8">
        <v>2975</v>
      </c>
      <c r="D120" s="7">
        <f t="shared" si="1"/>
        <v>2975</v>
      </c>
    </row>
    <row r="121" spans="2:4" x14ac:dyDescent="0.25">
      <c r="B121" s="8" t="s">
        <v>39</v>
      </c>
      <c r="C121" s="8">
        <v>8698</v>
      </c>
      <c r="D121" s="7">
        <f t="shared" si="1"/>
        <v>8698</v>
      </c>
    </row>
    <row r="122" spans="2:4" x14ac:dyDescent="0.25">
      <c r="B122" s="8" t="s">
        <v>37</v>
      </c>
      <c r="C122" s="8">
        <v>1439</v>
      </c>
      <c r="D122" s="7">
        <f t="shared" si="1"/>
        <v>1439</v>
      </c>
    </row>
    <row r="123" spans="2:4" x14ac:dyDescent="0.25">
      <c r="B123" s="8" t="s">
        <v>37</v>
      </c>
      <c r="C123" s="8">
        <v>2915</v>
      </c>
      <c r="D123" s="7">
        <f t="shared" si="1"/>
        <v>2915</v>
      </c>
    </row>
    <row r="124" spans="2:4" x14ac:dyDescent="0.25">
      <c r="B124" s="8" t="s">
        <v>37</v>
      </c>
      <c r="C124" s="8">
        <v>1923</v>
      </c>
      <c r="D124" s="7">
        <f t="shared" si="1"/>
        <v>1923</v>
      </c>
    </row>
    <row r="125" spans="2:4" x14ac:dyDescent="0.25">
      <c r="B125" s="8" t="s">
        <v>38</v>
      </c>
      <c r="C125" s="8">
        <v>6497</v>
      </c>
      <c r="D125" s="7">
        <f t="shared" si="1"/>
        <v>6497</v>
      </c>
    </row>
    <row r="126" spans="2:4" x14ac:dyDescent="0.25">
      <c r="B126" s="8" t="s">
        <v>41</v>
      </c>
      <c r="C126" s="8">
        <v>9767</v>
      </c>
      <c r="D126" s="7">
        <f t="shared" si="1"/>
        <v>9767</v>
      </c>
    </row>
    <row r="127" spans="2:4" x14ac:dyDescent="0.25">
      <c r="B127" s="8" t="s">
        <v>38</v>
      </c>
      <c r="C127" s="8">
        <v>5862</v>
      </c>
      <c r="D127" s="7">
        <f t="shared" si="1"/>
        <v>5862</v>
      </c>
    </row>
    <row r="128" spans="2:4" x14ac:dyDescent="0.25">
      <c r="B128" s="8" t="s">
        <v>38</v>
      </c>
      <c r="C128" s="8">
        <v>5758</v>
      </c>
      <c r="D128" s="7">
        <f t="shared" si="1"/>
        <v>5758</v>
      </c>
    </row>
    <row r="129" spans="2:4" x14ac:dyDescent="0.25">
      <c r="B129" s="8" t="s">
        <v>37</v>
      </c>
      <c r="C129" s="8">
        <v>9949</v>
      </c>
      <c r="D129" s="7">
        <f t="shared" si="1"/>
        <v>9949</v>
      </c>
    </row>
    <row r="130" spans="2:4" x14ac:dyDescent="0.25">
      <c r="B130" s="8" t="s">
        <v>39</v>
      </c>
      <c r="C130" s="8">
        <v>7583</v>
      </c>
      <c r="D130" s="7">
        <f t="shared" si="1"/>
        <v>7583</v>
      </c>
    </row>
    <row r="131" spans="2:4" x14ac:dyDescent="0.25">
      <c r="B131" s="8" t="s">
        <v>37</v>
      </c>
      <c r="C131" s="8">
        <v>4795</v>
      </c>
      <c r="D131" s="7">
        <f t="shared" si="1"/>
        <v>4795</v>
      </c>
    </row>
    <row r="132" spans="2:4" x14ac:dyDescent="0.25">
      <c r="B132" s="8" t="s">
        <v>38</v>
      </c>
      <c r="C132" s="8">
        <v>2020</v>
      </c>
      <c r="D132" s="7">
        <f t="shared" ref="D132:D195" si="2">C132</f>
        <v>2020</v>
      </c>
    </row>
    <row r="133" spans="2:4" x14ac:dyDescent="0.25">
      <c r="B133" s="8" t="s">
        <v>41</v>
      </c>
      <c r="C133" s="8">
        <v>3986</v>
      </c>
      <c r="D133" s="7">
        <f t="shared" si="2"/>
        <v>3986</v>
      </c>
    </row>
    <row r="134" spans="2:4" x14ac:dyDescent="0.25">
      <c r="B134" s="8" t="s">
        <v>40</v>
      </c>
      <c r="C134" s="8">
        <v>1094</v>
      </c>
      <c r="D134" s="7">
        <f t="shared" si="2"/>
        <v>1094</v>
      </c>
    </row>
    <row r="135" spans="2:4" x14ac:dyDescent="0.25">
      <c r="B135" s="8" t="s">
        <v>39</v>
      </c>
      <c r="C135" s="8">
        <v>7741</v>
      </c>
      <c r="D135" s="7">
        <f t="shared" si="2"/>
        <v>7741</v>
      </c>
    </row>
    <row r="136" spans="2:4" x14ac:dyDescent="0.25">
      <c r="B136" s="8" t="s">
        <v>37</v>
      </c>
      <c r="C136" s="8">
        <v>2973</v>
      </c>
      <c r="D136" s="7">
        <f t="shared" si="2"/>
        <v>2973</v>
      </c>
    </row>
    <row r="137" spans="2:4" x14ac:dyDescent="0.25">
      <c r="B137" s="8" t="s">
        <v>41</v>
      </c>
      <c r="C137" s="8">
        <v>3696</v>
      </c>
      <c r="D137" s="7">
        <f t="shared" si="2"/>
        <v>3696</v>
      </c>
    </row>
    <row r="138" spans="2:4" x14ac:dyDescent="0.25">
      <c r="B138" s="8" t="s">
        <v>38</v>
      </c>
      <c r="C138" s="8">
        <v>5861</v>
      </c>
      <c r="D138" s="7">
        <f t="shared" si="2"/>
        <v>5861</v>
      </c>
    </row>
    <row r="139" spans="2:4" x14ac:dyDescent="0.25">
      <c r="B139" s="8" t="s">
        <v>38</v>
      </c>
      <c r="C139" s="8">
        <v>7636</v>
      </c>
      <c r="D139" s="7">
        <f t="shared" si="2"/>
        <v>7636</v>
      </c>
    </row>
    <row r="140" spans="2:4" x14ac:dyDescent="0.25">
      <c r="B140" s="8" t="s">
        <v>39</v>
      </c>
      <c r="C140" s="8">
        <v>5681</v>
      </c>
      <c r="D140" s="7">
        <f t="shared" si="2"/>
        <v>5681</v>
      </c>
    </row>
    <row r="141" spans="2:4" x14ac:dyDescent="0.25">
      <c r="B141" s="8" t="s">
        <v>39</v>
      </c>
      <c r="C141" s="8">
        <v>2323</v>
      </c>
      <c r="D141" s="7">
        <f t="shared" si="2"/>
        <v>2323</v>
      </c>
    </row>
    <row r="142" spans="2:4" x14ac:dyDescent="0.25">
      <c r="B142" s="8" t="s">
        <v>41</v>
      </c>
      <c r="C142" s="8">
        <v>8294</v>
      </c>
      <c r="D142" s="7">
        <f t="shared" si="2"/>
        <v>8294</v>
      </c>
    </row>
    <row r="143" spans="2:4" x14ac:dyDescent="0.25">
      <c r="B143" s="8" t="s">
        <v>37</v>
      </c>
      <c r="C143" s="8">
        <v>4675</v>
      </c>
      <c r="D143" s="7">
        <f t="shared" si="2"/>
        <v>4675</v>
      </c>
    </row>
    <row r="144" spans="2:4" x14ac:dyDescent="0.25">
      <c r="B144" s="8" t="s">
        <v>40</v>
      </c>
      <c r="C144" s="8">
        <v>4170</v>
      </c>
      <c r="D144" s="7">
        <f t="shared" si="2"/>
        <v>4170</v>
      </c>
    </row>
    <row r="145" spans="2:4" x14ac:dyDescent="0.25">
      <c r="B145" s="8" t="s">
        <v>38</v>
      </c>
      <c r="C145" s="8">
        <v>6243</v>
      </c>
      <c r="D145" s="7">
        <f t="shared" si="2"/>
        <v>6243</v>
      </c>
    </row>
    <row r="146" spans="2:4" x14ac:dyDescent="0.25">
      <c r="B146" s="8" t="s">
        <v>41</v>
      </c>
      <c r="C146" s="8">
        <v>5092</v>
      </c>
      <c r="D146" s="7">
        <f t="shared" si="2"/>
        <v>5092</v>
      </c>
    </row>
    <row r="147" spans="2:4" x14ac:dyDescent="0.25">
      <c r="B147" s="8" t="s">
        <v>41</v>
      </c>
      <c r="C147" s="8">
        <v>6917</v>
      </c>
      <c r="D147" s="7">
        <f t="shared" si="2"/>
        <v>6917</v>
      </c>
    </row>
    <row r="148" spans="2:4" x14ac:dyDescent="0.25">
      <c r="B148" s="8" t="s">
        <v>40</v>
      </c>
      <c r="C148" s="8">
        <v>9727</v>
      </c>
      <c r="D148" s="7">
        <f t="shared" si="2"/>
        <v>9727</v>
      </c>
    </row>
    <row r="149" spans="2:4" x14ac:dyDescent="0.25">
      <c r="B149" s="8" t="s">
        <v>41</v>
      </c>
      <c r="C149" s="8">
        <v>4489</v>
      </c>
      <c r="D149" s="7">
        <f t="shared" si="2"/>
        <v>4489</v>
      </c>
    </row>
    <row r="150" spans="2:4" x14ac:dyDescent="0.25">
      <c r="B150" s="8" t="s">
        <v>41</v>
      </c>
      <c r="C150" s="8">
        <v>8203</v>
      </c>
      <c r="D150" s="7">
        <f t="shared" si="2"/>
        <v>8203</v>
      </c>
    </row>
    <row r="151" spans="2:4" x14ac:dyDescent="0.25">
      <c r="B151" s="8" t="s">
        <v>40</v>
      </c>
      <c r="C151" s="8">
        <v>1210</v>
      </c>
      <c r="D151" s="7">
        <f t="shared" si="2"/>
        <v>1210</v>
      </c>
    </row>
    <row r="152" spans="2:4" x14ac:dyDescent="0.25">
      <c r="B152" s="8" t="s">
        <v>38</v>
      </c>
      <c r="C152" s="8">
        <v>4919</v>
      </c>
      <c r="D152" s="7">
        <f t="shared" si="2"/>
        <v>4919</v>
      </c>
    </row>
    <row r="153" spans="2:4" x14ac:dyDescent="0.25">
      <c r="B153" s="8" t="s">
        <v>40</v>
      </c>
      <c r="C153" s="8">
        <v>1155</v>
      </c>
      <c r="D153" s="7">
        <f t="shared" si="2"/>
        <v>1155</v>
      </c>
    </row>
    <row r="154" spans="2:4" x14ac:dyDescent="0.25">
      <c r="B154" s="8" t="s">
        <v>40</v>
      </c>
      <c r="C154" s="8">
        <v>4884</v>
      </c>
      <c r="D154" s="7">
        <f t="shared" si="2"/>
        <v>4884</v>
      </c>
    </row>
    <row r="155" spans="2:4" x14ac:dyDescent="0.25">
      <c r="B155" s="8" t="s">
        <v>39</v>
      </c>
      <c r="C155" s="8">
        <v>1589</v>
      </c>
      <c r="D155" s="7">
        <f t="shared" si="2"/>
        <v>1589</v>
      </c>
    </row>
    <row r="156" spans="2:4" x14ac:dyDescent="0.25">
      <c r="B156" s="8" t="s">
        <v>37</v>
      </c>
      <c r="C156" s="8">
        <v>5528</v>
      </c>
      <c r="D156" s="7">
        <f t="shared" si="2"/>
        <v>5528</v>
      </c>
    </row>
    <row r="157" spans="2:4" x14ac:dyDescent="0.25">
      <c r="B157" s="8" t="s">
        <v>38</v>
      </c>
      <c r="C157" s="8">
        <v>1400</v>
      </c>
      <c r="D157" s="7">
        <f t="shared" si="2"/>
        <v>1400</v>
      </c>
    </row>
    <row r="158" spans="2:4" x14ac:dyDescent="0.25">
      <c r="B158" s="8" t="s">
        <v>41</v>
      </c>
      <c r="C158" s="8">
        <v>5662</v>
      </c>
      <c r="D158" s="7">
        <f t="shared" si="2"/>
        <v>5662</v>
      </c>
    </row>
    <row r="159" spans="2:4" x14ac:dyDescent="0.25">
      <c r="B159" s="8" t="s">
        <v>40</v>
      </c>
      <c r="C159" s="8">
        <v>6055</v>
      </c>
      <c r="D159" s="7">
        <f t="shared" si="2"/>
        <v>6055</v>
      </c>
    </row>
    <row r="160" spans="2:4" x14ac:dyDescent="0.25">
      <c r="B160" s="8" t="s">
        <v>41</v>
      </c>
      <c r="C160" s="8">
        <v>2591</v>
      </c>
      <c r="D160" s="7">
        <f t="shared" si="2"/>
        <v>2591</v>
      </c>
    </row>
    <row r="161" spans="2:4" x14ac:dyDescent="0.25">
      <c r="B161" s="8" t="s">
        <v>40</v>
      </c>
      <c r="C161" s="8">
        <v>1851</v>
      </c>
      <c r="D161" s="7">
        <f t="shared" si="2"/>
        <v>1851</v>
      </c>
    </row>
    <row r="162" spans="2:4" x14ac:dyDescent="0.25">
      <c r="B162" s="8" t="s">
        <v>37</v>
      </c>
      <c r="C162" s="8">
        <v>9345</v>
      </c>
      <c r="D162" s="7">
        <f t="shared" si="2"/>
        <v>9345</v>
      </c>
    </row>
    <row r="163" spans="2:4" x14ac:dyDescent="0.25">
      <c r="B163" s="8" t="s">
        <v>41</v>
      </c>
      <c r="C163" s="8">
        <v>5334</v>
      </c>
      <c r="D163" s="7">
        <f t="shared" si="2"/>
        <v>5334</v>
      </c>
    </row>
    <row r="164" spans="2:4" x14ac:dyDescent="0.25">
      <c r="B164" s="8" t="s">
        <v>40</v>
      </c>
      <c r="C164" s="8">
        <v>4541</v>
      </c>
      <c r="D164" s="7">
        <f t="shared" si="2"/>
        <v>4541</v>
      </c>
    </row>
    <row r="165" spans="2:4" x14ac:dyDescent="0.25">
      <c r="B165" s="8" t="s">
        <v>37</v>
      </c>
      <c r="C165" s="8">
        <v>9168</v>
      </c>
      <c r="D165" s="7">
        <f t="shared" si="2"/>
        <v>9168</v>
      </c>
    </row>
    <row r="166" spans="2:4" x14ac:dyDescent="0.25">
      <c r="B166" s="8" t="s">
        <v>39</v>
      </c>
      <c r="C166" s="8">
        <v>5284</v>
      </c>
      <c r="D166" s="7">
        <f t="shared" si="2"/>
        <v>5284</v>
      </c>
    </row>
    <row r="167" spans="2:4" x14ac:dyDescent="0.25">
      <c r="B167" s="8" t="s">
        <v>39</v>
      </c>
      <c r="C167" s="8">
        <v>7005</v>
      </c>
      <c r="D167" s="7">
        <f t="shared" si="2"/>
        <v>7005</v>
      </c>
    </row>
    <row r="168" spans="2:4" x14ac:dyDescent="0.25">
      <c r="B168" s="8" t="s">
        <v>40</v>
      </c>
      <c r="C168" s="8">
        <v>9745</v>
      </c>
      <c r="D168" s="7">
        <f t="shared" si="2"/>
        <v>9745</v>
      </c>
    </row>
    <row r="169" spans="2:4" x14ac:dyDescent="0.25">
      <c r="B169" s="8" t="s">
        <v>39</v>
      </c>
      <c r="C169" s="8">
        <v>1275</v>
      </c>
      <c r="D169" s="7">
        <f t="shared" si="2"/>
        <v>1275</v>
      </c>
    </row>
    <row r="170" spans="2:4" x14ac:dyDescent="0.25">
      <c r="B170" s="8" t="s">
        <v>37</v>
      </c>
      <c r="C170" s="8">
        <v>9047</v>
      </c>
      <c r="D170" s="7">
        <f t="shared" si="2"/>
        <v>9047</v>
      </c>
    </row>
    <row r="171" spans="2:4" x14ac:dyDescent="0.25">
      <c r="B171" s="8" t="s">
        <v>39</v>
      </c>
      <c r="C171" s="8">
        <v>3957</v>
      </c>
      <c r="D171" s="7">
        <f t="shared" si="2"/>
        <v>3957</v>
      </c>
    </row>
    <row r="172" spans="2:4" x14ac:dyDescent="0.25">
      <c r="B172" s="8" t="s">
        <v>40</v>
      </c>
      <c r="C172" s="8">
        <v>5871</v>
      </c>
      <c r="D172" s="7">
        <f t="shared" si="2"/>
        <v>5871</v>
      </c>
    </row>
    <row r="173" spans="2:4" x14ac:dyDescent="0.25">
      <c r="B173" s="8" t="s">
        <v>40</v>
      </c>
      <c r="C173" s="8">
        <v>8594</v>
      </c>
      <c r="D173" s="7">
        <f t="shared" si="2"/>
        <v>8594</v>
      </c>
    </row>
    <row r="174" spans="2:4" x14ac:dyDescent="0.25">
      <c r="B174" s="8" t="s">
        <v>40</v>
      </c>
      <c r="C174" s="8">
        <v>8549</v>
      </c>
      <c r="D174" s="7">
        <f t="shared" si="2"/>
        <v>8549</v>
      </c>
    </row>
    <row r="175" spans="2:4" x14ac:dyDescent="0.25">
      <c r="B175" s="8" t="s">
        <v>39</v>
      </c>
      <c r="C175" s="8">
        <v>5394</v>
      </c>
      <c r="D175" s="7">
        <f t="shared" si="2"/>
        <v>5394</v>
      </c>
    </row>
    <row r="176" spans="2:4" x14ac:dyDescent="0.25">
      <c r="B176" s="8" t="s">
        <v>39</v>
      </c>
      <c r="C176" s="8">
        <v>5095</v>
      </c>
      <c r="D176" s="7">
        <f t="shared" si="2"/>
        <v>5095</v>
      </c>
    </row>
    <row r="177" spans="2:4" x14ac:dyDescent="0.25">
      <c r="B177" s="8" t="s">
        <v>40</v>
      </c>
      <c r="C177" s="8">
        <v>3404</v>
      </c>
      <c r="D177" s="7">
        <f t="shared" si="2"/>
        <v>3404</v>
      </c>
    </row>
    <row r="178" spans="2:4" x14ac:dyDescent="0.25">
      <c r="B178" s="8" t="s">
        <v>41</v>
      </c>
      <c r="C178" s="8">
        <v>9514</v>
      </c>
      <c r="D178" s="7">
        <f t="shared" si="2"/>
        <v>9514</v>
      </c>
    </row>
    <row r="179" spans="2:4" x14ac:dyDescent="0.25">
      <c r="B179" s="8" t="s">
        <v>41</v>
      </c>
      <c r="C179" s="8">
        <v>7044</v>
      </c>
      <c r="D179" s="7">
        <f t="shared" si="2"/>
        <v>7044</v>
      </c>
    </row>
    <row r="180" spans="2:4" x14ac:dyDescent="0.25">
      <c r="B180" s="8" t="s">
        <v>37</v>
      </c>
      <c r="C180" s="8">
        <v>9267</v>
      </c>
      <c r="D180" s="7">
        <f t="shared" si="2"/>
        <v>9267</v>
      </c>
    </row>
    <row r="181" spans="2:4" x14ac:dyDescent="0.25">
      <c r="B181" s="8" t="s">
        <v>40</v>
      </c>
      <c r="C181" s="8">
        <v>3160</v>
      </c>
      <c r="D181" s="7">
        <f t="shared" si="2"/>
        <v>3160</v>
      </c>
    </row>
    <row r="182" spans="2:4" x14ac:dyDescent="0.25">
      <c r="B182" s="8" t="s">
        <v>41</v>
      </c>
      <c r="C182" s="8">
        <v>8051</v>
      </c>
      <c r="D182" s="7">
        <f t="shared" si="2"/>
        <v>8051</v>
      </c>
    </row>
    <row r="183" spans="2:4" x14ac:dyDescent="0.25">
      <c r="B183" s="8" t="s">
        <v>39</v>
      </c>
      <c r="C183" s="8">
        <v>4405</v>
      </c>
      <c r="D183" s="7">
        <f t="shared" si="2"/>
        <v>4405</v>
      </c>
    </row>
    <row r="184" spans="2:4" x14ac:dyDescent="0.25">
      <c r="B184" s="8" t="s">
        <v>39</v>
      </c>
      <c r="C184" s="8">
        <v>7363</v>
      </c>
      <c r="D184" s="7">
        <f t="shared" si="2"/>
        <v>7363</v>
      </c>
    </row>
    <row r="185" spans="2:4" x14ac:dyDescent="0.25">
      <c r="B185" s="8" t="s">
        <v>38</v>
      </c>
      <c r="C185" s="8">
        <v>4637</v>
      </c>
      <c r="D185" s="7">
        <f t="shared" si="2"/>
        <v>4637</v>
      </c>
    </row>
    <row r="186" spans="2:4" x14ac:dyDescent="0.25">
      <c r="B186" s="8" t="s">
        <v>40</v>
      </c>
      <c r="C186" s="8">
        <v>3092</v>
      </c>
      <c r="D186" s="7">
        <f t="shared" si="2"/>
        <v>3092</v>
      </c>
    </row>
    <row r="187" spans="2:4" x14ac:dyDescent="0.25">
      <c r="B187" s="8" t="s">
        <v>40</v>
      </c>
      <c r="C187" s="8">
        <v>8588</v>
      </c>
      <c r="D187" s="7">
        <f t="shared" si="2"/>
        <v>8588</v>
      </c>
    </row>
    <row r="188" spans="2:4" x14ac:dyDescent="0.25">
      <c r="B188" s="8" t="s">
        <v>37</v>
      </c>
      <c r="C188" s="8">
        <v>3553</v>
      </c>
      <c r="D188" s="7">
        <f t="shared" si="2"/>
        <v>3553</v>
      </c>
    </row>
    <row r="189" spans="2:4" x14ac:dyDescent="0.25">
      <c r="B189" s="8" t="s">
        <v>40</v>
      </c>
      <c r="C189" s="8">
        <v>3531</v>
      </c>
      <c r="D189" s="7">
        <f t="shared" si="2"/>
        <v>3531</v>
      </c>
    </row>
    <row r="190" spans="2:4" x14ac:dyDescent="0.25">
      <c r="B190" s="8" t="s">
        <v>40</v>
      </c>
      <c r="C190" s="8">
        <v>1195</v>
      </c>
      <c r="D190" s="7">
        <f t="shared" si="2"/>
        <v>1195</v>
      </c>
    </row>
    <row r="191" spans="2:4" x14ac:dyDescent="0.25">
      <c r="B191" s="8" t="s">
        <v>38</v>
      </c>
      <c r="C191" s="8">
        <v>9151</v>
      </c>
      <c r="D191" s="7">
        <f t="shared" si="2"/>
        <v>9151</v>
      </c>
    </row>
    <row r="192" spans="2:4" x14ac:dyDescent="0.25">
      <c r="B192" s="8" t="s">
        <v>41</v>
      </c>
      <c r="C192" s="8">
        <v>8213</v>
      </c>
      <c r="D192" s="7">
        <f t="shared" si="2"/>
        <v>8213</v>
      </c>
    </row>
    <row r="193" spans="2:4" x14ac:dyDescent="0.25">
      <c r="B193" s="8" t="s">
        <v>40</v>
      </c>
      <c r="C193" s="8">
        <v>1403</v>
      </c>
      <c r="D193" s="7">
        <f t="shared" si="2"/>
        <v>1403</v>
      </c>
    </row>
    <row r="194" spans="2:4" x14ac:dyDescent="0.25">
      <c r="B194" s="8" t="s">
        <v>41</v>
      </c>
      <c r="C194" s="8">
        <v>5995</v>
      </c>
      <c r="D194" s="7">
        <f t="shared" si="2"/>
        <v>5995</v>
      </c>
    </row>
    <row r="195" spans="2:4" x14ac:dyDescent="0.25">
      <c r="B195" s="8" t="s">
        <v>41</v>
      </c>
      <c r="C195" s="8">
        <v>1735</v>
      </c>
      <c r="D195" s="7">
        <f t="shared" si="2"/>
        <v>1735</v>
      </c>
    </row>
    <row r="196" spans="2:4" x14ac:dyDescent="0.25">
      <c r="B196" s="8" t="s">
        <v>37</v>
      </c>
      <c r="C196" s="8">
        <v>6765</v>
      </c>
      <c r="D196" s="7">
        <f t="shared" ref="D196:D259" si="3">C196</f>
        <v>6765</v>
      </c>
    </row>
    <row r="197" spans="2:4" x14ac:dyDescent="0.25">
      <c r="B197" s="8" t="s">
        <v>38</v>
      </c>
      <c r="C197" s="8">
        <v>9605</v>
      </c>
      <c r="D197" s="7">
        <f t="shared" si="3"/>
        <v>9605</v>
      </c>
    </row>
    <row r="198" spans="2:4" x14ac:dyDescent="0.25">
      <c r="B198" s="8" t="s">
        <v>38</v>
      </c>
      <c r="C198" s="8">
        <v>8558</v>
      </c>
      <c r="D198" s="7">
        <f t="shared" si="3"/>
        <v>8558</v>
      </c>
    </row>
    <row r="199" spans="2:4" x14ac:dyDescent="0.25">
      <c r="B199" s="8" t="s">
        <v>39</v>
      </c>
      <c r="C199" s="8">
        <v>2355</v>
      </c>
      <c r="D199" s="7">
        <f t="shared" si="3"/>
        <v>2355</v>
      </c>
    </row>
    <row r="200" spans="2:4" x14ac:dyDescent="0.25">
      <c r="B200" s="8" t="s">
        <v>40</v>
      </c>
      <c r="C200" s="8">
        <v>1664</v>
      </c>
      <c r="D200" s="7">
        <f t="shared" si="3"/>
        <v>1664</v>
      </c>
    </row>
    <row r="201" spans="2:4" x14ac:dyDescent="0.25">
      <c r="B201" s="8" t="s">
        <v>40</v>
      </c>
      <c r="C201" s="8">
        <v>9656</v>
      </c>
      <c r="D201" s="7">
        <f t="shared" si="3"/>
        <v>9656</v>
      </c>
    </row>
    <row r="202" spans="2:4" x14ac:dyDescent="0.25">
      <c r="B202" s="8" t="s">
        <v>38</v>
      </c>
      <c r="C202" s="8">
        <v>5849</v>
      </c>
      <c r="D202" s="7">
        <f t="shared" si="3"/>
        <v>5849</v>
      </c>
    </row>
    <row r="203" spans="2:4" x14ac:dyDescent="0.25">
      <c r="B203" s="8" t="s">
        <v>41</v>
      </c>
      <c r="C203" s="8">
        <v>7139</v>
      </c>
      <c r="D203" s="7">
        <f t="shared" si="3"/>
        <v>7139</v>
      </c>
    </row>
    <row r="204" spans="2:4" x14ac:dyDescent="0.25">
      <c r="B204" s="8" t="s">
        <v>40</v>
      </c>
      <c r="C204" s="8">
        <v>7838</v>
      </c>
      <c r="D204" s="7">
        <f t="shared" si="3"/>
        <v>7838</v>
      </c>
    </row>
    <row r="205" spans="2:4" x14ac:dyDescent="0.25">
      <c r="B205" s="8" t="s">
        <v>39</v>
      </c>
      <c r="C205" s="8">
        <v>9338</v>
      </c>
      <c r="D205" s="7">
        <f t="shared" si="3"/>
        <v>9338</v>
      </c>
    </row>
    <row r="206" spans="2:4" x14ac:dyDescent="0.25">
      <c r="B206" s="8" t="s">
        <v>40</v>
      </c>
      <c r="C206" s="8">
        <v>9760</v>
      </c>
      <c r="D206" s="7">
        <f t="shared" si="3"/>
        <v>9760</v>
      </c>
    </row>
    <row r="207" spans="2:4" x14ac:dyDescent="0.25">
      <c r="B207" s="8" t="s">
        <v>41</v>
      </c>
      <c r="C207" s="8">
        <v>1518</v>
      </c>
      <c r="D207" s="7">
        <f t="shared" si="3"/>
        <v>1518</v>
      </c>
    </row>
    <row r="208" spans="2:4" x14ac:dyDescent="0.25">
      <c r="B208" s="8" t="s">
        <v>39</v>
      </c>
      <c r="C208" s="8">
        <v>1716</v>
      </c>
      <c r="D208" s="7">
        <f t="shared" si="3"/>
        <v>1716</v>
      </c>
    </row>
    <row r="209" spans="2:4" x14ac:dyDescent="0.25">
      <c r="B209" s="8" t="s">
        <v>38</v>
      </c>
      <c r="C209" s="8">
        <v>9104</v>
      </c>
      <c r="D209" s="7">
        <f t="shared" si="3"/>
        <v>9104</v>
      </c>
    </row>
    <row r="210" spans="2:4" x14ac:dyDescent="0.25">
      <c r="B210" s="8" t="s">
        <v>38</v>
      </c>
      <c r="C210" s="8">
        <v>3000</v>
      </c>
      <c r="D210" s="7">
        <f t="shared" si="3"/>
        <v>3000</v>
      </c>
    </row>
    <row r="211" spans="2:4" x14ac:dyDescent="0.25">
      <c r="B211" s="8" t="s">
        <v>40</v>
      </c>
      <c r="C211" s="8">
        <v>5562</v>
      </c>
      <c r="D211" s="7">
        <f t="shared" si="3"/>
        <v>5562</v>
      </c>
    </row>
    <row r="212" spans="2:4" x14ac:dyDescent="0.25">
      <c r="B212" s="8" t="s">
        <v>41</v>
      </c>
      <c r="C212" s="8">
        <v>8290</v>
      </c>
      <c r="D212" s="7">
        <f t="shared" si="3"/>
        <v>8290</v>
      </c>
    </row>
    <row r="213" spans="2:4" x14ac:dyDescent="0.25">
      <c r="B213" s="8" t="s">
        <v>37</v>
      </c>
      <c r="C213" s="8">
        <v>6590</v>
      </c>
      <c r="D213" s="7">
        <f t="shared" si="3"/>
        <v>6590</v>
      </c>
    </row>
    <row r="214" spans="2:4" x14ac:dyDescent="0.25">
      <c r="B214" s="8" t="s">
        <v>38</v>
      </c>
      <c r="C214" s="8">
        <v>4278</v>
      </c>
      <c r="D214" s="7">
        <f t="shared" si="3"/>
        <v>4278</v>
      </c>
    </row>
    <row r="215" spans="2:4" x14ac:dyDescent="0.25">
      <c r="B215" s="8" t="s">
        <v>41</v>
      </c>
      <c r="C215" s="8">
        <v>8544</v>
      </c>
      <c r="D215" s="7">
        <f t="shared" si="3"/>
        <v>8544</v>
      </c>
    </row>
    <row r="216" spans="2:4" x14ac:dyDescent="0.25">
      <c r="B216" s="8" t="s">
        <v>37</v>
      </c>
      <c r="C216" s="8">
        <v>1921</v>
      </c>
      <c r="D216" s="7">
        <f t="shared" si="3"/>
        <v>1921</v>
      </c>
    </row>
    <row r="217" spans="2:4" x14ac:dyDescent="0.25">
      <c r="B217" s="8" t="s">
        <v>40</v>
      </c>
      <c r="C217" s="8">
        <v>2763</v>
      </c>
      <c r="D217" s="7">
        <f t="shared" si="3"/>
        <v>2763</v>
      </c>
    </row>
    <row r="218" spans="2:4" x14ac:dyDescent="0.25">
      <c r="B218" s="8" t="s">
        <v>40</v>
      </c>
      <c r="C218" s="8">
        <v>4660</v>
      </c>
      <c r="D218" s="7">
        <f t="shared" si="3"/>
        <v>4660</v>
      </c>
    </row>
    <row r="219" spans="2:4" x14ac:dyDescent="0.25">
      <c r="B219" s="8" t="s">
        <v>37</v>
      </c>
      <c r="C219" s="8">
        <v>4359</v>
      </c>
      <c r="D219" s="7">
        <f t="shared" si="3"/>
        <v>4359</v>
      </c>
    </row>
    <row r="220" spans="2:4" x14ac:dyDescent="0.25">
      <c r="B220" s="8" t="s">
        <v>39</v>
      </c>
      <c r="C220" s="8">
        <v>9896</v>
      </c>
      <c r="D220" s="7">
        <f t="shared" si="3"/>
        <v>9896</v>
      </c>
    </row>
    <row r="221" spans="2:4" x14ac:dyDescent="0.25">
      <c r="B221" s="8" t="s">
        <v>40</v>
      </c>
      <c r="C221" s="8">
        <v>9026</v>
      </c>
      <c r="D221" s="7">
        <f t="shared" si="3"/>
        <v>9026</v>
      </c>
    </row>
    <row r="222" spans="2:4" x14ac:dyDescent="0.25">
      <c r="B222" s="8" t="s">
        <v>38</v>
      </c>
      <c r="C222" s="8">
        <v>6949</v>
      </c>
      <c r="D222" s="7">
        <f t="shared" si="3"/>
        <v>6949</v>
      </c>
    </row>
    <row r="223" spans="2:4" x14ac:dyDescent="0.25">
      <c r="B223" s="8" t="s">
        <v>37</v>
      </c>
      <c r="C223" s="8">
        <v>8156</v>
      </c>
      <c r="D223" s="7">
        <f t="shared" si="3"/>
        <v>8156</v>
      </c>
    </row>
    <row r="224" spans="2:4" x14ac:dyDescent="0.25">
      <c r="B224" s="8" t="s">
        <v>39</v>
      </c>
      <c r="C224" s="8">
        <v>1425</v>
      </c>
      <c r="D224" s="7">
        <f t="shared" si="3"/>
        <v>1425</v>
      </c>
    </row>
    <row r="225" spans="2:4" x14ac:dyDescent="0.25">
      <c r="B225" s="8" t="s">
        <v>40</v>
      </c>
      <c r="C225" s="8">
        <v>1478</v>
      </c>
      <c r="D225" s="7">
        <f t="shared" si="3"/>
        <v>1478</v>
      </c>
    </row>
    <row r="226" spans="2:4" x14ac:dyDescent="0.25">
      <c r="B226" s="8" t="s">
        <v>37</v>
      </c>
      <c r="C226" s="8">
        <v>7121</v>
      </c>
      <c r="D226" s="7">
        <f t="shared" si="3"/>
        <v>7121</v>
      </c>
    </row>
    <row r="227" spans="2:4" x14ac:dyDescent="0.25">
      <c r="B227" s="8" t="s">
        <v>41</v>
      </c>
      <c r="C227" s="8">
        <v>5321</v>
      </c>
      <c r="D227" s="7">
        <f t="shared" si="3"/>
        <v>5321</v>
      </c>
    </row>
    <row r="228" spans="2:4" x14ac:dyDescent="0.25">
      <c r="B228" s="8" t="s">
        <v>37</v>
      </c>
      <c r="C228" s="8">
        <v>9026</v>
      </c>
      <c r="D228" s="7">
        <f t="shared" si="3"/>
        <v>9026</v>
      </c>
    </row>
    <row r="229" spans="2:4" x14ac:dyDescent="0.25">
      <c r="B229" s="8" t="s">
        <v>41</v>
      </c>
      <c r="C229" s="8">
        <v>7662</v>
      </c>
      <c r="D229" s="7">
        <f t="shared" si="3"/>
        <v>7662</v>
      </c>
    </row>
    <row r="230" spans="2:4" x14ac:dyDescent="0.25">
      <c r="B230" s="8" t="s">
        <v>38</v>
      </c>
      <c r="C230" s="8">
        <v>8300</v>
      </c>
      <c r="D230" s="7">
        <f t="shared" si="3"/>
        <v>8300</v>
      </c>
    </row>
    <row r="231" spans="2:4" x14ac:dyDescent="0.25">
      <c r="B231" s="8" t="s">
        <v>38</v>
      </c>
      <c r="C231" s="8">
        <v>8249</v>
      </c>
      <c r="D231" s="7">
        <f t="shared" si="3"/>
        <v>8249</v>
      </c>
    </row>
    <row r="232" spans="2:4" x14ac:dyDescent="0.25">
      <c r="B232" s="8" t="s">
        <v>38</v>
      </c>
      <c r="C232" s="8">
        <v>9972</v>
      </c>
      <c r="D232" s="7">
        <f t="shared" si="3"/>
        <v>9972</v>
      </c>
    </row>
    <row r="233" spans="2:4" x14ac:dyDescent="0.25">
      <c r="B233" s="8" t="s">
        <v>37</v>
      </c>
      <c r="C233" s="8">
        <v>1375</v>
      </c>
      <c r="D233" s="7">
        <f t="shared" si="3"/>
        <v>1375</v>
      </c>
    </row>
    <row r="234" spans="2:4" x14ac:dyDescent="0.25">
      <c r="B234" s="8" t="s">
        <v>41</v>
      </c>
      <c r="C234" s="8">
        <v>2638</v>
      </c>
      <c r="D234" s="7">
        <f t="shared" si="3"/>
        <v>2638</v>
      </c>
    </row>
    <row r="235" spans="2:4" x14ac:dyDescent="0.25">
      <c r="B235" s="8" t="s">
        <v>38</v>
      </c>
      <c r="C235" s="8">
        <v>1657</v>
      </c>
      <c r="D235" s="7">
        <f t="shared" si="3"/>
        <v>1657</v>
      </c>
    </row>
    <row r="236" spans="2:4" x14ac:dyDescent="0.25">
      <c r="B236" s="8" t="s">
        <v>39</v>
      </c>
      <c r="C236" s="8">
        <v>9834</v>
      </c>
      <c r="D236" s="7">
        <f t="shared" si="3"/>
        <v>9834</v>
      </c>
    </row>
    <row r="237" spans="2:4" x14ac:dyDescent="0.25">
      <c r="B237" s="8" t="s">
        <v>39</v>
      </c>
      <c r="C237" s="8">
        <v>5761</v>
      </c>
      <c r="D237" s="7">
        <f t="shared" si="3"/>
        <v>5761</v>
      </c>
    </row>
    <row r="238" spans="2:4" x14ac:dyDescent="0.25">
      <c r="B238" s="8" t="s">
        <v>38</v>
      </c>
      <c r="C238" s="8">
        <v>5025</v>
      </c>
      <c r="D238" s="7">
        <f t="shared" si="3"/>
        <v>5025</v>
      </c>
    </row>
    <row r="239" spans="2:4" x14ac:dyDescent="0.25">
      <c r="B239" s="8" t="s">
        <v>37</v>
      </c>
      <c r="C239" s="8">
        <v>5061</v>
      </c>
      <c r="D239" s="7">
        <f t="shared" si="3"/>
        <v>5061</v>
      </c>
    </row>
    <row r="240" spans="2:4" x14ac:dyDescent="0.25">
      <c r="B240" s="8" t="s">
        <v>39</v>
      </c>
      <c r="C240" s="8">
        <v>7749</v>
      </c>
      <c r="D240" s="7">
        <f t="shared" si="3"/>
        <v>7749</v>
      </c>
    </row>
    <row r="241" spans="2:4" x14ac:dyDescent="0.25">
      <c r="B241" s="8" t="s">
        <v>40</v>
      </c>
      <c r="C241" s="8">
        <v>5559</v>
      </c>
      <c r="D241" s="7">
        <f t="shared" si="3"/>
        <v>5559</v>
      </c>
    </row>
    <row r="242" spans="2:4" x14ac:dyDescent="0.25">
      <c r="B242" s="8" t="s">
        <v>40</v>
      </c>
      <c r="C242" s="8">
        <v>2958</v>
      </c>
      <c r="D242" s="7">
        <f t="shared" si="3"/>
        <v>2958</v>
      </c>
    </row>
    <row r="243" spans="2:4" x14ac:dyDescent="0.25">
      <c r="B243" s="8" t="s">
        <v>38</v>
      </c>
      <c r="C243" s="8">
        <v>2562</v>
      </c>
      <c r="D243" s="7">
        <f t="shared" si="3"/>
        <v>2562</v>
      </c>
    </row>
    <row r="244" spans="2:4" x14ac:dyDescent="0.25">
      <c r="B244" s="8" t="s">
        <v>41</v>
      </c>
      <c r="C244" s="8">
        <v>4499</v>
      </c>
      <c r="D244" s="7">
        <f t="shared" si="3"/>
        <v>4499</v>
      </c>
    </row>
    <row r="245" spans="2:4" x14ac:dyDescent="0.25">
      <c r="B245" s="8" t="s">
        <v>38</v>
      </c>
      <c r="C245" s="8">
        <v>4236</v>
      </c>
      <c r="D245" s="7">
        <f t="shared" si="3"/>
        <v>4236</v>
      </c>
    </row>
    <row r="246" spans="2:4" x14ac:dyDescent="0.25">
      <c r="B246" s="8" t="s">
        <v>41</v>
      </c>
      <c r="C246" s="8">
        <v>1102</v>
      </c>
      <c r="D246" s="7">
        <f t="shared" si="3"/>
        <v>1102</v>
      </c>
    </row>
    <row r="247" spans="2:4" x14ac:dyDescent="0.25">
      <c r="B247" s="8" t="s">
        <v>39</v>
      </c>
      <c r="C247" s="8">
        <v>1953</v>
      </c>
      <c r="D247" s="7">
        <f t="shared" si="3"/>
        <v>1953</v>
      </c>
    </row>
    <row r="248" spans="2:4" x14ac:dyDescent="0.25">
      <c r="B248" s="8" t="s">
        <v>39</v>
      </c>
      <c r="C248" s="8">
        <v>7967</v>
      </c>
      <c r="D248" s="7">
        <f t="shared" si="3"/>
        <v>7967</v>
      </c>
    </row>
    <row r="249" spans="2:4" x14ac:dyDescent="0.25">
      <c r="B249" s="8" t="s">
        <v>40</v>
      </c>
      <c r="C249" s="8">
        <v>9703</v>
      </c>
      <c r="D249" s="7">
        <f t="shared" si="3"/>
        <v>9703</v>
      </c>
    </row>
    <row r="250" spans="2:4" x14ac:dyDescent="0.25">
      <c r="B250" s="8" t="s">
        <v>40</v>
      </c>
      <c r="C250" s="8">
        <v>2813</v>
      </c>
      <c r="D250" s="7">
        <f t="shared" si="3"/>
        <v>2813</v>
      </c>
    </row>
    <row r="251" spans="2:4" x14ac:dyDescent="0.25">
      <c r="B251" s="8" t="s">
        <v>41</v>
      </c>
      <c r="C251" s="8">
        <v>2119</v>
      </c>
      <c r="D251" s="7">
        <f t="shared" si="3"/>
        <v>2119</v>
      </c>
    </row>
    <row r="252" spans="2:4" x14ac:dyDescent="0.25">
      <c r="B252" s="8" t="s">
        <v>41</v>
      </c>
      <c r="C252" s="8">
        <v>6095</v>
      </c>
      <c r="D252" s="7">
        <f t="shared" si="3"/>
        <v>6095</v>
      </c>
    </row>
    <row r="253" spans="2:4" x14ac:dyDescent="0.25">
      <c r="B253" s="8" t="s">
        <v>40</v>
      </c>
      <c r="C253" s="8">
        <v>3593</v>
      </c>
      <c r="D253" s="7">
        <f t="shared" si="3"/>
        <v>3593</v>
      </c>
    </row>
    <row r="254" spans="2:4" x14ac:dyDescent="0.25">
      <c r="B254" s="8" t="s">
        <v>40</v>
      </c>
      <c r="C254" s="8">
        <v>8684</v>
      </c>
      <c r="D254" s="7">
        <f t="shared" si="3"/>
        <v>8684</v>
      </c>
    </row>
    <row r="255" spans="2:4" x14ac:dyDescent="0.25">
      <c r="B255" s="8" t="s">
        <v>40</v>
      </c>
      <c r="C255" s="8">
        <v>2008</v>
      </c>
      <c r="D255" s="7">
        <f t="shared" si="3"/>
        <v>2008</v>
      </c>
    </row>
    <row r="256" spans="2:4" x14ac:dyDescent="0.25">
      <c r="B256" s="8" t="s">
        <v>37</v>
      </c>
      <c r="C256" s="8">
        <v>6047</v>
      </c>
      <c r="D256" s="7">
        <f t="shared" si="3"/>
        <v>6047</v>
      </c>
    </row>
    <row r="257" spans="2:4" x14ac:dyDescent="0.25">
      <c r="B257" s="8" t="s">
        <v>37</v>
      </c>
      <c r="C257" s="8">
        <v>8869</v>
      </c>
      <c r="D257" s="7">
        <f t="shared" si="3"/>
        <v>8869</v>
      </c>
    </row>
    <row r="258" spans="2:4" x14ac:dyDescent="0.25">
      <c r="B258" s="8" t="s">
        <v>39</v>
      </c>
      <c r="C258" s="8">
        <v>6018</v>
      </c>
      <c r="D258" s="7">
        <f t="shared" si="3"/>
        <v>6018</v>
      </c>
    </row>
    <row r="259" spans="2:4" x14ac:dyDescent="0.25">
      <c r="B259" s="8" t="s">
        <v>39</v>
      </c>
      <c r="C259" s="8">
        <v>6429</v>
      </c>
      <c r="D259" s="7">
        <f t="shared" si="3"/>
        <v>6429</v>
      </c>
    </row>
    <row r="260" spans="2:4" x14ac:dyDescent="0.25">
      <c r="B260" s="8" t="s">
        <v>41</v>
      </c>
      <c r="C260" s="8">
        <v>4110</v>
      </c>
      <c r="D260" s="7">
        <f t="shared" ref="D260:D323" si="4">C260</f>
        <v>4110</v>
      </c>
    </row>
    <row r="261" spans="2:4" x14ac:dyDescent="0.25">
      <c r="B261" s="8" t="s">
        <v>40</v>
      </c>
      <c r="C261" s="8">
        <v>8415</v>
      </c>
      <c r="D261" s="7">
        <f t="shared" si="4"/>
        <v>8415</v>
      </c>
    </row>
    <row r="262" spans="2:4" x14ac:dyDescent="0.25">
      <c r="B262" s="8" t="s">
        <v>38</v>
      </c>
      <c r="C262" s="8">
        <v>8631</v>
      </c>
      <c r="D262" s="7">
        <f t="shared" si="4"/>
        <v>8631</v>
      </c>
    </row>
    <row r="263" spans="2:4" x14ac:dyDescent="0.25">
      <c r="B263" s="8" t="s">
        <v>39</v>
      </c>
      <c r="C263" s="8">
        <v>8217</v>
      </c>
      <c r="D263" s="7">
        <f t="shared" si="4"/>
        <v>8217</v>
      </c>
    </row>
    <row r="264" spans="2:4" x14ac:dyDescent="0.25">
      <c r="B264" s="8" t="s">
        <v>37</v>
      </c>
      <c r="C264" s="8">
        <v>5401</v>
      </c>
      <c r="D264" s="7">
        <f t="shared" si="4"/>
        <v>5401</v>
      </c>
    </row>
    <row r="265" spans="2:4" x14ac:dyDescent="0.25">
      <c r="B265" s="8" t="s">
        <v>41</v>
      </c>
      <c r="C265" s="8">
        <v>9589</v>
      </c>
      <c r="D265" s="7">
        <f t="shared" si="4"/>
        <v>9589</v>
      </c>
    </row>
    <row r="266" spans="2:4" x14ac:dyDescent="0.25">
      <c r="B266" s="8" t="s">
        <v>37</v>
      </c>
      <c r="C266" s="8">
        <v>1438</v>
      </c>
      <c r="D266" s="7">
        <f t="shared" si="4"/>
        <v>1438</v>
      </c>
    </row>
    <row r="267" spans="2:4" x14ac:dyDescent="0.25">
      <c r="B267" s="8" t="s">
        <v>37</v>
      </c>
      <c r="C267" s="8">
        <v>8581</v>
      </c>
      <c r="D267" s="7">
        <f t="shared" si="4"/>
        <v>8581</v>
      </c>
    </row>
    <row r="268" spans="2:4" x14ac:dyDescent="0.25">
      <c r="B268" s="8" t="s">
        <v>39</v>
      </c>
      <c r="C268" s="8">
        <v>7370</v>
      </c>
      <c r="D268" s="7">
        <f t="shared" si="4"/>
        <v>7370</v>
      </c>
    </row>
    <row r="269" spans="2:4" x14ac:dyDescent="0.25">
      <c r="B269" s="8" t="s">
        <v>38</v>
      </c>
      <c r="C269" s="8">
        <v>2802</v>
      </c>
      <c r="D269" s="7">
        <f t="shared" si="4"/>
        <v>2802</v>
      </c>
    </row>
    <row r="270" spans="2:4" x14ac:dyDescent="0.25">
      <c r="B270" s="8" t="s">
        <v>40</v>
      </c>
      <c r="C270" s="8">
        <v>4477</v>
      </c>
      <c r="D270" s="7">
        <f t="shared" si="4"/>
        <v>4477</v>
      </c>
    </row>
    <row r="271" spans="2:4" x14ac:dyDescent="0.25">
      <c r="B271" s="8" t="s">
        <v>39</v>
      </c>
      <c r="C271" s="8">
        <v>7067</v>
      </c>
      <c r="D271" s="7">
        <f t="shared" si="4"/>
        <v>7067</v>
      </c>
    </row>
    <row r="272" spans="2:4" x14ac:dyDescent="0.25">
      <c r="B272" s="8" t="s">
        <v>38</v>
      </c>
      <c r="C272" s="8">
        <v>3330</v>
      </c>
      <c r="D272" s="7">
        <f t="shared" si="4"/>
        <v>3330</v>
      </c>
    </row>
    <row r="273" spans="2:4" x14ac:dyDescent="0.25">
      <c r="B273" s="8" t="s">
        <v>37</v>
      </c>
      <c r="C273" s="8">
        <v>9807</v>
      </c>
      <c r="D273" s="7">
        <f t="shared" si="4"/>
        <v>9807</v>
      </c>
    </row>
    <row r="274" spans="2:4" x14ac:dyDescent="0.25">
      <c r="B274" s="8" t="s">
        <v>38</v>
      </c>
      <c r="C274" s="8">
        <v>9661</v>
      </c>
      <c r="D274" s="7">
        <f t="shared" si="4"/>
        <v>9661</v>
      </c>
    </row>
    <row r="275" spans="2:4" x14ac:dyDescent="0.25">
      <c r="B275" s="8" t="s">
        <v>38</v>
      </c>
      <c r="C275" s="8">
        <v>1412</v>
      </c>
      <c r="D275" s="7">
        <f t="shared" si="4"/>
        <v>1412</v>
      </c>
    </row>
    <row r="276" spans="2:4" x14ac:dyDescent="0.25">
      <c r="B276" s="8" t="s">
        <v>37</v>
      </c>
      <c r="C276" s="8">
        <v>4356</v>
      </c>
      <c r="D276" s="7">
        <f t="shared" si="4"/>
        <v>4356</v>
      </c>
    </row>
    <row r="277" spans="2:4" x14ac:dyDescent="0.25">
      <c r="B277" s="8" t="s">
        <v>37</v>
      </c>
      <c r="C277" s="8">
        <v>9995</v>
      </c>
      <c r="D277" s="7">
        <f t="shared" si="4"/>
        <v>9995</v>
      </c>
    </row>
    <row r="278" spans="2:4" x14ac:dyDescent="0.25">
      <c r="B278" s="8" t="s">
        <v>41</v>
      </c>
      <c r="C278" s="8">
        <v>3977</v>
      </c>
      <c r="D278" s="7">
        <f t="shared" si="4"/>
        <v>3977</v>
      </c>
    </row>
    <row r="279" spans="2:4" x14ac:dyDescent="0.25">
      <c r="B279" s="8" t="s">
        <v>38</v>
      </c>
      <c r="C279" s="8">
        <v>1464</v>
      </c>
      <c r="D279" s="7">
        <f t="shared" si="4"/>
        <v>1464</v>
      </c>
    </row>
    <row r="280" spans="2:4" x14ac:dyDescent="0.25">
      <c r="B280" s="8" t="s">
        <v>38</v>
      </c>
      <c r="C280" s="8">
        <v>2443</v>
      </c>
      <c r="D280" s="7">
        <f t="shared" si="4"/>
        <v>2443</v>
      </c>
    </row>
    <row r="281" spans="2:4" x14ac:dyDescent="0.25">
      <c r="B281" s="8" t="s">
        <v>40</v>
      </c>
      <c r="C281" s="8">
        <v>8305</v>
      </c>
      <c r="D281" s="7">
        <f t="shared" si="4"/>
        <v>8305</v>
      </c>
    </row>
    <row r="282" spans="2:4" x14ac:dyDescent="0.25">
      <c r="B282" s="8" t="s">
        <v>39</v>
      </c>
      <c r="C282" s="8">
        <v>7346</v>
      </c>
      <c r="D282" s="7">
        <f t="shared" si="4"/>
        <v>7346</v>
      </c>
    </row>
    <row r="283" spans="2:4" x14ac:dyDescent="0.25">
      <c r="B283" s="8" t="s">
        <v>41</v>
      </c>
      <c r="C283" s="8">
        <v>6324</v>
      </c>
      <c r="D283" s="7">
        <f t="shared" si="4"/>
        <v>6324</v>
      </c>
    </row>
    <row r="284" spans="2:4" x14ac:dyDescent="0.25">
      <c r="B284" s="8" t="s">
        <v>37</v>
      </c>
      <c r="C284" s="8">
        <v>1775</v>
      </c>
      <c r="D284" s="7">
        <f t="shared" si="4"/>
        <v>1775</v>
      </c>
    </row>
    <row r="285" spans="2:4" x14ac:dyDescent="0.25">
      <c r="B285" s="8" t="s">
        <v>41</v>
      </c>
      <c r="C285" s="8">
        <v>7158</v>
      </c>
      <c r="D285" s="7">
        <f t="shared" si="4"/>
        <v>7158</v>
      </c>
    </row>
    <row r="286" spans="2:4" x14ac:dyDescent="0.25">
      <c r="B286" s="8" t="s">
        <v>37</v>
      </c>
      <c r="C286" s="8">
        <v>3005</v>
      </c>
      <c r="D286" s="7">
        <f t="shared" si="4"/>
        <v>3005</v>
      </c>
    </row>
    <row r="287" spans="2:4" x14ac:dyDescent="0.25">
      <c r="B287" s="8" t="s">
        <v>39</v>
      </c>
      <c r="C287" s="8">
        <v>5019</v>
      </c>
      <c r="D287" s="7">
        <f t="shared" si="4"/>
        <v>5019</v>
      </c>
    </row>
    <row r="288" spans="2:4" x14ac:dyDescent="0.25">
      <c r="B288" s="8" t="s">
        <v>41</v>
      </c>
      <c r="C288" s="8">
        <v>4500</v>
      </c>
      <c r="D288" s="7">
        <f t="shared" si="4"/>
        <v>4500</v>
      </c>
    </row>
    <row r="289" spans="2:4" x14ac:dyDescent="0.25">
      <c r="B289" s="8" t="s">
        <v>41</v>
      </c>
      <c r="C289" s="8">
        <v>9723</v>
      </c>
      <c r="D289" s="7">
        <f t="shared" si="4"/>
        <v>9723</v>
      </c>
    </row>
    <row r="290" spans="2:4" x14ac:dyDescent="0.25">
      <c r="B290" s="8" t="s">
        <v>39</v>
      </c>
      <c r="C290" s="8">
        <v>6090</v>
      </c>
      <c r="D290" s="7">
        <f t="shared" si="4"/>
        <v>6090</v>
      </c>
    </row>
    <row r="291" spans="2:4" x14ac:dyDescent="0.25">
      <c r="B291" s="8" t="s">
        <v>37</v>
      </c>
      <c r="C291" s="8">
        <v>8297</v>
      </c>
      <c r="D291" s="7">
        <f t="shared" si="4"/>
        <v>8297</v>
      </c>
    </row>
    <row r="292" spans="2:4" x14ac:dyDescent="0.25">
      <c r="B292" s="8" t="s">
        <v>41</v>
      </c>
      <c r="C292" s="8">
        <v>6672</v>
      </c>
      <c r="D292" s="7">
        <f t="shared" si="4"/>
        <v>6672</v>
      </c>
    </row>
    <row r="293" spans="2:4" x14ac:dyDescent="0.25">
      <c r="B293" s="8" t="s">
        <v>37</v>
      </c>
      <c r="C293" s="8">
        <v>9414</v>
      </c>
      <c r="D293" s="7">
        <f t="shared" si="4"/>
        <v>9414</v>
      </c>
    </row>
    <row r="294" spans="2:4" x14ac:dyDescent="0.25">
      <c r="B294" s="8" t="s">
        <v>37</v>
      </c>
      <c r="C294" s="8">
        <v>6197</v>
      </c>
      <c r="D294" s="7">
        <f t="shared" si="4"/>
        <v>6197</v>
      </c>
    </row>
    <row r="295" spans="2:4" x14ac:dyDescent="0.25">
      <c r="B295" s="8" t="s">
        <v>40</v>
      </c>
      <c r="C295" s="8">
        <v>9550</v>
      </c>
      <c r="D295" s="7">
        <f t="shared" si="4"/>
        <v>9550</v>
      </c>
    </row>
    <row r="296" spans="2:4" x14ac:dyDescent="0.25">
      <c r="B296" s="8" t="s">
        <v>40</v>
      </c>
      <c r="C296" s="8">
        <v>3302</v>
      </c>
      <c r="D296" s="7">
        <f t="shared" si="4"/>
        <v>3302</v>
      </c>
    </row>
    <row r="297" spans="2:4" x14ac:dyDescent="0.25">
      <c r="B297" s="8" t="s">
        <v>37</v>
      </c>
      <c r="C297" s="8">
        <v>1363</v>
      </c>
      <c r="D297" s="7">
        <f t="shared" si="4"/>
        <v>1363</v>
      </c>
    </row>
    <row r="298" spans="2:4" x14ac:dyDescent="0.25">
      <c r="B298" s="8" t="s">
        <v>38</v>
      </c>
      <c r="C298" s="8">
        <v>2712</v>
      </c>
      <c r="D298" s="7">
        <f t="shared" si="4"/>
        <v>2712</v>
      </c>
    </row>
    <row r="299" spans="2:4" x14ac:dyDescent="0.25">
      <c r="B299" s="8" t="s">
        <v>37</v>
      </c>
      <c r="C299" s="8">
        <v>3309</v>
      </c>
      <c r="D299" s="7">
        <f t="shared" si="4"/>
        <v>3309</v>
      </c>
    </row>
    <row r="300" spans="2:4" x14ac:dyDescent="0.25">
      <c r="B300" s="8" t="s">
        <v>37</v>
      </c>
      <c r="C300" s="8">
        <v>2128</v>
      </c>
      <c r="D300" s="7">
        <f t="shared" si="4"/>
        <v>2128</v>
      </c>
    </row>
    <row r="301" spans="2:4" x14ac:dyDescent="0.25">
      <c r="B301" s="8" t="s">
        <v>41</v>
      </c>
      <c r="C301" s="8">
        <v>6119</v>
      </c>
      <c r="D301" s="7">
        <f t="shared" si="4"/>
        <v>6119</v>
      </c>
    </row>
    <row r="302" spans="2:4" x14ac:dyDescent="0.25">
      <c r="B302" s="8" t="s">
        <v>39</v>
      </c>
      <c r="C302" s="8">
        <v>6318</v>
      </c>
      <c r="D302" s="7">
        <f t="shared" si="4"/>
        <v>6318</v>
      </c>
    </row>
    <row r="303" spans="2:4" x14ac:dyDescent="0.25">
      <c r="B303" s="8" t="s">
        <v>37</v>
      </c>
      <c r="C303" s="8">
        <v>6868</v>
      </c>
      <c r="D303" s="7">
        <f t="shared" si="4"/>
        <v>6868</v>
      </c>
    </row>
    <row r="304" spans="2:4" x14ac:dyDescent="0.25">
      <c r="B304" s="8" t="s">
        <v>38</v>
      </c>
      <c r="C304" s="8">
        <v>3540</v>
      </c>
      <c r="D304" s="7">
        <f t="shared" si="4"/>
        <v>3540</v>
      </c>
    </row>
    <row r="305" spans="2:4" x14ac:dyDescent="0.25">
      <c r="B305" s="8" t="s">
        <v>37</v>
      </c>
      <c r="C305" s="8">
        <v>5352</v>
      </c>
      <c r="D305" s="7">
        <f t="shared" si="4"/>
        <v>5352</v>
      </c>
    </row>
    <row r="306" spans="2:4" x14ac:dyDescent="0.25">
      <c r="B306" s="8" t="s">
        <v>41</v>
      </c>
      <c r="C306" s="8">
        <v>8615</v>
      </c>
      <c r="D306" s="7">
        <f t="shared" si="4"/>
        <v>8615</v>
      </c>
    </row>
    <row r="307" spans="2:4" x14ac:dyDescent="0.25">
      <c r="B307" s="8" t="s">
        <v>41</v>
      </c>
      <c r="C307" s="8">
        <v>3243</v>
      </c>
      <c r="D307" s="7">
        <f t="shared" si="4"/>
        <v>3243</v>
      </c>
    </row>
    <row r="308" spans="2:4" x14ac:dyDescent="0.25">
      <c r="B308" s="8" t="s">
        <v>38</v>
      </c>
      <c r="C308" s="8">
        <v>1555</v>
      </c>
      <c r="D308" s="7">
        <f t="shared" si="4"/>
        <v>1555</v>
      </c>
    </row>
    <row r="309" spans="2:4" x14ac:dyDescent="0.25">
      <c r="B309" s="8" t="s">
        <v>39</v>
      </c>
      <c r="C309" s="8">
        <v>6984</v>
      </c>
      <c r="D309" s="7">
        <f t="shared" si="4"/>
        <v>6984</v>
      </c>
    </row>
    <row r="310" spans="2:4" x14ac:dyDescent="0.25">
      <c r="B310" s="8" t="s">
        <v>38</v>
      </c>
      <c r="C310" s="8">
        <v>6963</v>
      </c>
      <c r="D310" s="7">
        <f t="shared" si="4"/>
        <v>6963</v>
      </c>
    </row>
    <row r="311" spans="2:4" x14ac:dyDescent="0.25">
      <c r="B311" s="8" t="s">
        <v>41</v>
      </c>
      <c r="C311" s="8">
        <v>1579</v>
      </c>
      <c r="D311" s="7">
        <f t="shared" si="4"/>
        <v>1579</v>
      </c>
    </row>
    <row r="312" spans="2:4" x14ac:dyDescent="0.25">
      <c r="B312" s="8" t="s">
        <v>40</v>
      </c>
      <c r="C312" s="8">
        <v>6630</v>
      </c>
      <c r="D312" s="7">
        <f t="shared" si="4"/>
        <v>6630</v>
      </c>
    </row>
    <row r="313" spans="2:4" x14ac:dyDescent="0.25">
      <c r="B313" s="8" t="s">
        <v>39</v>
      </c>
      <c r="C313" s="8">
        <v>2938</v>
      </c>
      <c r="D313" s="7">
        <f t="shared" si="4"/>
        <v>2938</v>
      </c>
    </row>
    <row r="314" spans="2:4" x14ac:dyDescent="0.25">
      <c r="B314" s="8" t="s">
        <v>38</v>
      </c>
      <c r="C314" s="8">
        <v>9503</v>
      </c>
      <c r="D314" s="7">
        <f t="shared" si="4"/>
        <v>9503</v>
      </c>
    </row>
    <row r="315" spans="2:4" x14ac:dyDescent="0.25">
      <c r="B315" s="8" t="s">
        <v>39</v>
      </c>
      <c r="C315" s="8">
        <v>7225</v>
      </c>
      <c r="D315" s="7">
        <f t="shared" si="4"/>
        <v>7225</v>
      </c>
    </row>
    <row r="316" spans="2:4" x14ac:dyDescent="0.25">
      <c r="B316" s="8" t="s">
        <v>37</v>
      </c>
      <c r="C316" s="8">
        <v>9006</v>
      </c>
      <c r="D316" s="7">
        <f t="shared" si="4"/>
        <v>9006</v>
      </c>
    </row>
    <row r="317" spans="2:4" x14ac:dyDescent="0.25">
      <c r="B317" s="8" t="s">
        <v>37</v>
      </c>
      <c r="C317" s="8">
        <v>9732</v>
      </c>
      <c r="D317" s="7">
        <f t="shared" si="4"/>
        <v>9732</v>
      </c>
    </row>
    <row r="318" spans="2:4" x14ac:dyDescent="0.25">
      <c r="B318" s="8" t="s">
        <v>41</v>
      </c>
      <c r="C318" s="8">
        <v>8740</v>
      </c>
      <c r="D318" s="7">
        <f t="shared" si="4"/>
        <v>8740</v>
      </c>
    </row>
    <row r="319" spans="2:4" x14ac:dyDescent="0.25">
      <c r="B319" s="8" t="s">
        <v>37</v>
      </c>
      <c r="C319" s="8">
        <v>9719</v>
      </c>
      <c r="D319" s="7">
        <f t="shared" si="4"/>
        <v>9719</v>
      </c>
    </row>
    <row r="320" spans="2:4" x14ac:dyDescent="0.25">
      <c r="B320" s="8" t="s">
        <v>38</v>
      </c>
      <c r="C320" s="8">
        <v>9808</v>
      </c>
      <c r="D320" s="7">
        <f t="shared" si="4"/>
        <v>9808</v>
      </c>
    </row>
    <row r="321" spans="2:4" x14ac:dyDescent="0.25">
      <c r="B321" s="8" t="s">
        <v>39</v>
      </c>
      <c r="C321" s="8">
        <v>6088</v>
      </c>
      <c r="D321" s="7">
        <f t="shared" si="4"/>
        <v>6088</v>
      </c>
    </row>
    <row r="322" spans="2:4" x14ac:dyDescent="0.25">
      <c r="B322" s="8" t="s">
        <v>40</v>
      </c>
      <c r="C322" s="8">
        <v>1840</v>
      </c>
      <c r="D322" s="7">
        <f t="shared" si="4"/>
        <v>1840</v>
      </c>
    </row>
    <row r="323" spans="2:4" x14ac:dyDescent="0.25">
      <c r="B323" s="8" t="s">
        <v>41</v>
      </c>
      <c r="C323" s="8">
        <v>5220</v>
      </c>
      <c r="D323" s="7">
        <f t="shared" si="4"/>
        <v>5220</v>
      </c>
    </row>
    <row r="324" spans="2:4" x14ac:dyDescent="0.25">
      <c r="B324" s="8" t="s">
        <v>41</v>
      </c>
      <c r="C324" s="8">
        <v>9791</v>
      </c>
      <c r="D324" s="7">
        <f t="shared" ref="D324:D342" si="5">C324</f>
        <v>9791</v>
      </c>
    </row>
    <row r="325" spans="2:4" x14ac:dyDescent="0.25">
      <c r="B325" s="8" t="s">
        <v>37</v>
      </c>
      <c r="C325" s="8">
        <v>8845</v>
      </c>
      <c r="D325" s="7">
        <f t="shared" si="5"/>
        <v>8845</v>
      </c>
    </row>
    <row r="326" spans="2:4" x14ac:dyDescent="0.25">
      <c r="B326" s="8" t="s">
        <v>40</v>
      </c>
      <c r="C326" s="8">
        <v>6327</v>
      </c>
      <c r="D326" s="7">
        <f t="shared" si="5"/>
        <v>6327</v>
      </c>
    </row>
    <row r="327" spans="2:4" x14ac:dyDescent="0.25">
      <c r="B327" s="8" t="s">
        <v>41</v>
      </c>
      <c r="C327" s="8">
        <v>3330</v>
      </c>
      <c r="D327" s="7">
        <f t="shared" si="5"/>
        <v>3330</v>
      </c>
    </row>
    <row r="328" spans="2:4" x14ac:dyDescent="0.25">
      <c r="B328" s="8" t="s">
        <v>40</v>
      </c>
      <c r="C328" s="8">
        <v>5323</v>
      </c>
      <c r="D328" s="7">
        <f t="shared" si="5"/>
        <v>5323</v>
      </c>
    </row>
    <row r="329" spans="2:4" x14ac:dyDescent="0.25">
      <c r="B329" s="8" t="s">
        <v>41</v>
      </c>
      <c r="C329" s="8">
        <v>3112</v>
      </c>
      <c r="D329" s="7">
        <f t="shared" si="5"/>
        <v>3112</v>
      </c>
    </row>
    <row r="330" spans="2:4" x14ac:dyDescent="0.25">
      <c r="B330" s="8" t="s">
        <v>37</v>
      </c>
      <c r="C330" s="8">
        <v>6934</v>
      </c>
      <c r="D330" s="7">
        <f t="shared" si="5"/>
        <v>6934</v>
      </c>
    </row>
    <row r="331" spans="2:4" x14ac:dyDescent="0.25">
      <c r="B331" s="8" t="s">
        <v>38</v>
      </c>
      <c r="C331" s="8">
        <v>1859</v>
      </c>
      <c r="D331" s="7">
        <f t="shared" si="5"/>
        <v>1859</v>
      </c>
    </row>
    <row r="332" spans="2:4" x14ac:dyDescent="0.25">
      <c r="B332" s="8" t="s">
        <v>40</v>
      </c>
      <c r="C332" s="8">
        <v>2896</v>
      </c>
      <c r="D332" s="7">
        <f t="shared" si="5"/>
        <v>2896</v>
      </c>
    </row>
    <row r="333" spans="2:4" x14ac:dyDescent="0.25">
      <c r="B333" s="8" t="s">
        <v>40</v>
      </c>
      <c r="C333" s="8">
        <v>6883</v>
      </c>
      <c r="D333" s="7">
        <f t="shared" si="5"/>
        <v>6883</v>
      </c>
    </row>
    <row r="334" spans="2:4" x14ac:dyDescent="0.25">
      <c r="B334" s="8" t="s">
        <v>38</v>
      </c>
      <c r="C334" s="8">
        <v>3838</v>
      </c>
      <c r="D334" s="7">
        <f t="shared" si="5"/>
        <v>3838</v>
      </c>
    </row>
    <row r="335" spans="2:4" x14ac:dyDescent="0.25">
      <c r="B335" s="8" t="s">
        <v>39</v>
      </c>
      <c r="C335" s="8">
        <v>8286</v>
      </c>
      <c r="D335" s="7">
        <f t="shared" si="5"/>
        <v>8286</v>
      </c>
    </row>
    <row r="336" spans="2:4" x14ac:dyDescent="0.25">
      <c r="B336" s="8" t="s">
        <v>37</v>
      </c>
      <c r="C336" s="8">
        <v>3365</v>
      </c>
      <c r="D336" s="7">
        <f t="shared" si="5"/>
        <v>3365</v>
      </c>
    </row>
    <row r="337" spans="2:4" x14ac:dyDescent="0.25">
      <c r="B337" s="8" t="s">
        <v>39</v>
      </c>
      <c r="C337" s="8">
        <v>6993</v>
      </c>
      <c r="D337" s="7">
        <f t="shared" si="5"/>
        <v>6993</v>
      </c>
    </row>
    <row r="338" spans="2:4" x14ac:dyDescent="0.25">
      <c r="B338" s="8" t="s">
        <v>38</v>
      </c>
      <c r="C338" s="8">
        <v>1197</v>
      </c>
      <c r="D338" s="7">
        <f t="shared" si="5"/>
        <v>1197</v>
      </c>
    </row>
    <row r="339" spans="2:4" x14ac:dyDescent="0.25">
      <c r="B339" s="8" t="s">
        <v>37</v>
      </c>
      <c r="C339" s="8">
        <v>5110</v>
      </c>
      <c r="D339" s="7">
        <f t="shared" si="5"/>
        <v>5110</v>
      </c>
    </row>
    <row r="340" spans="2:4" x14ac:dyDescent="0.25">
      <c r="B340" s="8" t="s">
        <v>38</v>
      </c>
      <c r="C340" s="8">
        <v>8464</v>
      </c>
      <c r="D340" s="7">
        <f t="shared" si="5"/>
        <v>8464</v>
      </c>
    </row>
    <row r="341" spans="2:4" x14ac:dyDescent="0.25">
      <c r="B341" s="8" t="s">
        <v>37</v>
      </c>
      <c r="C341" s="8">
        <v>2083</v>
      </c>
      <c r="D341" s="7">
        <f t="shared" si="5"/>
        <v>2083</v>
      </c>
    </row>
    <row r="342" spans="2:4" x14ac:dyDescent="0.25">
      <c r="B342" s="8" t="s">
        <v>37</v>
      </c>
      <c r="C342" s="8">
        <v>1197</v>
      </c>
      <c r="D342" s="7">
        <f t="shared" si="5"/>
        <v>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G31"/>
  <sheetViews>
    <sheetView workbookViewId="0"/>
  </sheetViews>
  <sheetFormatPr defaultColWidth="9.109375" defaultRowHeight="13.2" x14ac:dyDescent="0.25"/>
  <cols>
    <col min="1" max="1" width="2.88671875" style="7" bestFit="1" customWidth="1"/>
    <col min="2" max="2" width="12.6640625" style="7" customWidth="1"/>
    <col min="3" max="3" width="2.88671875" style="7" customWidth="1"/>
    <col min="4" max="5" width="10.44140625" style="7" bestFit="1" customWidth="1"/>
    <col min="6" max="6" width="10.33203125" style="7" bestFit="1" customWidth="1"/>
    <col min="7" max="7" width="9.6640625" style="7" bestFit="1" customWidth="1"/>
    <col min="8" max="16384" width="9.109375" style="7"/>
  </cols>
  <sheetData>
    <row r="1" spans="1:7" ht="52.8" x14ac:dyDescent="0.25">
      <c r="A1" s="9" t="str">
        <f>ROW()&amp;")"</f>
        <v>1)</v>
      </c>
      <c r="B1" s="12" t="s">
        <v>50</v>
      </c>
      <c r="C1" s="12"/>
      <c r="D1" s="12"/>
      <c r="E1" s="12"/>
      <c r="F1" s="12"/>
      <c r="G1" s="12"/>
    </row>
    <row r="3" spans="1:7" ht="26.4" x14ac:dyDescent="0.25">
      <c r="B3" s="13" t="s">
        <v>51</v>
      </c>
      <c r="D3" s="14" t="s">
        <v>52</v>
      </c>
      <c r="E3" s="14"/>
    </row>
    <row r="4" spans="1:7" x14ac:dyDescent="0.25">
      <c r="B4" s="8">
        <v>45</v>
      </c>
      <c r="D4" s="8" t="s">
        <v>53</v>
      </c>
      <c r="E4" s="8">
        <v>10</v>
      </c>
    </row>
    <row r="5" spans="1:7" x14ac:dyDescent="0.25">
      <c r="B5" s="8">
        <v>34</v>
      </c>
      <c r="D5" s="8" t="s">
        <v>54</v>
      </c>
      <c r="E5" s="8">
        <v>5</v>
      </c>
    </row>
    <row r="6" spans="1:7" x14ac:dyDescent="0.25">
      <c r="B6" s="8">
        <v>44</v>
      </c>
    </row>
    <row r="7" spans="1:7" x14ac:dyDescent="0.25">
      <c r="B7" s="8">
        <v>29</v>
      </c>
      <c r="D7" s="9" t="s">
        <v>55</v>
      </c>
      <c r="E7" s="9" t="s">
        <v>56</v>
      </c>
      <c r="F7" s="9" t="s">
        <v>57</v>
      </c>
    </row>
    <row r="8" spans="1:7" x14ac:dyDescent="0.25">
      <c r="B8" s="8">
        <v>33</v>
      </c>
      <c r="D8" s="8" t="s">
        <v>58</v>
      </c>
      <c r="E8" s="8" t="s">
        <v>59</v>
      </c>
      <c r="F8" s="8"/>
    </row>
    <row r="9" spans="1:7" x14ac:dyDescent="0.25">
      <c r="B9" s="8">
        <v>45</v>
      </c>
      <c r="D9" s="8"/>
      <c r="E9" s="8"/>
      <c r="F9" s="8"/>
    </row>
    <row r="10" spans="1:7" x14ac:dyDescent="0.25">
      <c r="B10" s="8">
        <v>14</v>
      </c>
      <c r="D10" s="8"/>
      <c r="E10" s="8"/>
      <c r="F10" s="8"/>
    </row>
    <row r="11" spans="1:7" x14ac:dyDescent="0.25">
      <c r="B11" s="8">
        <v>14</v>
      </c>
      <c r="D11" s="8"/>
      <c r="E11" s="8"/>
      <c r="F11" s="8"/>
    </row>
    <row r="12" spans="1:7" x14ac:dyDescent="0.25">
      <c r="B12" s="8">
        <v>32</v>
      </c>
      <c r="D12" s="8"/>
      <c r="E12" s="8"/>
      <c r="F12" s="8"/>
    </row>
    <row r="13" spans="1:7" x14ac:dyDescent="0.25">
      <c r="B13" s="8">
        <v>25</v>
      </c>
      <c r="D13" s="8"/>
      <c r="E13" s="8"/>
      <c r="F13" s="8"/>
    </row>
    <row r="14" spans="1:7" x14ac:dyDescent="0.25">
      <c r="B14" s="8">
        <v>38</v>
      </c>
      <c r="D14" s="8"/>
      <c r="E14" s="8"/>
      <c r="F14" s="8"/>
    </row>
    <row r="15" spans="1:7" x14ac:dyDescent="0.25">
      <c r="B15" s="8">
        <v>43</v>
      </c>
      <c r="D15" s="8"/>
      <c r="E15" s="8"/>
      <c r="F15" s="8"/>
    </row>
    <row r="16" spans="1:7" x14ac:dyDescent="0.25">
      <c r="B16" s="8">
        <v>27</v>
      </c>
    </row>
    <row r="17" spans="2:2" x14ac:dyDescent="0.25">
      <c r="B17" s="8">
        <v>13</v>
      </c>
    </row>
    <row r="18" spans="2:2" x14ac:dyDescent="0.25">
      <c r="B18" s="8">
        <v>24</v>
      </c>
    </row>
    <row r="19" spans="2:2" x14ac:dyDescent="0.25">
      <c r="B19" s="8">
        <v>21</v>
      </c>
    </row>
    <row r="20" spans="2:2" x14ac:dyDescent="0.25">
      <c r="B20" s="8">
        <v>17</v>
      </c>
    </row>
    <row r="21" spans="2:2" x14ac:dyDescent="0.25">
      <c r="B21" s="8">
        <v>33</v>
      </c>
    </row>
    <row r="22" spans="2:2" x14ac:dyDescent="0.25">
      <c r="B22" s="8">
        <v>33</v>
      </c>
    </row>
    <row r="23" spans="2:2" x14ac:dyDescent="0.25">
      <c r="B23" s="8">
        <v>17</v>
      </c>
    </row>
    <row r="24" spans="2:2" x14ac:dyDescent="0.25">
      <c r="B24" s="8">
        <v>34</v>
      </c>
    </row>
    <row r="25" spans="2:2" x14ac:dyDescent="0.25">
      <c r="B25" s="8">
        <v>22</v>
      </c>
    </row>
    <row r="26" spans="2:2" x14ac:dyDescent="0.25">
      <c r="B26" s="8">
        <v>42</v>
      </c>
    </row>
    <row r="27" spans="2:2" x14ac:dyDescent="0.25">
      <c r="B27" s="8">
        <v>41</v>
      </c>
    </row>
    <row r="28" spans="2:2" x14ac:dyDescent="0.25">
      <c r="B28" s="8">
        <v>12</v>
      </c>
    </row>
    <row r="29" spans="2:2" x14ac:dyDescent="0.25">
      <c r="B29" s="8">
        <v>38</v>
      </c>
    </row>
    <row r="30" spans="2:2" x14ac:dyDescent="0.25">
      <c r="B30" s="8">
        <v>36</v>
      </c>
    </row>
    <row r="31" spans="2:2" x14ac:dyDescent="0.25">
      <c r="B31" s="8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SumIF</vt:lpstr>
      <vt:lpstr>SumIfs with WildCards</vt:lpstr>
      <vt:lpstr>SumIFs Greater Less Than</vt:lpstr>
      <vt:lpstr>CountIFs</vt:lpstr>
      <vt:lpstr>Cost</vt:lpstr>
      <vt:lpstr>Date</vt:lpstr>
      <vt:lpstr>Product</vt:lpstr>
      <vt:lpstr>Quantity</vt:lpstr>
      <vt:lpstr>Region</vt:lpstr>
      <vt:lpstr>Revenue</vt:lpstr>
      <vt:lpstr>Unit_Cost</vt:lpstr>
      <vt:lpstr>Unit_Price</vt:lpstr>
    </vt:vector>
  </TitlesOfParts>
  <Company>Tickling Keys,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Raheel Rupani</cp:lastModifiedBy>
  <dcterms:created xsi:type="dcterms:W3CDTF">2006-12-26T14:58:35Z</dcterms:created>
  <dcterms:modified xsi:type="dcterms:W3CDTF">2022-10-29T07:20:33Z</dcterms:modified>
</cp:coreProperties>
</file>