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_amol\Desktop\ALL USECASES\5. Branch Micromarket\"/>
    </mc:Choice>
  </mc:AlternateContent>
  <xr:revisionPtr revIDLastSave="0" documentId="13_ncr:1_{F6455E0D-4368-45C2-BA68-126B05BF5E5A}" xr6:coauthVersionLast="36" xr6:coauthVersionMax="36" xr10:uidLastSave="{00000000-0000-0000-0000-000000000000}"/>
  <bookViews>
    <workbookView xWindow="0" yWindow="0" windowWidth="19200" windowHeight="6930" activeTab="2" xr2:uid="{75C6003B-C4E9-4FAF-992D-1C03D4381B9A}"/>
  </bookViews>
  <sheets>
    <sheet name="Sheet1" sheetId="3" r:id="rId1"/>
    <sheet name="Sheet2" sheetId="4" r:id="rId2"/>
    <sheet name="Summary" sheetId="1" r:id="rId3"/>
    <sheet name="Ranking" sheetId="2" r:id="rId4"/>
  </sheets>
  <externalReferences>
    <externalReference r:id="rId5"/>
  </externalReferences>
  <definedNames>
    <definedName name="_xlnm._FilterDatabase" localSheetId="3" hidden="1">Ranking!$A$2:$AB$2</definedName>
    <definedName name="_xlnm._FilterDatabase" localSheetId="2" hidden="1">Summary!$A$2:$AM$717</definedName>
  </definedNames>
  <calcPr calcId="191029"/>
  <pivotCaches>
    <pivotCache cacheId="3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3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3" i="1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3" i="2"/>
  <c r="V3" i="2"/>
  <c r="K3" i="2"/>
  <c r="W246" i="2" l="1"/>
  <c r="W547" i="2"/>
  <c r="W50" i="2"/>
  <c r="W250" i="2"/>
  <c r="W562" i="2"/>
  <c r="W318" i="2"/>
  <c r="W109" i="2"/>
  <c r="W517" i="2"/>
  <c r="W229" i="2"/>
  <c r="W230" i="2"/>
  <c r="W194" i="2"/>
  <c r="W231" i="2"/>
  <c r="W545" i="2"/>
  <c r="W352" i="2"/>
  <c r="W447" i="2"/>
  <c r="W58" i="2"/>
  <c r="W456" i="2"/>
  <c r="W378" i="2"/>
  <c r="W6" i="2"/>
  <c r="W286" i="2"/>
  <c r="W293" i="2"/>
  <c r="W394" i="2"/>
  <c r="W607" i="2"/>
  <c r="W222" i="2"/>
  <c r="W634" i="2"/>
  <c r="W523" i="2"/>
  <c r="W596" i="2"/>
  <c r="W487" i="2"/>
  <c r="W219" i="2"/>
  <c r="W165" i="2"/>
  <c r="W252" i="2"/>
  <c r="W558" i="2"/>
  <c r="W654" i="2"/>
  <c r="W257" i="2"/>
  <c r="W266" i="2"/>
  <c r="W201" i="2"/>
  <c r="W466" i="2"/>
  <c r="W666" i="2"/>
  <c r="W640" i="2"/>
  <c r="W544" i="2"/>
  <c r="W600" i="2"/>
  <c r="W335" i="2"/>
  <c r="W238" i="2"/>
  <c r="W223" i="2"/>
  <c r="W166" i="2"/>
  <c r="W328" i="2"/>
  <c r="W655" i="2"/>
  <c r="W151" i="2"/>
  <c r="W439" i="2"/>
  <c r="W650" i="2"/>
  <c r="W255" i="2"/>
  <c r="W421" i="2"/>
  <c r="W570" i="2"/>
  <c r="W228" i="2"/>
  <c r="W709" i="2"/>
  <c r="W715" i="2"/>
  <c r="W457" i="2"/>
  <c r="W538" i="2"/>
  <c r="W499" i="2"/>
  <c r="W406" i="2"/>
  <c r="W477" i="2"/>
  <c r="W205" i="2"/>
  <c r="W292" i="2"/>
  <c r="W152" i="2"/>
  <c r="W668" i="2"/>
  <c r="W366" i="2"/>
  <c r="W287" i="2"/>
  <c r="W368" i="2"/>
  <c r="W676" i="2"/>
  <c r="W313" i="2"/>
  <c r="W133" i="2"/>
  <c r="W145" i="2"/>
  <c r="W429" i="2"/>
  <c r="W424" i="2"/>
  <c r="W686" i="2"/>
  <c r="W4" i="2"/>
  <c r="W370" i="2"/>
  <c r="W128" i="2"/>
  <c r="W116" i="2"/>
  <c r="W332" i="2"/>
  <c r="W622" i="2"/>
  <c r="W428" i="2"/>
  <c r="W563" i="2"/>
  <c r="W454" i="2"/>
  <c r="W288" i="2"/>
  <c r="W325" i="2"/>
  <c r="W220" i="2"/>
  <c r="W579" i="2"/>
  <c r="W108" i="2"/>
  <c r="W56" i="2"/>
  <c r="W225" i="2"/>
  <c r="W462" i="2"/>
  <c r="W316" i="2"/>
  <c r="W164" i="2"/>
  <c r="W497" i="2"/>
  <c r="W189" i="2"/>
  <c r="W360" i="2"/>
  <c r="W413" i="2"/>
  <c r="W176" i="2"/>
  <c r="W179" i="2"/>
  <c r="W300" i="2"/>
  <c r="W628" i="2"/>
  <c r="W65" i="2"/>
  <c r="W648" i="2"/>
  <c r="W130" i="2"/>
  <c r="W543" i="2"/>
  <c r="W503" i="2"/>
  <c r="W317" i="2"/>
  <c r="W690" i="2"/>
  <c r="W298" i="2"/>
  <c r="W334" i="2"/>
  <c r="W204" i="2"/>
  <c r="W553" i="2"/>
  <c r="W173" i="2"/>
  <c r="W705" i="2"/>
  <c r="W448" i="2"/>
  <c r="W294" i="2"/>
  <c r="W254" i="2"/>
  <c r="W301" i="2"/>
  <c r="W565" i="2"/>
  <c r="W612" i="2"/>
  <c r="W158" i="2"/>
  <c r="W572" i="2"/>
  <c r="W714" i="2"/>
  <c r="W162" i="2"/>
  <c r="W522" i="2"/>
  <c r="W236" i="2"/>
  <c r="W185" i="2"/>
  <c r="W177" i="2"/>
  <c r="W603" i="2"/>
  <c r="W670" i="2"/>
  <c r="W425" i="2"/>
  <c r="W440" i="2"/>
  <c r="W180" i="2"/>
  <c r="W699" i="2"/>
  <c r="W86" i="2"/>
  <c r="W608" i="2"/>
  <c r="W643" i="2"/>
  <c r="W91" i="2"/>
  <c r="W276" i="2"/>
  <c r="W555" i="2"/>
  <c r="W574" i="2"/>
  <c r="W427" i="2"/>
  <c r="W258" i="2"/>
  <c r="W199" i="2"/>
  <c r="W127" i="2"/>
  <c r="W498" i="2"/>
  <c r="W479" i="2"/>
  <c r="W253" i="2"/>
  <c r="W542" i="2"/>
  <c r="W519" i="2"/>
  <c r="W525" i="2"/>
  <c r="W48" i="2"/>
  <c r="W496" i="2"/>
  <c r="W590" i="2"/>
  <c r="W38" i="2"/>
  <c r="W303" i="2"/>
  <c r="W42" i="2"/>
  <c r="W669" i="2"/>
  <c r="W649" i="2"/>
  <c r="W512" i="2"/>
  <c r="W134" i="2"/>
  <c r="W239" i="2"/>
  <c r="W591" i="2"/>
  <c r="W438" i="2"/>
  <c r="W533" i="2"/>
  <c r="W559" i="2"/>
  <c r="W263" i="2"/>
  <c r="W140" i="2"/>
  <c r="W103" i="2"/>
  <c r="W515" i="2"/>
  <c r="W663" i="2"/>
  <c r="W314" i="2"/>
  <c r="W78" i="2"/>
  <c r="W528" i="2"/>
  <c r="W665" i="2"/>
  <c r="W265" i="2"/>
  <c r="W84" i="2"/>
  <c r="W9" i="2"/>
  <c r="W661" i="2"/>
  <c r="W18" i="2"/>
  <c r="W611" i="2"/>
  <c r="W5" i="2"/>
  <c r="W256" i="2"/>
  <c r="W495" i="2"/>
  <c r="W687" i="2"/>
  <c r="W681" i="2"/>
  <c r="W568" i="2"/>
  <c r="W418" i="2"/>
  <c r="W412" i="2"/>
  <c r="W673" i="2"/>
  <c r="W218" i="2"/>
  <c r="W61" i="2"/>
  <c r="W92" i="2"/>
  <c r="W333" i="2"/>
  <c r="W647" i="2"/>
  <c r="W620" i="2"/>
  <c r="W45" i="2"/>
  <c r="W708" i="2"/>
  <c r="W636" i="2"/>
  <c r="W224" i="2"/>
  <c r="W364" i="2"/>
  <c r="W149" i="2"/>
  <c r="W695" i="2"/>
  <c r="W353" i="2"/>
  <c r="W507" i="2"/>
  <c r="W172" i="2"/>
  <c r="W551" i="2"/>
  <c r="W174" i="2"/>
  <c r="W480" i="2"/>
  <c r="W188" i="2"/>
  <c r="W575" i="2"/>
  <c r="W315" i="2"/>
  <c r="W379" i="2"/>
  <c r="W589" i="2"/>
  <c r="W27" i="2"/>
  <c r="W351" i="2"/>
  <c r="W580" i="2"/>
  <c r="W678" i="2"/>
  <c r="W295" i="2"/>
  <c r="W703" i="2"/>
  <c r="W455" i="2"/>
  <c r="W386" i="2"/>
  <c r="W694" i="2"/>
  <c r="W12" i="2"/>
  <c r="W354" i="2"/>
  <c r="W614" i="2"/>
  <c r="W137" i="2"/>
  <c r="W374" i="2"/>
  <c r="W66" i="2"/>
  <c r="W478" i="2"/>
  <c r="W369" i="2"/>
  <c r="W385" i="2"/>
  <c r="W227" i="2"/>
  <c r="W79" i="2"/>
  <c r="W609" i="2"/>
  <c r="W432" i="2"/>
  <c r="W195" i="2"/>
  <c r="W139" i="2"/>
  <c r="W344" i="2"/>
  <c r="W476" i="2"/>
  <c r="W96" i="2"/>
  <c r="W443" i="2"/>
  <c r="W245" i="2"/>
  <c r="W348" i="2"/>
  <c r="W393" i="2"/>
  <c r="W426" i="2"/>
  <c r="W623" i="2"/>
  <c r="W232" i="2"/>
  <c r="W70" i="2"/>
  <c r="W122" i="2"/>
  <c r="W161" i="2"/>
  <c r="W651" i="2"/>
  <c r="W411" i="2"/>
  <c r="W518" i="2"/>
  <c r="W691" i="2"/>
  <c r="W530" i="2"/>
  <c r="W94" i="2"/>
  <c r="W384" i="2"/>
  <c r="W469" i="2"/>
  <c r="W576" i="2"/>
  <c r="W209" i="2"/>
  <c r="W697" i="2"/>
  <c r="W652" i="2"/>
  <c r="W7" i="2"/>
  <c r="W387" i="2"/>
  <c r="W15" i="2"/>
  <c r="W704" i="2"/>
  <c r="W100" i="2"/>
  <c r="W226" i="2"/>
  <c r="W168" i="2"/>
  <c r="W430" i="2"/>
  <c r="W138" i="2"/>
  <c r="W659" i="2"/>
  <c r="W11" i="2"/>
  <c r="W346" i="2"/>
  <c r="W541" i="2"/>
  <c r="W560" i="2"/>
  <c r="W633" i="2"/>
  <c r="W696" i="2"/>
  <c r="W583" i="2"/>
  <c r="W44" i="2"/>
  <c r="W610" i="2"/>
  <c r="W117" i="2"/>
  <c r="W72" i="2"/>
  <c r="W64" i="2"/>
  <c r="W535" i="2"/>
  <c r="W143" i="2"/>
  <c r="W184" i="2"/>
  <c r="W262" i="2"/>
  <c r="W98" i="2"/>
  <c r="W520" i="2"/>
  <c r="W102" i="2"/>
  <c r="W187" i="2"/>
  <c r="W235" i="2"/>
  <c r="W388" i="2"/>
  <c r="W167" i="2"/>
  <c r="W688" i="2"/>
  <c r="W267" i="2"/>
  <c r="W34" i="2"/>
  <c r="W664" i="2"/>
  <c r="W389" i="2"/>
  <c r="W33" i="2"/>
  <c r="W41" i="2"/>
  <c r="W283" i="2"/>
  <c r="W251" i="2"/>
  <c r="W667" i="2"/>
  <c r="W710" i="2"/>
  <c r="W215" i="2"/>
  <c r="W196" i="2"/>
  <c r="W597" i="2"/>
  <c r="W132" i="2"/>
  <c r="W249" i="2"/>
  <c r="W233" i="2"/>
  <c r="W509" i="2"/>
  <c r="W181" i="2"/>
  <c r="W550" i="2"/>
  <c r="W290" i="2"/>
  <c r="W323" i="2"/>
  <c r="W459" i="2"/>
  <c r="W123" i="2"/>
  <c r="W685" i="2"/>
  <c r="W470" i="2"/>
  <c r="W310" i="2"/>
  <c r="W441" i="2"/>
  <c r="W618" i="2"/>
  <c r="W55" i="2"/>
  <c r="W689" i="2"/>
  <c r="W587" i="2"/>
  <c r="W87" i="2"/>
  <c r="W680" i="2"/>
  <c r="W371" i="2"/>
  <c r="W296" i="2"/>
  <c r="W502" i="2"/>
  <c r="W277" i="2"/>
  <c r="W39" i="2"/>
  <c r="W88" i="2"/>
  <c r="W408" i="2"/>
  <c r="W361" i="2"/>
  <c r="W594" i="2"/>
  <c r="W372" i="2"/>
  <c r="W452" i="2"/>
  <c r="W504" i="2"/>
  <c r="W595" i="2"/>
  <c r="W147" i="2"/>
  <c r="W646" i="2"/>
  <c r="W712" i="2"/>
  <c r="W586" i="2"/>
  <c r="W281" i="2"/>
  <c r="W588" i="2"/>
  <c r="W702" i="2"/>
  <c r="W557" i="2"/>
  <c r="W347" i="2"/>
  <c r="W142" i="2"/>
  <c r="W698" i="2"/>
  <c r="W494" i="2"/>
  <c r="W71" i="2"/>
  <c r="W534" i="2"/>
  <c r="W513" i="2"/>
  <c r="W419" i="2"/>
  <c r="W244" i="2"/>
  <c r="W693" i="2"/>
  <c r="W399" i="2"/>
  <c r="W46" i="2"/>
  <c r="W93" i="2"/>
  <c r="W701" i="2"/>
  <c r="W243" i="2"/>
  <c r="W324" i="2"/>
  <c r="W349" i="2"/>
  <c r="W119" i="2"/>
  <c r="W616" i="2"/>
  <c r="W363" i="2"/>
  <c r="W511" i="2"/>
  <c r="W198" i="2"/>
  <c r="W578" i="2"/>
  <c r="W567" i="2"/>
  <c r="W47" i="2"/>
  <c r="W638" i="2"/>
  <c r="W240" i="2"/>
  <c r="W202" i="2"/>
  <c r="W302" i="2"/>
  <c r="W556" i="2"/>
  <c r="W458" i="2"/>
  <c r="W573" i="2"/>
  <c r="W77" i="2"/>
  <c r="W69" i="2"/>
  <c r="W129" i="2"/>
  <c r="W53" i="2"/>
  <c r="W584" i="2"/>
  <c r="W435" i="2"/>
  <c r="W585" i="2"/>
  <c r="W605" i="2"/>
  <c r="W282" i="2"/>
  <c r="W126" i="2"/>
  <c r="W644" i="2"/>
  <c r="W291" i="2"/>
  <c r="W554" i="2"/>
  <c r="W674" i="2"/>
  <c r="W83" i="2"/>
  <c r="W171" i="2"/>
  <c r="W625" i="2"/>
  <c r="W505" i="2"/>
  <c r="W121" i="2"/>
  <c r="W43" i="2"/>
  <c r="W621" i="2"/>
  <c r="W214" i="2"/>
  <c r="W373" i="2"/>
  <c r="W217" i="2"/>
  <c r="W367" i="2"/>
  <c r="W40" i="2"/>
  <c r="W156" i="2"/>
  <c r="W381" i="2"/>
  <c r="W434" i="2"/>
  <c r="W338" i="2"/>
  <c r="W402" i="2"/>
  <c r="W581" i="2"/>
  <c r="W115" i="2"/>
  <c r="W24" i="2"/>
  <c r="W74" i="2"/>
  <c r="W376" i="2"/>
  <c r="W90" i="2"/>
  <c r="W529" i="2"/>
  <c r="W549" i="2"/>
  <c r="W449" i="2"/>
  <c r="W420" i="2"/>
  <c r="W391" i="2"/>
  <c r="W684" i="2"/>
  <c r="W241" i="2"/>
  <c r="W289" i="2"/>
  <c r="W190" i="2"/>
  <c r="W62" i="2"/>
  <c r="W25" i="2"/>
  <c r="W627" i="2"/>
  <c r="W358" i="2"/>
  <c r="W707" i="2"/>
  <c r="W304" i="2"/>
  <c r="W613" i="2"/>
  <c r="W22" i="2"/>
  <c r="W104" i="2"/>
  <c r="W76" i="2"/>
  <c r="W465" i="2"/>
  <c r="W639" i="2"/>
  <c r="W539" i="2"/>
  <c r="W606" i="2"/>
  <c r="W259" i="2"/>
  <c r="W106" i="2"/>
  <c r="W571" i="2"/>
  <c r="W37" i="2"/>
  <c r="W273" i="2"/>
  <c r="W717" i="2"/>
  <c r="W630" i="2"/>
  <c r="W95" i="2"/>
  <c r="W32" i="2"/>
  <c r="W716" i="2"/>
  <c r="W380" i="2"/>
  <c r="W660" i="2"/>
  <c r="W339" i="2"/>
  <c r="W635" i="2"/>
  <c r="W548" i="2"/>
  <c r="W234" i="2"/>
  <c r="W471" i="2"/>
  <c r="W136" i="2"/>
  <c r="W382" i="2"/>
  <c r="W343" i="2"/>
  <c r="W36" i="2"/>
  <c r="W569" i="2"/>
  <c r="W299" i="2"/>
  <c r="W51" i="2"/>
  <c r="W431" i="2"/>
  <c r="W183" i="2"/>
  <c r="W52" i="2"/>
  <c r="W592" i="2"/>
  <c r="W105" i="2"/>
  <c r="W653" i="2"/>
  <c r="W365" i="2"/>
  <c r="W410" i="2"/>
  <c r="W602" i="2"/>
  <c r="W311" i="2"/>
  <c r="W375" i="2"/>
  <c r="W260" i="2"/>
  <c r="W320" i="2"/>
  <c r="W305" i="2"/>
  <c r="W645" i="2"/>
  <c r="W186" i="2"/>
  <c r="W35" i="2"/>
  <c r="W155" i="2"/>
  <c r="W321" i="2"/>
  <c r="W213" i="2"/>
  <c r="W341" i="2"/>
  <c r="W493" i="2"/>
  <c r="W192" i="2"/>
  <c r="W336" i="2"/>
  <c r="W248" i="2"/>
  <c r="W516" i="2"/>
  <c r="W319" i="2"/>
  <c r="W82" i="2"/>
  <c r="W340" i="2"/>
  <c r="W146" i="2"/>
  <c r="W564" i="2"/>
  <c r="W60" i="2"/>
  <c r="W460" i="2"/>
  <c r="W422" i="2"/>
  <c r="W63" i="2"/>
  <c r="W59" i="2"/>
  <c r="W270" i="2"/>
  <c r="W280" i="2"/>
  <c r="W312" i="2"/>
  <c r="W500" i="2"/>
  <c r="W21" i="2"/>
  <c r="W442" i="2"/>
  <c r="W481" i="2"/>
  <c r="W566" i="2"/>
  <c r="W692" i="2"/>
  <c r="W125" i="2"/>
  <c r="W631" i="2"/>
  <c r="W473" i="2"/>
  <c r="W598" i="2"/>
  <c r="W490" i="2"/>
  <c r="W120" i="2"/>
  <c r="W561" i="2"/>
  <c r="W464" i="2"/>
  <c r="W526" i="2"/>
  <c r="W271" i="2"/>
  <c r="W486" i="2"/>
  <c r="W531" i="2"/>
  <c r="W342" i="2"/>
  <c r="W546" i="2"/>
  <c r="W679" i="2"/>
  <c r="W521" i="2"/>
  <c r="W417" i="2"/>
  <c r="W377" i="2"/>
  <c r="W327" i="2"/>
  <c r="W278" i="2"/>
  <c r="W178" i="2"/>
  <c r="W401" i="2"/>
  <c r="W445" i="2"/>
  <c r="W81" i="2"/>
  <c r="W54" i="2"/>
  <c r="W662" i="2"/>
  <c r="W672" i="2"/>
  <c r="W383" i="2"/>
  <c r="W510" i="2"/>
  <c r="W89" i="2"/>
  <c r="W141" i="2"/>
  <c r="W99" i="2"/>
  <c r="W337" i="2"/>
  <c r="W331" i="2"/>
  <c r="W355" i="2"/>
  <c r="W153" i="2"/>
  <c r="W308" i="2"/>
  <c r="W527" i="2"/>
  <c r="W30" i="2"/>
  <c r="W617" i="2"/>
  <c r="W604" i="2"/>
  <c r="W350" i="2"/>
  <c r="W472" i="2"/>
  <c r="W182" i="2"/>
  <c r="W700" i="2"/>
  <c r="W242" i="2"/>
  <c r="W191" i="2"/>
  <c r="W247" i="2"/>
  <c r="W356" i="2"/>
  <c r="W415" i="2"/>
  <c r="W210" i="2"/>
  <c r="W656" i="2"/>
  <c r="W677" i="2"/>
  <c r="W20" i="2"/>
  <c r="W148" i="2"/>
  <c r="W3" i="2"/>
  <c r="W80" i="2"/>
  <c r="W67" i="2"/>
  <c r="W642" i="2"/>
  <c r="W467" i="2"/>
  <c r="W193" i="2"/>
  <c r="W285" i="2"/>
  <c r="W599" i="2"/>
  <c r="W131" i="2"/>
  <c r="W405" i="2"/>
  <c r="W637" i="2"/>
  <c r="W400" i="2"/>
  <c r="W49" i="2"/>
  <c r="W73" i="2"/>
  <c r="W485" i="2"/>
  <c r="W207" i="2"/>
  <c r="W436" i="2"/>
  <c r="W404" i="2"/>
  <c r="W474" i="2"/>
  <c r="W414" i="2"/>
  <c r="W706" i="2"/>
  <c r="W468" i="2"/>
  <c r="W489" i="2"/>
  <c r="W113" i="2"/>
  <c r="W619" i="2"/>
  <c r="W159" i="2"/>
  <c r="W297" i="2"/>
  <c r="W118" i="2"/>
  <c r="W397" i="2"/>
  <c r="W14" i="2"/>
  <c r="W540" i="2"/>
  <c r="W237" i="2"/>
  <c r="W124" i="2"/>
  <c r="W444" i="2"/>
  <c r="W157" i="2"/>
  <c r="W101" i="2"/>
  <c r="W514" i="2"/>
  <c r="W329" i="2"/>
  <c r="W307" i="2"/>
  <c r="W461" i="2"/>
  <c r="W10" i="2"/>
  <c r="W407" i="2"/>
  <c r="W208" i="2"/>
  <c r="W345" i="2"/>
  <c r="W624" i="2"/>
  <c r="W322" i="2"/>
  <c r="W169" i="2"/>
  <c r="W632" i="2"/>
  <c r="W357" i="2"/>
  <c r="W524" i="2"/>
  <c r="W506" i="2"/>
  <c r="W682" i="2"/>
  <c r="W19" i="2"/>
  <c r="W330" i="2"/>
  <c r="W629" i="2"/>
  <c r="W306" i="2"/>
  <c r="W170" i="2"/>
  <c r="W433" i="2"/>
  <c r="W463" i="2"/>
  <c r="W150" i="2"/>
  <c r="W144" i="2"/>
  <c r="W200" i="2"/>
  <c r="W552" i="2"/>
  <c r="W451" i="2"/>
  <c r="W488" i="2"/>
  <c r="W326" i="2"/>
  <c r="W206" i="2"/>
  <c r="W274" i="2"/>
  <c r="W68" i="2"/>
  <c r="W601" i="2"/>
  <c r="W26" i="2"/>
  <c r="W203" i="2"/>
  <c r="W29" i="2"/>
  <c r="W216" i="2"/>
  <c r="W657" i="2"/>
  <c r="W658" i="2"/>
  <c r="W8" i="2"/>
  <c r="W615" i="2"/>
  <c r="W446" i="2"/>
  <c r="W536" i="2"/>
  <c r="W269" i="2"/>
  <c r="W154" i="2"/>
  <c r="W17" i="2"/>
  <c r="W135" i="2"/>
  <c r="W13" i="2"/>
  <c r="W398" i="2"/>
  <c r="W483" i="2"/>
  <c r="W31" i="2"/>
  <c r="W582" i="2"/>
  <c r="W110" i="2"/>
  <c r="W484" i="2"/>
  <c r="W675" i="2"/>
  <c r="W390" i="2"/>
  <c r="W112" i="2"/>
  <c r="W275" i="2"/>
  <c r="W111" i="2"/>
  <c r="W711" i="2"/>
  <c r="W221" i="2"/>
  <c r="W85" i="2"/>
  <c r="W577" i="2"/>
  <c r="W359" i="2"/>
  <c r="W593" i="2"/>
  <c r="W482" i="2"/>
  <c r="W450" i="2"/>
  <c r="W279" i="2"/>
  <c r="W107" i="2"/>
  <c r="W272" i="2"/>
  <c r="W713" i="2"/>
  <c r="W23" i="2"/>
  <c r="W392" i="2"/>
  <c r="W197" i="2"/>
  <c r="W491" i="2"/>
  <c r="W16" i="2"/>
  <c r="W160" i="2"/>
  <c r="W362" i="2"/>
  <c r="W475" i="2"/>
  <c r="W508" i="2"/>
  <c r="W163" i="2"/>
  <c r="W501" i="2"/>
  <c r="W268" i="2"/>
  <c r="W261" i="2"/>
  <c r="W309" i="2"/>
  <c r="W492" i="2"/>
  <c r="W97" i="2"/>
  <c r="W396" i="2"/>
  <c r="W416" i="2"/>
  <c r="W626" i="2"/>
  <c r="W284" i="2"/>
  <c r="W212" i="2"/>
  <c r="W437" i="2"/>
  <c r="W395" i="2"/>
  <c r="W28" i="2"/>
  <c r="W403" i="2"/>
  <c r="W453" i="2"/>
  <c r="W671" i="2"/>
  <c r="W683" i="2"/>
  <c r="W409" i="2"/>
  <c r="W532" i="2"/>
  <c r="W423" i="2"/>
  <c r="W57" i="2"/>
  <c r="W75" i="2"/>
  <c r="W175" i="2"/>
  <c r="W641" i="2"/>
  <c r="W537" i="2"/>
  <c r="W211" i="2"/>
  <c r="W264" i="2"/>
  <c r="W114" i="2"/>
  <c r="V246" i="2"/>
  <c r="V547" i="2"/>
  <c r="V50" i="2"/>
  <c r="V250" i="2"/>
  <c r="V562" i="2"/>
  <c r="V318" i="2"/>
  <c r="V109" i="2"/>
  <c r="V517" i="2"/>
  <c r="V229" i="2"/>
  <c r="V230" i="2"/>
  <c r="V194" i="2"/>
  <c r="V231" i="2"/>
  <c r="V545" i="2"/>
  <c r="V352" i="2"/>
  <c r="V447" i="2"/>
  <c r="V58" i="2"/>
  <c r="V456" i="2"/>
  <c r="V378" i="2"/>
  <c r="V6" i="2"/>
  <c r="V286" i="2"/>
  <c r="V293" i="2"/>
  <c r="V394" i="2"/>
  <c r="V607" i="2"/>
  <c r="V222" i="2"/>
  <c r="V634" i="2"/>
  <c r="V523" i="2"/>
  <c r="V596" i="2"/>
  <c r="V487" i="2"/>
  <c r="V219" i="2"/>
  <c r="V165" i="2"/>
  <c r="V252" i="2"/>
  <c r="V558" i="2"/>
  <c r="V654" i="2"/>
  <c r="V257" i="2"/>
  <c r="V266" i="2"/>
  <c r="V201" i="2"/>
  <c r="V466" i="2"/>
  <c r="V666" i="2"/>
  <c r="V640" i="2"/>
  <c r="V544" i="2"/>
  <c r="V600" i="2"/>
  <c r="V335" i="2"/>
  <c r="V238" i="2"/>
  <c r="V223" i="2"/>
  <c r="V166" i="2"/>
  <c r="V328" i="2"/>
  <c r="V655" i="2"/>
  <c r="V151" i="2"/>
  <c r="V439" i="2"/>
  <c r="V650" i="2"/>
  <c r="V255" i="2"/>
  <c r="V421" i="2"/>
  <c r="V570" i="2"/>
  <c r="V228" i="2"/>
  <c r="V709" i="2"/>
  <c r="V715" i="2"/>
  <c r="V457" i="2"/>
  <c r="V538" i="2"/>
  <c r="V499" i="2"/>
  <c r="V406" i="2"/>
  <c r="V477" i="2"/>
  <c r="V205" i="2"/>
  <c r="V292" i="2"/>
  <c r="V152" i="2"/>
  <c r="V668" i="2"/>
  <c r="V366" i="2"/>
  <c r="V287" i="2"/>
  <c r="V368" i="2"/>
  <c r="V676" i="2"/>
  <c r="V313" i="2"/>
  <c r="V133" i="2"/>
  <c r="V145" i="2"/>
  <c r="V429" i="2"/>
  <c r="V424" i="2"/>
  <c r="V686" i="2"/>
  <c r="V4" i="2"/>
  <c r="V370" i="2"/>
  <c r="V128" i="2"/>
  <c r="V116" i="2"/>
  <c r="V332" i="2"/>
  <c r="V622" i="2"/>
  <c r="V428" i="2"/>
  <c r="V563" i="2"/>
  <c r="V454" i="2"/>
  <c r="V288" i="2"/>
  <c r="V325" i="2"/>
  <c r="V220" i="2"/>
  <c r="V579" i="2"/>
  <c r="V108" i="2"/>
  <c r="V56" i="2"/>
  <c r="V225" i="2"/>
  <c r="V462" i="2"/>
  <c r="V316" i="2"/>
  <c r="V164" i="2"/>
  <c r="V497" i="2"/>
  <c r="V189" i="2"/>
  <c r="V360" i="2"/>
  <c r="V413" i="2"/>
  <c r="V176" i="2"/>
  <c r="V179" i="2"/>
  <c r="V300" i="2"/>
  <c r="V628" i="2"/>
  <c r="V65" i="2"/>
  <c r="V648" i="2"/>
  <c r="V130" i="2"/>
  <c r="V543" i="2"/>
  <c r="V503" i="2"/>
  <c r="V317" i="2"/>
  <c r="V690" i="2"/>
  <c r="V298" i="2"/>
  <c r="V334" i="2"/>
  <c r="V204" i="2"/>
  <c r="V553" i="2"/>
  <c r="V173" i="2"/>
  <c r="V705" i="2"/>
  <c r="V448" i="2"/>
  <c r="V294" i="2"/>
  <c r="V254" i="2"/>
  <c r="V301" i="2"/>
  <c r="V565" i="2"/>
  <c r="V612" i="2"/>
  <c r="V158" i="2"/>
  <c r="V572" i="2"/>
  <c r="V714" i="2"/>
  <c r="V162" i="2"/>
  <c r="V522" i="2"/>
  <c r="V236" i="2"/>
  <c r="V185" i="2"/>
  <c r="V177" i="2"/>
  <c r="V603" i="2"/>
  <c r="V670" i="2"/>
  <c r="V425" i="2"/>
  <c r="V440" i="2"/>
  <c r="V180" i="2"/>
  <c r="V699" i="2"/>
  <c r="V86" i="2"/>
  <c r="V608" i="2"/>
  <c r="V643" i="2"/>
  <c r="V91" i="2"/>
  <c r="V276" i="2"/>
  <c r="V555" i="2"/>
  <c r="V574" i="2"/>
  <c r="V427" i="2"/>
  <c r="V258" i="2"/>
  <c r="V199" i="2"/>
  <c r="V127" i="2"/>
  <c r="V498" i="2"/>
  <c r="V479" i="2"/>
  <c r="V253" i="2"/>
  <c r="V542" i="2"/>
  <c r="V519" i="2"/>
  <c r="V525" i="2"/>
  <c r="V48" i="2"/>
  <c r="V496" i="2"/>
  <c r="V590" i="2"/>
  <c r="V38" i="2"/>
  <c r="V303" i="2"/>
  <c r="V42" i="2"/>
  <c r="V669" i="2"/>
  <c r="V649" i="2"/>
  <c r="V512" i="2"/>
  <c r="V134" i="2"/>
  <c r="V239" i="2"/>
  <c r="V591" i="2"/>
  <c r="V438" i="2"/>
  <c r="V533" i="2"/>
  <c r="V559" i="2"/>
  <c r="V263" i="2"/>
  <c r="V140" i="2"/>
  <c r="V103" i="2"/>
  <c r="V515" i="2"/>
  <c r="V663" i="2"/>
  <c r="V314" i="2"/>
  <c r="V78" i="2"/>
  <c r="V528" i="2"/>
  <c r="V665" i="2"/>
  <c r="V265" i="2"/>
  <c r="V84" i="2"/>
  <c r="V9" i="2"/>
  <c r="V661" i="2"/>
  <c r="V18" i="2"/>
  <c r="V611" i="2"/>
  <c r="V5" i="2"/>
  <c r="V256" i="2"/>
  <c r="V495" i="2"/>
  <c r="V687" i="2"/>
  <c r="V681" i="2"/>
  <c r="V568" i="2"/>
  <c r="V418" i="2"/>
  <c r="V412" i="2"/>
  <c r="V673" i="2"/>
  <c r="V218" i="2"/>
  <c r="V61" i="2"/>
  <c r="V92" i="2"/>
  <c r="V333" i="2"/>
  <c r="V647" i="2"/>
  <c r="V620" i="2"/>
  <c r="V45" i="2"/>
  <c r="V708" i="2"/>
  <c r="V636" i="2"/>
  <c r="V224" i="2"/>
  <c r="V364" i="2"/>
  <c r="V149" i="2"/>
  <c r="V695" i="2"/>
  <c r="V353" i="2"/>
  <c r="V507" i="2"/>
  <c r="V172" i="2"/>
  <c r="V551" i="2"/>
  <c r="V174" i="2"/>
  <c r="V480" i="2"/>
  <c r="V188" i="2"/>
  <c r="V575" i="2"/>
  <c r="V315" i="2"/>
  <c r="V379" i="2"/>
  <c r="V589" i="2"/>
  <c r="V27" i="2"/>
  <c r="V351" i="2"/>
  <c r="V580" i="2"/>
  <c r="V678" i="2"/>
  <c r="V295" i="2"/>
  <c r="V703" i="2"/>
  <c r="V455" i="2"/>
  <c r="V386" i="2"/>
  <c r="V694" i="2"/>
  <c r="V12" i="2"/>
  <c r="V354" i="2"/>
  <c r="V614" i="2"/>
  <c r="V137" i="2"/>
  <c r="V374" i="2"/>
  <c r="V66" i="2"/>
  <c r="V478" i="2"/>
  <c r="V369" i="2"/>
  <c r="V385" i="2"/>
  <c r="V227" i="2"/>
  <c r="V79" i="2"/>
  <c r="V609" i="2"/>
  <c r="V432" i="2"/>
  <c r="V195" i="2"/>
  <c r="V139" i="2"/>
  <c r="V344" i="2"/>
  <c r="V476" i="2"/>
  <c r="V96" i="2"/>
  <c r="V443" i="2"/>
  <c r="V245" i="2"/>
  <c r="V348" i="2"/>
  <c r="V393" i="2"/>
  <c r="V426" i="2"/>
  <c r="V623" i="2"/>
  <c r="V232" i="2"/>
  <c r="V70" i="2"/>
  <c r="V122" i="2"/>
  <c r="V161" i="2"/>
  <c r="V651" i="2"/>
  <c r="V411" i="2"/>
  <c r="V518" i="2"/>
  <c r="V691" i="2"/>
  <c r="V530" i="2"/>
  <c r="V94" i="2"/>
  <c r="V384" i="2"/>
  <c r="V469" i="2"/>
  <c r="V576" i="2"/>
  <c r="V209" i="2"/>
  <c r="V697" i="2"/>
  <c r="V652" i="2"/>
  <c r="V7" i="2"/>
  <c r="V387" i="2"/>
  <c r="V15" i="2"/>
  <c r="V704" i="2"/>
  <c r="V100" i="2"/>
  <c r="V226" i="2"/>
  <c r="V168" i="2"/>
  <c r="V430" i="2"/>
  <c r="V138" i="2"/>
  <c r="V659" i="2"/>
  <c r="V11" i="2"/>
  <c r="V346" i="2"/>
  <c r="V541" i="2"/>
  <c r="V560" i="2"/>
  <c r="V633" i="2"/>
  <c r="V696" i="2"/>
  <c r="V583" i="2"/>
  <c r="V44" i="2"/>
  <c r="V610" i="2"/>
  <c r="V117" i="2"/>
  <c r="V72" i="2"/>
  <c r="V64" i="2"/>
  <c r="V535" i="2"/>
  <c r="V143" i="2"/>
  <c r="V184" i="2"/>
  <c r="V262" i="2"/>
  <c r="V98" i="2"/>
  <c r="V520" i="2"/>
  <c r="V102" i="2"/>
  <c r="V187" i="2"/>
  <c r="V235" i="2"/>
  <c r="V388" i="2"/>
  <c r="V167" i="2"/>
  <c r="V688" i="2"/>
  <c r="V267" i="2"/>
  <c r="V34" i="2"/>
  <c r="V664" i="2"/>
  <c r="V389" i="2"/>
  <c r="V33" i="2"/>
  <c r="V41" i="2"/>
  <c r="V283" i="2"/>
  <c r="V251" i="2"/>
  <c r="V667" i="2"/>
  <c r="V710" i="2"/>
  <c r="V215" i="2"/>
  <c r="V196" i="2"/>
  <c r="V597" i="2"/>
  <c r="V132" i="2"/>
  <c r="V249" i="2"/>
  <c r="V233" i="2"/>
  <c r="V509" i="2"/>
  <c r="V181" i="2"/>
  <c r="V550" i="2"/>
  <c r="V290" i="2"/>
  <c r="V323" i="2"/>
  <c r="V459" i="2"/>
  <c r="V123" i="2"/>
  <c r="V685" i="2"/>
  <c r="V470" i="2"/>
  <c r="V310" i="2"/>
  <c r="V441" i="2"/>
  <c r="V618" i="2"/>
  <c r="V55" i="2"/>
  <c r="V689" i="2"/>
  <c r="V587" i="2"/>
  <c r="V87" i="2"/>
  <c r="V680" i="2"/>
  <c r="V371" i="2"/>
  <c r="V296" i="2"/>
  <c r="V502" i="2"/>
  <c r="V277" i="2"/>
  <c r="V39" i="2"/>
  <c r="V88" i="2"/>
  <c r="V408" i="2"/>
  <c r="V361" i="2"/>
  <c r="V594" i="2"/>
  <c r="V372" i="2"/>
  <c r="V452" i="2"/>
  <c r="V504" i="2"/>
  <c r="V595" i="2"/>
  <c r="V147" i="2"/>
  <c r="V646" i="2"/>
  <c r="V712" i="2"/>
  <c r="V586" i="2"/>
  <c r="V281" i="2"/>
  <c r="V588" i="2"/>
  <c r="V702" i="2"/>
  <c r="V557" i="2"/>
  <c r="V347" i="2"/>
  <c r="V142" i="2"/>
  <c r="V698" i="2"/>
  <c r="V494" i="2"/>
  <c r="V71" i="2"/>
  <c r="V534" i="2"/>
  <c r="V513" i="2"/>
  <c r="V419" i="2"/>
  <c r="V244" i="2"/>
  <c r="V693" i="2"/>
  <c r="V399" i="2"/>
  <c r="V46" i="2"/>
  <c r="V93" i="2"/>
  <c r="V701" i="2"/>
  <c r="V243" i="2"/>
  <c r="V324" i="2"/>
  <c r="V349" i="2"/>
  <c r="V119" i="2"/>
  <c r="V616" i="2"/>
  <c r="V363" i="2"/>
  <c r="V511" i="2"/>
  <c r="V198" i="2"/>
  <c r="V578" i="2"/>
  <c r="V567" i="2"/>
  <c r="V47" i="2"/>
  <c r="V638" i="2"/>
  <c r="V240" i="2"/>
  <c r="V202" i="2"/>
  <c r="V302" i="2"/>
  <c r="V556" i="2"/>
  <c r="V458" i="2"/>
  <c r="V573" i="2"/>
  <c r="V77" i="2"/>
  <c r="V69" i="2"/>
  <c r="V129" i="2"/>
  <c r="V53" i="2"/>
  <c r="V584" i="2"/>
  <c r="V435" i="2"/>
  <c r="V585" i="2"/>
  <c r="V605" i="2"/>
  <c r="V282" i="2"/>
  <c r="V126" i="2"/>
  <c r="V644" i="2"/>
  <c r="V291" i="2"/>
  <c r="V554" i="2"/>
  <c r="V674" i="2"/>
  <c r="V83" i="2"/>
  <c r="V171" i="2"/>
  <c r="V625" i="2"/>
  <c r="V505" i="2"/>
  <c r="V121" i="2"/>
  <c r="V43" i="2"/>
  <c r="V621" i="2"/>
  <c r="V214" i="2"/>
  <c r="V373" i="2"/>
  <c r="V217" i="2"/>
  <c r="V367" i="2"/>
  <c r="V40" i="2"/>
  <c r="V156" i="2"/>
  <c r="V381" i="2"/>
  <c r="V434" i="2"/>
  <c r="V338" i="2"/>
  <c r="V402" i="2"/>
  <c r="V581" i="2"/>
  <c r="V115" i="2"/>
  <c r="V24" i="2"/>
  <c r="V74" i="2"/>
  <c r="V376" i="2"/>
  <c r="V90" i="2"/>
  <c r="V529" i="2"/>
  <c r="V549" i="2"/>
  <c r="V449" i="2"/>
  <c r="V420" i="2"/>
  <c r="V391" i="2"/>
  <c r="V684" i="2"/>
  <c r="V241" i="2"/>
  <c r="V289" i="2"/>
  <c r="V190" i="2"/>
  <c r="V62" i="2"/>
  <c r="V25" i="2"/>
  <c r="V627" i="2"/>
  <c r="V358" i="2"/>
  <c r="V707" i="2"/>
  <c r="V304" i="2"/>
  <c r="V613" i="2"/>
  <c r="V22" i="2"/>
  <c r="V104" i="2"/>
  <c r="V76" i="2"/>
  <c r="V465" i="2"/>
  <c r="V639" i="2"/>
  <c r="V539" i="2"/>
  <c r="V606" i="2"/>
  <c r="V259" i="2"/>
  <c r="V106" i="2"/>
  <c r="V571" i="2"/>
  <c r="V37" i="2"/>
  <c r="V273" i="2"/>
  <c r="V717" i="2"/>
  <c r="V630" i="2"/>
  <c r="V95" i="2"/>
  <c r="V32" i="2"/>
  <c r="V716" i="2"/>
  <c r="V380" i="2"/>
  <c r="V660" i="2"/>
  <c r="V339" i="2"/>
  <c r="V635" i="2"/>
  <c r="V548" i="2"/>
  <c r="V234" i="2"/>
  <c r="V471" i="2"/>
  <c r="V136" i="2"/>
  <c r="V382" i="2"/>
  <c r="V343" i="2"/>
  <c r="V36" i="2"/>
  <c r="V569" i="2"/>
  <c r="V299" i="2"/>
  <c r="V51" i="2"/>
  <c r="V431" i="2"/>
  <c r="V183" i="2"/>
  <c r="V52" i="2"/>
  <c r="V592" i="2"/>
  <c r="V105" i="2"/>
  <c r="V653" i="2"/>
  <c r="V365" i="2"/>
  <c r="V410" i="2"/>
  <c r="V602" i="2"/>
  <c r="V311" i="2"/>
  <c r="V375" i="2"/>
  <c r="V260" i="2"/>
  <c r="V320" i="2"/>
  <c r="V305" i="2"/>
  <c r="V645" i="2"/>
  <c r="V186" i="2"/>
  <c r="V35" i="2"/>
  <c r="V155" i="2"/>
  <c r="V321" i="2"/>
  <c r="V213" i="2"/>
  <c r="V341" i="2"/>
  <c r="V493" i="2"/>
  <c r="V192" i="2"/>
  <c r="V336" i="2"/>
  <c r="V248" i="2"/>
  <c r="V516" i="2"/>
  <c r="V319" i="2"/>
  <c r="V82" i="2"/>
  <c r="V340" i="2"/>
  <c r="V146" i="2"/>
  <c r="V564" i="2"/>
  <c r="V60" i="2"/>
  <c r="V460" i="2"/>
  <c r="V422" i="2"/>
  <c r="V63" i="2"/>
  <c r="V59" i="2"/>
  <c r="V270" i="2"/>
  <c r="V280" i="2"/>
  <c r="V312" i="2"/>
  <c r="V500" i="2"/>
  <c r="V21" i="2"/>
  <c r="V442" i="2"/>
  <c r="V481" i="2"/>
  <c r="V566" i="2"/>
  <c r="V692" i="2"/>
  <c r="V125" i="2"/>
  <c r="V631" i="2"/>
  <c r="V473" i="2"/>
  <c r="V598" i="2"/>
  <c r="V490" i="2"/>
  <c r="V120" i="2"/>
  <c r="V561" i="2"/>
  <c r="V464" i="2"/>
  <c r="V526" i="2"/>
  <c r="V271" i="2"/>
  <c r="V486" i="2"/>
  <c r="V531" i="2"/>
  <c r="V342" i="2"/>
  <c r="V546" i="2"/>
  <c r="V679" i="2"/>
  <c r="V521" i="2"/>
  <c r="V417" i="2"/>
  <c r="V377" i="2"/>
  <c r="V327" i="2"/>
  <c r="V278" i="2"/>
  <c r="V178" i="2"/>
  <c r="V401" i="2"/>
  <c r="V445" i="2"/>
  <c r="V81" i="2"/>
  <c r="V54" i="2"/>
  <c r="V662" i="2"/>
  <c r="V672" i="2"/>
  <c r="V383" i="2"/>
  <c r="V510" i="2"/>
  <c r="V89" i="2"/>
  <c r="V141" i="2"/>
  <c r="V99" i="2"/>
  <c r="V337" i="2"/>
  <c r="V331" i="2"/>
  <c r="V355" i="2"/>
  <c r="V153" i="2"/>
  <c r="V308" i="2"/>
  <c r="V527" i="2"/>
  <c r="V30" i="2"/>
  <c r="V617" i="2"/>
  <c r="V604" i="2"/>
  <c r="V350" i="2"/>
  <c r="V472" i="2"/>
  <c r="V182" i="2"/>
  <c r="V700" i="2"/>
  <c r="V242" i="2"/>
  <c r="V191" i="2"/>
  <c r="V247" i="2"/>
  <c r="V356" i="2"/>
  <c r="V415" i="2"/>
  <c r="V210" i="2"/>
  <c r="V656" i="2"/>
  <c r="V677" i="2"/>
  <c r="V20" i="2"/>
  <c r="V148" i="2"/>
  <c r="V80" i="2"/>
  <c r="V67" i="2"/>
  <c r="V642" i="2"/>
  <c r="V467" i="2"/>
  <c r="V193" i="2"/>
  <c r="V285" i="2"/>
  <c r="V599" i="2"/>
  <c r="V131" i="2"/>
  <c r="V405" i="2"/>
  <c r="V637" i="2"/>
  <c r="V400" i="2"/>
  <c r="V49" i="2"/>
  <c r="V73" i="2"/>
  <c r="V485" i="2"/>
  <c r="V207" i="2"/>
  <c r="V436" i="2"/>
  <c r="V404" i="2"/>
  <c r="V474" i="2"/>
  <c r="V414" i="2"/>
  <c r="V706" i="2"/>
  <c r="V468" i="2"/>
  <c r="V489" i="2"/>
  <c r="V113" i="2"/>
  <c r="V619" i="2"/>
  <c r="V159" i="2"/>
  <c r="V297" i="2"/>
  <c r="V118" i="2"/>
  <c r="V397" i="2"/>
  <c r="V14" i="2"/>
  <c r="V540" i="2"/>
  <c r="V237" i="2"/>
  <c r="V124" i="2"/>
  <c r="V444" i="2"/>
  <c r="V157" i="2"/>
  <c r="V101" i="2"/>
  <c r="V514" i="2"/>
  <c r="V329" i="2"/>
  <c r="V307" i="2"/>
  <c r="V461" i="2"/>
  <c r="V10" i="2"/>
  <c r="V407" i="2"/>
  <c r="V208" i="2"/>
  <c r="V345" i="2"/>
  <c r="V624" i="2"/>
  <c r="V322" i="2"/>
  <c r="V169" i="2"/>
  <c r="V632" i="2"/>
  <c r="V357" i="2"/>
  <c r="V524" i="2"/>
  <c r="V506" i="2"/>
  <c r="V682" i="2"/>
  <c r="V19" i="2"/>
  <c r="V330" i="2"/>
  <c r="V629" i="2"/>
  <c r="V306" i="2"/>
  <c r="V170" i="2"/>
  <c r="V433" i="2"/>
  <c r="V463" i="2"/>
  <c r="V150" i="2"/>
  <c r="V144" i="2"/>
  <c r="V200" i="2"/>
  <c r="V552" i="2"/>
  <c r="V451" i="2"/>
  <c r="V488" i="2"/>
  <c r="V326" i="2"/>
  <c r="V206" i="2"/>
  <c r="V274" i="2"/>
  <c r="V68" i="2"/>
  <c r="V601" i="2"/>
  <c r="V26" i="2"/>
  <c r="V203" i="2"/>
  <c r="V29" i="2"/>
  <c r="V216" i="2"/>
  <c r="V657" i="2"/>
  <c r="V658" i="2"/>
  <c r="V8" i="2"/>
  <c r="V615" i="2"/>
  <c r="V446" i="2"/>
  <c r="V536" i="2"/>
  <c r="V269" i="2"/>
  <c r="V154" i="2"/>
  <c r="V17" i="2"/>
  <c r="V135" i="2"/>
  <c r="V13" i="2"/>
  <c r="V398" i="2"/>
  <c r="V483" i="2"/>
  <c r="V31" i="2"/>
  <c r="V582" i="2"/>
  <c r="V110" i="2"/>
  <c r="V484" i="2"/>
  <c r="V675" i="2"/>
  <c r="V390" i="2"/>
  <c r="V112" i="2"/>
  <c r="V275" i="2"/>
  <c r="V111" i="2"/>
  <c r="V711" i="2"/>
  <c r="V221" i="2"/>
  <c r="V85" i="2"/>
  <c r="V577" i="2"/>
  <c r="V359" i="2"/>
  <c r="V593" i="2"/>
  <c r="V482" i="2"/>
  <c r="V450" i="2"/>
  <c r="V279" i="2"/>
  <c r="V107" i="2"/>
  <c r="V272" i="2"/>
  <c r="V713" i="2"/>
  <c r="V23" i="2"/>
  <c r="V392" i="2"/>
  <c r="V197" i="2"/>
  <c r="V491" i="2"/>
  <c r="V16" i="2"/>
  <c r="V160" i="2"/>
  <c r="V362" i="2"/>
  <c r="V475" i="2"/>
  <c r="V508" i="2"/>
  <c r="V163" i="2"/>
  <c r="V501" i="2"/>
  <c r="V268" i="2"/>
  <c r="V261" i="2"/>
  <c r="V309" i="2"/>
  <c r="V492" i="2"/>
  <c r="V97" i="2"/>
  <c r="V396" i="2"/>
  <c r="V416" i="2"/>
  <c r="V626" i="2"/>
  <c r="V284" i="2"/>
  <c r="V212" i="2"/>
  <c r="V437" i="2"/>
  <c r="V395" i="2"/>
  <c r="V28" i="2"/>
  <c r="V403" i="2"/>
  <c r="V453" i="2"/>
  <c r="V671" i="2"/>
  <c r="V683" i="2"/>
  <c r="V409" i="2"/>
  <c r="V532" i="2"/>
  <c r="V423" i="2"/>
  <c r="V57" i="2"/>
  <c r="V75" i="2"/>
  <c r="V175" i="2"/>
  <c r="V641" i="2"/>
  <c r="V537" i="2"/>
  <c r="V211" i="2"/>
  <c r="V264" i="2"/>
  <c r="V114" i="2"/>
  <c r="M617" i="2" l="1"/>
  <c r="L555" i="2"/>
  <c r="L97" i="2"/>
  <c r="L96" i="2"/>
  <c r="L629" i="2"/>
  <c r="L17" i="2"/>
  <c r="L478" i="2"/>
  <c r="L24" i="2"/>
  <c r="L49" i="2"/>
  <c r="L280" i="2"/>
  <c r="L389" i="2"/>
  <c r="L426" i="2"/>
  <c r="L230" i="2"/>
  <c r="L221" i="2"/>
  <c r="L639" i="2"/>
  <c r="L104" i="2"/>
  <c r="L123" i="2"/>
  <c r="L454" i="2"/>
  <c r="L18" i="2"/>
  <c r="L135" i="2"/>
  <c r="L364" i="2"/>
  <c r="L267" i="2"/>
  <c r="L58" i="2"/>
  <c r="L153" i="2"/>
  <c r="L88" i="2"/>
  <c r="L95" i="2"/>
  <c r="L103" i="2"/>
  <c r="L402" i="2"/>
  <c r="L637" i="2"/>
  <c r="L632" i="2"/>
  <c r="L309" i="2"/>
  <c r="L125" i="2"/>
  <c r="L583" i="2"/>
  <c r="L180" i="2"/>
  <c r="L625" i="2"/>
  <c r="L492" i="2"/>
  <c r="L471" i="2"/>
  <c r="L50" i="2"/>
  <c r="L283" i="2"/>
  <c r="L613" i="2"/>
  <c r="L212" i="2"/>
  <c r="L119" i="2"/>
  <c r="L329" i="2"/>
  <c r="L208" i="2"/>
  <c r="L635" i="2"/>
  <c r="L485" i="2"/>
  <c r="L460" i="2"/>
  <c r="L562" i="2"/>
  <c r="L692" i="2"/>
  <c r="L131" i="2"/>
  <c r="L154" i="2"/>
  <c r="L303" i="2"/>
  <c r="L229" i="2"/>
  <c r="L225" i="2"/>
  <c r="L407" i="2"/>
  <c r="L708" i="2"/>
  <c r="L211" i="2"/>
  <c r="L467" i="2"/>
  <c r="L612" i="2"/>
  <c r="L403" i="2"/>
  <c r="L428" i="2"/>
  <c r="L304" i="2"/>
  <c r="L306" i="2"/>
  <c r="L587" i="2"/>
  <c r="L415" i="2"/>
  <c r="L80" i="2"/>
  <c r="L284" i="2"/>
  <c r="L605" i="2"/>
  <c r="L655" i="2"/>
  <c r="L529" i="2"/>
  <c r="L537" i="2"/>
  <c r="L120" i="2"/>
  <c r="L584" i="2"/>
  <c r="L33" i="2"/>
  <c r="L231" i="2"/>
  <c r="L297" i="2"/>
  <c r="L645" i="2"/>
  <c r="L530" i="2"/>
  <c r="L37" i="2"/>
  <c r="L644" i="2"/>
  <c r="L616" i="2"/>
  <c r="L538" i="2"/>
  <c r="L285" i="2"/>
  <c r="L93" i="2"/>
  <c r="L481" i="2"/>
  <c r="L532" i="2"/>
  <c r="L105" i="2"/>
  <c r="L392" i="2"/>
  <c r="L702" i="2"/>
  <c r="L70" i="2"/>
  <c r="L326" i="2"/>
  <c r="L446" i="2"/>
  <c r="L574" i="2"/>
  <c r="L449" i="2"/>
  <c r="L667" i="2"/>
  <c r="L662" i="2"/>
  <c r="L553" i="2"/>
  <c r="L194" i="2"/>
  <c r="L200" i="2"/>
  <c r="L450" i="2"/>
  <c r="L686" i="2"/>
  <c r="L675" i="2"/>
  <c r="L398" i="2"/>
  <c r="L433" i="2"/>
  <c r="L189" i="2"/>
  <c r="L247" i="2"/>
  <c r="L368" i="2"/>
  <c r="M40" i="2"/>
  <c r="M5" i="2"/>
  <c r="M606" i="2"/>
  <c r="M263" i="2"/>
  <c r="M227" i="2"/>
  <c r="M488" i="2"/>
  <c r="M275" i="2"/>
  <c r="M671" i="2"/>
  <c r="M589" i="2"/>
  <c r="M27" i="2"/>
  <c r="M55" i="2"/>
  <c r="M431" i="2"/>
  <c r="M551" i="2"/>
  <c r="M518" i="2"/>
  <c r="M475" i="2"/>
  <c r="M311" i="2"/>
  <c r="L543" i="2"/>
  <c r="L669" i="2"/>
  <c r="L190" i="2"/>
  <c r="L599" i="2"/>
  <c r="L607" i="2"/>
  <c r="L167" i="2"/>
  <c r="L544" i="2"/>
  <c r="L697" i="2"/>
  <c r="L159" i="2"/>
  <c r="L600" i="2"/>
  <c r="L28" i="2"/>
  <c r="L155" i="2"/>
  <c r="L232" i="2"/>
  <c r="L590" i="2"/>
  <c r="L678" i="2"/>
  <c r="L434" i="2"/>
  <c r="L209" i="2"/>
  <c r="L241" i="2"/>
  <c r="L65" i="2"/>
  <c r="L336" i="2"/>
  <c r="L255" i="2"/>
  <c r="L706" i="2"/>
  <c r="L276" i="2"/>
  <c r="L349" i="2"/>
  <c r="L146" i="2"/>
  <c r="L610" i="2"/>
  <c r="L143" i="2"/>
  <c r="L512" i="2"/>
  <c r="L427" i="2"/>
  <c r="L307" i="2"/>
  <c r="L168" i="2"/>
  <c r="L222" i="2"/>
  <c r="L140" i="2"/>
  <c r="L288" i="2"/>
  <c r="L670" i="2"/>
  <c r="L506" i="2"/>
  <c r="L361" i="2"/>
  <c r="L715" i="2"/>
  <c r="K44" i="2"/>
  <c r="L627" i="2"/>
  <c r="L540" i="2"/>
  <c r="L277" i="2"/>
  <c r="L191" i="2"/>
  <c r="L691" i="2"/>
  <c r="L547" i="2"/>
  <c r="L405" i="2"/>
  <c r="L683" i="2"/>
  <c r="L418" i="2"/>
  <c r="L102" i="2"/>
  <c r="L482" i="2"/>
  <c r="L443" i="2"/>
  <c r="L224" i="2"/>
  <c r="L319" i="2"/>
  <c r="L641" i="2"/>
  <c r="L20" i="2"/>
  <c r="L510" i="2"/>
  <c r="L579" i="2"/>
  <c r="L586" i="2"/>
  <c r="L659" i="2"/>
  <c r="L14" i="2"/>
  <c r="L308" i="2"/>
  <c r="L205" i="2"/>
  <c r="L129" i="2"/>
  <c r="L617" i="2"/>
  <c r="L517" i="2"/>
  <c r="L359" i="2"/>
  <c r="L489" i="2"/>
  <c r="L346" i="2"/>
  <c r="L71" i="2"/>
  <c r="L533" i="2"/>
  <c r="L465" i="2"/>
  <c r="L687" i="2"/>
  <c r="L330" i="2"/>
  <c r="L484" i="2"/>
  <c r="L150" i="2"/>
  <c r="L264" i="2"/>
  <c r="L387" i="2"/>
  <c r="L253" i="2"/>
  <c r="L173" i="2"/>
  <c r="L110" i="2"/>
  <c r="L128" i="2"/>
  <c r="L620" i="2"/>
  <c r="L618" i="2"/>
  <c r="L665" i="2"/>
  <c r="L172" i="2"/>
  <c r="L292" i="2"/>
  <c r="L13" i="2"/>
  <c r="L40" i="2"/>
  <c r="L5" i="2"/>
  <c r="L606" i="2"/>
  <c r="L263" i="2"/>
  <c r="L227" i="2"/>
  <c r="L488" i="2"/>
  <c r="L317" i="2"/>
  <c r="L575" i="2"/>
  <c r="L624" i="2"/>
  <c r="L582" i="2"/>
  <c r="L269" i="2"/>
  <c r="L400" i="2"/>
  <c r="L268" i="2"/>
  <c r="L75" i="2"/>
  <c r="L57" i="2"/>
  <c r="L704" i="2"/>
  <c r="L298" i="2"/>
  <c r="L334" i="2"/>
  <c r="L666" i="2"/>
  <c r="L252" i="2"/>
  <c r="L320" i="2"/>
  <c r="L498" i="2"/>
  <c r="L256" i="2"/>
  <c r="L501" i="2"/>
  <c r="L207" i="2"/>
  <c r="L22" i="2"/>
  <c r="L654" i="2"/>
  <c r="L611" i="2"/>
  <c r="L29" i="2"/>
  <c r="L351" i="2"/>
  <c r="L314" i="2"/>
  <c r="L305" i="2"/>
  <c r="L187" i="2"/>
  <c r="L282" i="2"/>
  <c r="L609" i="2"/>
  <c r="L456" i="2"/>
  <c r="L133" i="2"/>
  <c r="L130" i="2"/>
  <c r="L531" i="2"/>
  <c r="L114" i="2"/>
  <c r="L679" i="2"/>
  <c r="L420" i="2"/>
  <c r="L588" i="2"/>
  <c r="L681" i="2"/>
  <c r="L294" i="2"/>
  <c r="L213" i="2"/>
  <c r="L577" i="2"/>
  <c r="L565" i="2"/>
  <c r="L396" i="2"/>
  <c r="L31" i="2"/>
  <c r="L507" i="2"/>
  <c r="L571" i="2"/>
  <c r="L289" i="2"/>
  <c r="L594" i="2"/>
  <c r="L98" i="2"/>
  <c r="L10" i="2"/>
  <c r="L560" i="2"/>
  <c r="L84" i="2"/>
  <c r="L254" i="2"/>
  <c r="L371" i="2"/>
  <c r="L30" i="2"/>
  <c r="L366" i="2"/>
  <c r="L713" i="2"/>
  <c r="L72" i="2"/>
  <c r="L535" i="2"/>
  <c r="L700" i="2"/>
  <c r="L709" i="2"/>
  <c r="L273" i="2"/>
  <c r="L152" i="2"/>
  <c r="L235" i="2"/>
  <c r="L447" i="2"/>
  <c r="L636" i="2"/>
  <c r="L248" i="2"/>
  <c r="L614" i="2"/>
  <c r="L472" i="2"/>
  <c r="L592" i="2"/>
  <c r="L290" i="2"/>
  <c r="L240" i="2"/>
  <c r="L508" i="2"/>
  <c r="L348" i="2"/>
  <c r="L642" i="2"/>
  <c r="L698" i="2"/>
  <c r="L87" i="2"/>
  <c r="L628" i="2"/>
  <c r="L42" i="2"/>
  <c r="L399" i="2"/>
  <c r="L85" i="2"/>
  <c r="L651" i="2"/>
  <c r="L36" i="2"/>
  <c r="L417" i="2"/>
  <c r="L323" i="2"/>
  <c r="L86" i="2"/>
  <c r="L202" i="2"/>
  <c r="L67" i="2"/>
  <c r="M517" i="2"/>
  <c r="M359" i="2"/>
  <c r="M489" i="2"/>
  <c r="M346" i="2"/>
  <c r="M71" i="2"/>
  <c r="M533" i="2"/>
  <c r="M465" i="2"/>
  <c r="M687" i="2"/>
  <c r="M330" i="2"/>
  <c r="M484" i="2"/>
  <c r="M150" i="2"/>
  <c r="M264" i="2"/>
  <c r="M158" i="2"/>
  <c r="M581" i="2"/>
  <c r="M138" i="2"/>
  <c r="M25" i="2"/>
  <c r="M206" i="2"/>
  <c r="M170" i="2"/>
  <c r="M672" i="2"/>
  <c r="M474" i="2"/>
  <c r="M513" i="2"/>
  <c r="M165" i="2"/>
  <c r="M220" i="2"/>
  <c r="M712" i="2"/>
  <c r="M468" i="2"/>
  <c r="M107" i="2"/>
  <c r="M597" i="2"/>
  <c r="M198" i="2"/>
  <c r="M567" i="2"/>
  <c r="M493" i="2"/>
  <c r="M115" i="2"/>
  <c r="M126" i="2"/>
  <c r="M356" i="2"/>
  <c r="M228" i="2"/>
  <c r="M136" i="2"/>
  <c r="M486" i="2"/>
  <c r="M648" i="2"/>
  <c r="M626" i="2"/>
  <c r="M500" i="2"/>
  <c r="M527" i="2"/>
  <c r="M301" i="2"/>
  <c r="M296" i="2"/>
  <c r="M184" i="2"/>
  <c r="M477" i="2"/>
  <c r="M79" i="2"/>
  <c r="M554" i="2"/>
  <c r="M350" i="2"/>
  <c r="M419" i="2"/>
  <c r="M548" i="2"/>
  <c r="M345" i="2"/>
  <c r="M495" i="2"/>
  <c r="M46" i="2"/>
  <c r="M343" i="2"/>
  <c r="M360" i="2"/>
  <c r="M499" i="2"/>
  <c r="M514" i="2"/>
  <c r="M660" i="2"/>
  <c r="M139" i="2"/>
  <c r="M634" i="2"/>
  <c r="M596" i="2"/>
  <c r="M520" i="2"/>
  <c r="M404" i="2"/>
  <c r="M452" i="2"/>
  <c r="M673" i="2"/>
  <c r="M92" i="2"/>
  <c r="M432" i="2"/>
  <c r="M410" i="2"/>
  <c r="M397" i="2"/>
  <c r="M413" i="2"/>
  <c r="M312" i="2"/>
  <c r="M164" i="2"/>
  <c r="M59" i="2"/>
  <c r="M100" i="2"/>
  <c r="M546" i="2"/>
  <c r="M73" i="2"/>
  <c r="M64" i="2"/>
  <c r="M61" i="2"/>
  <c r="M149" i="2"/>
  <c r="M367" i="2"/>
  <c r="M453" i="2"/>
  <c r="M376" i="2"/>
  <c r="M7" i="2"/>
  <c r="M347" i="2"/>
  <c r="M373" i="2"/>
  <c r="M182" i="2"/>
  <c r="M89" i="2"/>
  <c r="L568" i="2"/>
  <c r="L287" i="2"/>
  <c r="L619" i="2"/>
  <c r="L11" i="2"/>
  <c r="L522" i="2"/>
  <c r="L316" i="2"/>
  <c r="L656" i="2"/>
  <c r="L561" i="2"/>
  <c r="L239" i="2"/>
  <c r="L260" i="2"/>
  <c r="L69" i="2"/>
  <c r="L585" i="2"/>
  <c r="L340" i="2"/>
  <c r="L286" i="2"/>
  <c r="L293" i="2"/>
  <c r="L401" i="2"/>
  <c r="L536" i="2"/>
  <c r="L109" i="2"/>
  <c r="L580" i="2"/>
  <c r="L112" i="2"/>
  <c r="L134" i="2"/>
  <c r="L310" i="2"/>
  <c r="L542" i="2"/>
  <c r="L214" i="2"/>
  <c r="L302" i="2"/>
  <c r="L711" i="2"/>
  <c r="L444" i="2"/>
  <c r="L545" i="2"/>
  <c r="L43" i="2"/>
  <c r="L496" i="2"/>
  <c r="L339" i="2"/>
  <c r="L414" i="2"/>
  <c r="L701" i="2"/>
  <c r="L243" i="2"/>
  <c r="L216" i="2"/>
  <c r="L539" i="2"/>
  <c r="L375" i="2"/>
  <c r="L682" i="2"/>
  <c r="L357" i="2"/>
  <c r="L281" i="2"/>
  <c r="L576" i="2"/>
  <c r="L480" i="2"/>
  <c r="L353" i="2"/>
  <c r="L379" i="2"/>
  <c r="L716" i="2"/>
  <c r="L127" i="2"/>
  <c r="L409" i="2"/>
  <c r="L354" i="2"/>
  <c r="L710" i="2"/>
  <c r="L108" i="2"/>
  <c r="L4" i="2"/>
  <c r="L77" i="2"/>
  <c r="L680" i="2"/>
  <c r="L181" i="2"/>
  <c r="L707" i="2"/>
  <c r="L630" i="2"/>
  <c r="L604" i="2"/>
  <c r="L78" i="2"/>
  <c r="L331" i="2"/>
  <c r="L439" i="2"/>
  <c r="L76" i="2"/>
  <c r="L394" i="2"/>
  <c r="L148" i="2"/>
  <c r="M317" i="2"/>
  <c r="M575" i="2"/>
  <c r="M624" i="2"/>
  <c r="M582" i="2"/>
  <c r="M269" i="2"/>
  <c r="L238" i="2"/>
  <c r="L437" i="2"/>
  <c r="L272" i="2"/>
  <c r="L497" i="2"/>
  <c r="L515" i="2"/>
  <c r="L183" i="2"/>
  <c r="L261" i="2"/>
  <c r="L556" i="2"/>
  <c r="L324" i="2"/>
  <c r="L455" i="2"/>
  <c r="L250" i="2"/>
  <c r="L386" i="2"/>
  <c r="L466" i="2"/>
  <c r="L60" i="2"/>
  <c r="L519" i="2"/>
  <c r="L504" i="2"/>
  <c r="L291" i="2"/>
  <c r="L327" i="2"/>
  <c r="L516" i="2"/>
  <c r="L391" i="2"/>
  <c r="L395" i="2"/>
  <c r="L321" i="2"/>
  <c r="L26" i="2"/>
  <c r="L663" i="2"/>
  <c r="L385" i="2"/>
  <c r="L16" i="2"/>
  <c r="L558" i="2"/>
  <c r="L491" i="2"/>
  <c r="L564" i="2"/>
  <c r="L424" i="2"/>
  <c r="L717" i="2"/>
  <c r="L664" i="2"/>
  <c r="L278" i="2"/>
  <c r="L541" i="2"/>
  <c r="L384" i="2"/>
  <c r="L559" i="2"/>
  <c r="L45" i="2"/>
  <c r="L483" i="2"/>
  <c r="L15" i="2"/>
  <c r="L142" i="2"/>
  <c r="L6" i="2"/>
  <c r="L199" i="2"/>
  <c r="L463" i="2"/>
  <c r="L633" i="2"/>
  <c r="L652" i="2"/>
  <c r="L219" i="2"/>
  <c r="L145" i="2"/>
  <c r="L313" i="2"/>
  <c r="L653" i="2"/>
  <c r="L166" i="2"/>
  <c r="L3" i="2"/>
  <c r="L640" i="2"/>
  <c r="L355" i="2"/>
  <c r="L117" i="2"/>
  <c r="L525" i="2"/>
  <c r="L358" i="2"/>
  <c r="L476" i="2"/>
  <c r="L157" i="2"/>
  <c r="L469" i="2"/>
  <c r="L210" i="2"/>
  <c r="L699" i="2"/>
  <c r="L441" i="2"/>
  <c r="L47" i="2"/>
  <c r="L458" i="2"/>
  <c r="L684" i="2"/>
  <c r="L90" i="2"/>
  <c r="L274" i="2"/>
  <c r="L251" i="2"/>
  <c r="L99" i="2"/>
  <c r="L411" i="2"/>
  <c r="L457" i="2"/>
  <c r="L83" i="2"/>
  <c r="L122" i="2"/>
  <c r="L315" i="2"/>
  <c r="L226" i="2"/>
  <c r="L325" i="2"/>
  <c r="L91" i="2"/>
  <c r="M632" i="2"/>
  <c r="M309" i="2"/>
  <c r="M125" i="2"/>
  <c r="M583" i="2"/>
  <c r="M180" i="2"/>
  <c r="M625" i="2"/>
  <c r="M492" i="2"/>
  <c r="M471" i="2"/>
  <c r="L494" i="2"/>
  <c r="L549" i="2"/>
  <c r="L163" i="2"/>
  <c r="L124" i="2"/>
  <c r="L534" i="2"/>
  <c r="L406" i="2"/>
  <c r="L262" i="2"/>
  <c r="L12" i="2"/>
  <c r="L647" i="2"/>
  <c r="L602" i="2"/>
  <c r="L591" i="2"/>
  <c r="L422" i="2"/>
  <c r="L66" i="2"/>
  <c r="L615" i="2"/>
  <c r="L201" i="2"/>
  <c r="L32" i="2"/>
  <c r="L257" i="2"/>
  <c r="L372" i="2"/>
  <c r="L705" i="2"/>
  <c r="L342" i="2"/>
  <c r="L279" i="2"/>
  <c r="L552" i="2"/>
  <c r="L203" i="2"/>
  <c r="L435" i="2"/>
  <c r="L658" i="2"/>
  <c r="L383" i="2"/>
  <c r="L300" i="2"/>
  <c r="L601" i="2"/>
  <c r="L572" i="2"/>
  <c r="L176" i="2"/>
  <c r="L265" i="2"/>
  <c r="L161" i="2"/>
  <c r="L341" i="2"/>
  <c r="L693" i="2"/>
  <c r="L694" i="2"/>
  <c r="L690" i="2"/>
  <c r="L332" i="2"/>
  <c r="L643" i="2"/>
  <c r="L608" i="2"/>
  <c r="L52" i="2"/>
  <c r="L338" i="2"/>
  <c r="L204" i="2"/>
  <c r="L623" i="2"/>
  <c r="L646" i="2"/>
  <c r="L19" i="2"/>
  <c r="L445" i="2"/>
  <c r="L162" i="2"/>
  <c r="L459" i="2"/>
  <c r="L246" i="2"/>
  <c r="L598" i="2"/>
  <c r="L470" i="2"/>
  <c r="L258" i="2"/>
  <c r="L380" i="2"/>
  <c r="L132" i="2"/>
  <c r="L490" i="2"/>
  <c r="L430" i="2"/>
  <c r="L195" i="2"/>
  <c r="L509" i="2"/>
  <c r="L440" i="2"/>
  <c r="L696" i="2"/>
  <c r="L175" i="2"/>
  <c r="L408" i="2"/>
  <c r="L101" i="2"/>
  <c r="L178" i="2"/>
  <c r="L34" i="2"/>
  <c r="M637" i="2"/>
  <c r="M555" i="2"/>
  <c r="M97" i="2"/>
  <c r="M96" i="2"/>
  <c r="M629" i="2"/>
  <c r="M17" i="2"/>
  <c r="M478" i="2"/>
  <c r="M24" i="2"/>
  <c r="M49" i="2"/>
  <c r="M280" i="2"/>
  <c r="M389" i="2"/>
  <c r="M426" i="2"/>
  <c r="M230" i="2"/>
  <c r="M221" i="2"/>
  <c r="M639" i="2"/>
  <c r="M104" i="2"/>
  <c r="M123" i="2"/>
  <c r="M454" i="2"/>
  <c r="M18" i="2"/>
  <c r="M135" i="2"/>
  <c r="M364" i="2"/>
  <c r="M267" i="2"/>
  <c r="M58" i="2"/>
  <c r="M153" i="2"/>
  <c r="L631" i="2"/>
  <c r="L23" i="2"/>
  <c r="L429" i="2"/>
  <c r="L270" i="2"/>
  <c r="L236" i="2"/>
  <c r="L233" i="2"/>
  <c r="L259" i="2"/>
  <c r="L171" i="2"/>
  <c r="L412" i="2"/>
  <c r="L193" i="2"/>
  <c r="L271" i="2"/>
  <c r="L169" i="2"/>
  <c r="L393" i="2"/>
  <c r="L217" i="2"/>
  <c r="L237" i="2"/>
  <c r="L234" i="2"/>
  <c r="L436" i="2"/>
  <c r="L369" i="2"/>
  <c r="L218" i="2"/>
  <c r="L53" i="2"/>
  <c r="L116" i="2"/>
  <c r="L650" i="2"/>
  <c r="L473" i="2"/>
  <c r="L685" i="2"/>
  <c r="L51" i="2"/>
  <c r="L479" i="2"/>
  <c r="L362" i="2"/>
  <c r="L8" i="2"/>
  <c r="L674" i="2"/>
  <c r="L113" i="2"/>
  <c r="L566" i="2"/>
  <c r="L464" i="2"/>
  <c r="L569" i="2"/>
  <c r="L215" i="2"/>
  <c r="L689" i="2"/>
  <c r="L378" i="2"/>
  <c r="L151" i="2"/>
  <c r="L177" i="2"/>
  <c r="L621" i="2"/>
  <c r="L524" i="2"/>
  <c r="L337" i="2"/>
  <c r="L462" i="2"/>
  <c r="L593" i="2"/>
  <c r="L111" i="2"/>
  <c r="L677" i="2"/>
  <c r="L714" i="2"/>
  <c r="L322" i="2"/>
  <c r="L425" i="2"/>
  <c r="L244" i="2"/>
  <c r="L377" i="2"/>
  <c r="L550" i="2"/>
  <c r="L185" i="2"/>
  <c r="L703" i="2"/>
  <c r="L416" i="2"/>
  <c r="L423" i="2"/>
  <c r="L603" i="2"/>
  <c r="L299" i="2"/>
  <c r="L511" i="2"/>
  <c r="L381" i="2"/>
  <c r="L74" i="2"/>
  <c r="L657" i="2"/>
  <c r="L21" i="2"/>
  <c r="L188" i="2"/>
  <c r="L179" i="2"/>
  <c r="L94" i="2"/>
  <c r="M543" i="2"/>
  <c r="M669" i="2"/>
  <c r="M190" i="2"/>
  <c r="M599" i="2"/>
  <c r="M607" i="2"/>
  <c r="M167" i="2"/>
  <c r="M544" i="2"/>
  <c r="M697" i="2"/>
  <c r="M159" i="2"/>
  <c r="M600" i="2"/>
  <c r="M28" i="2"/>
  <c r="M155" i="2"/>
  <c r="L275" i="2"/>
  <c r="L671" i="2"/>
  <c r="L589" i="2"/>
  <c r="L27" i="2"/>
  <c r="L55" i="2"/>
  <c r="L431" i="2"/>
  <c r="L551" i="2"/>
  <c r="L518" i="2"/>
  <c r="L475" i="2"/>
  <c r="L311" i="2"/>
  <c r="L158" i="2"/>
  <c r="L581" i="2"/>
  <c r="L138" i="2"/>
  <c r="L25" i="2"/>
  <c r="L206" i="2"/>
  <c r="L170" i="2"/>
  <c r="L672" i="2"/>
  <c r="L474" i="2"/>
  <c r="L513" i="2"/>
  <c r="L165" i="2"/>
  <c r="L220" i="2"/>
  <c r="L712" i="2"/>
  <c r="L468" i="2"/>
  <c r="L107" i="2"/>
  <c r="L597" i="2"/>
  <c r="L198" i="2"/>
  <c r="L567" i="2"/>
  <c r="L493" i="2"/>
  <c r="L115" i="2"/>
  <c r="L126" i="2"/>
  <c r="L356" i="2"/>
  <c r="L228" i="2"/>
  <c r="L136" i="2"/>
  <c r="L486" i="2"/>
  <c r="L648" i="2"/>
  <c r="L626" i="2"/>
  <c r="L500" i="2"/>
  <c r="L527" i="2"/>
  <c r="L301" i="2"/>
  <c r="L296" i="2"/>
  <c r="L184" i="2"/>
  <c r="L477" i="2"/>
  <c r="L79" i="2"/>
  <c r="L554" i="2"/>
  <c r="L350" i="2"/>
  <c r="L419" i="2"/>
  <c r="L548" i="2"/>
  <c r="L345" i="2"/>
  <c r="L495" i="2"/>
  <c r="L46" i="2"/>
  <c r="L343" i="2"/>
  <c r="L360" i="2"/>
  <c r="L499" i="2"/>
  <c r="L514" i="2"/>
  <c r="L660" i="2"/>
  <c r="L139" i="2"/>
  <c r="L634" i="2"/>
  <c r="L596" i="2"/>
  <c r="L520" i="2"/>
  <c r="L404" i="2"/>
  <c r="L452" i="2"/>
  <c r="L673" i="2"/>
  <c r="L92" i="2"/>
  <c r="L432" i="2"/>
  <c r="L410" i="2"/>
  <c r="L397" i="2"/>
  <c r="L413" i="2"/>
  <c r="L312" i="2"/>
  <c r="L164" i="2"/>
  <c r="L59" i="2"/>
  <c r="L100" i="2"/>
  <c r="L546" i="2"/>
  <c r="L73" i="2"/>
  <c r="L64" i="2"/>
  <c r="L61" i="2"/>
  <c r="L149" i="2"/>
  <c r="L367" i="2"/>
  <c r="L453" i="2"/>
  <c r="L376" i="2"/>
  <c r="L7" i="2"/>
  <c r="L347" i="2"/>
  <c r="L373" i="2"/>
  <c r="L182" i="2"/>
  <c r="L89" i="2"/>
  <c r="M143" i="2"/>
  <c r="M512" i="2"/>
  <c r="L523" i="2"/>
  <c r="L528" i="2"/>
  <c r="L638" i="2"/>
  <c r="L451" i="2"/>
  <c r="L333" i="2"/>
  <c r="L196" i="2"/>
  <c r="L295" i="2"/>
  <c r="L335" i="2"/>
  <c r="L186" i="2"/>
  <c r="L147" i="2"/>
  <c r="L266" i="2"/>
  <c r="L192" i="2"/>
  <c r="L526" i="2"/>
  <c r="L661" i="2"/>
  <c r="L421" i="2"/>
  <c r="L390" i="2"/>
  <c r="L328" i="2"/>
  <c r="L521" i="2"/>
  <c r="L197" i="2"/>
  <c r="L63" i="2"/>
  <c r="L118" i="2"/>
  <c r="L676" i="2"/>
  <c r="L570" i="2"/>
  <c r="L144" i="2"/>
  <c r="L344" i="2"/>
  <c r="L557" i="2"/>
  <c r="L160" i="2"/>
  <c r="L668" i="2"/>
  <c r="L223" i="2"/>
  <c r="L442" i="2"/>
  <c r="L81" i="2"/>
  <c r="L106" i="2"/>
  <c r="L156" i="2"/>
  <c r="L9" i="2"/>
  <c r="L649" i="2"/>
  <c r="L505" i="2"/>
  <c r="L578" i="2"/>
  <c r="L82" i="2"/>
  <c r="L352" i="2"/>
  <c r="L563" i="2"/>
  <c r="L365" i="2"/>
  <c r="L318" i="2"/>
  <c r="L374" i="2"/>
  <c r="L141" i="2"/>
  <c r="L688" i="2"/>
  <c r="L44" i="2"/>
  <c r="L438" i="2"/>
  <c r="L370" i="2"/>
  <c r="L573" i="2"/>
  <c r="L502" i="2"/>
  <c r="L595" i="2"/>
  <c r="L448" i="2"/>
  <c r="L503" i="2"/>
  <c r="L245" i="2"/>
  <c r="L388" i="2"/>
  <c r="L39" i="2"/>
  <c r="L56" i="2"/>
  <c r="L622" i="2"/>
  <c r="L242" i="2"/>
  <c r="L35" i="2"/>
  <c r="L461" i="2"/>
  <c r="L38" i="2"/>
  <c r="L174" i="2"/>
  <c r="L487" i="2"/>
  <c r="L363" i="2"/>
  <c r="L62" i="2"/>
  <c r="L48" i="2"/>
  <c r="L695" i="2"/>
  <c r="L382" i="2"/>
  <c r="L249" i="2"/>
  <c r="L121" i="2"/>
  <c r="L137" i="2"/>
  <c r="L54" i="2"/>
  <c r="L41" i="2"/>
  <c r="L68" i="2"/>
  <c r="M627" i="2"/>
  <c r="M540" i="2"/>
  <c r="M277" i="2"/>
  <c r="M191" i="2"/>
  <c r="M691" i="2"/>
  <c r="M547" i="2"/>
  <c r="M405" i="2"/>
  <c r="M683" i="2"/>
  <c r="M418" i="2"/>
  <c r="M102" i="2"/>
  <c r="M482" i="2"/>
  <c r="M443" i="2"/>
  <c r="M224" i="2"/>
  <c r="M319" i="2"/>
  <c r="M641" i="2"/>
  <c r="M387" i="2"/>
  <c r="M253" i="2"/>
  <c r="M173" i="2"/>
  <c r="M110" i="2"/>
  <c r="M128" i="2"/>
  <c r="M620" i="2"/>
  <c r="M618" i="2"/>
  <c r="M665" i="2"/>
  <c r="M172" i="2"/>
  <c r="M292" i="2"/>
  <c r="M13" i="2"/>
  <c r="M631" i="2"/>
  <c r="M23" i="2"/>
  <c r="M429" i="2"/>
  <c r="M270" i="2"/>
  <c r="M236" i="2"/>
  <c r="M233" i="2"/>
  <c r="M259" i="2"/>
  <c r="M171" i="2"/>
  <c r="M412" i="2"/>
  <c r="M193" i="2"/>
  <c r="M271" i="2"/>
  <c r="M169" i="2"/>
  <c r="M393" i="2"/>
  <c r="M217" i="2"/>
  <c r="M237" i="2"/>
  <c r="M234" i="2"/>
  <c r="M436" i="2"/>
  <c r="M369" i="2"/>
  <c r="M218" i="2"/>
  <c r="M53" i="2"/>
  <c r="M116" i="2"/>
  <c r="M650" i="2"/>
  <c r="M473" i="2"/>
  <c r="M685" i="2"/>
  <c r="M51" i="2"/>
  <c r="M479" i="2"/>
  <c r="M362" i="2"/>
  <c r="M8" i="2"/>
  <c r="M674" i="2"/>
  <c r="M113" i="2"/>
  <c r="M566" i="2"/>
  <c r="M464" i="2"/>
  <c r="M569" i="2"/>
  <c r="M215" i="2"/>
  <c r="M689" i="2"/>
  <c r="M378" i="2"/>
  <c r="M151" i="2"/>
  <c r="M177" i="2"/>
  <c r="M621" i="2"/>
  <c r="M524" i="2"/>
  <c r="M337" i="2"/>
  <c r="M462" i="2"/>
  <c r="M593" i="2"/>
  <c r="M111" i="2"/>
  <c r="M677" i="2"/>
  <c r="M714" i="2"/>
  <c r="M322" i="2"/>
  <c r="M425" i="2"/>
  <c r="M244" i="2"/>
  <c r="M377" i="2"/>
  <c r="M550" i="2"/>
  <c r="M185" i="2"/>
  <c r="M703" i="2"/>
  <c r="M416" i="2"/>
  <c r="M423" i="2"/>
  <c r="M603" i="2"/>
  <c r="M299" i="2"/>
  <c r="M511" i="2"/>
  <c r="M381" i="2"/>
  <c r="M74" i="2"/>
  <c r="M657" i="2"/>
  <c r="M21" i="2"/>
  <c r="M188" i="2"/>
  <c r="M179" i="2"/>
  <c r="M94" i="2"/>
  <c r="M400" i="2"/>
  <c r="M268" i="2"/>
  <c r="M75" i="2"/>
  <c r="M57" i="2"/>
  <c r="M704" i="2"/>
  <c r="M298" i="2"/>
  <c r="M334" i="2"/>
  <c r="M666" i="2"/>
  <c r="M252" i="2"/>
  <c r="M320" i="2"/>
  <c r="M523" i="2"/>
  <c r="M528" i="2"/>
  <c r="M638" i="2"/>
  <c r="M451" i="2"/>
  <c r="M333" i="2"/>
  <c r="M196" i="2"/>
  <c r="M295" i="2"/>
  <c r="M335" i="2"/>
  <c r="M186" i="2"/>
  <c r="M147" i="2"/>
  <c r="M266" i="2"/>
  <c r="M192" i="2"/>
  <c r="M526" i="2"/>
  <c r="M661" i="2"/>
  <c r="M421" i="2"/>
  <c r="M390" i="2"/>
  <c r="M328" i="2"/>
  <c r="M521" i="2"/>
  <c r="M197" i="2"/>
  <c r="M63" i="2"/>
  <c r="M118" i="2"/>
  <c r="M676" i="2"/>
  <c r="M570" i="2"/>
  <c r="M144" i="2"/>
  <c r="M344" i="2"/>
  <c r="M557" i="2"/>
  <c r="M160" i="2"/>
  <c r="M668" i="2"/>
  <c r="M223" i="2"/>
  <c r="M442" i="2"/>
  <c r="M81" i="2"/>
  <c r="M106" i="2"/>
  <c r="M156" i="2"/>
  <c r="M9" i="2"/>
  <c r="M649" i="2"/>
  <c r="M505" i="2"/>
  <c r="M578" i="2"/>
  <c r="M82" i="2"/>
  <c r="M352" i="2"/>
  <c r="M563" i="2"/>
  <c r="M365" i="2"/>
  <c r="M318" i="2"/>
  <c r="M374" i="2"/>
  <c r="M141" i="2"/>
  <c r="M688" i="2"/>
  <c r="M44" i="2"/>
  <c r="M438" i="2"/>
  <c r="M370" i="2"/>
  <c r="M573" i="2"/>
  <c r="M502" i="2"/>
  <c r="M595" i="2"/>
  <c r="M448" i="2"/>
  <c r="M503" i="2"/>
  <c r="M245" i="2"/>
  <c r="M388" i="2"/>
  <c r="M39" i="2"/>
  <c r="M56" i="2"/>
  <c r="M622" i="2"/>
  <c r="M242" i="2"/>
  <c r="M35" i="2"/>
  <c r="M461" i="2"/>
  <c r="M38" i="2"/>
  <c r="M174" i="2"/>
  <c r="M487" i="2"/>
  <c r="M363" i="2"/>
  <c r="M62" i="2"/>
  <c r="M48" i="2"/>
  <c r="M695" i="2"/>
  <c r="M382" i="2"/>
  <c r="M249" i="2"/>
  <c r="M121" i="2"/>
  <c r="M137" i="2"/>
  <c r="M54" i="2"/>
  <c r="M41" i="2"/>
  <c r="M68" i="2"/>
  <c r="M50" i="2"/>
  <c r="M283" i="2"/>
  <c r="M613" i="2"/>
  <c r="M212" i="2"/>
  <c r="M119" i="2"/>
  <c r="M329" i="2"/>
  <c r="M208" i="2"/>
  <c r="M635" i="2"/>
  <c r="M485" i="2"/>
  <c r="M498" i="2"/>
  <c r="M256" i="2"/>
  <c r="M501" i="2"/>
  <c r="M207" i="2"/>
  <c r="M22" i="2"/>
  <c r="M654" i="2"/>
  <c r="M611" i="2"/>
  <c r="M29" i="2"/>
  <c r="M351" i="2"/>
  <c r="M314" i="2"/>
  <c r="M305" i="2"/>
  <c r="M187" i="2"/>
  <c r="M282" i="2"/>
  <c r="M609" i="2"/>
  <c r="M456" i="2"/>
  <c r="M133" i="2"/>
  <c r="M130" i="2"/>
  <c r="M531" i="2"/>
  <c r="M114" i="2"/>
  <c r="M679" i="2"/>
  <c r="M420" i="2"/>
  <c r="M588" i="2"/>
  <c r="M681" i="2"/>
  <c r="M294" i="2"/>
  <c r="M213" i="2"/>
  <c r="M577" i="2"/>
  <c r="M565" i="2"/>
  <c r="M396" i="2"/>
  <c r="M31" i="2"/>
  <c r="M507" i="2"/>
  <c r="M571" i="2"/>
  <c r="M289" i="2"/>
  <c r="M594" i="2"/>
  <c r="M98" i="2"/>
  <c r="M10" i="2"/>
  <c r="M560" i="2"/>
  <c r="M84" i="2"/>
  <c r="M254" i="2"/>
  <c r="M371" i="2"/>
  <c r="M30" i="2"/>
  <c r="M366" i="2"/>
  <c r="M713" i="2"/>
  <c r="M72" i="2"/>
  <c r="M535" i="2"/>
  <c r="M700" i="2"/>
  <c r="M709" i="2"/>
  <c r="M273" i="2"/>
  <c r="M152" i="2"/>
  <c r="M235" i="2"/>
  <c r="M447" i="2"/>
  <c r="M636" i="2"/>
  <c r="M248" i="2"/>
  <c r="M614" i="2"/>
  <c r="M472" i="2"/>
  <c r="M592" i="2"/>
  <c r="M290" i="2"/>
  <c r="M240" i="2"/>
  <c r="M508" i="2"/>
  <c r="M348" i="2"/>
  <c r="M642" i="2"/>
  <c r="M698" i="2"/>
  <c r="M87" i="2"/>
  <c r="M628" i="2"/>
  <c r="M42" i="2"/>
  <c r="M399" i="2"/>
  <c r="M85" i="2"/>
  <c r="M651" i="2"/>
  <c r="M36" i="2"/>
  <c r="M417" i="2"/>
  <c r="M323" i="2"/>
  <c r="M86" i="2"/>
  <c r="M202" i="2"/>
  <c r="M67" i="2"/>
  <c r="M88" i="2"/>
  <c r="M95" i="2"/>
  <c r="M103" i="2"/>
  <c r="M402" i="2"/>
  <c r="M460" i="2"/>
  <c r="M562" i="2"/>
  <c r="M692" i="2"/>
  <c r="M131" i="2"/>
  <c r="M154" i="2"/>
  <c r="M303" i="2"/>
  <c r="M229" i="2"/>
  <c r="M225" i="2"/>
  <c r="M407" i="2"/>
  <c r="M708" i="2"/>
  <c r="M211" i="2"/>
  <c r="M467" i="2"/>
  <c r="M612" i="2"/>
  <c r="M403" i="2"/>
  <c r="M428" i="2"/>
  <c r="M304" i="2"/>
  <c r="M306" i="2"/>
  <c r="M587" i="2"/>
  <c r="M415" i="2"/>
  <c r="M80" i="2"/>
  <c r="M284" i="2"/>
  <c r="M605" i="2"/>
  <c r="M655" i="2"/>
  <c r="M529" i="2"/>
  <c r="M537" i="2"/>
  <c r="M120" i="2"/>
  <c r="M584" i="2"/>
  <c r="M33" i="2"/>
  <c r="M231" i="2"/>
  <c r="M297" i="2"/>
  <c r="M645" i="2"/>
  <c r="M530" i="2"/>
  <c r="M37" i="2"/>
  <c r="M644" i="2"/>
  <c r="M616" i="2"/>
  <c r="M538" i="2"/>
  <c r="M285" i="2"/>
  <c r="M93" i="2"/>
  <c r="M481" i="2"/>
  <c r="M532" i="2"/>
  <c r="M105" i="2"/>
  <c r="M392" i="2"/>
  <c r="M702" i="2"/>
  <c r="M70" i="2"/>
  <c r="M326" i="2"/>
  <c r="M446" i="2"/>
  <c r="M574" i="2"/>
  <c r="M449" i="2"/>
  <c r="M667" i="2"/>
  <c r="M662" i="2"/>
  <c r="M553" i="2"/>
  <c r="M194" i="2"/>
  <c r="M200" i="2"/>
  <c r="M450" i="2"/>
  <c r="M686" i="2"/>
  <c r="M675" i="2"/>
  <c r="M398" i="2"/>
  <c r="M433" i="2"/>
  <c r="M189" i="2"/>
  <c r="M247" i="2"/>
  <c r="M368" i="2"/>
  <c r="M232" i="2"/>
  <c r="M590" i="2"/>
  <c r="M678" i="2"/>
  <c r="M434" i="2"/>
  <c r="M209" i="2"/>
  <c r="M241" i="2"/>
  <c r="M65" i="2"/>
  <c r="M336" i="2"/>
  <c r="M255" i="2"/>
  <c r="M706" i="2"/>
  <c r="M276" i="2"/>
  <c r="M349" i="2"/>
  <c r="M146" i="2"/>
  <c r="M610" i="2"/>
  <c r="M568" i="2"/>
  <c r="M287" i="2"/>
  <c r="M619" i="2"/>
  <c r="M11" i="2"/>
  <c r="M522" i="2"/>
  <c r="M316" i="2"/>
  <c r="M656" i="2"/>
  <c r="M561" i="2"/>
  <c r="M239" i="2"/>
  <c r="M260" i="2"/>
  <c r="M69" i="2"/>
  <c r="M585" i="2"/>
  <c r="M340" i="2"/>
  <c r="M286" i="2"/>
  <c r="M293" i="2"/>
  <c r="M401" i="2"/>
  <c r="M536" i="2"/>
  <c r="M109" i="2"/>
  <c r="M580" i="2"/>
  <c r="M112" i="2"/>
  <c r="M134" i="2"/>
  <c r="M310" i="2"/>
  <c r="M542" i="2"/>
  <c r="M214" i="2"/>
  <c r="M302" i="2"/>
  <c r="M711" i="2"/>
  <c r="M444" i="2"/>
  <c r="M545" i="2"/>
  <c r="M43" i="2"/>
  <c r="M496" i="2"/>
  <c r="M339" i="2"/>
  <c r="M414" i="2"/>
  <c r="M701" i="2"/>
  <c r="M243" i="2"/>
  <c r="M216" i="2"/>
  <c r="M539" i="2"/>
  <c r="M375" i="2"/>
  <c r="M682" i="2"/>
  <c r="M357" i="2"/>
  <c r="M281" i="2"/>
  <c r="M576" i="2"/>
  <c r="M480" i="2"/>
  <c r="M353" i="2"/>
  <c r="M379" i="2"/>
  <c r="M716" i="2"/>
  <c r="M127" i="2"/>
  <c r="M409" i="2"/>
  <c r="M354" i="2"/>
  <c r="M710" i="2"/>
  <c r="M108" i="2"/>
  <c r="M4" i="2"/>
  <c r="M77" i="2"/>
  <c r="M680" i="2"/>
  <c r="M181" i="2"/>
  <c r="M707" i="2"/>
  <c r="M630" i="2"/>
  <c r="M604" i="2"/>
  <c r="M78" i="2"/>
  <c r="M331" i="2"/>
  <c r="M439" i="2"/>
  <c r="M76" i="2"/>
  <c r="M394" i="2"/>
  <c r="M148" i="2"/>
  <c r="M427" i="2"/>
  <c r="M307" i="2"/>
  <c r="M168" i="2"/>
  <c r="M222" i="2"/>
  <c r="M140" i="2"/>
  <c r="M288" i="2"/>
  <c r="M670" i="2"/>
  <c r="M506" i="2"/>
  <c r="M361" i="2"/>
  <c r="M715" i="2"/>
  <c r="M238" i="2"/>
  <c r="M437" i="2"/>
  <c r="M272" i="2"/>
  <c r="M497" i="2"/>
  <c r="M515" i="2"/>
  <c r="M183" i="2"/>
  <c r="M261" i="2"/>
  <c r="M556" i="2"/>
  <c r="M324" i="2"/>
  <c r="M455" i="2"/>
  <c r="M250" i="2"/>
  <c r="M386" i="2"/>
  <c r="M466" i="2"/>
  <c r="M60" i="2"/>
  <c r="M519" i="2"/>
  <c r="M504" i="2"/>
  <c r="M291" i="2"/>
  <c r="M327" i="2"/>
  <c r="M516" i="2"/>
  <c r="M391" i="2"/>
  <c r="M395" i="2"/>
  <c r="M321" i="2"/>
  <c r="M26" i="2"/>
  <c r="M663" i="2"/>
  <c r="M385" i="2"/>
  <c r="M16" i="2"/>
  <c r="M558" i="2"/>
  <c r="M491" i="2"/>
  <c r="M564" i="2"/>
  <c r="M424" i="2"/>
  <c r="M717" i="2"/>
  <c r="M664" i="2"/>
  <c r="M278" i="2"/>
  <c r="M541" i="2"/>
  <c r="M384" i="2"/>
  <c r="M559" i="2"/>
  <c r="M45" i="2"/>
  <c r="M483" i="2"/>
  <c r="M15" i="2"/>
  <c r="M142" i="2"/>
  <c r="M6" i="2"/>
  <c r="M199" i="2"/>
  <c r="M463" i="2"/>
  <c r="M633" i="2"/>
  <c r="M652" i="2"/>
  <c r="M219" i="2"/>
  <c r="M145" i="2"/>
  <c r="M313" i="2"/>
  <c r="M653" i="2"/>
  <c r="M166" i="2"/>
  <c r="M3" i="2"/>
  <c r="M640" i="2"/>
  <c r="M355" i="2"/>
  <c r="M117" i="2"/>
  <c r="M525" i="2"/>
  <c r="M358" i="2"/>
  <c r="M476" i="2"/>
  <c r="M157" i="2"/>
  <c r="M469" i="2"/>
  <c r="M210" i="2"/>
  <c r="M699" i="2"/>
  <c r="M441" i="2"/>
  <c r="M47" i="2"/>
  <c r="M458" i="2"/>
  <c r="M684" i="2"/>
  <c r="M90" i="2"/>
  <c r="M274" i="2"/>
  <c r="M251" i="2"/>
  <c r="M99" i="2"/>
  <c r="M411" i="2"/>
  <c r="M457" i="2"/>
  <c r="M83" i="2"/>
  <c r="M122" i="2"/>
  <c r="M315" i="2"/>
  <c r="M226" i="2"/>
  <c r="M325" i="2"/>
  <c r="M91" i="2"/>
  <c r="M20" i="2"/>
  <c r="M510" i="2"/>
  <c r="M579" i="2"/>
  <c r="M586" i="2"/>
  <c r="M659" i="2"/>
  <c r="M14" i="2"/>
  <c r="M308" i="2"/>
  <c r="M205" i="2"/>
  <c r="M129" i="2"/>
  <c r="M494" i="2"/>
  <c r="M549" i="2"/>
  <c r="M163" i="2"/>
  <c r="M124" i="2"/>
  <c r="M534" i="2"/>
  <c r="M406" i="2"/>
  <c r="M262" i="2"/>
  <c r="M12" i="2"/>
  <c r="M647" i="2"/>
  <c r="M602" i="2"/>
  <c r="M591" i="2"/>
  <c r="M422" i="2"/>
  <c r="M66" i="2"/>
  <c r="M615" i="2"/>
  <c r="M201" i="2"/>
  <c r="M32" i="2"/>
  <c r="M257" i="2"/>
  <c r="M372" i="2"/>
  <c r="M705" i="2"/>
  <c r="M342" i="2"/>
  <c r="M279" i="2"/>
  <c r="M552" i="2"/>
  <c r="M203" i="2"/>
  <c r="M435" i="2"/>
  <c r="M658" i="2"/>
  <c r="M383" i="2"/>
  <c r="M300" i="2"/>
  <c r="M601" i="2"/>
  <c r="M572" i="2"/>
  <c r="M176" i="2"/>
  <c r="M265" i="2"/>
  <c r="M161" i="2"/>
  <c r="M341" i="2"/>
  <c r="M693" i="2"/>
  <c r="M694" i="2"/>
  <c r="M690" i="2"/>
  <c r="M332" i="2"/>
  <c r="M643" i="2"/>
  <c r="M608" i="2"/>
  <c r="M52" i="2"/>
  <c r="M338" i="2"/>
  <c r="M204" i="2"/>
  <c r="M623" i="2"/>
  <c r="M646" i="2"/>
  <c r="M19" i="2"/>
  <c r="M445" i="2"/>
  <c r="M162" i="2"/>
  <c r="M459" i="2"/>
  <c r="M246" i="2"/>
  <c r="M598" i="2"/>
  <c r="M470" i="2"/>
  <c r="M258" i="2"/>
  <c r="M380" i="2"/>
  <c r="M132" i="2"/>
  <c r="M490" i="2"/>
  <c r="M430" i="2"/>
  <c r="M195" i="2"/>
  <c r="M509" i="2"/>
  <c r="M440" i="2"/>
  <c r="M696" i="2"/>
  <c r="M175" i="2"/>
  <c r="M408" i="2"/>
  <c r="M101" i="2"/>
  <c r="M178" i="2"/>
  <c r="M34" i="2"/>
  <c r="K517" i="2"/>
  <c r="K617" i="2"/>
  <c r="K359" i="2"/>
  <c r="K346" i="2"/>
  <c r="K264" i="2"/>
  <c r="K618" i="2"/>
  <c r="K270" i="2"/>
  <c r="K169" i="2"/>
  <c r="K237" i="2"/>
  <c r="K275" i="2"/>
  <c r="K475" i="2"/>
  <c r="K25" i="2"/>
  <c r="K107" i="2"/>
  <c r="K624" i="2"/>
  <c r="K465" i="2"/>
  <c r="K173" i="2"/>
  <c r="K631" i="2"/>
  <c r="K193" i="2"/>
  <c r="K606" i="2"/>
  <c r="K27" i="2"/>
  <c r="K581" i="2"/>
  <c r="K672" i="2"/>
  <c r="K165" i="2"/>
  <c r="K468" i="2"/>
  <c r="K198" i="2"/>
  <c r="K582" i="2"/>
  <c r="K330" i="2"/>
  <c r="K110" i="2"/>
  <c r="K292" i="2"/>
  <c r="K233" i="2"/>
  <c r="K217" i="2"/>
  <c r="K436" i="2"/>
  <c r="K369" i="2"/>
  <c r="K218" i="2"/>
  <c r="K53" i="2"/>
  <c r="K116" i="2"/>
  <c r="K650" i="2"/>
  <c r="K473" i="2"/>
  <c r="K685" i="2"/>
  <c r="K51" i="2"/>
  <c r="K489" i="2"/>
  <c r="K150" i="2"/>
  <c r="K665" i="2"/>
  <c r="K236" i="2"/>
  <c r="K393" i="2"/>
  <c r="K234" i="2"/>
  <c r="K40" i="2"/>
  <c r="K671" i="2"/>
  <c r="K518" i="2"/>
  <c r="K206" i="2"/>
  <c r="K513" i="2"/>
  <c r="K712" i="2"/>
  <c r="K493" i="2"/>
  <c r="K484" i="2"/>
  <c r="K620" i="2"/>
  <c r="K23" i="2"/>
  <c r="K271" i="2"/>
  <c r="K488" i="2"/>
  <c r="K55" i="2"/>
  <c r="K158" i="2"/>
  <c r="K474" i="2"/>
  <c r="K597" i="2"/>
  <c r="K575" i="2"/>
  <c r="K71" i="2"/>
  <c r="K253" i="2"/>
  <c r="K13" i="2"/>
  <c r="K171" i="2"/>
  <c r="K227" i="2"/>
  <c r="K431" i="2"/>
  <c r="K138" i="2"/>
  <c r="K317" i="2"/>
  <c r="K533" i="2"/>
  <c r="K387" i="2"/>
  <c r="K172" i="2"/>
  <c r="K259" i="2"/>
  <c r="K5" i="2"/>
  <c r="K589" i="2"/>
  <c r="K311" i="2"/>
  <c r="K170" i="2"/>
  <c r="K220" i="2"/>
  <c r="K567" i="2"/>
  <c r="K126" i="2"/>
  <c r="K687" i="2"/>
  <c r="K128" i="2"/>
  <c r="K429" i="2"/>
  <c r="K412" i="2"/>
  <c r="K263" i="2"/>
  <c r="K551" i="2"/>
  <c r="K115" i="2"/>
  <c r="K57" i="2"/>
  <c r="K543" i="2"/>
  <c r="K607" i="2"/>
  <c r="K697" i="2"/>
  <c r="K28" i="2"/>
  <c r="K590" i="2"/>
  <c r="K209" i="2"/>
  <c r="K336" i="2"/>
  <c r="K349" i="2"/>
  <c r="K287" i="2"/>
  <c r="K522" i="2"/>
  <c r="K239" i="2"/>
  <c r="K585" i="2"/>
  <c r="K293" i="2"/>
  <c r="K109" i="2"/>
  <c r="K134" i="2"/>
  <c r="K214" i="2"/>
  <c r="K444" i="2"/>
  <c r="K143" i="2"/>
  <c r="K427" i="2"/>
  <c r="K307" i="2"/>
  <c r="K168" i="2"/>
  <c r="K222" i="2"/>
  <c r="K140" i="2"/>
  <c r="K288" i="2"/>
  <c r="K670" i="2"/>
  <c r="K506" i="2"/>
  <c r="K361" i="2"/>
  <c r="K715" i="2"/>
  <c r="K238" i="2"/>
  <c r="K437" i="2"/>
  <c r="K272" i="2"/>
  <c r="K497" i="2"/>
  <c r="K515" i="2"/>
  <c r="K183" i="2"/>
  <c r="K261" i="2"/>
  <c r="K556" i="2"/>
  <c r="K324" i="2"/>
  <c r="K455" i="2"/>
  <c r="K250" i="2"/>
  <c r="K704" i="2"/>
  <c r="K669" i="2"/>
  <c r="K599" i="2"/>
  <c r="K544" i="2"/>
  <c r="K600" i="2"/>
  <c r="K155" i="2"/>
  <c r="K678" i="2"/>
  <c r="K241" i="2"/>
  <c r="K255" i="2"/>
  <c r="K276" i="2"/>
  <c r="K610" i="2"/>
  <c r="K619" i="2"/>
  <c r="K316" i="2"/>
  <c r="K561" i="2"/>
  <c r="K69" i="2"/>
  <c r="K340" i="2"/>
  <c r="K401" i="2"/>
  <c r="K580" i="2"/>
  <c r="K310" i="2"/>
  <c r="K302" i="2"/>
  <c r="K545" i="2"/>
  <c r="K496" i="2"/>
  <c r="K512" i="2"/>
  <c r="K627" i="2"/>
  <c r="K540" i="2"/>
  <c r="K277" i="2"/>
  <c r="K191" i="2"/>
  <c r="K691" i="2"/>
  <c r="K547" i="2"/>
  <c r="K405" i="2"/>
  <c r="K683" i="2"/>
  <c r="K418" i="2"/>
  <c r="K102" i="2"/>
  <c r="K482" i="2"/>
  <c r="K443" i="2"/>
  <c r="K224" i="2"/>
  <c r="K319" i="2"/>
  <c r="K641" i="2"/>
  <c r="K20" i="2"/>
  <c r="K510" i="2"/>
  <c r="K579" i="2"/>
  <c r="K586" i="2"/>
  <c r="K659" i="2"/>
  <c r="K479" i="2"/>
  <c r="K362" i="2"/>
  <c r="K8" i="2"/>
  <c r="K674" i="2"/>
  <c r="K113" i="2"/>
  <c r="K566" i="2"/>
  <c r="K464" i="2"/>
  <c r="K569" i="2"/>
  <c r="K215" i="2"/>
  <c r="K689" i="2"/>
  <c r="K378" i="2"/>
  <c r="K151" i="2"/>
  <c r="K177" i="2"/>
  <c r="K621" i="2"/>
  <c r="K524" i="2"/>
  <c r="K337" i="2"/>
  <c r="K462" i="2"/>
  <c r="K593" i="2"/>
  <c r="K111" i="2"/>
  <c r="K677" i="2"/>
  <c r="K714" i="2"/>
  <c r="K322" i="2"/>
  <c r="K425" i="2"/>
  <c r="K244" i="2"/>
  <c r="K377" i="2"/>
  <c r="K550" i="2"/>
  <c r="K185" i="2"/>
  <c r="K703" i="2"/>
  <c r="K416" i="2"/>
  <c r="K423" i="2"/>
  <c r="K603" i="2"/>
  <c r="K299" i="2"/>
  <c r="K511" i="2"/>
  <c r="K381" i="2"/>
  <c r="K74" i="2"/>
  <c r="K657" i="2"/>
  <c r="K21" i="2"/>
  <c r="K188" i="2"/>
  <c r="K179" i="2"/>
  <c r="K94" i="2"/>
  <c r="K356" i="2"/>
  <c r="K228" i="2"/>
  <c r="K136" i="2"/>
  <c r="K486" i="2"/>
  <c r="K648" i="2"/>
  <c r="K626" i="2"/>
  <c r="K500" i="2"/>
  <c r="K527" i="2"/>
  <c r="K301" i="2"/>
  <c r="K296" i="2"/>
  <c r="K184" i="2"/>
  <c r="K477" i="2"/>
  <c r="K79" i="2"/>
  <c r="K554" i="2"/>
  <c r="K350" i="2"/>
  <c r="K419" i="2"/>
  <c r="K548" i="2"/>
  <c r="K345" i="2"/>
  <c r="K495" i="2"/>
  <c r="K46" i="2"/>
  <c r="K343" i="2"/>
  <c r="K360" i="2"/>
  <c r="K499" i="2"/>
  <c r="K514" i="2"/>
  <c r="K660" i="2"/>
  <c r="K139" i="2"/>
  <c r="K634" i="2"/>
  <c r="K596" i="2"/>
  <c r="K520" i="2"/>
  <c r="K404" i="2"/>
  <c r="K452" i="2"/>
  <c r="K673" i="2"/>
  <c r="K92" i="2"/>
  <c r="K432" i="2"/>
  <c r="K410" i="2"/>
  <c r="K397" i="2"/>
  <c r="K413" i="2"/>
  <c r="K312" i="2"/>
  <c r="K164" i="2"/>
  <c r="K59" i="2"/>
  <c r="K100" i="2"/>
  <c r="K546" i="2"/>
  <c r="K73" i="2"/>
  <c r="K64" i="2"/>
  <c r="K61" i="2"/>
  <c r="K149" i="2"/>
  <c r="K367" i="2"/>
  <c r="K453" i="2"/>
  <c r="K376" i="2"/>
  <c r="K7" i="2"/>
  <c r="K347" i="2"/>
  <c r="K373" i="2"/>
  <c r="K182" i="2"/>
  <c r="K89" i="2"/>
  <c r="K75" i="2"/>
  <c r="K252" i="2"/>
  <c r="K528" i="2"/>
  <c r="K196" i="2"/>
  <c r="K186" i="2"/>
  <c r="K266" i="2"/>
  <c r="K661" i="2"/>
  <c r="K328" i="2"/>
  <c r="K63" i="2"/>
  <c r="K570" i="2"/>
  <c r="K557" i="2"/>
  <c r="K223" i="2"/>
  <c r="K106" i="2"/>
  <c r="K649" i="2"/>
  <c r="K578" i="2"/>
  <c r="K352" i="2"/>
  <c r="K374" i="2"/>
  <c r="K573" i="2"/>
  <c r="K502" i="2"/>
  <c r="K448" i="2"/>
  <c r="K388" i="2"/>
  <c r="K622" i="2"/>
  <c r="K38" i="2"/>
  <c r="K400" i="2"/>
  <c r="K334" i="2"/>
  <c r="K523" i="2"/>
  <c r="K451" i="2"/>
  <c r="K295" i="2"/>
  <c r="K147" i="2"/>
  <c r="K526" i="2"/>
  <c r="K421" i="2"/>
  <c r="K521" i="2"/>
  <c r="K118" i="2"/>
  <c r="K144" i="2"/>
  <c r="K160" i="2"/>
  <c r="K81" i="2"/>
  <c r="K9" i="2"/>
  <c r="K505" i="2"/>
  <c r="K365" i="2"/>
  <c r="K141" i="2"/>
  <c r="K438" i="2"/>
  <c r="K595" i="2"/>
  <c r="K245" i="2"/>
  <c r="K56" i="2"/>
  <c r="K242" i="2"/>
  <c r="K461" i="2"/>
  <c r="K174" i="2"/>
  <c r="K363" i="2"/>
  <c r="K695" i="2"/>
  <c r="K249" i="2"/>
  <c r="K632" i="2"/>
  <c r="K309" i="2"/>
  <c r="K583" i="2"/>
  <c r="K180" i="2"/>
  <c r="K625" i="2"/>
  <c r="K492" i="2"/>
  <c r="K471" i="2"/>
  <c r="K50" i="2"/>
  <c r="K283" i="2"/>
  <c r="K613" i="2"/>
  <c r="K212" i="2"/>
  <c r="K119" i="2"/>
  <c r="K268" i="2"/>
  <c r="K666" i="2"/>
  <c r="K638" i="2"/>
  <c r="K333" i="2"/>
  <c r="K335" i="2"/>
  <c r="K192" i="2"/>
  <c r="K390" i="2"/>
  <c r="K197" i="2"/>
  <c r="K676" i="2"/>
  <c r="K344" i="2"/>
  <c r="K668" i="2"/>
  <c r="K442" i="2"/>
  <c r="K156" i="2"/>
  <c r="K82" i="2"/>
  <c r="K563" i="2"/>
  <c r="K318" i="2"/>
  <c r="K688" i="2"/>
  <c r="K370" i="2"/>
  <c r="K503" i="2"/>
  <c r="K39" i="2"/>
  <c r="K35" i="2"/>
  <c r="K487" i="2"/>
  <c r="K62" i="2"/>
  <c r="K48" i="2"/>
  <c r="K382" i="2"/>
  <c r="K121" i="2"/>
  <c r="K137" i="2"/>
  <c r="K54" i="2"/>
  <c r="K41" i="2"/>
  <c r="K68" i="2"/>
  <c r="K125" i="2"/>
  <c r="K637" i="2"/>
  <c r="K555" i="2"/>
  <c r="K97" i="2"/>
  <c r="K96" i="2"/>
  <c r="K629" i="2"/>
  <c r="K17" i="2"/>
  <c r="K478" i="2"/>
  <c r="K24" i="2"/>
  <c r="K49" i="2"/>
  <c r="K280" i="2"/>
  <c r="K269" i="2"/>
  <c r="K298" i="2"/>
  <c r="K320" i="2"/>
  <c r="K190" i="2"/>
  <c r="K167" i="2"/>
  <c r="K159" i="2"/>
  <c r="K232" i="2"/>
  <c r="K434" i="2"/>
  <c r="K65" i="2"/>
  <c r="K706" i="2"/>
  <c r="K146" i="2"/>
  <c r="K568" i="2"/>
  <c r="K11" i="2"/>
  <c r="K656" i="2"/>
  <c r="K260" i="2"/>
  <c r="K286" i="2"/>
  <c r="K536" i="2"/>
  <c r="K112" i="2"/>
  <c r="K542" i="2"/>
  <c r="K711" i="2"/>
  <c r="K43" i="2"/>
  <c r="K339" i="2"/>
  <c r="K414" i="2"/>
  <c r="K701" i="2"/>
  <c r="K243" i="2"/>
  <c r="K216" i="2"/>
  <c r="K539" i="2"/>
  <c r="K375" i="2"/>
  <c r="K682" i="2"/>
  <c r="K357" i="2"/>
  <c r="K281" i="2"/>
  <c r="K576" i="2"/>
  <c r="K480" i="2"/>
  <c r="K353" i="2"/>
  <c r="K379" i="2"/>
  <c r="K716" i="2"/>
  <c r="K127" i="2"/>
  <c r="K409" i="2"/>
  <c r="K354" i="2"/>
  <c r="K710" i="2"/>
  <c r="K108" i="2"/>
  <c r="K4" i="2"/>
  <c r="K77" i="2"/>
  <c r="K680" i="2"/>
  <c r="K181" i="2"/>
  <c r="K707" i="2"/>
  <c r="K630" i="2"/>
  <c r="K604" i="2"/>
  <c r="K78" i="2"/>
  <c r="K331" i="2"/>
  <c r="K439" i="2"/>
  <c r="K76" i="2"/>
  <c r="K394" i="2"/>
  <c r="K148" i="2"/>
  <c r="K386" i="2"/>
  <c r="K466" i="2"/>
  <c r="K60" i="2"/>
  <c r="K519" i="2"/>
  <c r="K504" i="2"/>
  <c r="K291" i="2"/>
  <c r="K327" i="2"/>
  <c r="K516" i="2"/>
  <c r="K391" i="2"/>
  <c r="K395" i="2"/>
  <c r="K321" i="2"/>
  <c r="K26" i="2"/>
  <c r="K663" i="2"/>
  <c r="K385" i="2"/>
  <c r="K16" i="2"/>
  <c r="K558" i="2"/>
  <c r="K491" i="2"/>
  <c r="K564" i="2"/>
  <c r="K424" i="2"/>
  <c r="K717" i="2"/>
  <c r="K664" i="2"/>
  <c r="K278" i="2"/>
  <c r="K541" i="2"/>
  <c r="K384" i="2"/>
  <c r="K559" i="2"/>
  <c r="K45" i="2"/>
  <c r="K483" i="2"/>
  <c r="K15" i="2"/>
  <c r="K142" i="2"/>
  <c r="K6" i="2"/>
  <c r="K199" i="2"/>
  <c r="K463" i="2"/>
  <c r="K633" i="2"/>
  <c r="K652" i="2"/>
  <c r="K219" i="2"/>
  <c r="K145" i="2"/>
  <c r="K313" i="2"/>
  <c r="K653" i="2"/>
  <c r="K166" i="2"/>
  <c r="K640" i="2"/>
  <c r="K355" i="2"/>
  <c r="K117" i="2"/>
  <c r="K525" i="2"/>
  <c r="K358" i="2"/>
  <c r="K476" i="2"/>
  <c r="K157" i="2"/>
  <c r="K469" i="2"/>
  <c r="K210" i="2"/>
  <c r="K699" i="2"/>
  <c r="K441" i="2"/>
  <c r="K47" i="2"/>
  <c r="K458" i="2"/>
  <c r="K684" i="2"/>
  <c r="K90" i="2"/>
  <c r="K274" i="2"/>
  <c r="K251" i="2"/>
  <c r="K99" i="2"/>
  <c r="K411" i="2"/>
  <c r="K457" i="2"/>
  <c r="K83" i="2"/>
  <c r="K122" i="2"/>
  <c r="K315" i="2"/>
  <c r="K226" i="2"/>
  <c r="K325" i="2"/>
  <c r="K91" i="2"/>
  <c r="K14" i="2"/>
  <c r="K308" i="2"/>
  <c r="K205" i="2"/>
  <c r="K129" i="2"/>
  <c r="K494" i="2"/>
  <c r="K549" i="2"/>
  <c r="K163" i="2"/>
  <c r="K124" i="2"/>
  <c r="K534" i="2"/>
  <c r="K406" i="2"/>
  <c r="K262" i="2"/>
  <c r="K12" i="2"/>
  <c r="K647" i="2"/>
  <c r="K602" i="2"/>
  <c r="K591" i="2"/>
  <c r="K422" i="2"/>
  <c r="K66" i="2"/>
  <c r="K615" i="2"/>
  <c r="K201" i="2"/>
  <c r="K32" i="2"/>
  <c r="K257" i="2"/>
  <c r="K372" i="2"/>
  <c r="K705" i="2"/>
  <c r="K342" i="2"/>
  <c r="K279" i="2"/>
  <c r="K552" i="2"/>
  <c r="K203" i="2"/>
  <c r="K435" i="2"/>
  <c r="K658" i="2"/>
  <c r="K383" i="2"/>
  <c r="K300" i="2"/>
  <c r="K601" i="2"/>
  <c r="K572" i="2"/>
  <c r="K176" i="2"/>
  <c r="K265" i="2"/>
  <c r="K161" i="2"/>
  <c r="K341" i="2"/>
  <c r="K693" i="2"/>
  <c r="K694" i="2"/>
  <c r="K690" i="2"/>
  <c r="K332" i="2"/>
  <c r="K643" i="2"/>
  <c r="K608" i="2"/>
  <c r="K52" i="2"/>
  <c r="K338" i="2"/>
  <c r="K204" i="2"/>
  <c r="K623" i="2"/>
  <c r="K646" i="2"/>
  <c r="K19" i="2"/>
  <c r="K445" i="2"/>
  <c r="K162" i="2"/>
  <c r="K459" i="2"/>
  <c r="K246" i="2"/>
  <c r="K598" i="2"/>
  <c r="K470" i="2"/>
  <c r="K258" i="2"/>
  <c r="K380" i="2"/>
  <c r="K132" i="2"/>
  <c r="K490" i="2"/>
  <c r="K430" i="2"/>
  <c r="K195" i="2"/>
  <c r="K509" i="2"/>
  <c r="K440" i="2"/>
  <c r="K696" i="2"/>
  <c r="K175" i="2"/>
  <c r="K408" i="2"/>
  <c r="K101" i="2"/>
  <c r="K178" i="2"/>
  <c r="K34" i="2"/>
  <c r="K329" i="2"/>
  <c r="K208" i="2"/>
  <c r="K635" i="2"/>
  <c r="K485" i="2"/>
  <c r="K498" i="2"/>
  <c r="K256" i="2"/>
  <c r="K501" i="2"/>
  <c r="K207" i="2"/>
  <c r="K22" i="2"/>
  <c r="K654" i="2"/>
  <c r="K611" i="2"/>
  <c r="K29" i="2"/>
  <c r="K351" i="2"/>
  <c r="K314" i="2"/>
  <c r="K305" i="2"/>
  <c r="K187" i="2"/>
  <c r="K282" i="2"/>
  <c r="K609" i="2"/>
  <c r="K456" i="2"/>
  <c r="K133" i="2"/>
  <c r="K130" i="2"/>
  <c r="K531" i="2"/>
  <c r="K114" i="2"/>
  <c r="K679" i="2"/>
  <c r="K420" i="2"/>
  <c r="K588" i="2"/>
  <c r="K681" i="2"/>
  <c r="K294" i="2"/>
  <c r="K213" i="2"/>
  <c r="K577" i="2"/>
  <c r="K565" i="2"/>
  <c r="K396" i="2"/>
  <c r="K31" i="2"/>
  <c r="K507" i="2"/>
  <c r="K571" i="2"/>
  <c r="K289" i="2"/>
  <c r="K594" i="2"/>
  <c r="K98" i="2"/>
  <c r="K10" i="2"/>
  <c r="K560" i="2"/>
  <c r="K84" i="2"/>
  <c r="K254" i="2"/>
  <c r="K371" i="2"/>
  <c r="K30" i="2"/>
  <c r="K366" i="2"/>
  <c r="K713" i="2"/>
  <c r="K72" i="2"/>
  <c r="K535" i="2"/>
  <c r="K700" i="2"/>
  <c r="K709" i="2"/>
  <c r="K273" i="2"/>
  <c r="K152" i="2"/>
  <c r="K235" i="2"/>
  <c r="K447" i="2"/>
  <c r="K636" i="2"/>
  <c r="K248" i="2"/>
  <c r="K614" i="2"/>
  <c r="K472" i="2"/>
  <c r="K592" i="2"/>
  <c r="K290" i="2"/>
  <c r="K240" i="2"/>
  <c r="K508" i="2"/>
  <c r="K348" i="2"/>
  <c r="K642" i="2"/>
  <c r="K698" i="2"/>
  <c r="K87" i="2"/>
  <c r="K628" i="2"/>
  <c r="K42" i="2"/>
  <c r="K399" i="2"/>
  <c r="K85" i="2"/>
  <c r="K651" i="2"/>
  <c r="K36" i="2"/>
  <c r="K417" i="2"/>
  <c r="K323" i="2"/>
  <c r="K86" i="2"/>
  <c r="K202" i="2"/>
  <c r="K67" i="2"/>
  <c r="K389" i="2"/>
  <c r="K426" i="2"/>
  <c r="K230" i="2"/>
  <c r="K221" i="2"/>
  <c r="K639" i="2"/>
  <c r="K104" i="2"/>
  <c r="K123" i="2"/>
  <c r="K454" i="2"/>
  <c r="K18" i="2"/>
  <c r="K135" i="2"/>
  <c r="K364" i="2"/>
  <c r="K267" i="2"/>
  <c r="K58" i="2"/>
  <c r="K153" i="2"/>
  <c r="K88" i="2"/>
  <c r="K95" i="2"/>
  <c r="K103" i="2"/>
  <c r="K402" i="2"/>
  <c r="K460" i="2"/>
  <c r="K562" i="2"/>
  <c r="K692" i="2"/>
  <c r="K131" i="2"/>
  <c r="K154" i="2"/>
  <c r="K303" i="2"/>
  <c r="K229" i="2"/>
  <c r="K225" i="2"/>
  <c r="K407" i="2"/>
  <c r="K708" i="2"/>
  <c r="K211" i="2"/>
  <c r="K467" i="2"/>
  <c r="K612" i="2"/>
  <c r="K403" i="2"/>
  <c r="K428" i="2"/>
  <c r="K304" i="2"/>
  <c r="K306" i="2"/>
  <c r="K587" i="2"/>
  <c r="K415" i="2"/>
  <c r="K80" i="2"/>
  <c r="K284" i="2"/>
  <c r="K605" i="2"/>
  <c r="K655" i="2"/>
  <c r="K529" i="2"/>
  <c r="K537" i="2"/>
  <c r="K120" i="2"/>
  <c r="K584" i="2"/>
  <c r="K33" i="2"/>
  <c r="K231" i="2"/>
  <c r="K297" i="2"/>
  <c r="K645" i="2"/>
  <c r="K530" i="2"/>
  <c r="K37" i="2"/>
  <c r="K644" i="2"/>
  <c r="K616" i="2"/>
  <c r="K538" i="2"/>
  <c r="K285" i="2"/>
  <c r="K93" i="2"/>
  <c r="K481" i="2"/>
  <c r="K532" i="2"/>
  <c r="K105" i="2"/>
  <c r="K392" i="2"/>
  <c r="K702" i="2"/>
  <c r="K70" i="2"/>
  <c r="K326" i="2"/>
  <c r="K446" i="2"/>
  <c r="K574" i="2"/>
  <c r="K449" i="2"/>
  <c r="K667" i="2"/>
  <c r="K662" i="2"/>
  <c r="K553" i="2"/>
  <c r="K194" i="2"/>
  <c r="K200" i="2"/>
  <c r="K450" i="2"/>
  <c r="K686" i="2"/>
  <c r="K675" i="2"/>
  <c r="K398" i="2"/>
  <c r="K433" i="2"/>
  <c r="K189" i="2"/>
  <c r="K247" i="2"/>
  <c r="K368" i="2"/>
  <c r="AK717" i="1"/>
  <c r="AE717" i="1"/>
  <c r="AK716" i="1"/>
  <c r="AE716" i="1"/>
  <c r="AK715" i="1"/>
  <c r="AE715" i="1"/>
  <c r="AK714" i="1"/>
  <c r="AE714" i="1"/>
  <c r="AK713" i="1"/>
  <c r="AE713" i="1"/>
  <c r="AK712" i="1"/>
  <c r="AE712" i="1"/>
  <c r="AK711" i="1"/>
  <c r="AE711" i="1"/>
  <c r="AK710" i="1"/>
  <c r="AE710" i="1"/>
  <c r="AK709" i="1"/>
  <c r="AE709" i="1"/>
  <c r="AK708" i="1"/>
  <c r="AE708" i="1"/>
  <c r="AK707" i="1"/>
  <c r="AE707" i="1"/>
  <c r="AK706" i="1"/>
  <c r="AE706" i="1"/>
  <c r="AK705" i="1"/>
  <c r="AE705" i="1"/>
  <c r="AK704" i="1"/>
  <c r="AE704" i="1"/>
  <c r="AK703" i="1"/>
  <c r="AE703" i="1"/>
  <c r="AK702" i="1"/>
  <c r="AE702" i="1"/>
  <c r="AK701" i="1"/>
  <c r="AE701" i="1"/>
  <c r="AK700" i="1"/>
  <c r="AE700" i="1"/>
  <c r="AK699" i="1"/>
  <c r="AE699" i="1"/>
  <c r="AK698" i="1"/>
  <c r="AE698" i="1"/>
  <c r="AK697" i="1"/>
  <c r="AE697" i="1"/>
  <c r="AK696" i="1"/>
  <c r="AE696" i="1"/>
  <c r="AK695" i="1"/>
  <c r="AE695" i="1"/>
  <c r="AK694" i="1"/>
  <c r="AE694" i="1"/>
  <c r="AK693" i="1"/>
  <c r="AE693" i="1"/>
  <c r="AK692" i="1"/>
  <c r="AE692" i="1"/>
  <c r="AK691" i="1"/>
  <c r="AE691" i="1"/>
  <c r="AK690" i="1"/>
  <c r="AE690" i="1"/>
  <c r="AK689" i="1"/>
  <c r="AE689" i="1"/>
  <c r="AK688" i="1"/>
  <c r="AE688" i="1"/>
  <c r="AK687" i="1"/>
  <c r="AE687" i="1"/>
  <c r="AK686" i="1"/>
  <c r="AE686" i="1"/>
  <c r="AK685" i="1"/>
  <c r="AE685" i="1"/>
  <c r="AK684" i="1"/>
  <c r="AE684" i="1"/>
  <c r="AK683" i="1"/>
  <c r="AE683" i="1"/>
  <c r="AK682" i="1"/>
  <c r="AE682" i="1"/>
  <c r="AK681" i="1"/>
  <c r="AE681" i="1"/>
  <c r="AK680" i="1"/>
  <c r="AE680" i="1"/>
  <c r="AK679" i="1"/>
  <c r="AE679" i="1"/>
  <c r="AK678" i="1"/>
  <c r="AE678" i="1"/>
  <c r="AK677" i="1"/>
  <c r="AE677" i="1"/>
  <c r="AK676" i="1"/>
  <c r="AE676" i="1"/>
  <c r="AK675" i="1"/>
  <c r="AE675" i="1"/>
  <c r="AK674" i="1"/>
  <c r="AE674" i="1"/>
  <c r="AK673" i="1"/>
  <c r="AE673" i="1"/>
  <c r="AK672" i="1"/>
  <c r="AE672" i="1"/>
  <c r="AK671" i="1"/>
  <c r="AE671" i="1"/>
  <c r="AK670" i="1"/>
  <c r="AE670" i="1"/>
  <c r="AK669" i="1"/>
  <c r="AE669" i="1"/>
  <c r="AK668" i="1"/>
  <c r="AE668" i="1"/>
  <c r="AK667" i="1"/>
  <c r="AE667" i="1"/>
  <c r="AK666" i="1"/>
  <c r="AE666" i="1"/>
  <c r="AK665" i="1"/>
  <c r="AE665" i="1"/>
  <c r="AK664" i="1"/>
  <c r="AE664" i="1"/>
  <c r="AK663" i="1"/>
  <c r="AE663" i="1"/>
  <c r="AK662" i="1"/>
  <c r="AE662" i="1"/>
  <c r="AK661" i="1"/>
  <c r="AE661" i="1"/>
  <c r="AK660" i="1"/>
  <c r="AE660" i="1"/>
  <c r="AK659" i="1"/>
  <c r="AE659" i="1"/>
  <c r="AK658" i="1"/>
  <c r="AE658" i="1"/>
  <c r="AK657" i="1"/>
  <c r="AE657" i="1"/>
  <c r="AK656" i="1"/>
  <c r="AE656" i="1"/>
  <c r="AK655" i="1"/>
  <c r="AE655" i="1"/>
  <c r="AK654" i="1"/>
  <c r="AE654" i="1"/>
  <c r="AK653" i="1"/>
  <c r="AE653" i="1"/>
  <c r="AK652" i="1"/>
  <c r="AE652" i="1"/>
  <c r="AK651" i="1"/>
  <c r="AE651" i="1"/>
  <c r="AK650" i="1"/>
  <c r="AE650" i="1"/>
  <c r="AK649" i="1"/>
  <c r="AE649" i="1"/>
  <c r="AK648" i="1"/>
  <c r="AE648" i="1"/>
  <c r="AK647" i="1"/>
  <c r="AE647" i="1"/>
  <c r="AK646" i="1"/>
  <c r="AE646" i="1"/>
  <c r="AK645" i="1"/>
  <c r="AE645" i="1"/>
  <c r="AK644" i="1"/>
  <c r="AE644" i="1"/>
  <c r="AK643" i="1"/>
  <c r="AE643" i="1"/>
  <c r="AK642" i="1"/>
  <c r="AE642" i="1"/>
  <c r="AK641" i="1"/>
  <c r="AE641" i="1"/>
  <c r="AK640" i="1"/>
  <c r="AE640" i="1"/>
  <c r="AK639" i="1"/>
  <c r="AE639" i="1"/>
  <c r="AK638" i="1"/>
  <c r="AE638" i="1"/>
  <c r="AK637" i="1"/>
  <c r="AE637" i="1"/>
  <c r="AK636" i="1"/>
  <c r="AE636" i="1"/>
  <c r="AK635" i="1"/>
  <c r="AE635" i="1"/>
  <c r="AK634" i="1"/>
  <c r="AE634" i="1"/>
  <c r="AK633" i="1"/>
  <c r="AE633" i="1"/>
  <c r="AK632" i="1"/>
  <c r="AE632" i="1"/>
  <c r="AK631" i="1"/>
  <c r="AE631" i="1"/>
  <c r="AK630" i="1"/>
  <c r="AE630" i="1"/>
  <c r="AK629" i="1"/>
  <c r="AE629" i="1"/>
  <c r="AK628" i="1"/>
  <c r="AE628" i="1"/>
  <c r="AK627" i="1"/>
  <c r="AE627" i="1"/>
  <c r="AK626" i="1"/>
  <c r="AE626" i="1"/>
  <c r="AK625" i="1"/>
  <c r="AE625" i="1"/>
  <c r="AK624" i="1"/>
  <c r="AE624" i="1"/>
  <c r="AK623" i="1"/>
  <c r="AE623" i="1"/>
  <c r="AK622" i="1"/>
  <c r="AE622" i="1"/>
  <c r="AK621" i="1"/>
  <c r="AE621" i="1"/>
  <c r="AK620" i="1"/>
  <c r="AE620" i="1"/>
  <c r="AK619" i="1"/>
  <c r="AE619" i="1"/>
  <c r="AK618" i="1"/>
  <c r="AE618" i="1"/>
  <c r="AK617" i="1"/>
  <c r="AE617" i="1"/>
  <c r="AK616" i="1"/>
  <c r="AE616" i="1"/>
  <c r="AK615" i="1"/>
  <c r="AE615" i="1"/>
  <c r="AK614" i="1"/>
  <c r="AE614" i="1"/>
  <c r="AK613" i="1"/>
  <c r="AE613" i="1"/>
  <c r="AK612" i="1"/>
  <c r="AE612" i="1"/>
  <c r="AK611" i="1"/>
  <c r="AE611" i="1"/>
  <c r="AK610" i="1"/>
  <c r="AE610" i="1"/>
  <c r="AK609" i="1"/>
  <c r="AE609" i="1"/>
  <c r="AK608" i="1"/>
  <c r="AE608" i="1"/>
  <c r="AK607" i="1"/>
  <c r="AE607" i="1"/>
  <c r="AK606" i="1"/>
  <c r="AE606" i="1"/>
  <c r="AK605" i="1"/>
  <c r="AE605" i="1"/>
  <c r="AK604" i="1"/>
  <c r="AE604" i="1"/>
  <c r="AK603" i="1"/>
  <c r="AE603" i="1"/>
  <c r="AK602" i="1"/>
  <c r="AE602" i="1"/>
  <c r="AK601" i="1"/>
  <c r="AE601" i="1"/>
  <c r="AK600" i="1"/>
  <c r="AE600" i="1"/>
  <c r="AK599" i="1"/>
  <c r="AE599" i="1"/>
  <c r="AK598" i="1"/>
  <c r="AE598" i="1"/>
  <c r="AK597" i="1"/>
  <c r="AE597" i="1"/>
  <c r="AK596" i="1"/>
  <c r="AE596" i="1"/>
  <c r="AK595" i="1"/>
  <c r="AE595" i="1"/>
  <c r="AK594" i="1"/>
  <c r="AE594" i="1"/>
  <c r="AK593" i="1"/>
  <c r="AE593" i="1"/>
  <c r="AK592" i="1"/>
  <c r="AE592" i="1"/>
  <c r="AK591" i="1"/>
  <c r="AE591" i="1"/>
  <c r="AK590" i="1"/>
  <c r="AE590" i="1"/>
  <c r="AK589" i="1"/>
  <c r="AE589" i="1"/>
  <c r="AK588" i="1"/>
  <c r="AE588" i="1"/>
  <c r="AK587" i="1"/>
  <c r="AE587" i="1"/>
  <c r="AK586" i="1"/>
  <c r="AE586" i="1"/>
  <c r="AK585" i="1"/>
  <c r="AE585" i="1"/>
  <c r="AK584" i="1"/>
  <c r="AE584" i="1"/>
  <c r="AK583" i="1"/>
  <c r="AE583" i="1"/>
  <c r="AK582" i="1"/>
  <c r="AE582" i="1"/>
  <c r="AK581" i="1"/>
  <c r="AE581" i="1"/>
  <c r="AK580" i="1"/>
  <c r="AE580" i="1"/>
  <c r="AK579" i="1"/>
  <c r="AE579" i="1"/>
  <c r="AK578" i="1"/>
  <c r="AE578" i="1"/>
  <c r="AK577" i="1"/>
  <c r="AE577" i="1"/>
  <c r="AK576" i="1"/>
  <c r="AE576" i="1"/>
  <c r="AK575" i="1"/>
  <c r="AE575" i="1"/>
  <c r="AK574" i="1"/>
  <c r="AE574" i="1"/>
  <c r="AK573" i="1"/>
  <c r="AE573" i="1"/>
  <c r="AK572" i="1"/>
  <c r="AE572" i="1"/>
  <c r="AK571" i="1"/>
  <c r="AE571" i="1"/>
  <c r="AK570" i="1"/>
  <c r="AE570" i="1"/>
  <c r="AK569" i="1"/>
  <c r="AE569" i="1"/>
  <c r="AK568" i="1"/>
  <c r="AE568" i="1"/>
  <c r="AK567" i="1"/>
  <c r="AE567" i="1"/>
  <c r="AK566" i="1"/>
  <c r="AE566" i="1"/>
  <c r="AK565" i="1"/>
  <c r="AE565" i="1"/>
  <c r="AK564" i="1"/>
  <c r="AE564" i="1"/>
  <c r="AK563" i="1"/>
  <c r="AE563" i="1"/>
  <c r="AK562" i="1"/>
  <c r="AE562" i="1"/>
  <c r="AK561" i="1"/>
  <c r="AE561" i="1"/>
  <c r="AK560" i="1"/>
  <c r="AE560" i="1"/>
  <c r="AK559" i="1"/>
  <c r="AE559" i="1"/>
  <c r="AK558" i="1"/>
  <c r="AE558" i="1"/>
  <c r="AK557" i="1"/>
  <c r="AE557" i="1"/>
  <c r="AK556" i="1"/>
  <c r="AE556" i="1"/>
  <c r="AK555" i="1"/>
  <c r="AE555" i="1"/>
  <c r="AK554" i="1"/>
  <c r="AE554" i="1"/>
  <c r="AK553" i="1"/>
  <c r="AE553" i="1"/>
  <c r="AK552" i="1"/>
  <c r="AE552" i="1"/>
  <c r="AK551" i="1"/>
  <c r="AE551" i="1"/>
  <c r="AK550" i="1"/>
  <c r="AE550" i="1"/>
  <c r="AK549" i="1"/>
  <c r="AE549" i="1"/>
  <c r="AK548" i="1"/>
  <c r="AE548" i="1"/>
  <c r="AK547" i="1"/>
  <c r="AE547" i="1"/>
  <c r="AK546" i="1"/>
  <c r="AE546" i="1"/>
  <c r="AK545" i="1"/>
  <c r="AE545" i="1"/>
  <c r="AK544" i="1"/>
  <c r="AE544" i="1"/>
  <c r="AK543" i="1"/>
  <c r="AE543" i="1"/>
  <c r="AK542" i="1"/>
  <c r="AE542" i="1"/>
  <c r="AK541" i="1"/>
  <c r="AE541" i="1"/>
  <c r="AK540" i="1"/>
  <c r="AE540" i="1"/>
  <c r="AK539" i="1"/>
  <c r="AE539" i="1"/>
  <c r="AK538" i="1"/>
  <c r="AE538" i="1"/>
  <c r="AK537" i="1"/>
  <c r="AE537" i="1"/>
  <c r="AK536" i="1"/>
  <c r="AE536" i="1"/>
  <c r="AK535" i="1"/>
  <c r="AE535" i="1"/>
  <c r="AK534" i="1"/>
  <c r="AE534" i="1"/>
  <c r="AK533" i="1"/>
  <c r="AE533" i="1"/>
  <c r="AK532" i="1"/>
  <c r="AE532" i="1"/>
  <c r="AK531" i="1"/>
  <c r="AE531" i="1"/>
  <c r="AK530" i="1"/>
  <c r="AE530" i="1"/>
  <c r="AK529" i="1"/>
  <c r="AE529" i="1"/>
  <c r="AK528" i="1"/>
  <c r="AE528" i="1"/>
  <c r="AK527" i="1"/>
  <c r="AE527" i="1"/>
  <c r="AK526" i="1"/>
  <c r="AE526" i="1"/>
  <c r="AK525" i="1"/>
  <c r="AE525" i="1"/>
  <c r="AK524" i="1"/>
  <c r="AE524" i="1"/>
  <c r="AK523" i="1"/>
  <c r="AE523" i="1"/>
  <c r="AK522" i="1"/>
  <c r="AE522" i="1"/>
  <c r="AK521" i="1"/>
  <c r="AE521" i="1"/>
  <c r="AK520" i="1"/>
  <c r="AE520" i="1"/>
  <c r="AK519" i="1"/>
  <c r="AE519" i="1"/>
  <c r="AK518" i="1"/>
  <c r="AE518" i="1"/>
  <c r="AK517" i="1"/>
  <c r="AE517" i="1"/>
  <c r="AK516" i="1"/>
  <c r="AE516" i="1"/>
  <c r="AK515" i="1"/>
  <c r="AE515" i="1"/>
  <c r="AK514" i="1"/>
  <c r="AE514" i="1"/>
  <c r="AK513" i="1"/>
  <c r="AE513" i="1"/>
  <c r="AK512" i="1"/>
  <c r="AE512" i="1"/>
  <c r="AK511" i="1"/>
  <c r="AE511" i="1"/>
  <c r="AK510" i="1"/>
  <c r="AE510" i="1"/>
  <c r="AK509" i="1"/>
  <c r="AE509" i="1"/>
  <c r="AK508" i="1"/>
  <c r="AE508" i="1"/>
  <c r="AK507" i="1"/>
  <c r="AE507" i="1"/>
  <c r="AK506" i="1"/>
  <c r="AE506" i="1"/>
  <c r="AK505" i="1"/>
  <c r="AE505" i="1"/>
  <c r="AK504" i="1"/>
  <c r="AE504" i="1"/>
  <c r="AK503" i="1"/>
  <c r="AE503" i="1"/>
  <c r="AK502" i="1"/>
  <c r="AE502" i="1"/>
  <c r="AK501" i="1"/>
  <c r="AE501" i="1"/>
  <c r="AK500" i="1"/>
  <c r="AE500" i="1"/>
  <c r="AK499" i="1"/>
  <c r="AE499" i="1"/>
  <c r="AK498" i="1"/>
  <c r="AE498" i="1"/>
  <c r="AK497" i="1"/>
  <c r="AE497" i="1"/>
  <c r="AK496" i="1"/>
  <c r="AE496" i="1"/>
  <c r="AK495" i="1"/>
  <c r="AE495" i="1"/>
  <c r="AK494" i="1"/>
  <c r="AE494" i="1"/>
  <c r="AK493" i="1"/>
  <c r="AE493" i="1"/>
  <c r="AK492" i="1"/>
  <c r="AE492" i="1"/>
  <c r="AK491" i="1"/>
  <c r="AE491" i="1"/>
  <c r="AK490" i="1"/>
  <c r="AE490" i="1"/>
  <c r="AK489" i="1"/>
  <c r="AE489" i="1"/>
  <c r="AK488" i="1"/>
  <c r="AE488" i="1"/>
  <c r="AK487" i="1"/>
  <c r="AE487" i="1"/>
  <c r="AK486" i="1"/>
  <c r="AE486" i="1"/>
  <c r="AK485" i="1"/>
  <c r="AE485" i="1"/>
  <c r="AK484" i="1"/>
  <c r="AE484" i="1"/>
  <c r="AK483" i="1"/>
  <c r="AE483" i="1"/>
  <c r="AK482" i="1"/>
  <c r="AE482" i="1"/>
  <c r="AK481" i="1"/>
  <c r="AE481" i="1"/>
  <c r="AK480" i="1"/>
  <c r="AE480" i="1"/>
  <c r="AK479" i="1"/>
  <c r="AE479" i="1"/>
  <c r="AK478" i="1"/>
  <c r="AE478" i="1"/>
  <c r="AK477" i="1"/>
  <c r="AE477" i="1"/>
  <c r="AK476" i="1"/>
  <c r="AE476" i="1"/>
  <c r="AK475" i="1"/>
  <c r="AE475" i="1"/>
  <c r="AK474" i="1"/>
  <c r="AE474" i="1"/>
  <c r="AK473" i="1"/>
  <c r="AE473" i="1"/>
  <c r="AK472" i="1"/>
  <c r="AE472" i="1"/>
  <c r="AK471" i="1"/>
  <c r="AE471" i="1"/>
  <c r="AK470" i="1"/>
  <c r="AE470" i="1"/>
  <c r="AK469" i="1"/>
  <c r="AE469" i="1"/>
  <c r="AK468" i="1"/>
  <c r="AE468" i="1"/>
  <c r="AK467" i="1"/>
  <c r="AE467" i="1"/>
  <c r="AK466" i="1"/>
  <c r="AE466" i="1"/>
  <c r="AK465" i="1"/>
  <c r="AE465" i="1"/>
  <c r="AK464" i="1"/>
  <c r="AE464" i="1"/>
  <c r="AK463" i="1"/>
  <c r="AE463" i="1"/>
  <c r="AK462" i="1"/>
  <c r="AE462" i="1"/>
  <c r="AK461" i="1"/>
  <c r="AE461" i="1"/>
  <c r="AK460" i="1"/>
  <c r="AE460" i="1"/>
  <c r="AK459" i="1"/>
  <c r="AE459" i="1"/>
  <c r="AK458" i="1"/>
  <c r="AE458" i="1"/>
  <c r="AK457" i="1"/>
  <c r="AE457" i="1"/>
  <c r="AK456" i="1"/>
  <c r="AE456" i="1"/>
  <c r="AK455" i="1"/>
  <c r="AE455" i="1"/>
  <c r="AK454" i="1"/>
  <c r="AE454" i="1"/>
  <c r="AK453" i="1"/>
  <c r="AE453" i="1"/>
  <c r="AK452" i="1"/>
  <c r="AE452" i="1"/>
  <c r="AK451" i="1"/>
  <c r="AE451" i="1"/>
  <c r="AK450" i="1"/>
  <c r="AE450" i="1"/>
  <c r="AK449" i="1"/>
  <c r="AE449" i="1"/>
  <c r="AK448" i="1"/>
  <c r="AE448" i="1"/>
  <c r="AK447" i="1"/>
  <c r="AE447" i="1"/>
  <c r="AK446" i="1"/>
  <c r="AE446" i="1"/>
  <c r="AK445" i="1"/>
  <c r="AE445" i="1"/>
  <c r="AK444" i="1"/>
  <c r="AE444" i="1"/>
  <c r="AK443" i="1"/>
  <c r="AE443" i="1"/>
  <c r="AK442" i="1"/>
  <c r="AE442" i="1"/>
  <c r="AK441" i="1"/>
  <c r="AE441" i="1"/>
  <c r="AK440" i="1"/>
  <c r="AE440" i="1"/>
  <c r="AK439" i="1"/>
  <c r="AE439" i="1"/>
  <c r="AK438" i="1"/>
  <c r="AE438" i="1"/>
  <c r="AK437" i="1"/>
  <c r="AE437" i="1"/>
  <c r="AK436" i="1"/>
  <c r="AE436" i="1"/>
  <c r="AK435" i="1"/>
  <c r="AE435" i="1"/>
  <c r="AK434" i="1"/>
  <c r="AE434" i="1"/>
  <c r="AK433" i="1"/>
  <c r="AE433" i="1"/>
  <c r="AK432" i="1"/>
  <c r="AE432" i="1"/>
  <c r="AK431" i="1"/>
  <c r="AE431" i="1"/>
  <c r="AK430" i="1"/>
  <c r="AE430" i="1"/>
  <c r="AK429" i="1"/>
  <c r="AE429" i="1"/>
  <c r="AK428" i="1"/>
  <c r="AE428" i="1"/>
  <c r="AK427" i="1"/>
  <c r="AE427" i="1"/>
  <c r="AK426" i="1"/>
  <c r="AE426" i="1"/>
  <c r="AK425" i="1"/>
  <c r="AE425" i="1"/>
  <c r="AK424" i="1"/>
  <c r="AE424" i="1"/>
  <c r="AK423" i="1"/>
  <c r="AE423" i="1"/>
  <c r="AK422" i="1"/>
  <c r="AE422" i="1"/>
  <c r="AK421" i="1"/>
  <c r="AE421" i="1"/>
  <c r="AK420" i="1"/>
  <c r="AE420" i="1"/>
  <c r="AK419" i="1"/>
  <c r="AE419" i="1"/>
  <c r="AK418" i="1"/>
  <c r="AE418" i="1"/>
  <c r="AK417" i="1"/>
  <c r="AE417" i="1"/>
  <c r="AK416" i="1"/>
  <c r="AE416" i="1"/>
  <c r="AK415" i="1"/>
  <c r="AE415" i="1"/>
  <c r="AK414" i="1"/>
  <c r="AE414" i="1"/>
  <c r="AK413" i="1"/>
  <c r="AE413" i="1"/>
  <c r="AK412" i="1"/>
  <c r="AE412" i="1"/>
  <c r="AK411" i="1"/>
  <c r="AE411" i="1"/>
  <c r="AK410" i="1"/>
  <c r="AE410" i="1"/>
  <c r="AK409" i="1"/>
  <c r="AE409" i="1"/>
  <c r="AK408" i="1"/>
  <c r="AE408" i="1"/>
  <c r="AK407" i="1"/>
  <c r="AE407" i="1"/>
  <c r="AK406" i="1"/>
  <c r="AE406" i="1"/>
  <c r="AK405" i="1"/>
  <c r="AE405" i="1"/>
  <c r="AK404" i="1"/>
  <c r="AE404" i="1"/>
  <c r="AK403" i="1"/>
  <c r="AE403" i="1"/>
  <c r="AK402" i="1"/>
  <c r="AE402" i="1"/>
  <c r="AK401" i="1"/>
  <c r="AE401" i="1"/>
  <c r="AK400" i="1"/>
  <c r="AE400" i="1"/>
  <c r="AK399" i="1"/>
  <c r="AE399" i="1"/>
  <c r="AK398" i="1"/>
  <c r="AE398" i="1"/>
  <c r="AK397" i="1"/>
  <c r="AE397" i="1"/>
  <c r="AK396" i="1"/>
  <c r="AE396" i="1"/>
  <c r="AK395" i="1"/>
  <c r="AE395" i="1"/>
  <c r="AK394" i="1"/>
  <c r="AE394" i="1"/>
  <c r="AK393" i="1"/>
  <c r="AE393" i="1"/>
  <c r="AK392" i="1"/>
  <c r="AE392" i="1"/>
  <c r="AK391" i="1"/>
  <c r="AE391" i="1"/>
  <c r="AK390" i="1"/>
  <c r="AE390" i="1"/>
  <c r="AK389" i="1"/>
  <c r="AE389" i="1"/>
  <c r="AK388" i="1"/>
  <c r="AE388" i="1"/>
  <c r="AK387" i="1"/>
  <c r="AE387" i="1"/>
  <c r="AK386" i="1"/>
  <c r="AE386" i="1"/>
  <c r="AK385" i="1"/>
  <c r="AE385" i="1"/>
  <c r="AK384" i="1"/>
  <c r="AE384" i="1"/>
  <c r="AK383" i="1"/>
  <c r="AE383" i="1"/>
  <c r="AK382" i="1"/>
  <c r="AE382" i="1"/>
  <c r="AK381" i="1"/>
  <c r="AE381" i="1"/>
  <c r="AK380" i="1"/>
  <c r="AE380" i="1"/>
  <c r="AK379" i="1"/>
  <c r="AE379" i="1"/>
  <c r="AK378" i="1"/>
  <c r="AE378" i="1"/>
  <c r="AK377" i="1"/>
  <c r="AE377" i="1"/>
  <c r="AK376" i="1"/>
  <c r="AE376" i="1"/>
  <c r="AK375" i="1"/>
  <c r="AE375" i="1"/>
  <c r="AK374" i="1"/>
  <c r="AE374" i="1"/>
  <c r="AK373" i="1"/>
  <c r="AE373" i="1"/>
  <c r="AK372" i="1"/>
  <c r="AE372" i="1"/>
  <c r="AK371" i="1"/>
  <c r="AE371" i="1"/>
  <c r="AK370" i="1"/>
  <c r="AE370" i="1"/>
  <c r="AK369" i="1"/>
  <c r="AE369" i="1"/>
  <c r="AK368" i="1"/>
  <c r="AE368" i="1"/>
  <c r="AK367" i="1"/>
  <c r="AE367" i="1"/>
  <c r="AK366" i="1"/>
  <c r="AE366" i="1"/>
  <c r="AK365" i="1"/>
  <c r="AE365" i="1"/>
  <c r="AK364" i="1"/>
  <c r="AE364" i="1"/>
  <c r="AK363" i="1"/>
  <c r="AE363" i="1"/>
  <c r="AK362" i="1"/>
  <c r="AE362" i="1"/>
  <c r="AK361" i="1"/>
  <c r="AE361" i="1"/>
  <c r="AK360" i="1"/>
  <c r="AE360" i="1"/>
  <c r="AK359" i="1"/>
  <c r="AE359" i="1"/>
  <c r="AK358" i="1"/>
  <c r="AE358" i="1"/>
  <c r="AK357" i="1"/>
  <c r="AE357" i="1"/>
  <c r="AK356" i="1"/>
  <c r="AE356" i="1"/>
  <c r="AK355" i="1"/>
  <c r="AE355" i="1"/>
  <c r="AK354" i="1"/>
  <c r="AE354" i="1"/>
  <c r="AK353" i="1"/>
  <c r="AE353" i="1"/>
  <c r="AK352" i="1"/>
  <c r="AE352" i="1"/>
  <c r="AK351" i="1"/>
  <c r="AE351" i="1"/>
  <c r="AK350" i="1"/>
  <c r="AE350" i="1"/>
  <c r="AK349" i="1"/>
  <c r="AE349" i="1"/>
  <c r="AK348" i="1"/>
  <c r="AE348" i="1"/>
  <c r="AK347" i="1"/>
  <c r="AE347" i="1"/>
  <c r="AK346" i="1"/>
  <c r="AE346" i="1"/>
  <c r="AK345" i="1"/>
  <c r="AE345" i="1"/>
  <c r="AK344" i="1"/>
  <c r="AE344" i="1"/>
  <c r="AK343" i="1"/>
  <c r="AE343" i="1"/>
  <c r="AK342" i="1"/>
  <c r="AE342" i="1"/>
  <c r="AK341" i="1"/>
  <c r="AE341" i="1"/>
  <c r="AK340" i="1"/>
  <c r="AE340" i="1"/>
  <c r="AK339" i="1"/>
  <c r="AE339" i="1"/>
  <c r="AK338" i="1"/>
  <c r="AE338" i="1"/>
  <c r="AK337" i="1"/>
  <c r="AE337" i="1"/>
  <c r="AK336" i="1"/>
  <c r="AE336" i="1"/>
  <c r="AK335" i="1"/>
  <c r="AE335" i="1"/>
  <c r="AK334" i="1"/>
  <c r="AE334" i="1"/>
  <c r="AK333" i="1"/>
  <c r="AE333" i="1"/>
  <c r="AK332" i="1"/>
  <c r="AE332" i="1"/>
  <c r="AK331" i="1"/>
  <c r="AE331" i="1"/>
  <c r="AK330" i="1"/>
  <c r="AE330" i="1"/>
  <c r="AK329" i="1"/>
  <c r="AE329" i="1"/>
  <c r="AK328" i="1"/>
  <c r="AE328" i="1"/>
  <c r="AK327" i="1"/>
  <c r="AE327" i="1"/>
  <c r="AK326" i="1"/>
  <c r="AE326" i="1"/>
  <c r="AK325" i="1"/>
  <c r="AE325" i="1"/>
  <c r="AK324" i="1"/>
  <c r="AE324" i="1"/>
  <c r="AK323" i="1"/>
  <c r="AE323" i="1"/>
  <c r="AK322" i="1"/>
  <c r="AE322" i="1"/>
  <c r="AK321" i="1"/>
  <c r="AE321" i="1"/>
  <c r="AK320" i="1"/>
  <c r="AE320" i="1"/>
  <c r="AK319" i="1"/>
  <c r="AE319" i="1"/>
  <c r="AK318" i="1"/>
  <c r="AE318" i="1"/>
  <c r="AK317" i="1"/>
  <c r="AE317" i="1"/>
  <c r="AK316" i="1"/>
  <c r="AE316" i="1"/>
  <c r="AK315" i="1"/>
  <c r="AE315" i="1"/>
  <c r="AK314" i="1"/>
  <c r="AE314" i="1"/>
  <c r="AK313" i="1"/>
  <c r="AE313" i="1"/>
  <c r="AK312" i="1"/>
  <c r="AE312" i="1"/>
  <c r="AK311" i="1"/>
  <c r="AE311" i="1"/>
  <c r="AK310" i="1"/>
  <c r="AE310" i="1"/>
  <c r="AK309" i="1"/>
  <c r="AE309" i="1"/>
  <c r="AK308" i="1"/>
  <c r="AE308" i="1"/>
  <c r="AK307" i="1"/>
  <c r="AE307" i="1"/>
  <c r="AK306" i="1"/>
  <c r="AE306" i="1"/>
  <c r="AK305" i="1"/>
  <c r="AE305" i="1"/>
  <c r="AK304" i="1"/>
  <c r="AE304" i="1"/>
  <c r="AK303" i="1"/>
  <c r="AE303" i="1"/>
  <c r="AK302" i="1"/>
  <c r="AE302" i="1"/>
  <c r="AK301" i="1"/>
  <c r="AE301" i="1"/>
  <c r="AK300" i="1"/>
  <c r="AE300" i="1"/>
  <c r="AK299" i="1"/>
  <c r="AE299" i="1"/>
  <c r="AK298" i="1"/>
  <c r="AE298" i="1"/>
  <c r="AK297" i="1"/>
  <c r="AE297" i="1"/>
  <c r="AK296" i="1"/>
  <c r="AE296" i="1"/>
  <c r="AK295" i="1"/>
  <c r="AE295" i="1"/>
  <c r="AK294" i="1"/>
  <c r="AE294" i="1"/>
  <c r="AK293" i="1"/>
  <c r="AE293" i="1"/>
  <c r="AK292" i="1"/>
  <c r="AE292" i="1"/>
  <c r="AK291" i="1"/>
  <c r="AE291" i="1"/>
  <c r="AK290" i="1"/>
  <c r="AE290" i="1"/>
  <c r="AK289" i="1"/>
  <c r="AE289" i="1"/>
  <c r="AK288" i="1"/>
  <c r="AE288" i="1"/>
  <c r="AK287" i="1"/>
  <c r="AE287" i="1"/>
  <c r="AK286" i="1"/>
  <c r="AE286" i="1"/>
  <c r="AK285" i="1"/>
  <c r="AE285" i="1"/>
  <c r="AK284" i="1"/>
  <c r="AE284" i="1"/>
  <c r="AK283" i="1"/>
  <c r="AE283" i="1"/>
  <c r="AK282" i="1"/>
  <c r="AE282" i="1"/>
  <c r="AK281" i="1"/>
  <c r="AE281" i="1"/>
  <c r="AK280" i="1"/>
  <c r="AE280" i="1"/>
  <c r="AK279" i="1"/>
  <c r="AE279" i="1"/>
  <c r="AK278" i="1"/>
  <c r="AE278" i="1"/>
  <c r="AK277" i="1"/>
  <c r="AE277" i="1"/>
  <c r="AK276" i="1"/>
  <c r="AE276" i="1"/>
  <c r="AK275" i="1"/>
  <c r="AE275" i="1"/>
  <c r="AK274" i="1"/>
  <c r="AE274" i="1"/>
  <c r="AK273" i="1"/>
  <c r="AE273" i="1"/>
  <c r="AK272" i="1"/>
  <c r="AE272" i="1"/>
  <c r="AK271" i="1"/>
  <c r="AE271" i="1"/>
  <c r="AK270" i="1"/>
  <c r="AE270" i="1"/>
  <c r="AK269" i="1"/>
  <c r="AE269" i="1"/>
  <c r="AK268" i="1"/>
  <c r="AE268" i="1"/>
  <c r="AK267" i="1"/>
  <c r="AE267" i="1"/>
  <c r="AK266" i="1"/>
  <c r="AE266" i="1"/>
  <c r="AK265" i="1"/>
  <c r="AE265" i="1"/>
  <c r="AK264" i="1"/>
  <c r="AE264" i="1"/>
  <c r="AK263" i="1"/>
  <c r="AE263" i="1"/>
  <c r="AK262" i="1"/>
  <c r="AE262" i="1"/>
  <c r="AK261" i="1"/>
  <c r="AE261" i="1"/>
  <c r="AK260" i="1"/>
  <c r="AE260" i="1"/>
  <c r="AK259" i="1"/>
  <c r="AE259" i="1"/>
  <c r="AK258" i="1"/>
  <c r="AE258" i="1"/>
  <c r="AK257" i="1"/>
  <c r="AE257" i="1"/>
  <c r="AK256" i="1"/>
  <c r="AE256" i="1"/>
  <c r="AK255" i="1"/>
  <c r="AE255" i="1"/>
  <c r="AK254" i="1"/>
  <c r="AE254" i="1"/>
  <c r="AK253" i="1"/>
  <c r="AE253" i="1"/>
  <c r="AK252" i="1"/>
  <c r="AE252" i="1"/>
  <c r="AK251" i="1"/>
  <c r="AE251" i="1"/>
  <c r="AK250" i="1"/>
  <c r="AE250" i="1"/>
  <c r="AK249" i="1"/>
  <c r="AE249" i="1"/>
  <c r="AK248" i="1"/>
  <c r="AE248" i="1"/>
  <c r="AK247" i="1"/>
  <c r="AE247" i="1"/>
  <c r="AK246" i="1"/>
  <c r="AE246" i="1"/>
  <c r="AK245" i="1"/>
  <c r="AE245" i="1"/>
  <c r="AK244" i="1"/>
  <c r="AE244" i="1"/>
  <c r="AK243" i="1"/>
  <c r="AE243" i="1"/>
  <c r="AK242" i="1"/>
  <c r="AE242" i="1"/>
  <c r="AK241" i="1"/>
  <c r="AE241" i="1"/>
  <c r="AK240" i="1"/>
  <c r="AE240" i="1"/>
  <c r="AK239" i="1"/>
  <c r="AE239" i="1"/>
  <c r="AK238" i="1"/>
  <c r="AE238" i="1"/>
  <c r="AK237" i="1"/>
  <c r="AE237" i="1"/>
  <c r="AK236" i="1"/>
  <c r="AE236" i="1"/>
  <c r="AK235" i="1"/>
  <c r="AE235" i="1"/>
  <c r="AK234" i="1"/>
  <c r="AE234" i="1"/>
  <c r="AK233" i="1"/>
  <c r="AE233" i="1"/>
  <c r="AK232" i="1"/>
  <c r="AE232" i="1"/>
  <c r="AK231" i="1"/>
  <c r="AE231" i="1"/>
  <c r="AK230" i="1"/>
  <c r="AE230" i="1"/>
  <c r="AK229" i="1"/>
  <c r="AE229" i="1"/>
  <c r="AK228" i="1"/>
  <c r="AE228" i="1"/>
  <c r="AK227" i="1"/>
  <c r="AE227" i="1"/>
  <c r="AK226" i="1"/>
  <c r="AE226" i="1"/>
  <c r="AK225" i="1"/>
  <c r="AE225" i="1"/>
  <c r="AK224" i="1"/>
  <c r="AE224" i="1"/>
  <c r="AK223" i="1"/>
  <c r="AE223" i="1"/>
  <c r="AK222" i="1"/>
  <c r="AE222" i="1"/>
  <c r="AK221" i="1"/>
  <c r="AE221" i="1"/>
  <c r="AK220" i="1"/>
  <c r="AE220" i="1"/>
  <c r="AK219" i="1"/>
  <c r="AE219" i="1"/>
  <c r="AK218" i="1"/>
  <c r="AE218" i="1"/>
  <c r="AK217" i="1"/>
  <c r="AE217" i="1"/>
  <c r="AK216" i="1"/>
  <c r="AE216" i="1"/>
  <c r="AK215" i="1"/>
  <c r="AE215" i="1"/>
  <c r="AK214" i="1"/>
  <c r="AE214" i="1"/>
  <c r="AK213" i="1"/>
  <c r="AE213" i="1"/>
  <c r="AK212" i="1"/>
  <c r="AE212" i="1"/>
  <c r="AK211" i="1"/>
  <c r="AE211" i="1"/>
  <c r="AK210" i="1"/>
  <c r="AE210" i="1"/>
  <c r="AK209" i="1"/>
  <c r="AE209" i="1"/>
  <c r="AK208" i="1"/>
  <c r="AE208" i="1"/>
  <c r="AK207" i="1"/>
  <c r="AE207" i="1"/>
  <c r="AK206" i="1"/>
  <c r="AE206" i="1"/>
  <c r="AK205" i="1"/>
  <c r="AE205" i="1"/>
  <c r="AK204" i="1"/>
  <c r="AE204" i="1"/>
  <c r="AK203" i="1"/>
  <c r="AE203" i="1"/>
  <c r="AK202" i="1"/>
  <c r="AE202" i="1"/>
  <c r="AK201" i="1"/>
  <c r="AE201" i="1"/>
  <c r="AK200" i="1"/>
  <c r="AE200" i="1"/>
  <c r="AK199" i="1"/>
  <c r="AE199" i="1"/>
  <c r="AK198" i="1"/>
  <c r="AE198" i="1"/>
  <c r="AK197" i="1"/>
  <c r="AE197" i="1"/>
  <c r="AK196" i="1"/>
  <c r="AE196" i="1"/>
  <c r="AK195" i="1"/>
  <c r="AE195" i="1"/>
  <c r="AK194" i="1"/>
  <c r="AE194" i="1"/>
  <c r="AK193" i="1"/>
  <c r="AE193" i="1"/>
  <c r="AK192" i="1"/>
  <c r="AE192" i="1"/>
  <c r="AK191" i="1"/>
  <c r="AE191" i="1"/>
  <c r="AK190" i="1"/>
  <c r="AE190" i="1"/>
  <c r="AK189" i="1"/>
  <c r="AE189" i="1"/>
  <c r="AK188" i="1"/>
  <c r="AE188" i="1"/>
  <c r="AK187" i="1"/>
  <c r="AE187" i="1"/>
  <c r="AK186" i="1"/>
  <c r="AE186" i="1"/>
  <c r="AK185" i="1"/>
  <c r="AE185" i="1"/>
  <c r="AK184" i="1"/>
  <c r="AE184" i="1"/>
  <c r="AK183" i="1"/>
  <c r="AE183" i="1"/>
  <c r="AK182" i="1"/>
  <c r="AE182" i="1"/>
  <c r="AK181" i="1"/>
  <c r="AE181" i="1"/>
  <c r="AK180" i="1"/>
  <c r="AE180" i="1"/>
  <c r="AK179" i="1"/>
  <c r="AE179" i="1"/>
  <c r="AK178" i="1"/>
  <c r="AE178" i="1"/>
  <c r="AK177" i="1"/>
  <c r="AE177" i="1"/>
  <c r="AK176" i="1"/>
  <c r="AE176" i="1"/>
  <c r="AK175" i="1"/>
  <c r="AE175" i="1"/>
  <c r="AK174" i="1"/>
  <c r="AE174" i="1"/>
  <c r="AK173" i="1"/>
  <c r="AE173" i="1"/>
  <c r="AK172" i="1"/>
  <c r="AE172" i="1"/>
  <c r="AK171" i="1"/>
  <c r="AE171" i="1"/>
  <c r="AK170" i="1"/>
  <c r="AE170" i="1"/>
  <c r="AK169" i="1"/>
  <c r="AE169" i="1"/>
  <c r="AK168" i="1"/>
  <c r="AE168" i="1"/>
  <c r="AK167" i="1"/>
  <c r="AE167" i="1"/>
  <c r="AK166" i="1"/>
  <c r="AE166" i="1"/>
  <c r="AK165" i="1"/>
  <c r="AE165" i="1"/>
  <c r="AK164" i="1"/>
  <c r="AE164" i="1"/>
  <c r="AK163" i="1"/>
  <c r="AE163" i="1"/>
  <c r="AK162" i="1"/>
  <c r="AE162" i="1"/>
  <c r="AK161" i="1"/>
  <c r="AE161" i="1"/>
  <c r="AK160" i="1"/>
  <c r="AE160" i="1"/>
  <c r="AK159" i="1"/>
  <c r="AE159" i="1"/>
  <c r="AK158" i="1"/>
  <c r="AE158" i="1"/>
  <c r="AK157" i="1"/>
  <c r="AE157" i="1"/>
  <c r="AK156" i="1"/>
  <c r="AE156" i="1"/>
  <c r="AK155" i="1"/>
  <c r="AE155" i="1"/>
  <c r="AK154" i="1"/>
  <c r="AE154" i="1"/>
  <c r="AK153" i="1"/>
  <c r="AE153" i="1"/>
  <c r="AK152" i="1"/>
  <c r="AE152" i="1"/>
  <c r="AK151" i="1"/>
  <c r="AE151" i="1"/>
  <c r="AK150" i="1"/>
  <c r="AE150" i="1"/>
  <c r="AK149" i="1"/>
  <c r="AE149" i="1"/>
  <c r="AK148" i="1"/>
  <c r="AE148" i="1"/>
  <c r="AK147" i="1"/>
  <c r="AE147" i="1"/>
  <c r="AK146" i="1"/>
  <c r="AE146" i="1"/>
  <c r="AK145" i="1"/>
  <c r="AE145" i="1"/>
  <c r="AK144" i="1"/>
  <c r="AE144" i="1"/>
  <c r="AK143" i="1"/>
  <c r="AE143" i="1"/>
  <c r="AK142" i="1"/>
  <c r="AE142" i="1"/>
  <c r="AK141" i="1"/>
  <c r="AE141" i="1"/>
  <c r="AK140" i="1"/>
  <c r="AE140" i="1"/>
  <c r="AK139" i="1"/>
  <c r="AE139" i="1"/>
  <c r="AK138" i="1"/>
  <c r="AE138" i="1"/>
  <c r="AK137" i="1"/>
  <c r="AE137" i="1"/>
  <c r="AK136" i="1"/>
  <c r="AE136" i="1"/>
  <c r="AK135" i="1"/>
  <c r="AE135" i="1"/>
  <c r="AK134" i="1"/>
  <c r="AE134" i="1"/>
  <c r="AK133" i="1"/>
  <c r="AE133" i="1"/>
  <c r="AK132" i="1"/>
  <c r="AE132" i="1"/>
  <c r="AK131" i="1"/>
  <c r="AE131" i="1"/>
  <c r="AK130" i="1"/>
  <c r="AE130" i="1"/>
  <c r="AK129" i="1"/>
  <c r="AE129" i="1"/>
  <c r="AK128" i="1"/>
  <c r="AE128" i="1"/>
  <c r="AK127" i="1"/>
  <c r="AE127" i="1"/>
  <c r="AK126" i="1"/>
  <c r="AE126" i="1"/>
  <c r="AK125" i="1"/>
  <c r="AE125" i="1"/>
  <c r="AK124" i="1"/>
  <c r="AE124" i="1"/>
  <c r="AK123" i="1"/>
  <c r="AE123" i="1"/>
  <c r="AK122" i="1"/>
  <c r="AE122" i="1"/>
  <c r="AK121" i="1"/>
  <c r="AE121" i="1"/>
  <c r="AK120" i="1"/>
  <c r="AE120" i="1"/>
  <c r="AK119" i="1"/>
  <c r="AE119" i="1"/>
  <c r="AK118" i="1"/>
  <c r="AE118" i="1"/>
  <c r="AK117" i="1"/>
  <c r="AE117" i="1"/>
  <c r="AK116" i="1"/>
  <c r="AE116" i="1"/>
  <c r="AK115" i="1"/>
  <c r="AE115" i="1"/>
  <c r="AK114" i="1"/>
  <c r="AE114" i="1"/>
  <c r="AK113" i="1"/>
  <c r="AE113" i="1"/>
  <c r="AK112" i="1"/>
  <c r="AE112" i="1"/>
  <c r="AK111" i="1"/>
  <c r="AE111" i="1"/>
  <c r="AK110" i="1"/>
  <c r="AE110" i="1"/>
  <c r="AK109" i="1"/>
  <c r="AE109" i="1"/>
  <c r="AK108" i="1"/>
  <c r="AE108" i="1"/>
  <c r="AK107" i="1"/>
  <c r="AE107" i="1"/>
  <c r="AK106" i="1"/>
  <c r="AE106" i="1"/>
  <c r="AK105" i="1"/>
  <c r="AE105" i="1"/>
  <c r="AK104" i="1"/>
  <c r="AE104" i="1"/>
  <c r="AK103" i="1"/>
  <c r="AE103" i="1"/>
  <c r="AK102" i="1"/>
  <c r="AE102" i="1"/>
  <c r="AK101" i="1"/>
  <c r="AE101" i="1"/>
  <c r="AK100" i="1"/>
  <c r="AE100" i="1"/>
  <c r="AK99" i="1"/>
  <c r="AE99" i="1"/>
  <c r="AK98" i="1"/>
  <c r="AE98" i="1"/>
  <c r="AK97" i="1"/>
  <c r="AE97" i="1"/>
  <c r="AK96" i="1"/>
  <c r="AE96" i="1"/>
  <c r="AK95" i="1"/>
  <c r="AE95" i="1"/>
  <c r="AK94" i="1"/>
  <c r="AE94" i="1"/>
  <c r="AK93" i="1"/>
  <c r="AE93" i="1"/>
  <c r="AK92" i="1"/>
  <c r="AE92" i="1"/>
  <c r="AK91" i="1"/>
  <c r="AE91" i="1"/>
  <c r="AK90" i="1"/>
  <c r="AE90" i="1"/>
  <c r="AK89" i="1"/>
  <c r="AE89" i="1"/>
  <c r="AK88" i="1"/>
  <c r="AE88" i="1"/>
  <c r="AK87" i="1"/>
  <c r="AE87" i="1"/>
  <c r="AK86" i="1"/>
  <c r="AE86" i="1"/>
  <c r="AK85" i="1"/>
  <c r="AE85" i="1"/>
  <c r="AK84" i="1"/>
  <c r="AE84" i="1"/>
  <c r="AK83" i="1"/>
  <c r="AE83" i="1"/>
  <c r="AK82" i="1"/>
  <c r="AE82" i="1"/>
  <c r="AK81" i="1"/>
  <c r="AE81" i="1"/>
  <c r="AK80" i="1"/>
  <c r="AE80" i="1"/>
  <c r="AK79" i="1"/>
  <c r="AE79" i="1"/>
  <c r="AK78" i="1"/>
  <c r="AE78" i="1"/>
  <c r="AK77" i="1"/>
  <c r="AE77" i="1"/>
  <c r="AK76" i="1"/>
  <c r="AE76" i="1"/>
  <c r="AK75" i="1"/>
  <c r="AE75" i="1"/>
  <c r="AK74" i="1"/>
  <c r="AE74" i="1"/>
  <c r="AK73" i="1"/>
  <c r="AE73" i="1"/>
  <c r="AK72" i="1"/>
  <c r="AE72" i="1"/>
  <c r="AK71" i="1"/>
  <c r="AE71" i="1"/>
  <c r="AK70" i="1"/>
  <c r="AE70" i="1"/>
  <c r="AK69" i="1"/>
  <c r="AE69" i="1"/>
  <c r="AK68" i="1"/>
  <c r="AE68" i="1"/>
  <c r="AK67" i="1"/>
  <c r="AE67" i="1"/>
  <c r="AK66" i="1"/>
  <c r="AE66" i="1"/>
  <c r="AK65" i="1"/>
  <c r="AE65" i="1"/>
  <c r="AK64" i="1"/>
  <c r="AE64" i="1"/>
  <c r="AK63" i="1"/>
  <c r="AE63" i="1"/>
  <c r="AK62" i="1"/>
  <c r="AE62" i="1"/>
  <c r="AK61" i="1"/>
  <c r="AE61" i="1"/>
  <c r="AK60" i="1"/>
  <c r="AE60" i="1"/>
  <c r="AK59" i="1"/>
  <c r="AE59" i="1"/>
  <c r="AK58" i="1"/>
  <c r="AE58" i="1"/>
  <c r="AK57" i="1"/>
  <c r="AE57" i="1"/>
  <c r="AK56" i="1"/>
  <c r="AE56" i="1"/>
  <c r="AK55" i="1"/>
  <c r="AE55" i="1"/>
  <c r="AK54" i="1"/>
  <c r="AE54" i="1"/>
  <c r="AK53" i="1"/>
  <c r="AE53" i="1"/>
  <c r="AK52" i="1"/>
  <c r="AE52" i="1"/>
  <c r="AK51" i="1"/>
  <c r="AE51" i="1"/>
  <c r="AK50" i="1"/>
  <c r="AE50" i="1"/>
  <c r="AK49" i="1"/>
  <c r="AE49" i="1"/>
  <c r="AK48" i="1"/>
  <c r="AE48" i="1"/>
  <c r="AK47" i="1"/>
  <c r="AE47" i="1"/>
  <c r="AK46" i="1"/>
  <c r="AE46" i="1"/>
  <c r="AK45" i="1"/>
  <c r="AE45" i="1"/>
  <c r="AK44" i="1"/>
  <c r="AE44" i="1"/>
  <c r="AK43" i="1"/>
  <c r="AE43" i="1"/>
  <c r="AK42" i="1"/>
  <c r="AE42" i="1"/>
  <c r="AK41" i="1"/>
  <c r="AE41" i="1"/>
  <c r="AK40" i="1"/>
  <c r="AE40" i="1"/>
  <c r="AK39" i="1"/>
  <c r="AE39" i="1"/>
  <c r="AK38" i="1"/>
  <c r="AE38" i="1"/>
  <c r="AK37" i="1"/>
  <c r="AE37" i="1"/>
  <c r="AK36" i="1"/>
  <c r="AE36" i="1"/>
  <c r="AK35" i="1"/>
  <c r="AE35" i="1"/>
  <c r="AK34" i="1"/>
  <c r="AE34" i="1"/>
  <c r="AK33" i="1"/>
  <c r="AE33" i="1"/>
  <c r="AK32" i="1"/>
  <c r="AE32" i="1"/>
  <c r="AK31" i="1"/>
  <c r="AE31" i="1"/>
  <c r="AK30" i="1"/>
  <c r="AE30" i="1"/>
  <c r="AK29" i="1"/>
  <c r="AE29" i="1"/>
  <c r="AK28" i="1"/>
  <c r="AE28" i="1"/>
  <c r="AK27" i="1"/>
  <c r="AE27" i="1"/>
  <c r="AK26" i="1"/>
  <c r="AE26" i="1"/>
  <c r="AK25" i="1"/>
  <c r="AE25" i="1"/>
  <c r="AK24" i="1"/>
  <c r="AE24" i="1"/>
  <c r="AK23" i="1"/>
  <c r="AE23" i="1"/>
  <c r="AK22" i="1"/>
  <c r="AE22" i="1"/>
  <c r="AK21" i="1"/>
  <c r="AE21" i="1"/>
  <c r="AK20" i="1"/>
  <c r="AE20" i="1"/>
  <c r="AK19" i="1"/>
  <c r="AE19" i="1"/>
  <c r="AK18" i="1"/>
  <c r="AE18" i="1"/>
  <c r="AK17" i="1"/>
  <c r="AE17" i="1"/>
  <c r="AK16" i="1"/>
  <c r="AE16" i="1"/>
  <c r="AK15" i="1"/>
  <c r="AE15" i="1"/>
  <c r="AK14" i="1"/>
  <c r="AE14" i="1"/>
  <c r="AK13" i="1"/>
  <c r="AE13" i="1"/>
  <c r="AK12" i="1"/>
  <c r="AE12" i="1"/>
  <c r="AK11" i="1"/>
  <c r="AE11" i="1"/>
  <c r="AK10" i="1"/>
  <c r="AE10" i="1"/>
  <c r="AK9" i="1"/>
  <c r="AE9" i="1"/>
  <c r="AK8" i="1"/>
  <c r="AE8" i="1"/>
  <c r="AK7" i="1"/>
  <c r="AE7" i="1"/>
  <c r="AK6" i="1"/>
  <c r="AE6" i="1"/>
  <c r="AK5" i="1"/>
  <c r="AE5" i="1"/>
  <c r="AK4" i="1"/>
  <c r="AE4" i="1"/>
  <c r="AK3" i="1"/>
  <c r="AE3" i="1"/>
</calcChain>
</file>

<file path=xl/sharedStrings.xml><?xml version="1.0" encoding="utf-8"?>
<sst xmlns="http://schemas.openxmlformats.org/spreadsheetml/2006/main" count="18709" uniqueCount="1542">
  <si>
    <t>sol_id</t>
  </si>
  <si>
    <t>BRANCH</t>
  </si>
  <si>
    <t>Branch Focus Area - Asset</t>
  </si>
  <si>
    <t>Branch Focus Area - Liability</t>
  </si>
  <si>
    <t>PIN</t>
  </si>
  <si>
    <t>Cluster</t>
  </si>
  <si>
    <t>KBL Annual Disbursement (₹Cr) (FY23)-HL (A)</t>
  </si>
  <si>
    <t>Pincode Annual Disbursement (₹Cr) (FY23)-HL</t>
  </si>
  <si>
    <t>Final Opportunity (B)</t>
  </si>
  <si>
    <t>New Target (A+B)</t>
  </si>
  <si>
    <t>Growth Diff Bucket</t>
  </si>
  <si>
    <t>Wallet Share Bucket</t>
  </si>
  <si>
    <t>KBL Annual Disbursement (₹Cr) (FY23)-VL(C)</t>
  </si>
  <si>
    <t>Pincode Annual Disbursement (₹Cr) (FY23)-VL</t>
  </si>
  <si>
    <t>Final Opportunity(D)</t>
  </si>
  <si>
    <t>New Target(C+D)</t>
  </si>
  <si>
    <t>KBL Annual Disbursement (₹Cr) (FY23)-GL(E)</t>
  </si>
  <si>
    <t>Pincode Annual Disbursement (₹Cr) (FY23)-GL</t>
  </si>
  <si>
    <t>Final Opportunity(F)</t>
  </si>
  <si>
    <t>New Target(E+F)</t>
  </si>
  <si>
    <t>KBL Annual Balance (₹Cr) (FY23)(G)</t>
  </si>
  <si>
    <t>Catchment SBA Potential(₹Cr) (FY23)</t>
  </si>
  <si>
    <t>Final Opportunity(H)</t>
  </si>
  <si>
    <t>New Target(G+H)</t>
  </si>
  <si>
    <t>KBL Annual Balance (₹Cr) (FY23)(I)</t>
  </si>
  <si>
    <t>Catchment CAA Potential(₹Cr) (FY23)</t>
  </si>
  <si>
    <t>Final Opportunity(J)</t>
  </si>
  <si>
    <t>New Target(I+J)</t>
  </si>
  <si>
    <t>002</t>
  </si>
  <si>
    <t>Adyanadka</t>
  </si>
  <si>
    <t>Puttur</t>
  </si>
  <si>
    <t>Negative</t>
  </si>
  <si>
    <t>Positive</t>
  </si>
  <si>
    <t>004</t>
  </si>
  <si>
    <t>Ajjampura</t>
  </si>
  <si>
    <t>Chikmagaluru</t>
  </si>
  <si>
    <t>005</t>
  </si>
  <si>
    <t>Almel</t>
  </si>
  <si>
    <t>Kalaburagi</t>
  </si>
  <si>
    <t>008</t>
  </si>
  <si>
    <t>Arkalgud</t>
  </si>
  <si>
    <t>GL Focus</t>
  </si>
  <si>
    <t>Hassan</t>
  </si>
  <si>
    <t>009</t>
  </si>
  <si>
    <t>Arsikere-Main</t>
  </si>
  <si>
    <t>016</t>
  </si>
  <si>
    <t>Udupi-Adi Udupi</t>
  </si>
  <si>
    <t>VL Focus</t>
  </si>
  <si>
    <t>Udupi</t>
  </si>
  <si>
    <t>017</t>
  </si>
  <si>
    <t>Goa-Alto Porvorim</t>
  </si>
  <si>
    <t>Belagavi</t>
  </si>
  <si>
    <t>018</t>
  </si>
  <si>
    <t>Udupi-Ambagilu</t>
  </si>
  <si>
    <t>019</t>
  </si>
  <si>
    <t>Athani</t>
  </si>
  <si>
    <t>020</t>
  </si>
  <si>
    <t>Adoni</t>
  </si>
  <si>
    <t>Anantapur</t>
  </si>
  <si>
    <t>021</t>
  </si>
  <si>
    <t>Mid Corporate Finance Branch-Ahmedabad</t>
  </si>
  <si>
    <t>Executive</t>
  </si>
  <si>
    <t>022</t>
  </si>
  <si>
    <t>Alapuzha</t>
  </si>
  <si>
    <t>Ernakulum</t>
  </si>
  <si>
    <t>025</t>
  </si>
  <si>
    <t>Ananthapur</t>
  </si>
  <si>
    <t>026</t>
  </si>
  <si>
    <t>Ahmedabad-Memnagar</t>
  </si>
  <si>
    <t>Ahmedabad</t>
  </si>
  <si>
    <t>027</t>
  </si>
  <si>
    <t>Amritsar</t>
  </si>
  <si>
    <t>Chandigarh</t>
  </si>
  <si>
    <t>028</t>
  </si>
  <si>
    <t>Arsikere-Hoysaleshwara College Campus</t>
  </si>
  <si>
    <t>029</t>
  </si>
  <si>
    <t>Prayagraj</t>
  </si>
  <si>
    <t>HL Focus</t>
  </si>
  <si>
    <t>Delhi</t>
  </si>
  <si>
    <t>030</t>
  </si>
  <si>
    <t>Agra</t>
  </si>
  <si>
    <t>031</t>
  </si>
  <si>
    <t>Aurangabad</t>
  </si>
  <si>
    <t>Pune</t>
  </si>
  <si>
    <t>033</t>
  </si>
  <si>
    <t>Angul</t>
  </si>
  <si>
    <t>Bhubaneshwar</t>
  </si>
  <si>
    <t>035</t>
  </si>
  <si>
    <t>Asansol</t>
  </si>
  <si>
    <t>Kolkata</t>
  </si>
  <si>
    <t>038</t>
  </si>
  <si>
    <t>Aland</t>
  </si>
  <si>
    <t>039</t>
  </si>
  <si>
    <t>Aluva</t>
  </si>
  <si>
    <t>044</t>
  </si>
  <si>
    <t>Ambernath (W)</t>
  </si>
  <si>
    <t>Mumbai</t>
  </si>
  <si>
    <t>045</t>
  </si>
  <si>
    <t>Heggadadevanapura, Alur GP</t>
  </si>
  <si>
    <t>Bengaluru - E</t>
  </si>
  <si>
    <t>046</t>
  </si>
  <si>
    <t>Ankleshwar</t>
  </si>
  <si>
    <t>047</t>
  </si>
  <si>
    <t>Ahmedabad- Maninagar</t>
  </si>
  <si>
    <t>048</t>
  </si>
  <si>
    <t xml:space="preserve">Ahmedabad-Chandkheda </t>
  </si>
  <si>
    <t>049</t>
  </si>
  <si>
    <t>Anand</t>
  </si>
  <si>
    <t>051</t>
  </si>
  <si>
    <t>Bagalkot</t>
  </si>
  <si>
    <t>Vijayapura</t>
  </si>
  <si>
    <t>052</t>
  </si>
  <si>
    <t>Balehonnur</t>
  </si>
  <si>
    <t>053</t>
  </si>
  <si>
    <t>Bengaluru-Ashoknagar</t>
  </si>
  <si>
    <t>Bengaluru - A</t>
  </si>
  <si>
    <t>054</t>
  </si>
  <si>
    <t>Bengaluru-Industrial Finance</t>
  </si>
  <si>
    <t>Bengaluru - C</t>
  </si>
  <si>
    <t>055</t>
  </si>
  <si>
    <t>Bengaluru-Malleswaram</t>
  </si>
  <si>
    <t>056</t>
  </si>
  <si>
    <t>Bengaluru-Chickpet</t>
  </si>
  <si>
    <t>Bengaluru - D</t>
  </si>
  <si>
    <t>057</t>
  </si>
  <si>
    <t>Bengaluru-City Market</t>
  </si>
  <si>
    <t>Bengaluru - B</t>
  </si>
  <si>
    <t>058</t>
  </si>
  <si>
    <t>Bengaluru-Chamarajpet</t>
  </si>
  <si>
    <t>059</t>
  </si>
  <si>
    <t>Bengaluru-Murphy Town</t>
  </si>
  <si>
    <t>060</t>
  </si>
  <si>
    <t>Bengaluru-K.G.Road</t>
  </si>
  <si>
    <t>061</t>
  </si>
  <si>
    <t>Bengaluru-Jayanagar IX Block</t>
  </si>
  <si>
    <t>062</t>
  </si>
  <si>
    <t>Bengaluru-Minerva Circle</t>
  </si>
  <si>
    <t>063</t>
  </si>
  <si>
    <t>Bengaluru-Nehrunagar</t>
  </si>
  <si>
    <t>064</t>
  </si>
  <si>
    <t>Bengaluru-Rajajinagar</t>
  </si>
  <si>
    <t>065</t>
  </si>
  <si>
    <t>Bengaluru-Srirampuram</t>
  </si>
  <si>
    <t>066</t>
  </si>
  <si>
    <t>Bengaluru-Yeshwanthpur</t>
  </si>
  <si>
    <t>067</t>
  </si>
  <si>
    <t>Bengaluru-Wilson Garden</t>
  </si>
  <si>
    <t>068</t>
  </si>
  <si>
    <t>Banhatti</t>
  </si>
  <si>
    <t>070</t>
  </si>
  <si>
    <t>Bannur</t>
  </si>
  <si>
    <t>Mysuru</t>
  </si>
  <si>
    <t>071</t>
  </si>
  <si>
    <t>Bantwal-Muda</t>
  </si>
  <si>
    <t>Mangaluru</t>
  </si>
  <si>
    <t>073</t>
  </si>
  <si>
    <t>Belagavi-Main (Shivaji Road)</t>
  </si>
  <si>
    <t>074</t>
  </si>
  <si>
    <t>Ballari</t>
  </si>
  <si>
    <t>Bellary</t>
  </si>
  <si>
    <t>075</t>
  </si>
  <si>
    <t>Bhadravathi</t>
  </si>
  <si>
    <t>Shivamogga</t>
  </si>
  <si>
    <t>076</t>
  </si>
  <si>
    <t>Bidar</t>
  </si>
  <si>
    <t>077</t>
  </si>
  <si>
    <t>079</t>
  </si>
  <si>
    <t>Mumbai-Corporate Finance</t>
  </si>
  <si>
    <t>080</t>
  </si>
  <si>
    <t>Bhatkal</t>
  </si>
  <si>
    <t>Kumta</t>
  </si>
  <si>
    <t>081</t>
  </si>
  <si>
    <t>Mumbai-Borivili (w)</t>
  </si>
  <si>
    <t>082</t>
  </si>
  <si>
    <t>Bantakal</t>
  </si>
  <si>
    <t>083</t>
  </si>
  <si>
    <t>Bengaluru-Kasturba Road</t>
  </si>
  <si>
    <t>084</t>
  </si>
  <si>
    <t>Bengaluru-Jayanagar IV Block</t>
  </si>
  <si>
    <t>085</t>
  </si>
  <si>
    <t>Mumbai-Sion (E)</t>
  </si>
  <si>
    <t>086</t>
  </si>
  <si>
    <t>Mumbai-Bandra (w)</t>
  </si>
  <si>
    <t>087</t>
  </si>
  <si>
    <t>Babruwada</t>
  </si>
  <si>
    <t>089</t>
  </si>
  <si>
    <t>Bengaluru-Subashnagar</t>
  </si>
  <si>
    <t>090</t>
  </si>
  <si>
    <t>Bengaluru-Basavanagudi</t>
  </si>
  <si>
    <t>091</t>
  </si>
  <si>
    <t>Mumbai-Andheri (w)</t>
  </si>
  <si>
    <t>093</t>
  </si>
  <si>
    <t>Mumbai-Kandivli (w)</t>
  </si>
  <si>
    <t>094</t>
  </si>
  <si>
    <t>Bengaluru-Koramangala Extension</t>
  </si>
  <si>
    <t>095</t>
  </si>
  <si>
    <t>Belagavi-Malamaruthi Extension</t>
  </si>
  <si>
    <t>097</t>
  </si>
  <si>
    <t>Bengaluru-BSK III Stage</t>
  </si>
  <si>
    <t>098</t>
  </si>
  <si>
    <t>Bengaluru-Sarakki Layout</t>
  </si>
  <si>
    <t>099</t>
  </si>
  <si>
    <t>Bengaluru-Srinagar</t>
  </si>
  <si>
    <t>101</t>
  </si>
  <si>
    <t>Mumbai-Overseas</t>
  </si>
  <si>
    <t>104</t>
  </si>
  <si>
    <t>Bengaluru-Basaveshwarnagar</t>
  </si>
  <si>
    <t>105</t>
  </si>
  <si>
    <t>Bengaluru-Vijayanagar</t>
  </si>
  <si>
    <t>106</t>
  </si>
  <si>
    <t>Bhayander (E)</t>
  </si>
  <si>
    <t>107</t>
  </si>
  <si>
    <t>Bengaluru-BSK II Stage</t>
  </si>
  <si>
    <t>108</t>
  </si>
  <si>
    <t>Bhubaneswar</t>
  </si>
  <si>
    <t>109</t>
  </si>
  <si>
    <t>Bengaluru-Indiranagar</t>
  </si>
  <si>
    <t>110</t>
  </si>
  <si>
    <t>Belagavi-Tilakwadi</t>
  </si>
  <si>
    <t>111</t>
  </si>
  <si>
    <t>Bengaluru-B.T.M.Layout</t>
  </si>
  <si>
    <t>112</t>
  </si>
  <si>
    <t>Bengaluru-Mahalakshmipura</t>
  </si>
  <si>
    <t>113</t>
  </si>
  <si>
    <t>Bengaluru-Sanjaynagar</t>
  </si>
  <si>
    <t>114</t>
  </si>
  <si>
    <t>Bengaluru-K.H.Road</t>
  </si>
  <si>
    <t>115</t>
  </si>
  <si>
    <t>Bengaluru-Gokula</t>
  </si>
  <si>
    <t>116</t>
  </si>
  <si>
    <t>Belagavi-Udyambag</t>
  </si>
  <si>
    <t>117</t>
  </si>
  <si>
    <t>Bengaluru-City Civil Court</t>
  </si>
  <si>
    <t>118</t>
  </si>
  <si>
    <t>Bengaluru-Overseas</t>
  </si>
  <si>
    <t>120</t>
  </si>
  <si>
    <t>Bengaluru-R.T.Nagar</t>
  </si>
  <si>
    <t>121</t>
  </si>
  <si>
    <t>Bengaluru-Sahakara Nagar</t>
  </si>
  <si>
    <t>123</t>
  </si>
  <si>
    <t>Bengaluru-Vidyaranyapura</t>
  </si>
  <si>
    <t>124</t>
  </si>
  <si>
    <t>Bengaluru-Amarjyothinagar</t>
  </si>
  <si>
    <t>125</t>
  </si>
  <si>
    <t>Bengaluru-Metropolitan Magistrate Court complex</t>
  </si>
  <si>
    <t>126</t>
  </si>
  <si>
    <t>Bengaluru-Banaswadi</t>
  </si>
  <si>
    <t>127</t>
  </si>
  <si>
    <t>Bhopal</t>
  </si>
  <si>
    <t>128</t>
  </si>
  <si>
    <t>Bengaluru-H.S.R.Layout</t>
  </si>
  <si>
    <t>129</t>
  </si>
  <si>
    <t>Bilaspur</t>
  </si>
  <si>
    <t>130</t>
  </si>
  <si>
    <t>Bengaluru-Marathahalli</t>
  </si>
  <si>
    <t>133</t>
  </si>
  <si>
    <t>Chikkamagaluru [Agriculture Development Branch]</t>
  </si>
  <si>
    <t>135</t>
  </si>
  <si>
    <t>Chitaguppa</t>
  </si>
  <si>
    <t>136</t>
  </si>
  <si>
    <t>Chitradurga</t>
  </si>
  <si>
    <t>Tumakuru RO</t>
  </si>
  <si>
    <t>137</t>
  </si>
  <si>
    <t>Chitrapady</t>
  </si>
  <si>
    <t>Kundapura</t>
  </si>
  <si>
    <t>139</t>
  </si>
  <si>
    <t>Coimbatore-Oppanakara Street</t>
  </si>
  <si>
    <t>Tirupur</t>
  </si>
  <si>
    <t>140</t>
  </si>
  <si>
    <t>141</t>
  </si>
  <si>
    <t>Kozikode</t>
  </si>
  <si>
    <t>142</t>
  </si>
  <si>
    <t>Chintamani</t>
  </si>
  <si>
    <t>Devanahalli</t>
  </si>
  <si>
    <t>143</t>
  </si>
  <si>
    <t>Channapatna</t>
  </si>
  <si>
    <t>Maddur</t>
  </si>
  <si>
    <t>144</t>
  </si>
  <si>
    <t>Kannur</t>
  </si>
  <si>
    <t>146</t>
  </si>
  <si>
    <t>147</t>
  </si>
  <si>
    <t>Kolkata-Overseas</t>
  </si>
  <si>
    <t>148</t>
  </si>
  <si>
    <t>Coimbatore-R.S.Puram</t>
  </si>
  <si>
    <t>149</t>
  </si>
  <si>
    <t>Channarayapatna</t>
  </si>
  <si>
    <t>150</t>
  </si>
  <si>
    <t>Chennai-R.A.Puram</t>
  </si>
  <si>
    <t>Chennai</t>
  </si>
  <si>
    <t>151</t>
  </si>
  <si>
    <t>Cuddapah</t>
  </si>
  <si>
    <t>152</t>
  </si>
  <si>
    <t>Porur (Chennai)</t>
  </si>
  <si>
    <t>153</t>
  </si>
  <si>
    <t>Coimbatore-Ramanathapuram</t>
  </si>
  <si>
    <t>154</t>
  </si>
  <si>
    <t>Coonoor</t>
  </si>
  <si>
    <t>156</t>
  </si>
  <si>
    <t>Chennai-Besant Nagar</t>
  </si>
  <si>
    <t>157</t>
  </si>
  <si>
    <t>Chennai-K.K.Nagar</t>
  </si>
  <si>
    <t>158</t>
  </si>
  <si>
    <t>Mogappair (Chennai)</t>
  </si>
  <si>
    <t>159</t>
  </si>
  <si>
    <t>Chennai-Ayanavaram</t>
  </si>
  <si>
    <t>160</t>
  </si>
  <si>
    <t>Cuttack</t>
  </si>
  <si>
    <t>161</t>
  </si>
  <si>
    <t>Chennai-West Mambalam</t>
  </si>
  <si>
    <t>162</t>
  </si>
  <si>
    <t>Chennai-Annanagar (w)</t>
  </si>
  <si>
    <t>163</t>
  </si>
  <si>
    <t>Chennai-Velachery</t>
  </si>
  <si>
    <t>164</t>
  </si>
  <si>
    <t>Chikkaballapura</t>
  </si>
  <si>
    <t>166</t>
  </si>
  <si>
    <t>Chennai-Virugambakkam</t>
  </si>
  <si>
    <t>167</t>
  </si>
  <si>
    <t>Challakere</t>
  </si>
  <si>
    <t>169</t>
  </si>
  <si>
    <t>Chennai-Kilpauk</t>
  </si>
  <si>
    <t>170</t>
  </si>
  <si>
    <t>Chennai-Nanganallur</t>
  </si>
  <si>
    <t>171</t>
  </si>
  <si>
    <t>Channagiri</t>
  </si>
  <si>
    <t>Davangere</t>
  </si>
  <si>
    <t>172</t>
  </si>
  <si>
    <t>Chadchan</t>
  </si>
  <si>
    <t>176</t>
  </si>
  <si>
    <t>Chandigarh - Sector 38</t>
  </si>
  <si>
    <t>177</t>
  </si>
  <si>
    <t>Chikkamagaluru-Kalyana Nagara</t>
  </si>
  <si>
    <t>179</t>
  </si>
  <si>
    <t>Chennai-Ambattur</t>
  </si>
  <si>
    <t>180</t>
  </si>
  <si>
    <t>Chamarajanagar</t>
  </si>
  <si>
    <t>181</t>
  </si>
  <si>
    <t>Dandeli</t>
  </si>
  <si>
    <t>182</t>
  </si>
  <si>
    <t>Davangere-Main</t>
  </si>
  <si>
    <t>183</t>
  </si>
  <si>
    <t>Dharwad-P.B. Road (Vijaya Road)</t>
  </si>
  <si>
    <t>Hubballi</t>
  </si>
  <si>
    <t>185</t>
  </si>
  <si>
    <t>Mangaluru-Derebail</t>
  </si>
  <si>
    <t>188</t>
  </si>
  <si>
    <t>Dubalgundi</t>
  </si>
  <si>
    <t>189</t>
  </si>
  <si>
    <t>New Delhi- Darya Ganj</t>
  </si>
  <si>
    <t>190</t>
  </si>
  <si>
    <t>Davangere-K.B.Extension</t>
  </si>
  <si>
    <t>191</t>
  </si>
  <si>
    <t>Dharwad-Shivanandnagar</t>
  </si>
  <si>
    <t>192</t>
  </si>
  <si>
    <t>Dharwad-K.U.D Circle</t>
  </si>
  <si>
    <t>193</t>
  </si>
  <si>
    <t>Dombivli (E)</t>
  </si>
  <si>
    <t>194</t>
  </si>
  <si>
    <t>Delhi-Laxminagar</t>
  </si>
  <si>
    <t>196</t>
  </si>
  <si>
    <t>Dehradun</t>
  </si>
  <si>
    <t>197</t>
  </si>
  <si>
    <t>198</t>
  </si>
  <si>
    <t>Doddaballapur</t>
  </si>
  <si>
    <t>199</t>
  </si>
  <si>
    <t>Dhanbad</t>
  </si>
  <si>
    <t>201</t>
  </si>
  <si>
    <t>Ernakulam</t>
  </si>
  <si>
    <t>202</t>
  </si>
  <si>
    <t>Erode-Main</t>
  </si>
  <si>
    <t>203</t>
  </si>
  <si>
    <t>Erode-Teacher's Colony</t>
  </si>
  <si>
    <t>204</t>
  </si>
  <si>
    <t>Durg</t>
  </si>
  <si>
    <t>205</t>
  </si>
  <si>
    <t>Devara Hipparagi</t>
  </si>
  <si>
    <t>206</t>
  </si>
  <si>
    <t>Ernakulam-Palarivattom</t>
  </si>
  <si>
    <t>207</t>
  </si>
  <si>
    <t>Dispur</t>
  </si>
  <si>
    <t>208</t>
  </si>
  <si>
    <t>Eluru</t>
  </si>
  <si>
    <t>Vijayawada</t>
  </si>
  <si>
    <t>209</t>
  </si>
  <si>
    <t>Davangere-Shamanur Road</t>
  </si>
  <si>
    <t>211</t>
  </si>
  <si>
    <t>Durgapur</t>
  </si>
  <si>
    <t>212</t>
  </si>
  <si>
    <t>Doddagubbi GP</t>
  </si>
  <si>
    <t>213</t>
  </si>
  <si>
    <t>Devalapura - Devanagundi GP</t>
  </si>
  <si>
    <t>214</t>
  </si>
  <si>
    <t>Davangere - PB Road</t>
  </si>
  <si>
    <t>215</t>
  </si>
  <si>
    <t>Devadurga</t>
  </si>
  <si>
    <t>216</t>
  </si>
  <si>
    <t>Chikkodi</t>
  </si>
  <si>
    <t>217</t>
  </si>
  <si>
    <t>Dharwad - Vidyagiri</t>
  </si>
  <si>
    <t>220</t>
  </si>
  <si>
    <t>Chittoor</t>
  </si>
  <si>
    <t>221</t>
  </si>
  <si>
    <t>Dharwad - Sanmathinagar</t>
  </si>
  <si>
    <t>222</t>
  </si>
  <si>
    <t>Dodda Aalada Mara</t>
  </si>
  <si>
    <t>224</t>
  </si>
  <si>
    <t>Kantanakunte G P</t>
  </si>
  <si>
    <t>225</t>
  </si>
  <si>
    <t>Faridabad</t>
  </si>
  <si>
    <t>226</t>
  </si>
  <si>
    <t>Bengaluru-Ramamurthy Nagar</t>
  </si>
  <si>
    <t>227</t>
  </si>
  <si>
    <t>Bengaluru-HBR Layout</t>
  </si>
  <si>
    <t>228</t>
  </si>
  <si>
    <t>Bengaluru- NTI Layout</t>
  </si>
  <si>
    <t>229</t>
  </si>
  <si>
    <t>Bengaluru-Bommanahalli</t>
  </si>
  <si>
    <t>231</t>
  </si>
  <si>
    <t>Bengaluru-Konanakunte</t>
  </si>
  <si>
    <t>232</t>
  </si>
  <si>
    <t>Adakamaranahalli</t>
  </si>
  <si>
    <t>233</t>
  </si>
  <si>
    <t>Bengaluru- Vasantapura</t>
  </si>
  <si>
    <t>234</t>
  </si>
  <si>
    <t>Bengaluru- Judicial Layout</t>
  </si>
  <si>
    <t>238</t>
  </si>
  <si>
    <t>Dabaspet</t>
  </si>
  <si>
    <t>239</t>
  </si>
  <si>
    <t>Bengaluru-Jeevan Bhima Nagar</t>
  </si>
  <si>
    <t>244</t>
  </si>
  <si>
    <t>Bengaluru-Singapura</t>
  </si>
  <si>
    <t>245</t>
  </si>
  <si>
    <t>Byadagi</t>
  </si>
  <si>
    <t>246</t>
  </si>
  <si>
    <t>Mulbagal</t>
  </si>
  <si>
    <t>248</t>
  </si>
  <si>
    <t>Singanayakanahalli</t>
  </si>
  <si>
    <t>249</t>
  </si>
  <si>
    <t>Bengaluru - High Court</t>
  </si>
  <si>
    <t>251</t>
  </si>
  <si>
    <t>Gadag</t>
  </si>
  <si>
    <t>252</t>
  </si>
  <si>
    <t>Gokarna</t>
  </si>
  <si>
    <t>254</t>
  </si>
  <si>
    <t>255</t>
  </si>
  <si>
    <t>Guntur</t>
  </si>
  <si>
    <t>257</t>
  </si>
  <si>
    <t>Gubbi</t>
  </si>
  <si>
    <t>258</t>
  </si>
  <si>
    <t>Dharwad-Gopalpura</t>
  </si>
  <si>
    <t>259</t>
  </si>
  <si>
    <t>Gokak</t>
  </si>
  <si>
    <t>261</t>
  </si>
  <si>
    <t>Gurugram</t>
  </si>
  <si>
    <t>262</t>
  </si>
  <si>
    <t>Gangavathi</t>
  </si>
  <si>
    <t>263</t>
  </si>
  <si>
    <t>Goa-Ponda</t>
  </si>
  <si>
    <t>264</t>
  </si>
  <si>
    <t>Guwahati</t>
  </si>
  <si>
    <t>265</t>
  </si>
  <si>
    <t>Gundlupet</t>
  </si>
  <si>
    <t>266</t>
  </si>
  <si>
    <t>Ghaziabad</t>
  </si>
  <si>
    <t>267</t>
  </si>
  <si>
    <t>Gwalior</t>
  </si>
  <si>
    <t>268</t>
  </si>
  <si>
    <t>Goa-Mapusa</t>
  </si>
  <si>
    <t>269</t>
  </si>
  <si>
    <t>Gauribidanur</t>
  </si>
  <si>
    <t>270</t>
  </si>
  <si>
    <t>Ganaur</t>
  </si>
  <si>
    <t>271</t>
  </si>
  <si>
    <t>Gurugram-Sector 31</t>
  </si>
  <si>
    <t>272</t>
  </si>
  <si>
    <t>Kalaburagi-Nehru Gunj</t>
  </si>
  <si>
    <t>276</t>
  </si>
  <si>
    <t>Gerugambakkam</t>
  </si>
  <si>
    <t>279</t>
  </si>
  <si>
    <t>Guntur-Amaravati Road</t>
  </si>
  <si>
    <t>281</t>
  </si>
  <si>
    <t>Gandhidham</t>
  </si>
  <si>
    <t>282</t>
  </si>
  <si>
    <t>Gangtok</t>
  </si>
  <si>
    <t>285</t>
  </si>
  <si>
    <t>Davangere-Vidyanagara</t>
  </si>
  <si>
    <t>286</t>
  </si>
  <si>
    <t>Kalaburagi - S. B Temple Road</t>
  </si>
  <si>
    <t>288</t>
  </si>
  <si>
    <t>Hungund</t>
  </si>
  <si>
    <t>289</t>
  </si>
  <si>
    <t>Hyderabad - Narayanaguda</t>
  </si>
  <si>
    <t>Hyderbad</t>
  </si>
  <si>
    <t>290</t>
  </si>
  <si>
    <t>Hassan - Vijayanagar</t>
  </si>
  <si>
    <t>291</t>
  </si>
  <si>
    <t>Honavar</t>
  </si>
  <si>
    <t>292</t>
  </si>
  <si>
    <t>Harohalli</t>
  </si>
  <si>
    <t>293</t>
  </si>
  <si>
    <t>Hurali Chikkanahalli GP</t>
  </si>
  <si>
    <t>294</t>
  </si>
  <si>
    <t>Howrah</t>
  </si>
  <si>
    <t>295</t>
  </si>
  <si>
    <t xml:space="preserve">Halagur </t>
  </si>
  <si>
    <t>296</t>
  </si>
  <si>
    <t>Hassan-Vidyanagar</t>
  </si>
  <si>
    <t>302</t>
  </si>
  <si>
    <t>Hangal</t>
  </si>
  <si>
    <t>303</t>
  </si>
  <si>
    <t>Harihara</t>
  </si>
  <si>
    <t>304</t>
  </si>
  <si>
    <t>305</t>
  </si>
  <si>
    <t>Haveri</t>
  </si>
  <si>
    <t>307</t>
  </si>
  <si>
    <t>Hiriyur</t>
  </si>
  <si>
    <t>309</t>
  </si>
  <si>
    <t>Holenarasipura</t>
  </si>
  <si>
    <t>310</t>
  </si>
  <si>
    <t>Honnali</t>
  </si>
  <si>
    <t>312</t>
  </si>
  <si>
    <t>Hosadurga</t>
  </si>
  <si>
    <t>314</t>
  </si>
  <si>
    <t>Hosapete</t>
  </si>
  <si>
    <t>315</t>
  </si>
  <si>
    <t>Hubballi-Durgadbail</t>
  </si>
  <si>
    <t>316</t>
  </si>
  <si>
    <t>Hubballi-New Cotton Market</t>
  </si>
  <si>
    <t>317</t>
  </si>
  <si>
    <t>Shri Siddharoodh Math Road (Old Hubballi</t>
  </si>
  <si>
    <t>319</t>
  </si>
  <si>
    <t>Hunsur</t>
  </si>
  <si>
    <t>Suntikoppa</t>
  </si>
  <si>
    <t>320</t>
  </si>
  <si>
    <t>Hyderabad-Main (Nampally)</t>
  </si>
  <si>
    <t>324</t>
  </si>
  <si>
    <t>Hunsagi</t>
  </si>
  <si>
    <t>325</t>
  </si>
  <si>
    <t>Hunsemaranahalli</t>
  </si>
  <si>
    <t>327</t>
  </si>
  <si>
    <t>Hindupur</t>
  </si>
  <si>
    <t>328</t>
  </si>
  <si>
    <t>Hubballi-Navanagar</t>
  </si>
  <si>
    <t>329</t>
  </si>
  <si>
    <t>Hyderabad-Banjara Hills</t>
  </si>
  <si>
    <t>330</t>
  </si>
  <si>
    <t>Hubballi-Gokul Road</t>
  </si>
  <si>
    <t>331</t>
  </si>
  <si>
    <t>Hyderabad-Dilsukhnagar</t>
  </si>
  <si>
    <t>332</t>
  </si>
  <si>
    <t>Hubballi-Madhura Estate</t>
  </si>
  <si>
    <t>333</t>
  </si>
  <si>
    <t>Hyderabad-Umanagar</t>
  </si>
  <si>
    <t>334</t>
  </si>
  <si>
    <t>Hyderabad-Rajbhavan Road</t>
  </si>
  <si>
    <t>335</t>
  </si>
  <si>
    <t>Haridwar</t>
  </si>
  <si>
    <t>336</t>
  </si>
  <si>
    <t>Hyderabad-Kukatpally</t>
  </si>
  <si>
    <t>337</t>
  </si>
  <si>
    <t>Hoskote</t>
  </si>
  <si>
    <t>339</t>
  </si>
  <si>
    <t>Hubballi-Vidyanagar</t>
  </si>
  <si>
    <t>341</t>
  </si>
  <si>
    <t>Harapanahalli</t>
  </si>
  <si>
    <t>342</t>
  </si>
  <si>
    <t>Hoovina Hadagali</t>
  </si>
  <si>
    <t>344</t>
  </si>
  <si>
    <t>Hootagally</t>
  </si>
  <si>
    <t>345</t>
  </si>
  <si>
    <t>Hassan-Kuvempunagar</t>
  </si>
  <si>
    <t>346</t>
  </si>
  <si>
    <t>Heggadadevanakote</t>
  </si>
  <si>
    <t>347</t>
  </si>
  <si>
    <t>Holalkere</t>
  </si>
  <si>
    <t>348</t>
  </si>
  <si>
    <t>Hosur [Tamilnadu]</t>
  </si>
  <si>
    <t>349</t>
  </si>
  <si>
    <t>Hubballi-Bhavani Nagar</t>
  </si>
  <si>
    <t>351</t>
  </si>
  <si>
    <t>Mangaluru-Iddya-Surathkal</t>
  </si>
  <si>
    <t>352</t>
  </si>
  <si>
    <t>Indore</t>
  </si>
  <si>
    <t>353</t>
  </si>
  <si>
    <t>Indi</t>
  </si>
  <si>
    <t>354</t>
  </si>
  <si>
    <t>Ilkal</t>
  </si>
  <si>
    <t>355</t>
  </si>
  <si>
    <t>Indore-Vijay Nagar</t>
  </si>
  <si>
    <t>358</t>
  </si>
  <si>
    <t>Kudligi</t>
  </si>
  <si>
    <t>360</t>
  </si>
  <si>
    <t>Kadiri</t>
  </si>
  <si>
    <t>361</t>
  </si>
  <si>
    <t>Jamkhandi</t>
  </si>
  <si>
    <t>364</t>
  </si>
  <si>
    <t>Jaipur</t>
  </si>
  <si>
    <t>365</t>
  </si>
  <si>
    <t>Jalandhar</t>
  </si>
  <si>
    <t>366</t>
  </si>
  <si>
    <t>Jodhpur</t>
  </si>
  <si>
    <t>367</t>
  </si>
  <si>
    <t>Jajpur Road</t>
  </si>
  <si>
    <t>368</t>
  </si>
  <si>
    <t>Jamshedpur</t>
  </si>
  <si>
    <t>369</t>
  </si>
  <si>
    <t>Jabalpur</t>
  </si>
  <si>
    <t>371</t>
  </si>
  <si>
    <t>Jaipur-Vaishali Nagar</t>
  </si>
  <si>
    <t>372</t>
  </si>
  <si>
    <t>Jamnagar</t>
  </si>
  <si>
    <t>373</t>
  </si>
  <si>
    <t>Jevargi</t>
  </si>
  <si>
    <t>375</t>
  </si>
  <si>
    <t>Jigani</t>
  </si>
  <si>
    <t>379</t>
  </si>
  <si>
    <t>Kottayam</t>
  </si>
  <si>
    <t>380</t>
  </si>
  <si>
    <t>Kolkata-AJC Bose Road</t>
  </si>
  <si>
    <t>383</t>
  </si>
  <si>
    <t>Kolkata-Girish Park</t>
  </si>
  <si>
    <t>385</t>
  </si>
  <si>
    <t>Kalaburagi – Ram Mandir Circle</t>
  </si>
  <si>
    <t>386</t>
  </si>
  <si>
    <t>Kushalnagar</t>
  </si>
  <si>
    <t>387</t>
  </si>
  <si>
    <t>Karatagi</t>
  </si>
  <si>
    <t>390</t>
  </si>
  <si>
    <t>Kundli</t>
  </si>
  <si>
    <t>391</t>
  </si>
  <si>
    <t>Kumbakonam</t>
  </si>
  <si>
    <t>393</t>
  </si>
  <si>
    <t>Kembhavi</t>
  </si>
  <si>
    <t>395</t>
  </si>
  <si>
    <t>Kollegala</t>
  </si>
  <si>
    <t>396</t>
  </si>
  <si>
    <t>Kottur</t>
  </si>
  <si>
    <t>402</t>
  </si>
  <si>
    <t>Kalasa</t>
  </si>
  <si>
    <t>404</t>
  </si>
  <si>
    <t>Karkala</t>
  </si>
  <si>
    <t>406</t>
  </si>
  <si>
    <t>Kasargod</t>
  </si>
  <si>
    <t>411</t>
  </si>
  <si>
    <t>Koratagere</t>
  </si>
  <si>
    <t>413</t>
  </si>
  <si>
    <t>Krishnarajanagar</t>
  </si>
  <si>
    <t>416</t>
  </si>
  <si>
    <t>417</t>
  </si>
  <si>
    <t>Kundgol</t>
  </si>
  <si>
    <t>419</t>
  </si>
  <si>
    <t>Karwar-Main</t>
  </si>
  <si>
    <t>423</t>
  </si>
  <si>
    <t>Kolhapur-Main</t>
  </si>
  <si>
    <t>424</t>
  </si>
  <si>
    <t>Kolar</t>
  </si>
  <si>
    <t>427</t>
  </si>
  <si>
    <t>Kalyan (w)</t>
  </si>
  <si>
    <t>428</t>
  </si>
  <si>
    <t>Kurnool</t>
  </si>
  <si>
    <t>429</t>
  </si>
  <si>
    <t>Kakinada</t>
  </si>
  <si>
    <t>430</t>
  </si>
  <si>
    <t>Karur</t>
  </si>
  <si>
    <t>431</t>
  </si>
  <si>
    <t>Khammam</t>
  </si>
  <si>
    <t>432</t>
  </si>
  <si>
    <t>Kanhangad</t>
  </si>
  <si>
    <t>433</t>
  </si>
  <si>
    <t>Kolhapur-SIBER Campus</t>
  </si>
  <si>
    <t>434</t>
  </si>
  <si>
    <t>Kolkata-Central Avenue</t>
  </si>
  <si>
    <t>435</t>
  </si>
  <si>
    <t>Salt Lake (Kolkata)</t>
  </si>
  <si>
    <t>436</t>
  </si>
  <si>
    <t>Kolkata-Rash Behari Avenue</t>
  </si>
  <si>
    <t>437</t>
  </si>
  <si>
    <t>Kanpur</t>
  </si>
  <si>
    <t>438</t>
  </si>
  <si>
    <t>Kolkata-Beliaghata</t>
  </si>
  <si>
    <t>439</t>
  </si>
  <si>
    <t>Kolkata-Bhowanipore</t>
  </si>
  <si>
    <t>440</t>
  </si>
  <si>
    <t>Kanakapura</t>
  </si>
  <si>
    <t>441</t>
  </si>
  <si>
    <t>Kancheepuram</t>
  </si>
  <si>
    <t>442</t>
  </si>
  <si>
    <t>Kadur</t>
  </si>
  <si>
    <t>443</t>
  </si>
  <si>
    <t>Karimnagar</t>
  </si>
  <si>
    <t>444</t>
  </si>
  <si>
    <t>Kunigal</t>
  </si>
  <si>
    <t>445</t>
  </si>
  <si>
    <t>Kampli</t>
  </si>
  <si>
    <t>447</t>
  </si>
  <si>
    <t>Krishnarajpet</t>
  </si>
  <si>
    <t>448</t>
  </si>
  <si>
    <t>Koppal</t>
  </si>
  <si>
    <t>451</t>
  </si>
  <si>
    <t>Ujire</t>
  </si>
  <si>
    <t>452</t>
  </si>
  <si>
    <t>Ludhiana</t>
  </si>
  <si>
    <t>453</t>
  </si>
  <si>
    <t>Lucknow</t>
  </si>
  <si>
    <t>454</t>
  </si>
  <si>
    <t>L B Nagar (Hyderabad)</t>
  </si>
  <si>
    <t>455</t>
  </si>
  <si>
    <t>Lingasugur</t>
  </si>
  <si>
    <t>457</t>
  </si>
  <si>
    <t>Kannarpady-Kadekar</t>
  </si>
  <si>
    <t>459</t>
  </si>
  <si>
    <t>Kota [Rajastan]</t>
  </si>
  <si>
    <t>460</t>
  </si>
  <si>
    <t>Kharagpur</t>
  </si>
  <si>
    <t>461</t>
  </si>
  <si>
    <t>Madhugiri</t>
  </si>
  <si>
    <t>462</t>
  </si>
  <si>
    <t>Chennai-T.C.Street</t>
  </si>
  <si>
    <t>463</t>
  </si>
  <si>
    <t>Chennai-Mount Road</t>
  </si>
  <si>
    <t>464</t>
  </si>
  <si>
    <t>Chennai-Cathedral Road</t>
  </si>
  <si>
    <t>466</t>
  </si>
  <si>
    <t>Mandya</t>
  </si>
  <si>
    <t>467</t>
  </si>
  <si>
    <t>Mangalpady</t>
  </si>
  <si>
    <t>469</t>
  </si>
  <si>
    <t>Mahalingapur</t>
  </si>
  <si>
    <t>470</t>
  </si>
  <si>
    <t>Malebennur</t>
  </si>
  <si>
    <t>471</t>
  </si>
  <si>
    <t>Mangaluru-Hampankatta</t>
  </si>
  <si>
    <t>472</t>
  </si>
  <si>
    <t>Mangaluru-Bunder</t>
  </si>
  <si>
    <t>473</t>
  </si>
  <si>
    <t>Mangaluru-Bolar</t>
  </si>
  <si>
    <t>474</t>
  </si>
  <si>
    <t>Mangaluru-Kankanady Nagori</t>
  </si>
  <si>
    <t>475</t>
  </si>
  <si>
    <t>Mangaluru-Founders' Branch [Dongerkery]</t>
  </si>
  <si>
    <t>476</t>
  </si>
  <si>
    <t>Mangaluru-Kodialbail</t>
  </si>
  <si>
    <t>478</t>
  </si>
  <si>
    <t>Mangaluru-Bejai</t>
  </si>
  <si>
    <t>479</t>
  </si>
  <si>
    <t>Mangaluru-Mannagudda</t>
  </si>
  <si>
    <t>481</t>
  </si>
  <si>
    <t>Madikeri</t>
  </si>
  <si>
    <t>482</t>
  </si>
  <si>
    <t>Moodabidri</t>
  </si>
  <si>
    <t>483</t>
  </si>
  <si>
    <t>Mulgund</t>
  </si>
  <si>
    <t>484</t>
  </si>
  <si>
    <t>Mysuru-Devraj Urs Road</t>
  </si>
  <si>
    <t>485</t>
  </si>
  <si>
    <t>Mysuru-Chamundipuram</t>
  </si>
  <si>
    <t>486</t>
  </si>
  <si>
    <t>Madurai</t>
  </si>
  <si>
    <t>487</t>
  </si>
  <si>
    <t>Mangaluru-Urva Market</t>
  </si>
  <si>
    <t>488</t>
  </si>
  <si>
    <t>Chennai-Triplicane</t>
  </si>
  <si>
    <t>489</t>
  </si>
  <si>
    <t>Madakasira</t>
  </si>
  <si>
    <t>490</t>
  </si>
  <si>
    <t>Goa-Margoa</t>
  </si>
  <si>
    <t>491</t>
  </si>
  <si>
    <t>Chennai-Annanagar</t>
  </si>
  <si>
    <t>492</t>
  </si>
  <si>
    <t>Mangaluru-Balmatta Road</t>
  </si>
  <si>
    <t>494</t>
  </si>
  <si>
    <t>Chennai-Mint Street</t>
  </si>
  <si>
    <t>495</t>
  </si>
  <si>
    <t>Mangaluru- Car Street (P.M.Rao Road)</t>
  </si>
  <si>
    <t>496</t>
  </si>
  <si>
    <t>Chennai-Kodambakkam</t>
  </si>
  <si>
    <t>498</t>
  </si>
  <si>
    <t>Matala</t>
  </si>
  <si>
    <t>499</t>
  </si>
  <si>
    <t>Mysuru-Saraswathipuram</t>
  </si>
  <si>
    <t>501</t>
  </si>
  <si>
    <t>Dharwad-Koppadakere</t>
  </si>
  <si>
    <t>503</t>
  </si>
  <si>
    <t>Mohali</t>
  </si>
  <si>
    <t>504</t>
  </si>
  <si>
    <t>Mysuru-Kuvempunagar</t>
  </si>
  <si>
    <t>505</t>
  </si>
  <si>
    <t>Mysuru-V.V.Mohalla</t>
  </si>
  <si>
    <t>506</t>
  </si>
  <si>
    <t>Mangaluru-Kadri Road</t>
  </si>
  <si>
    <t>507</t>
  </si>
  <si>
    <t>Mysuru-Siddarthanagar</t>
  </si>
  <si>
    <t>508</t>
  </si>
  <si>
    <t>Mysuru-Vivekanandanagar</t>
  </si>
  <si>
    <t>509</t>
  </si>
  <si>
    <t>Mumbai-Vazira Naka</t>
  </si>
  <si>
    <t>510</t>
  </si>
  <si>
    <t>Mumbai-Kandivli (E)</t>
  </si>
  <si>
    <t>511</t>
  </si>
  <si>
    <t>Mysuru-Vijayanagar II Stage</t>
  </si>
  <si>
    <t>512</t>
  </si>
  <si>
    <t>Mumbai-Powai</t>
  </si>
  <si>
    <t>513</t>
  </si>
  <si>
    <t>Mangaluru-H.O.Complex</t>
  </si>
  <si>
    <t>514</t>
  </si>
  <si>
    <t>Mumbai-Oshiwara</t>
  </si>
  <si>
    <t>515</t>
  </si>
  <si>
    <t>Navi Mumbai-Koparkhairane</t>
  </si>
  <si>
    <t>516</t>
  </si>
  <si>
    <t>Mumbai-Thakur Village</t>
  </si>
  <si>
    <t>517</t>
  </si>
  <si>
    <t>Navi Mumbai-Seawoods (Nerul)</t>
  </si>
  <si>
    <t>518</t>
  </si>
  <si>
    <t>Mumbai-Santacruz (w)</t>
  </si>
  <si>
    <t>519</t>
  </si>
  <si>
    <t>Mysuru-Bogadi</t>
  </si>
  <si>
    <t>520</t>
  </si>
  <si>
    <t>Mumbai-Mulund (w)</t>
  </si>
  <si>
    <t>522</t>
  </si>
  <si>
    <t>Navi Mumbai-Belapur</t>
  </si>
  <si>
    <t>523</t>
  </si>
  <si>
    <t>Mira Road (E)</t>
  </si>
  <si>
    <t>524</t>
  </si>
  <si>
    <t>Moradabad</t>
  </si>
  <si>
    <t>525</t>
  </si>
  <si>
    <t>Mumbai-Vile Parle (E)</t>
  </si>
  <si>
    <t>526</t>
  </si>
  <si>
    <t>Mysuru-J P Nagar</t>
  </si>
  <si>
    <t>528</t>
  </si>
  <si>
    <t>Mudhol</t>
  </si>
  <si>
    <t>530</t>
  </si>
  <si>
    <t>Memari</t>
  </si>
  <si>
    <t>531</t>
  </si>
  <si>
    <t>Navalgund</t>
  </si>
  <si>
    <t>532</t>
  </si>
  <si>
    <t>Neerchal</t>
  </si>
  <si>
    <t>535</t>
  </si>
  <si>
    <t>Nellore</t>
  </si>
  <si>
    <t>537</t>
  </si>
  <si>
    <t>New Delhi-Corporate Finance</t>
  </si>
  <si>
    <t>541</t>
  </si>
  <si>
    <t>Nagpur</t>
  </si>
  <si>
    <t>542</t>
  </si>
  <si>
    <t>New Delhi-Overseas</t>
  </si>
  <si>
    <t>543</t>
  </si>
  <si>
    <t>Nandyal</t>
  </si>
  <si>
    <t>544</t>
  </si>
  <si>
    <t>Delhi-Savitavihar</t>
  </si>
  <si>
    <t>545</t>
  </si>
  <si>
    <t>Noida</t>
  </si>
  <si>
    <t>546</t>
  </si>
  <si>
    <t>New Delhi-West Patel  Nagar</t>
  </si>
  <si>
    <t>547</t>
  </si>
  <si>
    <t>New Delhi-Lajpat Nagar</t>
  </si>
  <si>
    <t>548</t>
  </si>
  <si>
    <t>New Delhi-Shalimar Bagh</t>
  </si>
  <si>
    <t>549</t>
  </si>
  <si>
    <t>New Delhi-Rohini</t>
  </si>
  <si>
    <t>550</t>
  </si>
  <si>
    <t>New Delhi-R.K.Puram</t>
  </si>
  <si>
    <t>551</t>
  </si>
  <si>
    <t>New Delhi-Dwarka</t>
  </si>
  <si>
    <t>552</t>
  </si>
  <si>
    <t>Nasik</t>
  </si>
  <si>
    <t>553</t>
  </si>
  <si>
    <t>Delhi-G.T.Karnal Road</t>
  </si>
  <si>
    <t>554</t>
  </si>
  <si>
    <t>New Delhi-Paschim Vihar</t>
  </si>
  <si>
    <t>556</t>
  </si>
  <si>
    <t>New Delhi-Janakpuri</t>
  </si>
  <si>
    <t>557</t>
  </si>
  <si>
    <t>Nelamangala</t>
  </si>
  <si>
    <t>558</t>
  </si>
  <si>
    <t>New Delhi-Karol Bagh</t>
  </si>
  <si>
    <t>559</t>
  </si>
  <si>
    <t>Naganathapura</t>
  </si>
  <si>
    <t>560</t>
  </si>
  <si>
    <t>New Delhi-East of Kailash</t>
  </si>
  <si>
    <t>561</t>
  </si>
  <si>
    <t>New Delhi-Ashok Vihar</t>
  </si>
  <si>
    <t>562</t>
  </si>
  <si>
    <t>New Delhi-Vikaspuri</t>
  </si>
  <si>
    <t>563</t>
  </si>
  <si>
    <t>Nippani</t>
  </si>
  <si>
    <t>564</t>
  </si>
  <si>
    <t>Miryalguda</t>
  </si>
  <si>
    <t>565</t>
  </si>
  <si>
    <t>Udupi-Manipal</t>
  </si>
  <si>
    <t>566</t>
  </si>
  <si>
    <t>Mangaluru-Kulshekar</t>
  </si>
  <si>
    <t>567</t>
  </si>
  <si>
    <t>New Delhi-Malviya Nagar</t>
  </si>
  <si>
    <t>568</t>
  </si>
  <si>
    <t>Nizamabad</t>
  </si>
  <si>
    <t>569</t>
  </si>
  <si>
    <t>Manvi</t>
  </si>
  <si>
    <t>570</t>
  </si>
  <si>
    <t>Namakkal</t>
  </si>
  <si>
    <t>571</t>
  </si>
  <si>
    <t>Mysuru-Nazarbad</t>
  </si>
  <si>
    <t>572</t>
  </si>
  <si>
    <t>Muddebihal</t>
  </si>
  <si>
    <t>574</t>
  </si>
  <si>
    <t>New Delhi-Kirti Nagar</t>
  </si>
  <si>
    <t>575</t>
  </si>
  <si>
    <t>New Delhi - Chittaranjan Park</t>
  </si>
  <si>
    <t>576</t>
  </si>
  <si>
    <t>Nanjangud</t>
  </si>
  <si>
    <t>578</t>
  </si>
  <si>
    <t>Machilipatnam</t>
  </si>
  <si>
    <t>579</t>
  </si>
  <si>
    <t>Nanded</t>
  </si>
  <si>
    <t>581</t>
  </si>
  <si>
    <t>Magadi</t>
  </si>
  <si>
    <t>582</t>
  </si>
  <si>
    <t>Nagercoil</t>
  </si>
  <si>
    <t>586</t>
  </si>
  <si>
    <t>589</t>
  </si>
  <si>
    <t>Navi Mumbai-Kharghar</t>
  </si>
  <si>
    <t>590</t>
  </si>
  <si>
    <t>Ongole</t>
  </si>
  <si>
    <t>591</t>
  </si>
  <si>
    <t>Mysuru-Rajiv Nagar</t>
  </si>
  <si>
    <t>593</t>
  </si>
  <si>
    <t>Mangaluru-Krishnapura</t>
  </si>
  <si>
    <t>594</t>
  </si>
  <si>
    <t>Lucknow-Gomti Nagar</t>
  </si>
  <si>
    <t>595</t>
  </si>
  <si>
    <t>Mahabubnagar</t>
  </si>
  <si>
    <t>596</t>
  </si>
  <si>
    <t>Navi Mumbai-Kamothe</t>
  </si>
  <si>
    <t>598</t>
  </si>
  <si>
    <t>Narendrapur</t>
  </si>
  <si>
    <t>601</t>
  </si>
  <si>
    <t>Goa-Panaji</t>
  </si>
  <si>
    <t>602</t>
  </si>
  <si>
    <t>Mangaluru-Panambur-Kulai</t>
  </si>
  <si>
    <t>603</t>
  </si>
  <si>
    <t>Pavagada</t>
  </si>
  <si>
    <t>604</t>
  </si>
  <si>
    <t>605</t>
  </si>
  <si>
    <t>Mangaluru-Pachanady</t>
  </si>
  <si>
    <t>606</t>
  </si>
  <si>
    <t>Puduchery</t>
  </si>
  <si>
    <t>607</t>
  </si>
  <si>
    <t>Pune-Main</t>
  </si>
  <si>
    <t>608</t>
  </si>
  <si>
    <t>Panchkula</t>
  </si>
  <si>
    <t>609</t>
  </si>
  <si>
    <t>Pune-Hadapsar</t>
  </si>
  <si>
    <t>610</t>
  </si>
  <si>
    <t>Padubidri</t>
  </si>
  <si>
    <t>611</t>
  </si>
  <si>
    <t>Panipat</t>
  </si>
  <si>
    <t>612</t>
  </si>
  <si>
    <t>Pune-Dhankawadi</t>
  </si>
  <si>
    <t>613</t>
  </si>
  <si>
    <t>Patna</t>
  </si>
  <si>
    <t>614</t>
  </si>
  <si>
    <t>Pimpri-Chinchwad</t>
  </si>
  <si>
    <t>615</t>
  </si>
  <si>
    <t>Panvel</t>
  </si>
  <si>
    <t>617</t>
  </si>
  <si>
    <t>Patiala</t>
  </si>
  <si>
    <t>618</t>
  </si>
  <si>
    <t>Proddatur</t>
  </si>
  <si>
    <t>619</t>
  </si>
  <si>
    <t>Periyapatna</t>
  </si>
  <si>
    <t>621</t>
  </si>
  <si>
    <t>Malavalli</t>
  </si>
  <si>
    <t>622</t>
  </si>
  <si>
    <t>Mysuru-Sankranthi Circle, Hebbal 2nd stage</t>
  </si>
  <si>
    <t>623</t>
  </si>
  <si>
    <t>Mysuru-Kanakadasanagar</t>
  </si>
  <si>
    <t>624</t>
  </si>
  <si>
    <t xml:space="preserve">Narasaraopet </t>
  </si>
  <si>
    <t>625</t>
  </si>
  <si>
    <t>Marthandam</t>
  </si>
  <si>
    <t>627</t>
  </si>
  <si>
    <t>Palghar</t>
  </si>
  <si>
    <t>628</t>
  </si>
  <si>
    <t>Pune - Baner</t>
  </si>
  <si>
    <t>629</t>
  </si>
  <si>
    <t>Palakkad</t>
  </si>
  <si>
    <t>630</t>
  </si>
  <si>
    <t>Mulki</t>
  </si>
  <si>
    <t>631</t>
  </si>
  <si>
    <t>Lakshmeshwar</t>
  </si>
  <si>
    <t>632</t>
  </si>
  <si>
    <t>Madanapalle</t>
  </si>
  <si>
    <t>634</t>
  </si>
  <si>
    <t>Ludhiana-Chandigarh Road</t>
  </si>
  <si>
    <t>635</t>
  </si>
  <si>
    <t>Navi Mumbai-Airoli</t>
  </si>
  <si>
    <t>637</t>
  </si>
  <si>
    <t>Navi Mumbai-Nerul (E)</t>
  </si>
  <si>
    <t>638</t>
  </si>
  <si>
    <t>Navi Mumbai-Karanjade</t>
  </si>
  <si>
    <t>640</t>
  </si>
  <si>
    <t>Payyanur</t>
  </si>
  <si>
    <t>641</t>
  </si>
  <si>
    <t>Kollam</t>
  </si>
  <si>
    <t>642</t>
  </si>
  <si>
    <t>Loni Kalbhor</t>
  </si>
  <si>
    <t>646</t>
  </si>
  <si>
    <t>Nagpur - Manish Nagar</t>
  </si>
  <si>
    <t>648</t>
  </si>
  <si>
    <t>Jaipur - Malviya Nagar</t>
  </si>
  <si>
    <t>651</t>
  </si>
  <si>
    <t>Raichur</t>
  </si>
  <si>
    <t>652</t>
  </si>
  <si>
    <t>Ramanagaram</t>
  </si>
  <si>
    <t>653</t>
  </si>
  <si>
    <t>Rattihalli</t>
  </si>
  <si>
    <t>656</t>
  </si>
  <si>
    <t>Ranebennur</t>
  </si>
  <si>
    <t>657</t>
  </si>
  <si>
    <t>Rajamahendravaram [Rajahmundry]</t>
  </si>
  <si>
    <t>658</t>
  </si>
  <si>
    <t>Rajkot</t>
  </si>
  <si>
    <t>659</t>
  </si>
  <si>
    <t>Raipur</t>
  </si>
  <si>
    <t>660</t>
  </si>
  <si>
    <t>Ranchi</t>
  </si>
  <si>
    <t>661</t>
  </si>
  <si>
    <t>Raigarh</t>
  </si>
  <si>
    <t>662</t>
  </si>
  <si>
    <t>Rajarhat (Kolkata)</t>
  </si>
  <si>
    <t>663</t>
  </si>
  <si>
    <t>Rourkela</t>
  </si>
  <si>
    <t>664</t>
  </si>
  <si>
    <t>Rajendranagar (Hyderabad)</t>
  </si>
  <si>
    <t>665</t>
  </si>
  <si>
    <t>Rohtak</t>
  </si>
  <si>
    <t>666</t>
  </si>
  <si>
    <t>Bengaluru-Reva University Campus</t>
  </si>
  <si>
    <t>667</t>
  </si>
  <si>
    <t>Roorkee</t>
  </si>
  <si>
    <t>668</t>
  </si>
  <si>
    <t>Rudrapur</t>
  </si>
  <si>
    <t>669</t>
  </si>
  <si>
    <t xml:space="preserve">Raipur – Devpuri </t>
  </si>
  <si>
    <t>670</t>
  </si>
  <si>
    <t>Palladam</t>
  </si>
  <si>
    <t>671</t>
  </si>
  <si>
    <t>Mantralayam</t>
  </si>
  <si>
    <t>673</t>
  </si>
  <si>
    <t>Mysuru - Rajendranagar</t>
  </si>
  <si>
    <t>674</t>
  </si>
  <si>
    <t>Kurnool - Nandyal Road</t>
  </si>
  <si>
    <t>675</t>
  </si>
  <si>
    <t>Maski</t>
  </si>
  <si>
    <t>676</t>
  </si>
  <si>
    <t>Kadabagere</t>
  </si>
  <si>
    <t>677</t>
  </si>
  <si>
    <t>Kaggalipura</t>
  </si>
  <si>
    <t>678</t>
  </si>
  <si>
    <t>Mangaluru - Kavoor</t>
  </si>
  <si>
    <t>679</t>
  </si>
  <si>
    <t>Hyderabad - Hafeezpet</t>
  </si>
  <si>
    <t>680</t>
  </si>
  <si>
    <t>Hyderabad - Gachibowli</t>
  </si>
  <si>
    <t>681</t>
  </si>
  <si>
    <t>Penugonda</t>
  </si>
  <si>
    <t>682</t>
  </si>
  <si>
    <t>Ramasandra</t>
  </si>
  <si>
    <t>683</t>
  </si>
  <si>
    <t>Mysuru - Ramanuja Road</t>
  </si>
  <si>
    <t>684</t>
  </si>
  <si>
    <t>Morbi</t>
  </si>
  <si>
    <t>687</t>
  </si>
  <si>
    <t>Nidadavolu</t>
  </si>
  <si>
    <t>690</t>
  </si>
  <si>
    <t>Nagpur- Wardhaman Nagar</t>
  </si>
  <si>
    <t>691</t>
  </si>
  <si>
    <t>Penukonda</t>
  </si>
  <si>
    <t>693</t>
  </si>
  <si>
    <t>Secunderabad - Alwal</t>
  </si>
  <si>
    <t>694</t>
  </si>
  <si>
    <t>Sreekaryam</t>
  </si>
  <si>
    <t>695</t>
  </si>
  <si>
    <t>Sirwar</t>
  </si>
  <si>
    <t>696</t>
  </si>
  <si>
    <t>Surat-Adajan</t>
  </si>
  <si>
    <t>697</t>
  </si>
  <si>
    <t xml:space="preserve">Siliguri – S F Road </t>
  </si>
  <si>
    <t>698</t>
  </si>
  <si>
    <t>Shiralkoppa</t>
  </si>
  <si>
    <t>699</t>
  </si>
  <si>
    <t>Someshwara - Uchila</t>
  </si>
  <si>
    <t>701</t>
  </si>
  <si>
    <t>Saligrama</t>
  </si>
  <si>
    <t>703</t>
  </si>
  <si>
    <t>Savanur</t>
  </si>
  <si>
    <t>704</t>
  </si>
  <si>
    <t>Shikaripura</t>
  </si>
  <si>
    <t>705</t>
  </si>
  <si>
    <t>Shivamogga-Main (Gopi Circle)</t>
  </si>
  <si>
    <t>707</t>
  </si>
  <si>
    <t>Sirsi</t>
  </si>
  <si>
    <t>709</t>
  </si>
  <si>
    <t>Srirangapatna</t>
  </si>
  <si>
    <t>710</t>
  </si>
  <si>
    <t>Sulibele</t>
  </si>
  <si>
    <t>712</t>
  </si>
  <si>
    <t>Sagar</t>
  </si>
  <si>
    <t>713</t>
  </si>
  <si>
    <t>Shorapur</t>
  </si>
  <si>
    <t>714</t>
  </si>
  <si>
    <t>Sullia</t>
  </si>
  <si>
    <t>715</t>
  </si>
  <si>
    <t>Solapur</t>
  </si>
  <si>
    <t>716</t>
  </si>
  <si>
    <t>Salem-Main</t>
  </si>
  <si>
    <t>720</t>
  </si>
  <si>
    <t>Satara</t>
  </si>
  <si>
    <t>721</t>
  </si>
  <si>
    <t>Secunderabad-Main</t>
  </si>
  <si>
    <t>724</t>
  </si>
  <si>
    <t>Shivamogga-APMC Yard</t>
  </si>
  <si>
    <t>726</t>
  </si>
  <si>
    <t>Surat</t>
  </si>
  <si>
    <t>727</t>
  </si>
  <si>
    <t>Shahapura</t>
  </si>
  <si>
    <t>728</t>
  </si>
  <si>
    <t>Sakleshpur</t>
  </si>
  <si>
    <t>729</t>
  </si>
  <si>
    <t>Sangli</t>
  </si>
  <si>
    <t>730</t>
  </si>
  <si>
    <t>Salem-Fairlands</t>
  </si>
  <si>
    <t>731</t>
  </si>
  <si>
    <t>Sullia - NMC</t>
  </si>
  <si>
    <t>732</t>
  </si>
  <si>
    <t>Shivamogga-Savalanga Road</t>
  </si>
  <si>
    <t>733</t>
  </si>
  <si>
    <t>Secunderabad-Dr.A.S.Rao Nagar</t>
  </si>
  <si>
    <t>735</t>
  </si>
  <si>
    <t>Siliguri</t>
  </si>
  <si>
    <t>736</t>
  </si>
  <si>
    <t>Serilingampally- Madhapur</t>
  </si>
  <si>
    <t>737</t>
  </si>
  <si>
    <t>Sindagi</t>
  </si>
  <si>
    <t>738</t>
  </si>
  <si>
    <t>Siruguppa</t>
  </si>
  <si>
    <t>739</t>
  </si>
  <si>
    <t>Shiruru</t>
  </si>
  <si>
    <t>740</t>
  </si>
  <si>
    <t>Sira</t>
  </si>
  <si>
    <t>741</t>
  </si>
  <si>
    <t>Shivamogga-Vinobha Nagar</t>
  </si>
  <si>
    <t>742</t>
  </si>
  <si>
    <t>Srinivaspura</t>
  </si>
  <si>
    <t>743</t>
  </si>
  <si>
    <t>Shirva</t>
  </si>
  <si>
    <t>744</t>
  </si>
  <si>
    <t>Soraba</t>
  </si>
  <si>
    <t>745</t>
  </si>
  <si>
    <t>Shivamogga-Shankar Mutt Circle</t>
  </si>
  <si>
    <t>746</t>
  </si>
  <si>
    <t>Sindhanur</t>
  </si>
  <si>
    <t>747</t>
  </si>
  <si>
    <t>Sambalpur</t>
  </si>
  <si>
    <t>749</t>
  </si>
  <si>
    <t>Shivamogga-Gopala Extension</t>
  </si>
  <si>
    <t>750</t>
  </si>
  <si>
    <t>Srikakulam</t>
  </si>
  <si>
    <t>751</t>
  </si>
  <si>
    <t>Talikoti</t>
  </si>
  <si>
    <t>752</t>
  </si>
  <si>
    <t>Tarikere</t>
  </si>
  <si>
    <t>753</t>
  </si>
  <si>
    <t>Thokkottu-Ullala</t>
  </si>
  <si>
    <t>754</t>
  </si>
  <si>
    <t>Tiptur-Main</t>
  </si>
  <si>
    <t>756</t>
  </si>
  <si>
    <t>Tumakuru-Vivekananda Road [Main]</t>
  </si>
  <si>
    <t>757</t>
  </si>
  <si>
    <t>Tumakuru-Someswarapuram</t>
  </si>
  <si>
    <t>758</t>
  </si>
  <si>
    <t>Thiruvananthapuram</t>
  </si>
  <si>
    <t>759</t>
  </si>
  <si>
    <t>Turuvekere</t>
  </si>
  <si>
    <t>760</t>
  </si>
  <si>
    <t>Tadapatri</t>
  </si>
  <si>
    <t>761</t>
  </si>
  <si>
    <t>Tiruchirapalli</t>
  </si>
  <si>
    <t>762</t>
  </si>
  <si>
    <t>Thirthahalli</t>
  </si>
  <si>
    <t>763</t>
  </si>
  <si>
    <t>Tiruvalla</t>
  </si>
  <si>
    <t>764</t>
  </si>
  <si>
    <t>Tirupur-Main</t>
  </si>
  <si>
    <t>765</t>
  </si>
  <si>
    <t>Tirupathi</t>
  </si>
  <si>
    <t>766</t>
  </si>
  <si>
    <t>Tirupur-Perumanallur Road</t>
  </si>
  <si>
    <t>767</t>
  </si>
  <si>
    <t>Tiptur-K.R.Extension</t>
  </si>
  <si>
    <t>768</t>
  </si>
  <si>
    <t>Tumakuru - SIT Campus</t>
  </si>
  <si>
    <t>769</t>
  </si>
  <si>
    <t>Tumakuru-B.H. Road</t>
  </si>
  <si>
    <t>770</t>
  </si>
  <si>
    <t>Thane</t>
  </si>
  <si>
    <t>771</t>
  </si>
  <si>
    <t>Tambaram</t>
  </si>
  <si>
    <t>772</t>
  </si>
  <si>
    <t>Toranagallu</t>
  </si>
  <si>
    <t>773</t>
  </si>
  <si>
    <t>Tanuku</t>
  </si>
  <si>
    <t>775</t>
  </si>
  <si>
    <t>Thrissur</t>
  </si>
  <si>
    <t>776</t>
  </si>
  <si>
    <t>Thalassery</t>
  </si>
  <si>
    <t>777</t>
  </si>
  <si>
    <t>Tirunelveli</t>
  </si>
  <si>
    <t>778</t>
  </si>
  <si>
    <t>Tumakuru-Vinobhanagar</t>
  </si>
  <si>
    <t>780</t>
  </si>
  <si>
    <t>Thanjavur</t>
  </si>
  <si>
    <t>781</t>
  </si>
  <si>
    <t>Tuticorin [Thoothukudi]</t>
  </si>
  <si>
    <t>782</t>
  </si>
  <si>
    <t>Thagachaguppe Village, K Gollahalli GP</t>
  </si>
  <si>
    <t>783</t>
  </si>
  <si>
    <t>Thiruvallur</t>
  </si>
  <si>
    <t>784</t>
  </si>
  <si>
    <t>Tenali</t>
  </si>
  <si>
    <t>785</t>
  </si>
  <si>
    <t>Thakurli (E)</t>
  </si>
  <si>
    <t>786</t>
  </si>
  <si>
    <t>Tirupur-Anupparpalayam</t>
  </si>
  <si>
    <t>787</t>
  </si>
  <si>
    <t>Thiruverumbur</t>
  </si>
  <si>
    <t>788</t>
  </si>
  <si>
    <t>Tavarekere</t>
  </si>
  <si>
    <t>789</t>
  </si>
  <si>
    <t>Totagere</t>
  </si>
  <si>
    <t>791</t>
  </si>
  <si>
    <t>Vijayawada-Main</t>
  </si>
  <si>
    <t>792</t>
  </si>
  <si>
    <t>Visakhapatnam-Main (Jagadamba Jn.)</t>
  </si>
  <si>
    <t>793</t>
  </si>
  <si>
    <t>Vadodara</t>
  </si>
  <si>
    <t>794</t>
  </si>
  <si>
    <t>Vellakovil</t>
  </si>
  <si>
    <t>795</t>
  </si>
  <si>
    <t>Vijayawada-Governorpet</t>
  </si>
  <si>
    <t>796</t>
  </si>
  <si>
    <t>Visakhapatnam-CBM Compound</t>
  </si>
  <si>
    <t>797</t>
  </si>
  <si>
    <t>Vizianagaram</t>
  </si>
  <si>
    <t>798</t>
  </si>
  <si>
    <t>Visakhapatnam-Shantipuram</t>
  </si>
  <si>
    <t>799</t>
  </si>
  <si>
    <t>Varanasi</t>
  </si>
  <si>
    <t>801</t>
  </si>
  <si>
    <t>Uppunda</t>
  </si>
  <si>
    <t>802</t>
  </si>
  <si>
    <t>Udupi-Car Street</t>
  </si>
  <si>
    <t>803</t>
  </si>
  <si>
    <t>Udupi-Kunjibettu</t>
  </si>
  <si>
    <t>804</t>
  </si>
  <si>
    <t>Udaipur</t>
  </si>
  <si>
    <t>805</t>
  </si>
  <si>
    <t>Uppal Kalan</t>
  </si>
  <si>
    <t>806</t>
  </si>
  <si>
    <t>Vellore</t>
  </si>
  <si>
    <t>807</t>
  </si>
  <si>
    <t>Ujjain</t>
  </si>
  <si>
    <t>809</t>
  </si>
  <si>
    <t>Vijayapura (Bengaluru)</t>
  </si>
  <si>
    <t>810</t>
  </si>
  <si>
    <t>Vasco</t>
  </si>
  <si>
    <t>812</t>
  </si>
  <si>
    <t>Visakhapatnam-Gopalapatnam</t>
  </si>
  <si>
    <t>813</t>
  </si>
  <si>
    <t>Vijayawada-Bhavanipuram</t>
  </si>
  <si>
    <t>814</t>
  </si>
  <si>
    <t>Virajpet</t>
  </si>
  <si>
    <t>815</t>
  </si>
  <si>
    <t>Vaderahalli GP</t>
  </si>
  <si>
    <t>817</t>
  </si>
  <si>
    <t>Vapi</t>
  </si>
  <si>
    <t>818</t>
  </si>
  <si>
    <t>Udupi - Chitpady</t>
  </si>
  <si>
    <t>819</t>
  </si>
  <si>
    <t xml:space="preserve">Udaipur - Hiran Magri </t>
  </si>
  <si>
    <t>820</t>
  </si>
  <si>
    <t>Vadodara-Manjalpur</t>
  </si>
  <si>
    <t>823</t>
  </si>
  <si>
    <t>Kushtagi</t>
  </si>
  <si>
    <t>824</t>
  </si>
  <si>
    <t>Hubballi - Naveen Park</t>
  </si>
  <si>
    <t>825</t>
  </si>
  <si>
    <t>Vijayapura - Adarsh Nagar</t>
  </si>
  <si>
    <t>826</t>
  </si>
  <si>
    <t>Warangal</t>
  </si>
  <si>
    <t>827</t>
  </si>
  <si>
    <t>Chakan</t>
  </si>
  <si>
    <t>828</t>
  </si>
  <si>
    <t>Arasinakunte</t>
  </si>
  <si>
    <t>829</t>
  </si>
  <si>
    <t>Bengaluru-Hulimavu</t>
  </si>
  <si>
    <t>832</t>
  </si>
  <si>
    <t>Mangaluru-Yeyyadi-DBU (Digital Banking Unit)</t>
  </si>
  <si>
    <t>833</t>
  </si>
  <si>
    <t>Mysuru-Vijayanagar I Stage- DBU (Digital Banking Unit)</t>
  </si>
  <si>
    <t>834</t>
  </si>
  <si>
    <t>Moodabidri-Mahaveera College</t>
  </si>
  <si>
    <t>836</t>
  </si>
  <si>
    <t>Budigere</t>
  </si>
  <si>
    <t>838</t>
  </si>
  <si>
    <t>Vijayawada-Patamata</t>
  </si>
  <si>
    <t>839</t>
  </si>
  <si>
    <t>Vittal</t>
  </si>
  <si>
    <t>840</t>
  </si>
  <si>
    <t>Vasai (West)</t>
  </si>
  <si>
    <t>841</t>
  </si>
  <si>
    <t>Belagavi-APMC Road</t>
  </si>
  <si>
    <t>842</t>
  </si>
  <si>
    <t>Siddapura (Uttara Kannada District)</t>
  </si>
  <si>
    <t>843</t>
  </si>
  <si>
    <t>Chikkabanavara</t>
  </si>
  <si>
    <t>844</t>
  </si>
  <si>
    <t>Bengaluru-Jaraganahalli</t>
  </si>
  <si>
    <t>845</t>
  </si>
  <si>
    <t>Hyderabad-Gandimaisamma</t>
  </si>
  <si>
    <t>846</t>
  </si>
  <si>
    <t>Coimbatore Saravanampatti</t>
  </si>
  <si>
    <t>852</t>
  </si>
  <si>
    <t>Yellapur</t>
  </si>
  <si>
    <t>853</t>
  </si>
  <si>
    <t>Yadgir</t>
  </si>
  <si>
    <t>856</t>
  </si>
  <si>
    <t>Kalyandurg</t>
  </si>
  <si>
    <t>857</t>
  </si>
  <si>
    <t xml:space="preserve">Bengaluru-Kudlu </t>
  </si>
  <si>
    <t>858</t>
  </si>
  <si>
    <t>Tumakuru-Sadashivanagar</t>
  </si>
  <si>
    <t>899</t>
  </si>
  <si>
    <t>Zirakpur</t>
  </si>
  <si>
    <t>901</t>
  </si>
  <si>
    <t>Bengaluru-Uttarahalli</t>
  </si>
  <si>
    <t>902</t>
  </si>
  <si>
    <t>Bengaluru-Kengeri Satellite Town</t>
  </si>
  <si>
    <t>903</t>
  </si>
  <si>
    <t>Bareilly</t>
  </si>
  <si>
    <t>904</t>
  </si>
  <si>
    <t>Bengaluru-Hesaraghatta Main Road</t>
  </si>
  <si>
    <t>906</t>
  </si>
  <si>
    <t>Bommasandra</t>
  </si>
  <si>
    <t>907</t>
  </si>
  <si>
    <t>Bengaluru-Chandra Layout</t>
  </si>
  <si>
    <t>908</t>
  </si>
  <si>
    <t>Bengaluru-Sadashivnagar</t>
  </si>
  <si>
    <t>909</t>
  </si>
  <si>
    <t>Bengaluru-Yelahanka New Town</t>
  </si>
  <si>
    <t>910</t>
  </si>
  <si>
    <t>Bellandur</t>
  </si>
  <si>
    <t>911</t>
  </si>
  <si>
    <t>Brahmapur</t>
  </si>
  <si>
    <t>912</t>
  </si>
  <si>
    <t>Bengaluru-Raghuvanahalli</t>
  </si>
  <si>
    <t>913</t>
  </si>
  <si>
    <t>Bengaluru-Varthur</t>
  </si>
  <si>
    <t>914</t>
  </si>
  <si>
    <t>Bengaluru-Herohalli</t>
  </si>
  <si>
    <t>915</t>
  </si>
  <si>
    <t>Baruipur</t>
  </si>
  <si>
    <t>916</t>
  </si>
  <si>
    <t>Bengaluru-Rajarajeshwarinagar</t>
  </si>
  <si>
    <t>917</t>
  </si>
  <si>
    <t>Bhubaneswar-Jayadev Vihar</t>
  </si>
  <si>
    <t>918</t>
  </si>
  <si>
    <t>Basavakalyan</t>
  </si>
  <si>
    <t>919</t>
  </si>
  <si>
    <t>Bengaluru-Kasavanahalli</t>
  </si>
  <si>
    <t>920</t>
  </si>
  <si>
    <t>Bengaluru-Kasturinagar</t>
  </si>
  <si>
    <t>921</t>
  </si>
  <si>
    <t>Bengaluru-Nagarabavi</t>
  </si>
  <si>
    <t>922</t>
  </si>
  <si>
    <t>Bengaluru-JP Nagar 7th phase</t>
  </si>
  <si>
    <t>923</t>
  </si>
  <si>
    <t>Bengaluru-Bilekahalli</t>
  </si>
  <si>
    <t>924</t>
  </si>
  <si>
    <t>Bailhongal</t>
  </si>
  <si>
    <t>925</t>
  </si>
  <si>
    <t>Birur</t>
  </si>
  <si>
    <t>926</t>
  </si>
  <si>
    <t>Bengaluru-Peenya</t>
  </si>
  <si>
    <t>928</t>
  </si>
  <si>
    <t>Belur</t>
  </si>
  <si>
    <t>930</t>
  </si>
  <si>
    <t>Bettakote GP</t>
  </si>
  <si>
    <t>931</t>
  </si>
  <si>
    <t>Badami</t>
  </si>
  <si>
    <t>932</t>
  </si>
  <si>
    <t>Bhiwadi</t>
  </si>
  <si>
    <t>933</t>
  </si>
  <si>
    <t>Bavdhan Budruk</t>
  </si>
  <si>
    <t>934</t>
  </si>
  <si>
    <t>Bengaluru-Nagadevanahalli</t>
  </si>
  <si>
    <t>935</t>
  </si>
  <si>
    <t>Vijayapura-Jalanagar Extn</t>
  </si>
  <si>
    <t>937</t>
  </si>
  <si>
    <t>Bengaluru-Padmanabha Nagar</t>
  </si>
  <si>
    <t>938</t>
  </si>
  <si>
    <t>Bangarpet</t>
  </si>
  <si>
    <t>939</t>
  </si>
  <si>
    <t>Bengaluru-Bhuvaneshwarinagar</t>
  </si>
  <si>
    <t>940</t>
  </si>
  <si>
    <t>Chandapura</t>
  </si>
  <si>
    <t>941</t>
  </si>
  <si>
    <t>Bhavnagar</t>
  </si>
  <si>
    <t>942</t>
  </si>
  <si>
    <t>Bengaluru-Kothanur</t>
  </si>
  <si>
    <t>944</t>
  </si>
  <si>
    <t>Bhimavaram</t>
  </si>
  <si>
    <t>945</t>
  </si>
  <si>
    <t>Bengaluru-Kaggadasapura</t>
  </si>
  <si>
    <t>947</t>
  </si>
  <si>
    <t>Bhopal-Rohit Nagar</t>
  </si>
  <si>
    <t>948</t>
  </si>
  <si>
    <t>Bengaluru-BEML Layout</t>
  </si>
  <si>
    <t>949</t>
  </si>
  <si>
    <t>Balaramapuram</t>
  </si>
  <si>
    <t>952</t>
  </si>
  <si>
    <t>Bengaluru-Whitefield</t>
  </si>
  <si>
    <t>953</t>
  </si>
  <si>
    <t>Budihal GP</t>
  </si>
  <si>
    <t>954</t>
  </si>
  <si>
    <t>Bengaluru-Anandapura</t>
  </si>
  <si>
    <t>955</t>
  </si>
  <si>
    <t>Bengaluru-Akshayanagar</t>
  </si>
  <si>
    <t>956</t>
  </si>
  <si>
    <t>Bengaluru-Andrahalli</t>
  </si>
  <si>
    <t>957</t>
  </si>
  <si>
    <t>Ballari-Gandhi Nagar</t>
  </si>
  <si>
    <t>958</t>
  </si>
  <si>
    <t>Belagavi-Adarsh Nagar</t>
  </si>
  <si>
    <t>959</t>
  </si>
  <si>
    <t>Bengaluru-Sir M Vishweswaraiah Layout</t>
  </si>
  <si>
    <t>962</t>
  </si>
  <si>
    <t>Bengaluru-Kumaraswamy Layout</t>
  </si>
  <si>
    <t>963</t>
  </si>
  <si>
    <t>Bengaluru-Electronic City Phase I</t>
  </si>
  <si>
    <t>964</t>
  </si>
  <si>
    <t>Bengaluru - K R Puram</t>
  </si>
  <si>
    <t>965</t>
  </si>
  <si>
    <t>Bilgi</t>
  </si>
  <si>
    <t>966</t>
  </si>
  <si>
    <t>Bengaluru - Global Village</t>
  </si>
  <si>
    <t>968</t>
  </si>
  <si>
    <t>Bengaluru - HMT Layout Nagasandra</t>
  </si>
  <si>
    <t>969</t>
  </si>
  <si>
    <t>Barasat</t>
  </si>
  <si>
    <t>970</t>
  </si>
  <si>
    <t>Bengaluru - Bull Temple Road</t>
  </si>
  <si>
    <t>972</t>
  </si>
  <si>
    <t>Bengaluru - Dr Shivarama Karanth Nagar</t>
  </si>
  <si>
    <t>973</t>
  </si>
  <si>
    <t>Bengaluru - Gottigere</t>
  </si>
  <si>
    <t>975</t>
  </si>
  <si>
    <t>Bylakere - Kasaghattapura GP</t>
  </si>
  <si>
    <t>976</t>
  </si>
  <si>
    <t>Bengaluru - Gubbalala</t>
  </si>
  <si>
    <t>977</t>
  </si>
  <si>
    <t xml:space="preserve">Hyderabad - Sanath Nagar </t>
  </si>
  <si>
    <t>978</t>
  </si>
  <si>
    <t>Hyderabad - B.N Reddy Nagar</t>
  </si>
  <si>
    <t>979</t>
  </si>
  <si>
    <t>Bengaluru - Gunjur</t>
  </si>
  <si>
    <t>980</t>
  </si>
  <si>
    <t>Elekodigehalli</t>
  </si>
  <si>
    <t>981</t>
  </si>
  <si>
    <t>Digi Branch,Nettakallappa Circle</t>
  </si>
  <si>
    <t>982</t>
  </si>
  <si>
    <t>Bhilwara</t>
  </si>
  <si>
    <t>983</t>
  </si>
  <si>
    <t>Bengaluru - Teachers Layout</t>
  </si>
  <si>
    <t>985</t>
  </si>
  <si>
    <t>Siddipet</t>
  </si>
  <si>
    <t>986</t>
  </si>
  <si>
    <t>Bengaluru - Buddha Jyothi Layout</t>
  </si>
  <si>
    <t>987</t>
  </si>
  <si>
    <t>Chiknayakanahalli</t>
  </si>
  <si>
    <t>988</t>
  </si>
  <si>
    <t>Mysuru - Vijayanagar IV Stage</t>
  </si>
  <si>
    <t>990</t>
  </si>
  <si>
    <t>Shivamogga- N. T. Road</t>
  </si>
  <si>
    <t>Branch Geographic Detail</t>
  </si>
  <si>
    <t>Home Loan</t>
  </si>
  <si>
    <t>Vehicle Loan</t>
  </si>
  <si>
    <t>Gold Loan</t>
  </si>
  <si>
    <t>Savings</t>
  </si>
  <si>
    <t>Current</t>
  </si>
  <si>
    <t>Branch Details</t>
  </si>
  <si>
    <t>ASSETS</t>
  </si>
  <si>
    <t>CASA</t>
  </si>
  <si>
    <t>HL Opportunity</t>
  </si>
  <si>
    <t>VL Opportunity</t>
  </si>
  <si>
    <t>GL Opportunity</t>
  </si>
  <si>
    <t>VL Rank</t>
  </si>
  <si>
    <t>GL Rank</t>
  </si>
  <si>
    <t>Branch Focus</t>
  </si>
  <si>
    <t>SBA Opportunity</t>
  </si>
  <si>
    <t>CAA Opportunity</t>
  </si>
  <si>
    <t>SBA Rank</t>
  </si>
  <si>
    <t>CAA Rank</t>
  </si>
  <si>
    <t>Corporate Offices</t>
  </si>
  <si>
    <t>SBA Focus</t>
  </si>
  <si>
    <t>CAA Focus</t>
  </si>
  <si>
    <t>CASA Focus</t>
  </si>
  <si>
    <t>Sol ID</t>
  </si>
  <si>
    <t>HL Target</t>
  </si>
  <si>
    <t>VL Target</t>
  </si>
  <si>
    <t>GL Target</t>
  </si>
  <si>
    <t>SBA Target</t>
  </si>
  <si>
    <t>CAA Target</t>
  </si>
  <si>
    <t>Liability Branch Focus</t>
  </si>
  <si>
    <t>SBA Segment</t>
  </si>
  <si>
    <t>CAA Segment</t>
  </si>
  <si>
    <t xml:space="preserve">Manufacturers </t>
  </si>
  <si>
    <t xml:space="preserve">Retailers </t>
  </si>
  <si>
    <t xml:space="preserve">Shopping Malls </t>
  </si>
  <si>
    <t xml:space="preserve">Exporters </t>
  </si>
  <si>
    <t xml:space="preserve">HNI   </t>
  </si>
  <si>
    <t xml:space="preserve">Schools and Colleges  </t>
  </si>
  <si>
    <t xml:space="preserve">Household  </t>
  </si>
  <si>
    <t xml:space="preserve">Salaried  </t>
  </si>
  <si>
    <t>HL Rank</t>
  </si>
  <si>
    <t>Asset Focus</t>
  </si>
  <si>
    <t>No</t>
  </si>
  <si>
    <t>Yes</t>
  </si>
  <si>
    <t>Rest</t>
  </si>
  <si>
    <t>NTB CASA Opportunity</t>
  </si>
  <si>
    <t>Row Labels</t>
  </si>
  <si>
    <t>Grand Total</t>
  </si>
  <si>
    <t>Average of NTB CASA Opportunity</t>
  </si>
  <si>
    <t>Cluster_revised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</si>
</sst>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BA9E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-0.499984740745262"/>
        <bgColor rgb="FF000000"/>
      </patternFill>
    </fill>
  </fills>
  <borders count="52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auto="1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4" fontId="4" fillId="0" borderId="13" xfId="1" applyNumberFormat="1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4" fontId="4" fillId="0" borderId="15" xfId="0" applyNumberFormat="1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4" fontId="4" fillId="0" borderId="24" xfId="1" applyNumberFormat="1" applyFont="1" applyBorder="1" applyAlignment="1">
      <alignment horizontal="center"/>
    </xf>
    <xf numFmtId="4" fontId="4" fillId="0" borderId="25" xfId="0" applyNumberFormat="1" applyFont="1" applyBorder="1" applyAlignment="1">
      <alignment horizontal="center"/>
    </xf>
    <xf numFmtId="4" fontId="4" fillId="0" borderId="1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4" fontId="4" fillId="0" borderId="27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/>
    </xf>
    <xf numFmtId="4" fontId="4" fillId="0" borderId="22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" fillId="16" borderId="10" xfId="0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5" fillId="18" borderId="17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2" fontId="4" fillId="0" borderId="10" xfId="2" applyNumberFormat="1" applyFont="1" applyFill="1" applyBorder="1" applyAlignment="1">
      <alignment horizontal="center" vertical="center"/>
    </xf>
    <xf numFmtId="4" fontId="4" fillId="0" borderId="11" xfId="2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/>
    </xf>
    <xf numFmtId="2" fontId="4" fillId="0" borderId="11" xfId="2" applyNumberFormat="1" applyFont="1" applyFill="1" applyBorder="1" applyAlignment="1">
      <alignment horizontal="center" vertical="center"/>
    </xf>
    <xf numFmtId="2" fontId="4" fillId="0" borderId="11" xfId="2" applyNumberFormat="1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2" fontId="4" fillId="0" borderId="22" xfId="2" applyNumberFormat="1" applyFont="1" applyFill="1" applyBorder="1" applyAlignment="1">
      <alignment horizontal="center" vertical="center"/>
    </xf>
    <xf numFmtId="4" fontId="4" fillId="0" borderId="19" xfId="2" applyNumberFormat="1" applyFont="1" applyFill="1" applyBorder="1" applyAlignment="1">
      <alignment horizontal="center" vertical="center"/>
    </xf>
    <xf numFmtId="3" fontId="4" fillId="0" borderId="11" xfId="2" applyNumberFormat="1" applyFont="1" applyFill="1" applyBorder="1" applyAlignment="1">
      <alignment horizontal="center" vertical="center"/>
    </xf>
    <xf numFmtId="1" fontId="4" fillId="0" borderId="11" xfId="2" applyNumberFormat="1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8" borderId="0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2" xfId="0" applyFont="1" applyFill="1" applyBorder="1" applyAlignment="1">
      <alignment horizontal="center" vertical="center"/>
    </xf>
    <xf numFmtId="0" fontId="5" fillId="9" borderId="33" xfId="0" applyFont="1" applyFill="1" applyBorder="1" applyAlignment="1">
      <alignment horizontal="center" vertical="center"/>
    </xf>
    <xf numFmtId="0" fontId="5" fillId="9" borderId="34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0" borderId="37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11" borderId="36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36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6" fillId="8" borderId="38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/>
    </xf>
    <xf numFmtId="0" fontId="6" fillId="8" borderId="40" xfId="0" applyFont="1" applyFill="1" applyBorder="1" applyAlignment="1">
      <alignment horizontal="center" vertical="center"/>
    </xf>
    <xf numFmtId="0" fontId="6" fillId="14" borderId="38" xfId="0" applyFont="1" applyFill="1" applyBorder="1" applyAlignment="1">
      <alignment horizontal="center" vertical="center"/>
    </xf>
    <xf numFmtId="0" fontId="6" fillId="14" borderId="39" xfId="0" applyFont="1" applyFill="1" applyBorder="1" applyAlignment="1">
      <alignment horizontal="center" vertical="center"/>
    </xf>
    <xf numFmtId="0" fontId="6" fillId="14" borderId="40" xfId="0" applyFont="1" applyFill="1" applyBorder="1" applyAlignment="1">
      <alignment horizontal="center" vertical="center"/>
    </xf>
    <xf numFmtId="0" fontId="6" fillId="15" borderId="14" xfId="0" applyFont="1" applyFill="1" applyBorder="1" applyAlignment="1">
      <alignment horizontal="center" vertical="center"/>
    </xf>
    <xf numFmtId="0" fontId="6" fillId="15" borderId="4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y_amol/Downloads/branch_cluster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046</v>
          </cell>
          <cell r="D2" t="str">
            <v>Ahmedabad</v>
          </cell>
        </row>
        <row r="3">
          <cell r="C3" t="str">
            <v>817</v>
          </cell>
          <cell r="D3" t="str">
            <v>Ahmedabad</v>
          </cell>
        </row>
        <row r="4">
          <cell r="C4" t="str">
            <v>364</v>
          </cell>
          <cell r="D4" t="str">
            <v>Indore</v>
          </cell>
        </row>
        <row r="5">
          <cell r="C5" t="str">
            <v>366</v>
          </cell>
          <cell r="D5" t="str">
            <v>Indore</v>
          </cell>
        </row>
        <row r="6">
          <cell r="C6" t="str">
            <v>819</v>
          </cell>
          <cell r="D6" t="str">
            <v>Indore</v>
          </cell>
        </row>
        <row r="7">
          <cell r="C7" t="str">
            <v>064</v>
          </cell>
          <cell r="D7" t="str">
            <v>Bengaluru - A</v>
          </cell>
        </row>
        <row r="8">
          <cell r="C8" t="str">
            <v>065</v>
          </cell>
          <cell r="D8" t="str">
            <v>Bengaluru - A</v>
          </cell>
        </row>
        <row r="9">
          <cell r="C9" t="str">
            <v>121</v>
          </cell>
          <cell r="D9" t="str">
            <v>Bengaluru - A</v>
          </cell>
        </row>
        <row r="10">
          <cell r="C10" t="str">
            <v>105</v>
          </cell>
          <cell r="D10" t="str">
            <v>Bengaluru - B</v>
          </cell>
        </row>
        <row r="11">
          <cell r="C11" t="str">
            <v>111</v>
          </cell>
          <cell r="D11" t="str">
            <v>Bengaluru - B</v>
          </cell>
        </row>
        <row r="12">
          <cell r="C12" t="str">
            <v>916</v>
          </cell>
          <cell r="D12" t="str">
            <v>Bengaluru - B</v>
          </cell>
        </row>
        <row r="13">
          <cell r="C13" t="str">
            <v>921</v>
          </cell>
          <cell r="D13" t="str">
            <v>Bengaluru - C</v>
          </cell>
        </row>
        <row r="14">
          <cell r="C14" t="str">
            <v>937</v>
          </cell>
          <cell r="D14" t="str">
            <v>Bengaluru - C</v>
          </cell>
        </row>
        <row r="15">
          <cell r="C15" t="str">
            <v>959</v>
          </cell>
          <cell r="D15" t="str">
            <v>Bengaluru - C</v>
          </cell>
        </row>
        <row r="16">
          <cell r="C16" t="str">
            <v>966</v>
          </cell>
          <cell r="D16" t="str">
            <v>Bengaluru - C</v>
          </cell>
        </row>
        <row r="17">
          <cell r="C17" t="str">
            <v>983</v>
          </cell>
          <cell r="D17" t="str">
            <v>Bengaluru - C</v>
          </cell>
        </row>
        <row r="18">
          <cell r="C18" t="str">
            <v>919</v>
          </cell>
          <cell r="D18" t="str">
            <v>Bengaluru - D</v>
          </cell>
        </row>
        <row r="19">
          <cell r="C19" t="str">
            <v>945</v>
          </cell>
          <cell r="D19" t="str">
            <v>Bengaluru - D</v>
          </cell>
        </row>
        <row r="20">
          <cell r="C20" t="str">
            <v>964</v>
          </cell>
          <cell r="D20" t="str">
            <v>Bengaluru - D</v>
          </cell>
        </row>
        <row r="21">
          <cell r="C21" t="str">
            <v>229</v>
          </cell>
          <cell r="D21" t="str">
            <v>Bengaluru - E</v>
          </cell>
        </row>
        <row r="22">
          <cell r="C22" t="str">
            <v>234</v>
          </cell>
          <cell r="D22" t="str">
            <v>Bengaluru - E</v>
          </cell>
        </row>
        <row r="23">
          <cell r="C23" t="str">
            <v>922</v>
          </cell>
          <cell r="D23" t="str">
            <v>Bengaluru - E</v>
          </cell>
        </row>
        <row r="24">
          <cell r="C24" t="str">
            <v>955</v>
          </cell>
          <cell r="D24" t="str">
            <v>Bengaluru - E</v>
          </cell>
        </row>
        <row r="25">
          <cell r="C25" t="str">
            <v>963</v>
          </cell>
          <cell r="D25" t="str">
            <v>Bengaluru - E</v>
          </cell>
        </row>
        <row r="26">
          <cell r="C26" t="str">
            <v>293</v>
          </cell>
          <cell r="D26" t="str">
            <v>Bengaluru - F</v>
          </cell>
        </row>
        <row r="27">
          <cell r="C27" t="str">
            <v>904</v>
          </cell>
          <cell r="D27" t="str">
            <v>Bengaluru - F</v>
          </cell>
        </row>
        <row r="28">
          <cell r="C28" t="str">
            <v>056</v>
          </cell>
          <cell r="D28" t="str">
            <v>Bengaluru - G</v>
          </cell>
        </row>
        <row r="29">
          <cell r="C29" t="str">
            <v>067</v>
          </cell>
          <cell r="D29" t="str">
            <v>Bengaluru - G</v>
          </cell>
        </row>
        <row r="30">
          <cell r="C30" t="str">
            <v>228</v>
          </cell>
          <cell r="D30" t="str">
            <v>Bengaluru - G</v>
          </cell>
        </row>
        <row r="31">
          <cell r="C31" t="str">
            <v>908</v>
          </cell>
          <cell r="D31" t="str">
            <v>Bengaluru - G</v>
          </cell>
        </row>
        <row r="32">
          <cell r="C32" t="str">
            <v>993</v>
          </cell>
          <cell r="D32" t="str">
            <v>Executive</v>
          </cell>
        </row>
        <row r="33">
          <cell r="C33" t="str">
            <v>157</v>
          </cell>
          <cell r="D33" t="str">
            <v>Chennai</v>
          </cell>
        </row>
        <row r="34">
          <cell r="C34" t="str">
            <v>169</v>
          </cell>
          <cell r="D34" t="str">
            <v>Chennai</v>
          </cell>
        </row>
        <row r="35">
          <cell r="C35" t="str">
            <v>488</v>
          </cell>
          <cell r="D35" t="str">
            <v>Chennai</v>
          </cell>
        </row>
        <row r="36">
          <cell r="C36" t="str">
            <v>494</v>
          </cell>
          <cell r="D36" t="str">
            <v>Chennai</v>
          </cell>
        </row>
        <row r="37">
          <cell r="C37" t="str">
            <v>155</v>
          </cell>
          <cell r="D37" t="str">
            <v>Executive</v>
          </cell>
        </row>
        <row r="38">
          <cell r="C38" t="str">
            <v>500</v>
          </cell>
          <cell r="D38" t="str">
            <v>Executive</v>
          </cell>
        </row>
        <row r="39">
          <cell r="C39" t="str">
            <v>898</v>
          </cell>
          <cell r="D39" t="str">
            <v>Executive</v>
          </cell>
        </row>
        <row r="40">
          <cell r="C40" t="str">
            <v>391</v>
          </cell>
          <cell r="D40" t="str">
            <v>Tiruchirapalli</v>
          </cell>
        </row>
        <row r="41">
          <cell r="C41" t="str">
            <v>570</v>
          </cell>
          <cell r="D41" t="str">
            <v>Tiruchirapalli</v>
          </cell>
        </row>
        <row r="42">
          <cell r="C42" t="str">
            <v>761</v>
          </cell>
          <cell r="D42" t="str">
            <v>Tiruchirapalli</v>
          </cell>
        </row>
        <row r="43">
          <cell r="C43" t="str">
            <v>846</v>
          </cell>
          <cell r="D43" t="str">
            <v>Tirupur</v>
          </cell>
        </row>
        <row r="44">
          <cell r="C44" t="str">
            <v>860</v>
          </cell>
          <cell r="D44" t="str">
            <v>Tirupur</v>
          </cell>
        </row>
        <row r="45">
          <cell r="C45" t="str">
            <v>216</v>
          </cell>
          <cell r="D45" t="str">
            <v>Belagavi</v>
          </cell>
        </row>
        <row r="46">
          <cell r="C46" t="str">
            <v>268</v>
          </cell>
          <cell r="D46" t="str">
            <v>Belagavi</v>
          </cell>
        </row>
        <row r="47">
          <cell r="C47" t="str">
            <v>192</v>
          </cell>
          <cell r="D47" t="str">
            <v>Dharwad</v>
          </cell>
        </row>
        <row r="48">
          <cell r="C48" t="str">
            <v>501</v>
          </cell>
          <cell r="D48" t="str">
            <v>Dharwad</v>
          </cell>
        </row>
        <row r="49">
          <cell r="C49" t="str">
            <v>302</v>
          </cell>
          <cell r="D49" t="str">
            <v>Hubballi</v>
          </cell>
        </row>
        <row r="50">
          <cell r="C50" t="str">
            <v>305</v>
          </cell>
          <cell r="D50" t="str">
            <v>Hubballi</v>
          </cell>
        </row>
        <row r="51">
          <cell r="C51" t="str">
            <v>315</v>
          </cell>
          <cell r="D51" t="str">
            <v>Hubballi</v>
          </cell>
        </row>
        <row r="52">
          <cell r="C52" t="str">
            <v>316</v>
          </cell>
          <cell r="D52" t="str">
            <v>Hubballi</v>
          </cell>
        </row>
        <row r="53">
          <cell r="C53" t="str">
            <v>289</v>
          </cell>
          <cell r="D53" t="str">
            <v>Hyderbad</v>
          </cell>
        </row>
        <row r="54">
          <cell r="C54" t="str">
            <v>331</v>
          </cell>
          <cell r="D54" t="str">
            <v>Hyderbad</v>
          </cell>
        </row>
        <row r="55">
          <cell r="C55" t="str">
            <v>679</v>
          </cell>
          <cell r="D55" t="str">
            <v>Hyderbad</v>
          </cell>
        </row>
        <row r="56">
          <cell r="C56" t="str">
            <v>693</v>
          </cell>
          <cell r="D56" t="str">
            <v>Hyderbad</v>
          </cell>
        </row>
        <row r="57">
          <cell r="C57" t="str">
            <v>978</v>
          </cell>
          <cell r="D57" t="str">
            <v>Hyderbad</v>
          </cell>
        </row>
        <row r="58">
          <cell r="C58" t="str">
            <v>985</v>
          </cell>
          <cell r="D58" t="str">
            <v>Hyderbad</v>
          </cell>
        </row>
        <row r="59">
          <cell r="C59" t="str">
            <v>431</v>
          </cell>
          <cell r="D59" t="str">
            <v>Vijayawada</v>
          </cell>
        </row>
        <row r="60">
          <cell r="C60" t="str">
            <v>624</v>
          </cell>
          <cell r="D60" t="str">
            <v>Vijayawada</v>
          </cell>
        </row>
        <row r="61">
          <cell r="C61" t="str">
            <v>765</v>
          </cell>
          <cell r="D61" t="str">
            <v>Vijayawada</v>
          </cell>
        </row>
        <row r="62">
          <cell r="C62" t="str">
            <v>838</v>
          </cell>
          <cell r="D62" t="str">
            <v>Vijayawada</v>
          </cell>
        </row>
        <row r="63">
          <cell r="C63" t="str">
            <v>208</v>
          </cell>
          <cell r="D63" t="str">
            <v>Visakhapatnam</v>
          </cell>
        </row>
        <row r="64">
          <cell r="C64" t="str">
            <v>750</v>
          </cell>
          <cell r="D64" t="str">
            <v>Visakhapatnam</v>
          </cell>
        </row>
        <row r="65">
          <cell r="C65" t="str">
            <v>812</v>
          </cell>
          <cell r="D65" t="str">
            <v>Visakhapatnam</v>
          </cell>
        </row>
        <row r="66">
          <cell r="C66" t="str">
            <v>074</v>
          </cell>
          <cell r="D66" t="str">
            <v>Bellary</v>
          </cell>
        </row>
        <row r="67">
          <cell r="C67" t="str">
            <v>738</v>
          </cell>
          <cell r="D67" t="str">
            <v>Bellary</v>
          </cell>
        </row>
        <row r="68">
          <cell r="C68" t="str">
            <v>772</v>
          </cell>
          <cell r="D68" t="str">
            <v>Bellary</v>
          </cell>
        </row>
        <row r="69">
          <cell r="C69" t="str">
            <v>823</v>
          </cell>
          <cell r="D69" t="str">
            <v>Bellary</v>
          </cell>
        </row>
        <row r="70">
          <cell r="C70" t="str">
            <v>038</v>
          </cell>
          <cell r="D70" t="str">
            <v>Kalaburagi</v>
          </cell>
        </row>
        <row r="71">
          <cell r="C71" t="str">
            <v>188</v>
          </cell>
          <cell r="D71" t="str">
            <v>Kalaburagi</v>
          </cell>
        </row>
        <row r="72">
          <cell r="C72" t="str">
            <v>272</v>
          </cell>
          <cell r="D72" t="str">
            <v>Kalaburagi</v>
          </cell>
        </row>
        <row r="73">
          <cell r="C73" t="str">
            <v>284</v>
          </cell>
          <cell r="D73" t="str">
            <v>Kalaburagi</v>
          </cell>
        </row>
        <row r="74">
          <cell r="C74" t="str">
            <v>498</v>
          </cell>
          <cell r="D74" t="str">
            <v>Kalaburagi</v>
          </cell>
        </row>
        <row r="75">
          <cell r="C75" t="str">
            <v>872</v>
          </cell>
          <cell r="D75" t="str">
            <v>Kalaburagi</v>
          </cell>
        </row>
        <row r="76">
          <cell r="C76" t="str">
            <v>393</v>
          </cell>
          <cell r="D76" t="str">
            <v>Raichur</v>
          </cell>
        </row>
        <row r="77">
          <cell r="C77" t="str">
            <v>727</v>
          </cell>
          <cell r="D77" t="str">
            <v>Raichur</v>
          </cell>
        </row>
        <row r="78">
          <cell r="C78" t="str">
            <v>853</v>
          </cell>
          <cell r="D78" t="str">
            <v>Raichur</v>
          </cell>
        </row>
        <row r="79">
          <cell r="C79" t="str">
            <v>051</v>
          </cell>
          <cell r="D79" t="str">
            <v>Vijayapura</v>
          </cell>
        </row>
        <row r="80">
          <cell r="C80" t="str">
            <v>068</v>
          </cell>
          <cell r="D80" t="str">
            <v>Vijayapura</v>
          </cell>
        </row>
        <row r="81">
          <cell r="C81" t="str">
            <v>077</v>
          </cell>
          <cell r="D81" t="str">
            <v>Vijayapura</v>
          </cell>
        </row>
        <row r="82">
          <cell r="C82" t="str">
            <v>172</v>
          </cell>
          <cell r="D82" t="str">
            <v>Vijayapura</v>
          </cell>
        </row>
        <row r="83">
          <cell r="C83" t="str">
            <v>528</v>
          </cell>
          <cell r="D83" t="str">
            <v>Vijayapura</v>
          </cell>
        </row>
        <row r="84">
          <cell r="C84" t="str">
            <v>931</v>
          </cell>
          <cell r="D84" t="str">
            <v>Vijayapura</v>
          </cell>
        </row>
        <row r="85">
          <cell r="C85" t="str">
            <v>669</v>
          </cell>
          <cell r="D85" t="str">
            <v>Bhubaneshwar</v>
          </cell>
        </row>
        <row r="86">
          <cell r="C86" t="str">
            <v>917</v>
          </cell>
          <cell r="D86" t="str">
            <v>Bhubaneshwar</v>
          </cell>
        </row>
        <row r="87">
          <cell r="C87" t="str">
            <v>199</v>
          </cell>
          <cell r="D87" t="str">
            <v>Executive</v>
          </cell>
        </row>
        <row r="88">
          <cell r="C88" t="str">
            <v>613</v>
          </cell>
          <cell r="D88" t="str">
            <v>Executive</v>
          </cell>
        </row>
        <row r="89">
          <cell r="C89" t="str">
            <v>108</v>
          </cell>
          <cell r="D89" t="str">
            <v>Executive</v>
          </cell>
        </row>
        <row r="90">
          <cell r="C90" t="str">
            <v>835</v>
          </cell>
          <cell r="D90" t="str">
            <v>Executive</v>
          </cell>
        </row>
        <row r="91">
          <cell r="C91" t="str">
            <v>896</v>
          </cell>
          <cell r="D91" t="str">
            <v>Executive</v>
          </cell>
        </row>
        <row r="92">
          <cell r="C92" t="str">
            <v>032</v>
          </cell>
          <cell r="D92" t="str">
            <v>Kolkata</v>
          </cell>
        </row>
        <row r="93">
          <cell r="C93" t="str">
            <v>294</v>
          </cell>
          <cell r="D93" t="str">
            <v>Kolkata</v>
          </cell>
        </row>
        <row r="94">
          <cell r="C94" t="str">
            <v>438</v>
          </cell>
          <cell r="D94" t="str">
            <v>Kolkata</v>
          </cell>
        </row>
        <row r="95">
          <cell r="C95" t="str">
            <v>460</v>
          </cell>
          <cell r="D95" t="str">
            <v>Kolkata</v>
          </cell>
        </row>
        <row r="96">
          <cell r="C96" t="str">
            <v>530</v>
          </cell>
          <cell r="D96" t="str">
            <v>Kolkata</v>
          </cell>
        </row>
        <row r="97">
          <cell r="C97" t="str">
            <v>662</v>
          </cell>
          <cell r="D97" t="str">
            <v>Kolkata</v>
          </cell>
        </row>
        <row r="98">
          <cell r="C98" t="str">
            <v>022</v>
          </cell>
          <cell r="D98" t="str">
            <v>Ernakulum</v>
          </cell>
        </row>
        <row r="99">
          <cell r="C99" t="str">
            <v>467</v>
          </cell>
          <cell r="D99" t="str">
            <v>Ernakulum</v>
          </cell>
        </row>
        <row r="100">
          <cell r="C100" t="str">
            <v>694</v>
          </cell>
          <cell r="D100" t="str">
            <v>Ernakulum</v>
          </cell>
        </row>
        <row r="101">
          <cell r="C101" t="str">
            <v>758</v>
          </cell>
          <cell r="D101" t="str">
            <v>Ernakulum</v>
          </cell>
        </row>
        <row r="102">
          <cell r="C102" t="str">
            <v>776</v>
          </cell>
          <cell r="D102" t="str">
            <v>Ernakulum</v>
          </cell>
        </row>
        <row r="103">
          <cell r="C103" t="str">
            <v>949</v>
          </cell>
          <cell r="D103" t="str">
            <v>Ernakulum</v>
          </cell>
        </row>
        <row r="104">
          <cell r="C104" t="str">
            <v>996</v>
          </cell>
          <cell r="D104" t="str">
            <v>Executive</v>
          </cell>
        </row>
        <row r="105">
          <cell r="C105" t="str">
            <v>185</v>
          </cell>
          <cell r="D105" t="str">
            <v>Mangaluru</v>
          </cell>
        </row>
        <row r="106">
          <cell r="C106" t="str">
            <v>471</v>
          </cell>
          <cell r="D106" t="str">
            <v>Mangaluru</v>
          </cell>
        </row>
        <row r="107">
          <cell r="C107" t="str">
            <v>472</v>
          </cell>
          <cell r="D107" t="str">
            <v>Mangaluru</v>
          </cell>
        </row>
        <row r="108">
          <cell r="C108" t="str">
            <v>479</v>
          </cell>
          <cell r="D108" t="str">
            <v>Mangaluru</v>
          </cell>
        </row>
        <row r="109">
          <cell r="C109" t="str">
            <v>492</v>
          </cell>
          <cell r="D109" t="str">
            <v>Mangaluru</v>
          </cell>
        </row>
        <row r="110">
          <cell r="C110" t="str">
            <v>506</v>
          </cell>
          <cell r="D110" t="str">
            <v>Mangaluru</v>
          </cell>
        </row>
        <row r="111">
          <cell r="C111" t="str">
            <v>832</v>
          </cell>
          <cell r="D111" t="str">
            <v>Mangaluru</v>
          </cell>
        </row>
        <row r="112">
          <cell r="C112" t="str">
            <v>015</v>
          </cell>
          <cell r="D112" t="str">
            <v>Moodabidri</v>
          </cell>
        </row>
        <row r="113">
          <cell r="C113" t="str">
            <v>283</v>
          </cell>
          <cell r="D113" t="str">
            <v>Moodabidri</v>
          </cell>
        </row>
        <row r="114">
          <cell r="C114" t="str">
            <v>592</v>
          </cell>
          <cell r="D114" t="str">
            <v>Moodabidri</v>
          </cell>
        </row>
        <row r="115">
          <cell r="C115" t="str">
            <v>602</v>
          </cell>
          <cell r="D115" t="str">
            <v>Moodabidri</v>
          </cell>
        </row>
        <row r="116">
          <cell r="C116" t="str">
            <v>865</v>
          </cell>
          <cell r="D116" t="str">
            <v>Moodabidri</v>
          </cell>
        </row>
        <row r="117">
          <cell r="C117" t="str">
            <v>218</v>
          </cell>
          <cell r="D117" t="str">
            <v>Puttur</v>
          </cell>
        </row>
        <row r="118">
          <cell r="C118" t="str">
            <v>356</v>
          </cell>
          <cell r="D118" t="str">
            <v>Puttur</v>
          </cell>
        </row>
        <row r="119">
          <cell r="C119" t="str">
            <v>381</v>
          </cell>
          <cell r="D119" t="str">
            <v>Puttur</v>
          </cell>
        </row>
        <row r="120">
          <cell r="C120" t="str">
            <v>446</v>
          </cell>
          <cell r="D120" t="str">
            <v>Puttur</v>
          </cell>
        </row>
        <row r="121">
          <cell r="C121" t="str">
            <v>604</v>
          </cell>
          <cell r="D121" t="str">
            <v>Puttur</v>
          </cell>
        </row>
        <row r="122">
          <cell r="C122" t="str">
            <v>200</v>
          </cell>
          <cell r="D122" t="str">
            <v>Executive</v>
          </cell>
        </row>
        <row r="123">
          <cell r="C123" t="str">
            <v>800</v>
          </cell>
          <cell r="D123" t="str">
            <v>Executive</v>
          </cell>
        </row>
        <row r="124">
          <cell r="C124" t="str">
            <v>085</v>
          </cell>
          <cell r="D124" t="str">
            <v>Mumbai - A</v>
          </cell>
        </row>
        <row r="125">
          <cell r="C125" t="str">
            <v>044</v>
          </cell>
          <cell r="D125" t="str">
            <v>Mumbai - B</v>
          </cell>
        </row>
        <row r="126">
          <cell r="C126" t="str">
            <v>512</v>
          </cell>
          <cell r="D126" t="str">
            <v>Mumbai - B</v>
          </cell>
        </row>
        <row r="127">
          <cell r="C127" t="str">
            <v>522</v>
          </cell>
          <cell r="D127" t="str">
            <v>Mumbai - B</v>
          </cell>
        </row>
        <row r="128">
          <cell r="C128" t="str">
            <v>596</v>
          </cell>
          <cell r="D128" t="str">
            <v>Mumbai - B</v>
          </cell>
        </row>
        <row r="129">
          <cell r="C129" t="str">
            <v>770</v>
          </cell>
          <cell r="D129" t="str">
            <v>Mumbai - B</v>
          </cell>
        </row>
        <row r="130">
          <cell r="C130" t="str">
            <v>552</v>
          </cell>
          <cell r="D130" t="str">
            <v>Pune</v>
          </cell>
        </row>
        <row r="131">
          <cell r="C131" t="str">
            <v>579</v>
          </cell>
          <cell r="D131" t="str">
            <v>Pune</v>
          </cell>
        </row>
        <row r="132">
          <cell r="C132" t="str">
            <v>614</v>
          </cell>
          <cell r="D132" t="str">
            <v>Pune</v>
          </cell>
        </row>
        <row r="133">
          <cell r="C133" t="str">
            <v>715</v>
          </cell>
          <cell r="D133" t="str">
            <v>Pune</v>
          </cell>
        </row>
        <row r="134">
          <cell r="C134" t="str">
            <v>720</v>
          </cell>
          <cell r="D134" t="str">
            <v>Pune</v>
          </cell>
        </row>
        <row r="135">
          <cell r="C135" t="str">
            <v>729</v>
          </cell>
          <cell r="D135" t="str">
            <v>Pune</v>
          </cell>
        </row>
        <row r="136">
          <cell r="C136" t="str">
            <v>827</v>
          </cell>
          <cell r="D136" t="str">
            <v>Pune</v>
          </cell>
        </row>
        <row r="137">
          <cell r="C137" t="str">
            <v>933</v>
          </cell>
          <cell r="D137" t="str">
            <v>Pune</v>
          </cell>
        </row>
        <row r="138">
          <cell r="C138" t="str">
            <v>078</v>
          </cell>
          <cell r="D138" t="str">
            <v>Hassan</v>
          </cell>
        </row>
        <row r="139">
          <cell r="C139" t="str">
            <v>290</v>
          </cell>
          <cell r="D139" t="str">
            <v>Hassan</v>
          </cell>
        </row>
        <row r="140">
          <cell r="C140" t="str">
            <v>345</v>
          </cell>
          <cell r="D140" t="str">
            <v>Hassan</v>
          </cell>
        </row>
        <row r="141">
          <cell r="C141" t="str">
            <v>573</v>
          </cell>
          <cell r="D141" t="str">
            <v>Hassan</v>
          </cell>
        </row>
        <row r="142">
          <cell r="C142" t="str">
            <v>597</v>
          </cell>
          <cell r="D142" t="str">
            <v>Hassan</v>
          </cell>
        </row>
        <row r="143">
          <cell r="C143" t="str">
            <v>928</v>
          </cell>
          <cell r="D143" t="str">
            <v>Hassan</v>
          </cell>
        </row>
        <row r="144">
          <cell r="C144" t="str">
            <v>008</v>
          </cell>
          <cell r="D144" t="str">
            <v>Kushalanagar</v>
          </cell>
        </row>
        <row r="145">
          <cell r="C145" t="str">
            <v>040</v>
          </cell>
          <cell r="D145" t="str">
            <v>Kushalanagar</v>
          </cell>
        </row>
        <row r="146">
          <cell r="C146" t="str">
            <v>134</v>
          </cell>
          <cell r="D146" t="str">
            <v>Kushalanagar</v>
          </cell>
        </row>
        <row r="147">
          <cell r="C147" t="str">
            <v>409</v>
          </cell>
          <cell r="D147" t="str">
            <v>Kushalanagar</v>
          </cell>
        </row>
        <row r="148">
          <cell r="C148" t="str">
            <v>414</v>
          </cell>
          <cell r="D148" t="str">
            <v>Kushalanagar</v>
          </cell>
        </row>
        <row r="149">
          <cell r="C149" t="str">
            <v>587</v>
          </cell>
          <cell r="D149" t="str">
            <v>Kushalanagar</v>
          </cell>
        </row>
        <row r="150">
          <cell r="C150" t="str">
            <v>814</v>
          </cell>
          <cell r="D150" t="str">
            <v>Kushalanagar</v>
          </cell>
        </row>
        <row r="151">
          <cell r="C151" t="str">
            <v>504</v>
          </cell>
          <cell r="D151" t="str">
            <v>Mysuru - A</v>
          </cell>
        </row>
        <row r="152">
          <cell r="C152" t="str">
            <v>571</v>
          </cell>
          <cell r="D152" t="str">
            <v>Mysuru - A</v>
          </cell>
        </row>
        <row r="153">
          <cell r="C153" t="str">
            <v>576</v>
          </cell>
          <cell r="D153" t="str">
            <v>Mysuru - A</v>
          </cell>
        </row>
        <row r="154">
          <cell r="C154" t="str">
            <v>683</v>
          </cell>
          <cell r="D154" t="str">
            <v>Mysuru - A</v>
          </cell>
        </row>
        <row r="155">
          <cell r="C155" t="str">
            <v>774</v>
          </cell>
          <cell r="D155" t="str">
            <v>Mysuru - A</v>
          </cell>
        </row>
        <row r="156">
          <cell r="C156" t="str">
            <v>344</v>
          </cell>
          <cell r="D156" t="str">
            <v>Mysuru - B</v>
          </cell>
        </row>
        <row r="157">
          <cell r="C157" t="str">
            <v>484</v>
          </cell>
          <cell r="D157" t="str">
            <v>Mysuru - B</v>
          </cell>
        </row>
        <row r="158">
          <cell r="C158" t="str">
            <v>511</v>
          </cell>
          <cell r="D158" t="str">
            <v>Mysuru - B</v>
          </cell>
        </row>
        <row r="159">
          <cell r="C159" t="str">
            <v>779</v>
          </cell>
          <cell r="D159" t="str">
            <v>Mysuru - B</v>
          </cell>
        </row>
        <row r="160">
          <cell r="C160" t="str">
            <v>176</v>
          </cell>
          <cell r="D160" t="str">
            <v>Chandigarh</v>
          </cell>
        </row>
        <row r="161">
          <cell r="C161" t="str">
            <v>270</v>
          </cell>
          <cell r="D161" t="str">
            <v>Chandigarh</v>
          </cell>
        </row>
        <row r="162">
          <cell r="C162" t="str">
            <v>608</v>
          </cell>
          <cell r="D162" t="str">
            <v>Chandigarh</v>
          </cell>
        </row>
        <row r="163">
          <cell r="C163" t="str">
            <v>634</v>
          </cell>
          <cell r="D163" t="str">
            <v>Chandigarh</v>
          </cell>
        </row>
        <row r="164">
          <cell r="C164" t="str">
            <v>667</v>
          </cell>
          <cell r="D164" t="str">
            <v>Chandigarh</v>
          </cell>
        </row>
        <row r="165">
          <cell r="C165" t="str">
            <v>547</v>
          </cell>
          <cell r="D165" t="str">
            <v>Delhi - A</v>
          </cell>
        </row>
        <row r="166">
          <cell r="C166" t="str">
            <v>561</v>
          </cell>
          <cell r="D166" t="str">
            <v>Delhi - A</v>
          </cell>
        </row>
        <row r="167">
          <cell r="C167" t="str">
            <v>562</v>
          </cell>
          <cell r="D167" t="str">
            <v>Delhi - B</v>
          </cell>
        </row>
        <row r="168">
          <cell r="C168" t="str">
            <v>225</v>
          </cell>
          <cell r="D168" t="str">
            <v>Executive</v>
          </cell>
        </row>
        <row r="169">
          <cell r="C169" t="str">
            <v>261</v>
          </cell>
          <cell r="D169" t="str">
            <v>Executive</v>
          </cell>
        </row>
        <row r="170">
          <cell r="C170" t="str">
            <v>545</v>
          </cell>
          <cell r="D170" t="str">
            <v>Executive</v>
          </cell>
        </row>
        <row r="171">
          <cell r="C171" t="str">
            <v>069</v>
          </cell>
          <cell r="D171" t="str">
            <v>Chikmagaluru</v>
          </cell>
        </row>
        <row r="172">
          <cell r="C172" t="str">
            <v>145</v>
          </cell>
          <cell r="D172" t="str">
            <v>Chikmagaluru</v>
          </cell>
        </row>
        <row r="173">
          <cell r="C173" t="str">
            <v>253</v>
          </cell>
          <cell r="D173" t="str">
            <v>Chikmagaluru</v>
          </cell>
        </row>
        <row r="174">
          <cell r="C174" t="str">
            <v>287</v>
          </cell>
          <cell r="D174" t="str">
            <v>Chikmagaluru</v>
          </cell>
        </row>
        <row r="175">
          <cell r="C175" t="str">
            <v>722</v>
          </cell>
          <cell r="D175" t="str">
            <v>Chikmagaluru</v>
          </cell>
        </row>
        <row r="176">
          <cell r="C176" t="str">
            <v>748</v>
          </cell>
          <cell r="D176" t="str">
            <v>Chikmagaluru</v>
          </cell>
        </row>
        <row r="177">
          <cell r="C177" t="str">
            <v>096</v>
          </cell>
          <cell r="D177" t="str">
            <v>Davangere</v>
          </cell>
        </row>
        <row r="178">
          <cell r="C178" t="str">
            <v>214</v>
          </cell>
          <cell r="D178" t="str">
            <v>Davangere</v>
          </cell>
        </row>
        <row r="179">
          <cell r="C179" t="str">
            <v>376</v>
          </cell>
          <cell r="D179" t="str">
            <v>Davangere</v>
          </cell>
        </row>
        <row r="180">
          <cell r="C180" t="str">
            <v>426</v>
          </cell>
          <cell r="D180" t="str">
            <v>Davangere</v>
          </cell>
        </row>
        <row r="181">
          <cell r="C181" t="str">
            <v>458</v>
          </cell>
          <cell r="D181" t="str">
            <v>Davangere</v>
          </cell>
        </row>
        <row r="182">
          <cell r="C182" t="str">
            <v>470</v>
          </cell>
          <cell r="D182" t="str">
            <v>Davangere</v>
          </cell>
        </row>
        <row r="183">
          <cell r="C183" t="str">
            <v>816</v>
          </cell>
          <cell r="D183" t="str">
            <v>Davangere</v>
          </cell>
        </row>
        <row r="184">
          <cell r="C184" t="str">
            <v>133</v>
          </cell>
          <cell r="D184" t="str">
            <v>Executive</v>
          </cell>
        </row>
        <row r="185">
          <cell r="C185" t="str">
            <v>300</v>
          </cell>
          <cell r="D185" t="str">
            <v>Executive</v>
          </cell>
        </row>
        <row r="186">
          <cell r="C186" t="str">
            <v>583</v>
          </cell>
          <cell r="D186" t="str">
            <v>Koppa</v>
          </cell>
        </row>
        <row r="187">
          <cell r="C187" t="str">
            <v>075</v>
          </cell>
          <cell r="D187" t="str">
            <v>Shivamogga</v>
          </cell>
        </row>
        <row r="188">
          <cell r="C188" t="str">
            <v>256</v>
          </cell>
          <cell r="D188" t="str">
            <v>Shivamogga</v>
          </cell>
        </row>
        <row r="189">
          <cell r="C189" t="str">
            <v>724</v>
          </cell>
          <cell r="D189" t="str">
            <v>Shivamogga</v>
          </cell>
        </row>
        <row r="190">
          <cell r="C190" t="str">
            <v>745</v>
          </cell>
          <cell r="D190" t="str">
            <v>Shivamogga</v>
          </cell>
        </row>
        <row r="191">
          <cell r="C191" t="str">
            <v>831</v>
          </cell>
          <cell r="D191" t="str">
            <v>Shivamogga</v>
          </cell>
        </row>
        <row r="192">
          <cell r="C192" t="str">
            <v>742</v>
          </cell>
          <cell r="D192" t="str">
            <v>Devanahalli</v>
          </cell>
        </row>
        <row r="193">
          <cell r="C193" t="str">
            <v>836</v>
          </cell>
          <cell r="D193" t="str">
            <v>Devanahalli</v>
          </cell>
        </row>
        <row r="194">
          <cell r="C194" t="str">
            <v>851</v>
          </cell>
          <cell r="D194" t="str">
            <v>Devanahalli</v>
          </cell>
        </row>
        <row r="195">
          <cell r="C195" t="str">
            <v>938</v>
          </cell>
          <cell r="D195" t="str">
            <v>Devanahalli</v>
          </cell>
        </row>
        <row r="196">
          <cell r="C196" t="str">
            <v>440</v>
          </cell>
          <cell r="D196" t="str">
            <v>Maddur</v>
          </cell>
        </row>
        <row r="197">
          <cell r="C197" t="str">
            <v>444</v>
          </cell>
          <cell r="D197" t="str">
            <v>Maddur</v>
          </cell>
        </row>
        <row r="198">
          <cell r="C198" t="str">
            <v>466</v>
          </cell>
          <cell r="D198" t="str">
            <v>Maddur</v>
          </cell>
        </row>
        <row r="199">
          <cell r="C199" t="str">
            <v>855</v>
          </cell>
          <cell r="D199" t="str">
            <v>Maddur</v>
          </cell>
        </row>
        <row r="200">
          <cell r="C200" t="str">
            <v>868</v>
          </cell>
          <cell r="D200" t="str">
            <v>Maddur</v>
          </cell>
        </row>
        <row r="201">
          <cell r="C201" t="str">
            <v>905</v>
          </cell>
          <cell r="D201" t="str">
            <v>Maddur</v>
          </cell>
        </row>
        <row r="202">
          <cell r="C202" t="str">
            <v>042</v>
          </cell>
          <cell r="D202" t="str">
            <v>Tumakuru - A</v>
          </cell>
        </row>
        <row r="203">
          <cell r="C203" t="str">
            <v>224</v>
          </cell>
          <cell r="D203" t="str">
            <v>Tumakuru - A</v>
          </cell>
        </row>
        <row r="204">
          <cell r="C204" t="str">
            <v>269</v>
          </cell>
          <cell r="D204" t="str">
            <v>Tumakuru - A</v>
          </cell>
        </row>
        <row r="205">
          <cell r="C205" t="str">
            <v>397</v>
          </cell>
          <cell r="D205" t="str">
            <v>Tumakuru - A</v>
          </cell>
        </row>
        <row r="206">
          <cell r="C206" t="str">
            <v>757</v>
          </cell>
          <cell r="D206" t="str">
            <v>Tumakuru - A</v>
          </cell>
        </row>
        <row r="207">
          <cell r="C207" t="str">
            <v>828</v>
          </cell>
          <cell r="D207" t="str">
            <v>Tumakuru - A</v>
          </cell>
        </row>
        <row r="208">
          <cell r="C208" t="str">
            <v>257</v>
          </cell>
          <cell r="D208" t="str">
            <v>Tumakuru - B</v>
          </cell>
        </row>
        <row r="209">
          <cell r="C209" t="str">
            <v>307</v>
          </cell>
          <cell r="D209" t="str">
            <v>Tumakuru - B</v>
          </cell>
        </row>
        <row r="210">
          <cell r="C210" t="str">
            <v>533</v>
          </cell>
          <cell r="D210" t="str">
            <v>Tumakuru - B</v>
          </cell>
        </row>
        <row r="211">
          <cell r="C211" t="str">
            <v>540</v>
          </cell>
          <cell r="D211" t="str">
            <v>Tumakuru - B</v>
          </cell>
        </row>
        <row r="212">
          <cell r="C212" t="str">
            <v>767</v>
          </cell>
          <cell r="D212" t="str">
            <v>Tumakuru - B</v>
          </cell>
        </row>
        <row r="213">
          <cell r="C213" t="str">
            <v>849</v>
          </cell>
          <cell r="D213" t="str">
            <v>Tumakuru - B</v>
          </cell>
        </row>
        <row r="214">
          <cell r="C214" t="str">
            <v>929</v>
          </cell>
          <cell r="D214" t="str">
            <v>Tumakuru - B</v>
          </cell>
        </row>
        <row r="215">
          <cell r="C215" t="str">
            <v>987</v>
          </cell>
          <cell r="D215" t="str">
            <v>Tumakuru - B</v>
          </cell>
        </row>
        <row r="216">
          <cell r="C216" t="str">
            <v>186</v>
          </cell>
          <cell r="D216" t="str">
            <v>Kumta</v>
          </cell>
        </row>
        <row r="217">
          <cell r="C217" t="str">
            <v>291</v>
          </cell>
          <cell r="D217" t="str">
            <v>Kumta</v>
          </cell>
        </row>
        <row r="218">
          <cell r="C218" t="str">
            <v>842</v>
          </cell>
          <cell r="D218" t="str">
            <v>Kumta</v>
          </cell>
        </row>
        <row r="219">
          <cell r="C219" t="str">
            <v>003</v>
          </cell>
          <cell r="D219" t="str">
            <v>Kundapura</v>
          </cell>
        </row>
        <row r="220">
          <cell r="C220" t="str">
            <v>321</v>
          </cell>
          <cell r="D220" t="str">
            <v>Kundapura</v>
          </cell>
        </row>
        <row r="221">
          <cell r="C221" t="str">
            <v>082</v>
          </cell>
          <cell r="D221" t="str">
            <v>Udupi</v>
          </cell>
        </row>
        <row r="222">
          <cell r="C222" t="str">
            <v>399</v>
          </cell>
          <cell r="D222" t="str">
            <v>Udupi</v>
          </cell>
        </row>
        <row r="223">
          <cell r="C223" t="str">
            <v>404</v>
          </cell>
          <cell r="D223" t="str">
            <v>Udupi</v>
          </cell>
        </row>
        <row r="224">
          <cell r="C224" t="str">
            <v>689</v>
          </cell>
          <cell r="D224" t="str">
            <v>Udupi</v>
          </cell>
        </row>
        <row r="225">
          <cell r="C225" t="str">
            <v>743</v>
          </cell>
          <cell r="D225" t="str">
            <v>Udupi</v>
          </cell>
        </row>
        <row r="226">
          <cell r="C226" t="str">
            <v>847</v>
          </cell>
          <cell r="D226" t="str">
            <v>Udupi</v>
          </cell>
        </row>
        <row r="227">
          <cell r="C227" t="str">
            <v>047</v>
          </cell>
          <cell r="D227" t="str">
            <v>Ahmedabad</v>
          </cell>
        </row>
        <row r="228">
          <cell r="C228" t="str">
            <v>049</v>
          </cell>
          <cell r="D228" t="str">
            <v>Ahmedabad</v>
          </cell>
        </row>
        <row r="229">
          <cell r="C229" t="str">
            <v>658</v>
          </cell>
          <cell r="D229" t="str">
            <v>Ahmedabad</v>
          </cell>
        </row>
        <row r="230">
          <cell r="C230" t="str">
            <v>684</v>
          </cell>
          <cell r="D230" t="str">
            <v>Ahmedabad</v>
          </cell>
        </row>
        <row r="231">
          <cell r="C231" t="str">
            <v>696</v>
          </cell>
          <cell r="D231" t="str">
            <v>Ahmedabad</v>
          </cell>
        </row>
        <row r="232">
          <cell r="C232" t="str">
            <v>793</v>
          </cell>
          <cell r="D232" t="str">
            <v>Ahmedabad</v>
          </cell>
        </row>
        <row r="233">
          <cell r="C233" t="str">
            <v>459</v>
          </cell>
          <cell r="D233" t="str">
            <v>Indore</v>
          </cell>
        </row>
        <row r="234">
          <cell r="C234" t="str">
            <v>648</v>
          </cell>
          <cell r="D234" t="str">
            <v>Indore</v>
          </cell>
        </row>
        <row r="235">
          <cell r="C235" t="str">
            <v>804</v>
          </cell>
          <cell r="D235" t="str">
            <v>Indore</v>
          </cell>
        </row>
        <row r="236">
          <cell r="C236" t="str">
            <v>932</v>
          </cell>
          <cell r="D236" t="str">
            <v>Indore</v>
          </cell>
        </row>
        <row r="237">
          <cell r="C237" t="str">
            <v>947</v>
          </cell>
          <cell r="D237" t="str">
            <v>Indore</v>
          </cell>
        </row>
        <row r="238">
          <cell r="C238" t="str">
            <v>060</v>
          </cell>
          <cell r="D238" t="str">
            <v>Bengaluru - A</v>
          </cell>
        </row>
        <row r="239">
          <cell r="C239" t="str">
            <v>114</v>
          </cell>
          <cell r="D239" t="str">
            <v>Bengaluru - A</v>
          </cell>
        </row>
        <row r="240">
          <cell r="C240" t="str">
            <v>115</v>
          </cell>
          <cell r="D240" t="str">
            <v>Bengaluru - A</v>
          </cell>
        </row>
        <row r="241">
          <cell r="C241" t="str">
            <v>053</v>
          </cell>
          <cell r="D241" t="str">
            <v>Bengaluru - B</v>
          </cell>
        </row>
        <row r="242">
          <cell r="C242" t="str">
            <v>098</v>
          </cell>
          <cell r="D242" t="str">
            <v>Bengaluru - B</v>
          </cell>
        </row>
        <row r="243">
          <cell r="C243" t="str">
            <v>104</v>
          </cell>
          <cell r="D243" t="str">
            <v>Bengaluru - B</v>
          </cell>
        </row>
        <row r="244">
          <cell r="C244" t="str">
            <v>128</v>
          </cell>
          <cell r="D244" t="str">
            <v>Bengaluru - B</v>
          </cell>
        </row>
        <row r="245">
          <cell r="C245" t="str">
            <v>906</v>
          </cell>
          <cell r="D245" t="str">
            <v>Bengaluru - B</v>
          </cell>
        </row>
        <row r="246">
          <cell r="C246" t="str">
            <v>912</v>
          </cell>
          <cell r="D246" t="str">
            <v>Bengaluru - B</v>
          </cell>
        </row>
        <row r="247">
          <cell r="C247" t="str">
            <v>901</v>
          </cell>
          <cell r="D247" t="str">
            <v>Bengaluru - C</v>
          </cell>
        </row>
        <row r="248">
          <cell r="C248" t="str">
            <v>914</v>
          </cell>
          <cell r="D248" t="str">
            <v>Bengaluru - C</v>
          </cell>
        </row>
        <row r="249">
          <cell r="C249" t="str">
            <v>956</v>
          </cell>
          <cell r="D249" t="str">
            <v>Bengaluru - C</v>
          </cell>
        </row>
        <row r="250">
          <cell r="C250" t="str">
            <v>130</v>
          </cell>
          <cell r="D250" t="str">
            <v>Bengaluru - D</v>
          </cell>
        </row>
        <row r="251">
          <cell r="C251" t="str">
            <v>212</v>
          </cell>
          <cell r="D251" t="str">
            <v>Bengaluru - D</v>
          </cell>
        </row>
        <row r="252">
          <cell r="C252" t="str">
            <v>226</v>
          </cell>
          <cell r="D252" t="str">
            <v>Bengaluru - D</v>
          </cell>
        </row>
        <row r="253">
          <cell r="C253" t="str">
            <v>227</v>
          </cell>
          <cell r="D253" t="str">
            <v>Bengaluru - D</v>
          </cell>
        </row>
        <row r="254">
          <cell r="C254" t="str">
            <v>920</v>
          </cell>
          <cell r="D254" t="str">
            <v>Bengaluru - D</v>
          </cell>
        </row>
        <row r="255">
          <cell r="C255" t="str">
            <v>952</v>
          </cell>
          <cell r="D255" t="str">
            <v>Bengaluru - D</v>
          </cell>
        </row>
        <row r="256">
          <cell r="C256" t="str">
            <v>954</v>
          </cell>
          <cell r="D256" t="str">
            <v>Bengaluru - D</v>
          </cell>
        </row>
        <row r="257">
          <cell r="C257" t="str">
            <v>979</v>
          </cell>
          <cell r="D257" t="str">
            <v>Bengaluru - D</v>
          </cell>
        </row>
        <row r="258">
          <cell r="C258" t="str">
            <v>231</v>
          </cell>
          <cell r="D258" t="str">
            <v>Bengaluru - E</v>
          </cell>
        </row>
        <row r="259">
          <cell r="C259" t="str">
            <v>233</v>
          </cell>
          <cell r="D259" t="str">
            <v>Bengaluru - E</v>
          </cell>
        </row>
        <row r="260">
          <cell r="C260" t="str">
            <v>677</v>
          </cell>
          <cell r="D260" t="str">
            <v>Bengaluru - E</v>
          </cell>
        </row>
        <row r="261">
          <cell r="C261" t="str">
            <v>829</v>
          </cell>
          <cell r="D261" t="str">
            <v>Bengaluru - E</v>
          </cell>
        </row>
        <row r="262">
          <cell r="C262" t="str">
            <v>844</v>
          </cell>
          <cell r="D262" t="str">
            <v>Bengaluru - E</v>
          </cell>
        </row>
        <row r="263">
          <cell r="C263" t="str">
            <v>857</v>
          </cell>
          <cell r="D263" t="str">
            <v>Bengaluru - E</v>
          </cell>
        </row>
        <row r="264">
          <cell r="C264" t="str">
            <v>871</v>
          </cell>
          <cell r="D264" t="str">
            <v>Bengaluru - E</v>
          </cell>
        </row>
        <row r="265">
          <cell r="C265" t="str">
            <v>973</v>
          </cell>
          <cell r="D265" t="str">
            <v>Bengaluru - E</v>
          </cell>
        </row>
        <row r="266">
          <cell r="C266" t="str">
            <v>045</v>
          </cell>
          <cell r="D266" t="str">
            <v>Bengaluru - F</v>
          </cell>
        </row>
        <row r="267">
          <cell r="C267" t="str">
            <v>089</v>
          </cell>
          <cell r="D267" t="str">
            <v>Bengaluru - F</v>
          </cell>
        </row>
        <row r="268">
          <cell r="C268" t="str">
            <v>124</v>
          </cell>
          <cell r="D268" t="str">
            <v>Bengaluru - F</v>
          </cell>
        </row>
        <row r="269">
          <cell r="C269" t="str">
            <v>232</v>
          </cell>
          <cell r="D269" t="str">
            <v>Bengaluru - F</v>
          </cell>
        </row>
        <row r="270">
          <cell r="C270" t="str">
            <v>789</v>
          </cell>
          <cell r="D270" t="str">
            <v>Bengaluru - F</v>
          </cell>
        </row>
        <row r="271">
          <cell r="C271" t="str">
            <v>843</v>
          </cell>
          <cell r="D271" t="str">
            <v>Bengaluru - F</v>
          </cell>
        </row>
        <row r="272">
          <cell r="C272" t="str">
            <v>244</v>
          </cell>
          <cell r="D272" t="str">
            <v>Bengaluru - G</v>
          </cell>
        </row>
        <row r="273">
          <cell r="C273" t="str">
            <v>248</v>
          </cell>
          <cell r="D273" t="str">
            <v>Bengaluru - G</v>
          </cell>
        </row>
        <row r="274">
          <cell r="C274" t="str">
            <v>249</v>
          </cell>
          <cell r="D274" t="str">
            <v>Bengaluru - G</v>
          </cell>
        </row>
        <row r="275">
          <cell r="C275" t="str">
            <v>325</v>
          </cell>
          <cell r="D275" t="str">
            <v>Bengaluru - G</v>
          </cell>
        </row>
        <row r="276">
          <cell r="C276" t="str">
            <v>666</v>
          </cell>
          <cell r="D276" t="str">
            <v>Bengaluru - G</v>
          </cell>
        </row>
        <row r="277">
          <cell r="C277" t="str">
            <v>939</v>
          </cell>
          <cell r="D277" t="str">
            <v>Bengaluru - G</v>
          </cell>
        </row>
        <row r="278">
          <cell r="C278" t="str">
            <v>240</v>
          </cell>
          <cell r="D278" t="str">
            <v>Executive</v>
          </cell>
        </row>
        <row r="279">
          <cell r="C279" t="str">
            <v>950</v>
          </cell>
          <cell r="D279" t="str">
            <v>Executive</v>
          </cell>
        </row>
        <row r="280">
          <cell r="C280" t="str">
            <v>150</v>
          </cell>
          <cell r="D280" t="str">
            <v>Chennai</v>
          </cell>
        </row>
        <row r="281">
          <cell r="C281" t="str">
            <v>158</v>
          </cell>
          <cell r="D281" t="str">
            <v>Chennai</v>
          </cell>
        </row>
        <row r="282">
          <cell r="C282" t="str">
            <v>163</v>
          </cell>
          <cell r="D282" t="str">
            <v>Chennai</v>
          </cell>
        </row>
        <row r="283">
          <cell r="C283" t="str">
            <v>170</v>
          </cell>
          <cell r="D283" t="str">
            <v>Chennai</v>
          </cell>
        </row>
        <row r="284">
          <cell r="C284" t="str">
            <v>771</v>
          </cell>
          <cell r="D284" t="str">
            <v>Chennai</v>
          </cell>
        </row>
        <row r="285">
          <cell r="C285" t="str">
            <v>463</v>
          </cell>
          <cell r="D285" t="str">
            <v>Executive</v>
          </cell>
        </row>
        <row r="286">
          <cell r="C286" t="str">
            <v>441</v>
          </cell>
          <cell r="D286" t="str">
            <v>Tiruchirapalli</v>
          </cell>
        </row>
        <row r="287">
          <cell r="C287" t="str">
            <v>486</v>
          </cell>
          <cell r="D287" t="str">
            <v>Tiruchirapalli</v>
          </cell>
        </row>
        <row r="288">
          <cell r="C288" t="str">
            <v>606</v>
          </cell>
          <cell r="D288" t="str">
            <v>Tiruchirapalli</v>
          </cell>
        </row>
        <row r="289">
          <cell r="C289" t="str">
            <v>777</v>
          </cell>
          <cell r="D289" t="str">
            <v>Tiruchirapalli</v>
          </cell>
        </row>
        <row r="290">
          <cell r="C290" t="str">
            <v>780</v>
          </cell>
          <cell r="D290" t="str">
            <v>Tiruchirapalli</v>
          </cell>
        </row>
        <row r="291">
          <cell r="C291" t="str">
            <v>806</v>
          </cell>
          <cell r="D291" t="str">
            <v>Tiruchirapalli</v>
          </cell>
        </row>
        <row r="292">
          <cell r="C292" t="str">
            <v>730</v>
          </cell>
          <cell r="D292" t="str">
            <v>Tirupur</v>
          </cell>
        </row>
        <row r="293">
          <cell r="C293" t="str">
            <v>786</v>
          </cell>
          <cell r="D293" t="str">
            <v>Tirupur</v>
          </cell>
        </row>
        <row r="294">
          <cell r="C294" t="str">
            <v>019</v>
          </cell>
          <cell r="D294" t="str">
            <v>Belagavi</v>
          </cell>
        </row>
        <row r="295">
          <cell r="C295" t="str">
            <v>073</v>
          </cell>
          <cell r="D295" t="str">
            <v>Belagavi</v>
          </cell>
        </row>
        <row r="296">
          <cell r="C296" t="str">
            <v>601</v>
          </cell>
          <cell r="D296" t="str">
            <v>Belagavi</v>
          </cell>
        </row>
        <row r="297">
          <cell r="C297" t="str">
            <v>718</v>
          </cell>
          <cell r="D297" t="str">
            <v>Belagavi</v>
          </cell>
        </row>
        <row r="298">
          <cell r="C298" t="str">
            <v>841</v>
          </cell>
          <cell r="D298" t="str">
            <v>Belagavi</v>
          </cell>
        </row>
        <row r="299">
          <cell r="C299" t="str">
            <v>165</v>
          </cell>
          <cell r="D299" t="str">
            <v>Dharwad</v>
          </cell>
        </row>
        <row r="300">
          <cell r="C300" t="str">
            <v>183</v>
          </cell>
          <cell r="D300" t="str">
            <v>Dharwad</v>
          </cell>
        </row>
        <row r="301">
          <cell r="C301" t="str">
            <v>191</v>
          </cell>
          <cell r="D301" t="str">
            <v>Dharwad</v>
          </cell>
        </row>
        <row r="302">
          <cell r="C302" t="str">
            <v>258</v>
          </cell>
          <cell r="D302" t="str">
            <v>Dharwad</v>
          </cell>
        </row>
        <row r="303">
          <cell r="C303" t="str">
            <v>924</v>
          </cell>
          <cell r="D303" t="str">
            <v>Dharwad</v>
          </cell>
        </row>
        <row r="304">
          <cell r="C304" t="str">
            <v>995</v>
          </cell>
          <cell r="D304" t="str">
            <v>Executive</v>
          </cell>
        </row>
        <row r="305">
          <cell r="C305" t="str">
            <v>036</v>
          </cell>
          <cell r="D305" t="str">
            <v>Hubballi</v>
          </cell>
        </row>
        <row r="306">
          <cell r="C306" t="str">
            <v>245</v>
          </cell>
          <cell r="D306" t="str">
            <v>Hubballi</v>
          </cell>
        </row>
        <row r="307">
          <cell r="C307" t="str">
            <v>317</v>
          </cell>
          <cell r="D307" t="str">
            <v>Hubballi</v>
          </cell>
        </row>
        <row r="308">
          <cell r="C308" t="str">
            <v>328</v>
          </cell>
          <cell r="D308" t="str">
            <v>Hubballi</v>
          </cell>
        </row>
        <row r="309">
          <cell r="C309" t="str">
            <v>330</v>
          </cell>
          <cell r="D309" t="str">
            <v>Hubballi</v>
          </cell>
        </row>
        <row r="310">
          <cell r="C310" t="str">
            <v>349</v>
          </cell>
          <cell r="D310" t="str">
            <v>Hubballi</v>
          </cell>
        </row>
        <row r="311">
          <cell r="C311" t="str">
            <v>703</v>
          </cell>
          <cell r="D311" t="str">
            <v>Hubballi</v>
          </cell>
        </row>
        <row r="312">
          <cell r="C312" t="str">
            <v>877</v>
          </cell>
          <cell r="D312" t="str">
            <v>Hubballi</v>
          </cell>
        </row>
        <row r="313">
          <cell r="C313" t="str">
            <v>014</v>
          </cell>
          <cell r="D313" t="str">
            <v>Anantapur</v>
          </cell>
        </row>
        <row r="314">
          <cell r="C314" t="str">
            <v>360</v>
          </cell>
          <cell r="D314" t="str">
            <v>Anantapur</v>
          </cell>
        </row>
        <row r="315">
          <cell r="C315" t="str">
            <v>671</v>
          </cell>
          <cell r="D315" t="str">
            <v>Anantapur</v>
          </cell>
        </row>
        <row r="316">
          <cell r="C316" t="str">
            <v>856</v>
          </cell>
          <cell r="D316" t="str">
            <v>Anantapur</v>
          </cell>
        </row>
        <row r="317">
          <cell r="C317" t="str">
            <v>334</v>
          </cell>
          <cell r="D317" t="str">
            <v>Hyderbad</v>
          </cell>
        </row>
        <row r="318">
          <cell r="C318" t="str">
            <v>443</v>
          </cell>
          <cell r="D318" t="str">
            <v>Hyderbad</v>
          </cell>
        </row>
        <row r="319">
          <cell r="C319" t="str">
            <v>680</v>
          </cell>
          <cell r="D319" t="str">
            <v>Hyderbad</v>
          </cell>
        </row>
        <row r="320">
          <cell r="C320" t="str">
            <v>805</v>
          </cell>
          <cell r="D320" t="str">
            <v>Hyderbad</v>
          </cell>
        </row>
        <row r="321">
          <cell r="C321" t="str">
            <v>535</v>
          </cell>
          <cell r="D321" t="str">
            <v>Vijayawada</v>
          </cell>
        </row>
        <row r="322">
          <cell r="C322" t="str">
            <v>813</v>
          </cell>
          <cell r="D322" t="str">
            <v>Vijayawada</v>
          </cell>
        </row>
        <row r="323">
          <cell r="C323" t="str">
            <v>869</v>
          </cell>
          <cell r="D323" t="str">
            <v>Vijayawada</v>
          </cell>
        </row>
        <row r="324">
          <cell r="C324" t="str">
            <v>657</v>
          </cell>
          <cell r="D324" t="str">
            <v>Visakhapatnam</v>
          </cell>
        </row>
        <row r="325">
          <cell r="C325" t="str">
            <v>796</v>
          </cell>
          <cell r="D325" t="str">
            <v>Visakhapatnam</v>
          </cell>
        </row>
        <row r="326">
          <cell r="C326" t="str">
            <v>798</v>
          </cell>
          <cell r="D326" t="str">
            <v>Visakhapatnam</v>
          </cell>
        </row>
        <row r="327">
          <cell r="C327" t="str">
            <v>944</v>
          </cell>
          <cell r="D327" t="str">
            <v>Visakhapatnam</v>
          </cell>
        </row>
        <row r="328">
          <cell r="C328" t="str">
            <v>297</v>
          </cell>
          <cell r="D328" t="str">
            <v>Bellary</v>
          </cell>
        </row>
        <row r="329">
          <cell r="C329" t="str">
            <v>314</v>
          </cell>
          <cell r="D329" t="str">
            <v>Bellary</v>
          </cell>
        </row>
        <row r="330">
          <cell r="C330" t="str">
            <v>387</v>
          </cell>
          <cell r="D330" t="str">
            <v>Bellary</v>
          </cell>
        </row>
        <row r="331">
          <cell r="C331" t="str">
            <v>050</v>
          </cell>
          <cell r="D331" t="str">
            <v>Executive</v>
          </cell>
        </row>
        <row r="332">
          <cell r="C332" t="str">
            <v>005</v>
          </cell>
          <cell r="D332" t="str">
            <v>Kalaburagi</v>
          </cell>
        </row>
        <row r="333">
          <cell r="C333" t="str">
            <v>254</v>
          </cell>
          <cell r="D333" t="str">
            <v>Kalaburagi</v>
          </cell>
        </row>
        <row r="334">
          <cell r="C334" t="str">
            <v>286</v>
          </cell>
          <cell r="D334" t="str">
            <v>Kalaburagi</v>
          </cell>
        </row>
        <row r="335">
          <cell r="C335" t="str">
            <v>572</v>
          </cell>
          <cell r="D335" t="str">
            <v>Raichur</v>
          </cell>
        </row>
        <row r="336">
          <cell r="C336" t="str">
            <v>695</v>
          </cell>
          <cell r="D336" t="str">
            <v>Raichur</v>
          </cell>
        </row>
        <row r="337">
          <cell r="C337" t="str">
            <v>713</v>
          </cell>
          <cell r="D337" t="str">
            <v>Raichur</v>
          </cell>
        </row>
        <row r="338">
          <cell r="C338" t="str">
            <v>746</v>
          </cell>
          <cell r="D338" t="str">
            <v>Raichur</v>
          </cell>
        </row>
        <row r="339">
          <cell r="C339" t="str">
            <v>278</v>
          </cell>
          <cell r="D339" t="str">
            <v>Vijayapura</v>
          </cell>
        </row>
        <row r="340">
          <cell r="C340" t="str">
            <v>353</v>
          </cell>
          <cell r="D340" t="str">
            <v>Vijayapura</v>
          </cell>
        </row>
        <row r="341">
          <cell r="C341" t="str">
            <v>354</v>
          </cell>
          <cell r="D341" t="str">
            <v>Vijayapura</v>
          </cell>
        </row>
        <row r="342">
          <cell r="C342" t="str">
            <v>469</v>
          </cell>
          <cell r="D342" t="str">
            <v>Vijayapura</v>
          </cell>
        </row>
        <row r="343">
          <cell r="C343" t="str">
            <v>599</v>
          </cell>
          <cell r="D343" t="str">
            <v>Vijayapura</v>
          </cell>
        </row>
        <row r="344">
          <cell r="C344" t="str">
            <v>825</v>
          </cell>
          <cell r="D344" t="str">
            <v>Vijayapura</v>
          </cell>
        </row>
        <row r="345">
          <cell r="C345" t="str">
            <v>264</v>
          </cell>
          <cell r="D345" t="str">
            <v>Executive</v>
          </cell>
        </row>
        <row r="346">
          <cell r="C346" t="str">
            <v>697</v>
          </cell>
          <cell r="D346" t="str">
            <v>Executive</v>
          </cell>
        </row>
        <row r="347">
          <cell r="C347" t="str">
            <v>450</v>
          </cell>
          <cell r="D347" t="str">
            <v>Executive</v>
          </cell>
        </row>
        <row r="348">
          <cell r="C348" t="str">
            <v>383</v>
          </cell>
          <cell r="D348" t="str">
            <v>Kolkata</v>
          </cell>
        </row>
        <row r="349">
          <cell r="C349" t="str">
            <v>439</v>
          </cell>
          <cell r="D349" t="str">
            <v>Kolkata</v>
          </cell>
        </row>
        <row r="350">
          <cell r="C350" t="str">
            <v>969</v>
          </cell>
          <cell r="D350" t="str">
            <v>Kolkata</v>
          </cell>
        </row>
        <row r="351">
          <cell r="C351" t="str">
            <v>039</v>
          </cell>
          <cell r="D351" t="str">
            <v>Ernakulum</v>
          </cell>
        </row>
        <row r="352">
          <cell r="C352" t="str">
            <v>406</v>
          </cell>
          <cell r="D352" t="str">
            <v>Ernakulum</v>
          </cell>
        </row>
        <row r="353">
          <cell r="C353" t="str">
            <v>775</v>
          </cell>
          <cell r="D353" t="str">
            <v>Ernakulum</v>
          </cell>
        </row>
        <row r="354">
          <cell r="C354" t="str">
            <v>242</v>
          </cell>
          <cell r="D354" t="str">
            <v>Executive</v>
          </cell>
        </row>
        <row r="355">
          <cell r="C355" t="str">
            <v>478</v>
          </cell>
          <cell r="D355" t="str">
            <v>Mangaluru</v>
          </cell>
        </row>
        <row r="356">
          <cell r="C356" t="str">
            <v>495</v>
          </cell>
          <cell r="D356" t="str">
            <v>Mangaluru</v>
          </cell>
        </row>
        <row r="357">
          <cell r="C357" t="str">
            <v>605</v>
          </cell>
          <cell r="D357" t="str">
            <v>Mangaluru</v>
          </cell>
        </row>
        <row r="358">
          <cell r="C358" t="str">
            <v>699</v>
          </cell>
          <cell r="D358" t="str">
            <v>Mangaluru</v>
          </cell>
        </row>
        <row r="359">
          <cell r="C359" t="str">
            <v>753</v>
          </cell>
          <cell r="D359" t="str">
            <v>Mangaluru</v>
          </cell>
        </row>
        <row r="360">
          <cell r="C360" t="str">
            <v>012</v>
          </cell>
          <cell r="D360" t="str">
            <v>Moodabidri</v>
          </cell>
        </row>
        <row r="361">
          <cell r="C361" t="str">
            <v>235</v>
          </cell>
          <cell r="D361" t="str">
            <v>Moodabidri</v>
          </cell>
        </row>
        <row r="362">
          <cell r="C362" t="str">
            <v>377</v>
          </cell>
          <cell r="D362" t="str">
            <v>Moodabidri</v>
          </cell>
        </row>
        <row r="363">
          <cell r="C363" t="str">
            <v>451</v>
          </cell>
          <cell r="D363" t="str">
            <v>Moodabidri</v>
          </cell>
        </row>
        <row r="364">
          <cell r="C364" t="str">
            <v>593</v>
          </cell>
          <cell r="D364" t="str">
            <v>Moodabidri</v>
          </cell>
        </row>
        <row r="365">
          <cell r="C365" t="str">
            <v>630</v>
          </cell>
          <cell r="D365" t="str">
            <v>Moodabidri</v>
          </cell>
        </row>
        <row r="366">
          <cell r="C366" t="str">
            <v>043</v>
          </cell>
          <cell r="D366" t="str">
            <v>Puttur</v>
          </cell>
        </row>
        <row r="367">
          <cell r="C367" t="str">
            <v>401</v>
          </cell>
          <cell r="D367" t="str">
            <v>Puttur</v>
          </cell>
        </row>
        <row r="368">
          <cell r="C368" t="str">
            <v>502</v>
          </cell>
          <cell r="D368" t="str">
            <v>Puttur</v>
          </cell>
        </row>
        <row r="369">
          <cell r="C369" t="str">
            <v>731</v>
          </cell>
          <cell r="D369" t="str">
            <v>Puttur</v>
          </cell>
        </row>
        <row r="370">
          <cell r="C370" t="str">
            <v>808</v>
          </cell>
          <cell r="D370" t="str">
            <v>Puttur</v>
          </cell>
        </row>
        <row r="371">
          <cell r="C371" t="str">
            <v>839</v>
          </cell>
          <cell r="D371" t="str">
            <v>Puttur</v>
          </cell>
        </row>
        <row r="372">
          <cell r="C372" t="str">
            <v>989</v>
          </cell>
          <cell r="D372" t="str">
            <v>Puttur</v>
          </cell>
        </row>
        <row r="373">
          <cell r="C373" t="str">
            <v>991</v>
          </cell>
          <cell r="D373" t="str">
            <v>Puttur</v>
          </cell>
        </row>
        <row r="374">
          <cell r="C374" t="str">
            <v>081</v>
          </cell>
          <cell r="D374" t="str">
            <v>Executive</v>
          </cell>
        </row>
        <row r="375">
          <cell r="C375" t="str">
            <v>607</v>
          </cell>
          <cell r="D375" t="str">
            <v>Executive</v>
          </cell>
        </row>
        <row r="376">
          <cell r="C376" t="str">
            <v>998</v>
          </cell>
          <cell r="D376" t="str">
            <v>Executive</v>
          </cell>
        </row>
        <row r="377">
          <cell r="C377" t="str">
            <v>093</v>
          </cell>
          <cell r="D377" t="str">
            <v>Mumbai - A</v>
          </cell>
        </row>
        <row r="378">
          <cell r="C378" t="str">
            <v>106</v>
          </cell>
          <cell r="D378" t="str">
            <v>Mumbai - A</v>
          </cell>
        </row>
        <row r="379">
          <cell r="C379" t="str">
            <v>427</v>
          </cell>
          <cell r="D379" t="str">
            <v>Mumbai - A</v>
          </cell>
        </row>
        <row r="380">
          <cell r="C380" t="str">
            <v>510</v>
          </cell>
          <cell r="D380" t="str">
            <v>Mumbai - A</v>
          </cell>
        </row>
        <row r="381">
          <cell r="C381" t="str">
            <v>518</v>
          </cell>
          <cell r="D381" t="str">
            <v>Mumbai - A</v>
          </cell>
        </row>
        <row r="382">
          <cell r="C382" t="str">
            <v>840</v>
          </cell>
          <cell r="D382" t="str">
            <v>Mumbai - A</v>
          </cell>
        </row>
        <row r="383">
          <cell r="C383" t="str">
            <v>870</v>
          </cell>
          <cell r="D383" t="str">
            <v>Mumbai - A</v>
          </cell>
        </row>
        <row r="384">
          <cell r="C384" t="str">
            <v>875</v>
          </cell>
          <cell r="D384" t="str">
            <v>Mumbai - A</v>
          </cell>
        </row>
        <row r="385">
          <cell r="C385" t="str">
            <v>822</v>
          </cell>
          <cell r="D385" t="str">
            <v>Mumbai - B</v>
          </cell>
        </row>
        <row r="386">
          <cell r="C386" t="str">
            <v>541</v>
          </cell>
          <cell r="D386" t="str">
            <v>Pune</v>
          </cell>
        </row>
        <row r="387">
          <cell r="C387" t="str">
            <v>612</v>
          </cell>
          <cell r="D387" t="str">
            <v>Pune</v>
          </cell>
        </row>
        <row r="388">
          <cell r="C388" t="str">
            <v>628</v>
          </cell>
          <cell r="D388" t="str">
            <v>Pune</v>
          </cell>
        </row>
        <row r="389">
          <cell r="C389" t="str">
            <v>642</v>
          </cell>
          <cell r="D389" t="str">
            <v>Pune</v>
          </cell>
        </row>
        <row r="390">
          <cell r="C390" t="str">
            <v>009</v>
          </cell>
          <cell r="D390" t="str">
            <v>Hassan</v>
          </cell>
        </row>
        <row r="391">
          <cell r="C391" t="str">
            <v>088</v>
          </cell>
          <cell r="D391" t="str">
            <v>Hassan</v>
          </cell>
        </row>
        <row r="392">
          <cell r="C392" t="str">
            <v>149</v>
          </cell>
          <cell r="D392" t="str">
            <v>Hassan</v>
          </cell>
        </row>
        <row r="393">
          <cell r="C393" t="str">
            <v>304</v>
          </cell>
          <cell r="D393" t="str">
            <v>Hassan</v>
          </cell>
        </row>
        <row r="394">
          <cell r="C394" t="str">
            <v>326</v>
          </cell>
          <cell r="D394" t="str">
            <v>Hassan</v>
          </cell>
        </row>
        <row r="395">
          <cell r="C395" t="str">
            <v>951</v>
          </cell>
          <cell r="D395" t="str">
            <v>Hassan</v>
          </cell>
        </row>
        <row r="396">
          <cell r="C396" t="str">
            <v>260</v>
          </cell>
          <cell r="D396" t="str">
            <v>Kushalanagar</v>
          </cell>
        </row>
        <row r="397">
          <cell r="C397" t="str">
            <v>301</v>
          </cell>
          <cell r="D397" t="str">
            <v>Kushalanagar</v>
          </cell>
        </row>
        <row r="398">
          <cell r="C398" t="str">
            <v>468</v>
          </cell>
          <cell r="D398" t="str">
            <v>Kushalanagar</v>
          </cell>
        </row>
        <row r="399">
          <cell r="C399" t="str">
            <v>481</v>
          </cell>
          <cell r="D399" t="str">
            <v>Kushalanagar</v>
          </cell>
        </row>
        <row r="400">
          <cell r="C400" t="str">
            <v>728</v>
          </cell>
          <cell r="D400" t="str">
            <v>Kushalanagar</v>
          </cell>
        </row>
        <row r="401">
          <cell r="C401" t="str">
            <v>070</v>
          </cell>
          <cell r="D401" t="str">
            <v>Mysuru - A</v>
          </cell>
        </row>
        <row r="402">
          <cell r="C402" t="str">
            <v>180</v>
          </cell>
          <cell r="D402" t="str">
            <v>Mysuru - A</v>
          </cell>
        </row>
        <row r="403">
          <cell r="C403" t="str">
            <v>265</v>
          </cell>
          <cell r="D403" t="str">
            <v>Mysuru - A</v>
          </cell>
        </row>
        <row r="404">
          <cell r="C404" t="str">
            <v>346</v>
          </cell>
          <cell r="D404" t="str">
            <v>Mysuru - A</v>
          </cell>
        </row>
        <row r="405">
          <cell r="C405" t="str">
            <v>507</v>
          </cell>
          <cell r="D405" t="str">
            <v>Mysuru - A</v>
          </cell>
        </row>
        <row r="406">
          <cell r="C406" t="str">
            <v>398</v>
          </cell>
          <cell r="D406" t="str">
            <v>Mysuru - B</v>
          </cell>
        </row>
        <row r="407">
          <cell r="C407" t="str">
            <v>505</v>
          </cell>
          <cell r="D407" t="str">
            <v>Mysuru - B</v>
          </cell>
        </row>
        <row r="408">
          <cell r="C408" t="str">
            <v>519</v>
          </cell>
          <cell r="D408" t="str">
            <v>Mysuru - B</v>
          </cell>
        </row>
        <row r="409">
          <cell r="C409" t="str">
            <v>529</v>
          </cell>
          <cell r="D409" t="str">
            <v>Mysuru - B</v>
          </cell>
        </row>
        <row r="410">
          <cell r="C410" t="str">
            <v>654</v>
          </cell>
          <cell r="D410" t="str">
            <v>Mysuru - B</v>
          </cell>
        </row>
        <row r="411">
          <cell r="C411" t="str">
            <v>027</v>
          </cell>
          <cell r="D411" t="str">
            <v>Chandigarh</v>
          </cell>
        </row>
        <row r="412">
          <cell r="C412" t="str">
            <v>146</v>
          </cell>
          <cell r="D412" t="str">
            <v>Chandigarh</v>
          </cell>
        </row>
        <row r="413">
          <cell r="C413" t="str">
            <v>365</v>
          </cell>
          <cell r="D413" t="str">
            <v>Chandigarh</v>
          </cell>
        </row>
        <row r="414">
          <cell r="C414" t="str">
            <v>503</v>
          </cell>
          <cell r="D414" t="str">
            <v>Chandigarh</v>
          </cell>
        </row>
        <row r="415">
          <cell r="C415" t="str">
            <v>271</v>
          </cell>
          <cell r="D415" t="str">
            <v>Delhi - A</v>
          </cell>
        </row>
        <row r="416">
          <cell r="C416" t="str">
            <v>550</v>
          </cell>
          <cell r="D416" t="str">
            <v>Delhi - A</v>
          </cell>
        </row>
        <row r="417">
          <cell r="C417" t="str">
            <v>567</v>
          </cell>
          <cell r="D417" t="str">
            <v>Delhi - A</v>
          </cell>
        </row>
        <row r="418">
          <cell r="C418" t="str">
            <v>574</v>
          </cell>
          <cell r="D418" t="str">
            <v>Delhi - A</v>
          </cell>
        </row>
        <row r="419">
          <cell r="C419" t="str">
            <v>030</v>
          </cell>
          <cell r="D419" t="str">
            <v>Delhi - B</v>
          </cell>
        </row>
        <row r="420">
          <cell r="C420" t="str">
            <v>549</v>
          </cell>
          <cell r="D420" t="str">
            <v>Delhi - B</v>
          </cell>
        </row>
        <row r="421">
          <cell r="C421" t="str">
            <v>575</v>
          </cell>
          <cell r="D421" t="str">
            <v>Delhi - B</v>
          </cell>
        </row>
        <row r="422">
          <cell r="C422" t="str">
            <v>594</v>
          </cell>
          <cell r="D422" t="str">
            <v>Delhi - B</v>
          </cell>
        </row>
        <row r="423">
          <cell r="C423" t="str">
            <v>668</v>
          </cell>
          <cell r="D423" t="str">
            <v>Delhi - B</v>
          </cell>
        </row>
        <row r="424">
          <cell r="C424" t="str">
            <v>874</v>
          </cell>
          <cell r="D424" t="str">
            <v>Delhi - B</v>
          </cell>
        </row>
        <row r="425">
          <cell r="C425" t="str">
            <v>250</v>
          </cell>
          <cell r="D425" t="str">
            <v>Executive</v>
          </cell>
        </row>
        <row r="426">
          <cell r="C426" t="str">
            <v>024</v>
          </cell>
          <cell r="D426" t="str">
            <v>Chikmagaluru</v>
          </cell>
        </row>
        <row r="427">
          <cell r="C427" t="str">
            <v>363</v>
          </cell>
          <cell r="D427" t="str">
            <v>Chikmagaluru</v>
          </cell>
        </row>
        <row r="428">
          <cell r="C428" t="str">
            <v>034</v>
          </cell>
          <cell r="D428" t="str">
            <v>Davangere</v>
          </cell>
        </row>
        <row r="429">
          <cell r="C429" t="str">
            <v>190</v>
          </cell>
          <cell r="D429" t="str">
            <v>Davangere</v>
          </cell>
        </row>
        <row r="430">
          <cell r="C430" t="str">
            <v>303</v>
          </cell>
          <cell r="D430" t="str">
            <v>Davangere</v>
          </cell>
        </row>
        <row r="431">
          <cell r="C431" t="str">
            <v>310</v>
          </cell>
          <cell r="D431" t="str">
            <v>Davangere</v>
          </cell>
        </row>
        <row r="432">
          <cell r="C432" t="str">
            <v>534</v>
          </cell>
          <cell r="D432" t="str">
            <v>Davangere</v>
          </cell>
        </row>
        <row r="433">
          <cell r="C433" t="str">
            <v>318</v>
          </cell>
          <cell r="D433" t="str">
            <v>Koppa</v>
          </cell>
        </row>
        <row r="434">
          <cell r="C434" t="str">
            <v>403</v>
          </cell>
          <cell r="D434" t="str">
            <v>Koppa</v>
          </cell>
        </row>
        <row r="435">
          <cell r="C435" t="str">
            <v>407</v>
          </cell>
          <cell r="D435" t="str">
            <v>Koppa</v>
          </cell>
        </row>
        <row r="436">
          <cell r="C436" t="str">
            <v>420</v>
          </cell>
          <cell r="D436" t="str">
            <v>Koppa</v>
          </cell>
        </row>
        <row r="437">
          <cell r="C437" t="str">
            <v>536</v>
          </cell>
          <cell r="D437" t="str">
            <v>Koppa</v>
          </cell>
        </row>
        <row r="438">
          <cell r="C438" t="str">
            <v>006</v>
          </cell>
          <cell r="D438" t="str">
            <v>Shivamogga</v>
          </cell>
        </row>
        <row r="439">
          <cell r="C439" t="str">
            <v>704</v>
          </cell>
          <cell r="D439" t="str">
            <v>Shivamogga</v>
          </cell>
        </row>
        <row r="440">
          <cell r="C440" t="str">
            <v>741</v>
          </cell>
          <cell r="D440" t="str">
            <v>Shivamogga</v>
          </cell>
        </row>
        <row r="441">
          <cell r="C441" t="str">
            <v>864</v>
          </cell>
          <cell r="D441" t="str">
            <v>Shivamogga</v>
          </cell>
        </row>
        <row r="442">
          <cell r="C442" t="str">
            <v>164</v>
          </cell>
          <cell r="D442" t="str">
            <v>Devanahalli</v>
          </cell>
        </row>
        <row r="443">
          <cell r="C443" t="str">
            <v>246</v>
          </cell>
          <cell r="D443" t="str">
            <v>Devanahalli</v>
          </cell>
        </row>
        <row r="444">
          <cell r="C444" t="str">
            <v>710</v>
          </cell>
          <cell r="D444" t="str">
            <v>Devanahalli</v>
          </cell>
        </row>
        <row r="445">
          <cell r="C445" t="str">
            <v>650</v>
          </cell>
          <cell r="D445" t="str">
            <v>Executive</v>
          </cell>
        </row>
        <row r="446">
          <cell r="C446" t="str">
            <v>143</v>
          </cell>
          <cell r="D446" t="str">
            <v>Maddur</v>
          </cell>
        </row>
        <row r="447">
          <cell r="C447" t="str">
            <v>411</v>
          </cell>
          <cell r="D447" t="str">
            <v>Tumakuru - A</v>
          </cell>
        </row>
        <row r="448">
          <cell r="C448" t="str">
            <v>456</v>
          </cell>
          <cell r="D448" t="str">
            <v>Tumakuru - A</v>
          </cell>
        </row>
        <row r="449">
          <cell r="C449" t="str">
            <v>768</v>
          </cell>
          <cell r="D449" t="str">
            <v>Tumakuru - A</v>
          </cell>
        </row>
        <row r="450">
          <cell r="C450" t="str">
            <v>769</v>
          </cell>
          <cell r="D450" t="str">
            <v>Tumakuru - A</v>
          </cell>
        </row>
        <row r="451">
          <cell r="C451" t="str">
            <v>778</v>
          </cell>
          <cell r="D451" t="str">
            <v>Tumakuru - A</v>
          </cell>
        </row>
        <row r="452">
          <cell r="C452" t="str">
            <v>167</v>
          </cell>
          <cell r="D452" t="str">
            <v>Tumakuru - B</v>
          </cell>
        </row>
        <row r="453">
          <cell r="C453" t="str">
            <v>238</v>
          </cell>
          <cell r="D453" t="str">
            <v>Tumakuru - B</v>
          </cell>
        </row>
        <row r="454">
          <cell r="C454" t="str">
            <v>312</v>
          </cell>
          <cell r="D454" t="str">
            <v>Tumakuru - B</v>
          </cell>
        </row>
        <row r="455">
          <cell r="C455" t="str">
            <v>347</v>
          </cell>
          <cell r="D455" t="str">
            <v>Tumakuru - B</v>
          </cell>
        </row>
        <row r="456">
          <cell r="C456" t="str">
            <v>754</v>
          </cell>
          <cell r="D456" t="str">
            <v>Tumakuru - B</v>
          </cell>
        </row>
        <row r="457">
          <cell r="C457" t="str">
            <v>004</v>
          </cell>
          <cell r="D457" t="str">
            <v>Executive</v>
          </cell>
        </row>
        <row r="458">
          <cell r="C458" t="str">
            <v>181</v>
          </cell>
          <cell r="D458" t="str">
            <v>Kumta</v>
          </cell>
        </row>
        <row r="459">
          <cell r="C459" t="str">
            <v>252</v>
          </cell>
          <cell r="D459" t="str">
            <v>Kumta</v>
          </cell>
        </row>
        <row r="460">
          <cell r="C460" t="str">
            <v>323</v>
          </cell>
          <cell r="D460" t="str">
            <v>Kumta</v>
          </cell>
        </row>
        <row r="461">
          <cell r="C461" t="str">
            <v>419</v>
          </cell>
          <cell r="D461" t="str">
            <v>Kumta</v>
          </cell>
        </row>
        <row r="462">
          <cell r="C462" t="str">
            <v>539</v>
          </cell>
          <cell r="D462" t="str">
            <v>Kumta</v>
          </cell>
        </row>
        <row r="463">
          <cell r="C463" t="str">
            <v>013</v>
          </cell>
          <cell r="D463" t="str">
            <v>Kundapura</v>
          </cell>
        </row>
        <row r="464">
          <cell r="C464" t="str">
            <v>580</v>
          </cell>
          <cell r="D464" t="str">
            <v>Kundapura</v>
          </cell>
        </row>
        <row r="465">
          <cell r="C465" t="str">
            <v>584</v>
          </cell>
          <cell r="D465" t="str">
            <v>Kundapura</v>
          </cell>
        </row>
        <row r="466">
          <cell r="C466" t="str">
            <v>739</v>
          </cell>
          <cell r="D466" t="str">
            <v>Kundapura</v>
          </cell>
        </row>
        <row r="467">
          <cell r="C467" t="str">
            <v>755</v>
          </cell>
          <cell r="D467" t="str">
            <v>Kundapura</v>
          </cell>
        </row>
        <row r="468">
          <cell r="C468" t="str">
            <v>884</v>
          </cell>
          <cell r="D468" t="str">
            <v>Kundapura</v>
          </cell>
        </row>
        <row r="469">
          <cell r="C469" t="str">
            <v>971</v>
          </cell>
          <cell r="D469" t="str">
            <v>Kundapura</v>
          </cell>
        </row>
        <row r="470">
          <cell r="C470" t="str">
            <v>016</v>
          </cell>
          <cell r="D470" t="str">
            <v>Udupi</v>
          </cell>
        </row>
        <row r="471">
          <cell r="C471" t="str">
            <v>610</v>
          </cell>
          <cell r="D471" t="str">
            <v>Udupi</v>
          </cell>
        </row>
        <row r="472">
          <cell r="C472" t="str">
            <v>616</v>
          </cell>
          <cell r="D472" t="str">
            <v>Udupi</v>
          </cell>
        </row>
        <row r="473">
          <cell r="C473" t="str">
            <v>717</v>
          </cell>
          <cell r="D473" t="str">
            <v>Udupi</v>
          </cell>
        </row>
        <row r="474">
          <cell r="C474" t="str">
            <v>802</v>
          </cell>
          <cell r="D474" t="str">
            <v>Udupi</v>
          </cell>
        </row>
        <row r="475">
          <cell r="C475" t="str">
            <v>026</v>
          </cell>
          <cell r="D475" t="str">
            <v>Ahmedabad</v>
          </cell>
        </row>
        <row r="476">
          <cell r="C476" t="str">
            <v>372</v>
          </cell>
          <cell r="D476" t="str">
            <v>Ahmedabad</v>
          </cell>
        </row>
        <row r="477">
          <cell r="C477" t="str">
            <v>726</v>
          </cell>
          <cell r="D477" t="str">
            <v>Ahmedabad</v>
          </cell>
        </row>
        <row r="478">
          <cell r="C478" t="str">
            <v>941</v>
          </cell>
          <cell r="D478" t="str">
            <v>Ahmedabad</v>
          </cell>
        </row>
        <row r="479">
          <cell r="C479" t="str">
            <v>888</v>
          </cell>
          <cell r="D479" t="str">
            <v>Executive</v>
          </cell>
        </row>
        <row r="480">
          <cell r="C480" t="str">
            <v>369</v>
          </cell>
          <cell r="D480" t="str">
            <v>Indore</v>
          </cell>
        </row>
        <row r="481">
          <cell r="C481" t="str">
            <v>807</v>
          </cell>
          <cell r="D481" t="str">
            <v>Indore</v>
          </cell>
        </row>
        <row r="482">
          <cell r="C482" t="str">
            <v>982</v>
          </cell>
          <cell r="D482" t="str">
            <v>Indore</v>
          </cell>
        </row>
        <row r="483">
          <cell r="C483" t="str">
            <v>054</v>
          </cell>
          <cell r="D483" t="str">
            <v>Bengaluru - A</v>
          </cell>
        </row>
        <row r="484">
          <cell r="C484" t="str">
            <v>058</v>
          </cell>
          <cell r="D484" t="str">
            <v>Bengaluru - A</v>
          </cell>
        </row>
        <row r="485">
          <cell r="C485" t="str">
            <v>059</v>
          </cell>
          <cell r="D485" t="str">
            <v>Bengaluru - A</v>
          </cell>
        </row>
        <row r="486">
          <cell r="C486" t="str">
            <v>109</v>
          </cell>
          <cell r="D486" t="str">
            <v>Bengaluru - A</v>
          </cell>
        </row>
        <row r="487">
          <cell r="C487" t="str">
            <v>112</v>
          </cell>
          <cell r="D487" t="str">
            <v>Bengaluru - A</v>
          </cell>
        </row>
        <row r="488">
          <cell r="C488" t="str">
            <v>113</v>
          </cell>
          <cell r="D488" t="str">
            <v>Bengaluru - A</v>
          </cell>
        </row>
        <row r="489">
          <cell r="C489" t="str">
            <v>061</v>
          </cell>
          <cell r="D489" t="str">
            <v>Bengaluru - B</v>
          </cell>
        </row>
        <row r="490">
          <cell r="C490" t="str">
            <v>062</v>
          </cell>
          <cell r="D490" t="str">
            <v>Bengaluru - B</v>
          </cell>
        </row>
        <row r="491">
          <cell r="C491" t="str">
            <v>107</v>
          </cell>
          <cell r="D491" t="str">
            <v>Bengaluru - B</v>
          </cell>
        </row>
        <row r="492">
          <cell r="C492" t="str">
            <v>676</v>
          </cell>
          <cell r="D492" t="str">
            <v>Bengaluru - C</v>
          </cell>
        </row>
        <row r="493">
          <cell r="C493" t="str">
            <v>788</v>
          </cell>
          <cell r="D493" t="str">
            <v>Bengaluru - C</v>
          </cell>
        </row>
        <row r="494">
          <cell r="C494" t="str">
            <v>910</v>
          </cell>
          <cell r="D494" t="str">
            <v>Bengaluru - D</v>
          </cell>
        </row>
        <row r="495">
          <cell r="C495" t="str">
            <v>913</v>
          </cell>
          <cell r="D495" t="str">
            <v>Bengaluru - D</v>
          </cell>
        </row>
        <row r="496">
          <cell r="C496" t="str">
            <v>375</v>
          </cell>
          <cell r="D496" t="str">
            <v>Bengaluru - E</v>
          </cell>
        </row>
        <row r="497">
          <cell r="C497" t="str">
            <v>559</v>
          </cell>
          <cell r="D497" t="str">
            <v>Bengaluru - E</v>
          </cell>
        </row>
        <row r="498">
          <cell r="C498" t="str">
            <v>923</v>
          </cell>
          <cell r="D498" t="str">
            <v>Bengaluru - E</v>
          </cell>
        </row>
        <row r="499">
          <cell r="C499" t="str">
            <v>940</v>
          </cell>
          <cell r="D499" t="str">
            <v>Bengaluru - E</v>
          </cell>
        </row>
        <row r="500">
          <cell r="C500" t="str">
            <v>861</v>
          </cell>
          <cell r="D500" t="str">
            <v>Bengaluru - F</v>
          </cell>
        </row>
        <row r="501">
          <cell r="C501" t="str">
            <v>907</v>
          </cell>
          <cell r="D501" t="str">
            <v>Bengaluru - F</v>
          </cell>
        </row>
        <row r="502">
          <cell r="C502" t="str">
            <v>970</v>
          </cell>
          <cell r="D502" t="str">
            <v>Bengaluru - F</v>
          </cell>
        </row>
        <row r="503">
          <cell r="C503" t="str">
            <v>986</v>
          </cell>
          <cell r="D503" t="str">
            <v>Bengaluru - F</v>
          </cell>
        </row>
        <row r="504">
          <cell r="C504" t="str">
            <v>120</v>
          </cell>
          <cell r="D504" t="str">
            <v>Bengaluru - G</v>
          </cell>
        </row>
        <row r="505">
          <cell r="C505" t="str">
            <v>125</v>
          </cell>
          <cell r="D505" t="str">
            <v>Bengaluru - G</v>
          </cell>
        </row>
        <row r="506">
          <cell r="C506" t="str">
            <v>815</v>
          </cell>
          <cell r="D506" t="str">
            <v>Bengaluru - G</v>
          </cell>
        </row>
        <row r="507">
          <cell r="C507" t="str">
            <v>972</v>
          </cell>
          <cell r="D507" t="str">
            <v>Bengaluru - G</v>
          </cell>
        </row>
        <row r="508">
          <cell r="C508" t="str">
            <v>083</v>
          </cell>
          <cell r="D508" t="str">
            <v>Executive</v>
          </cell>
        </row>
        <row r="509">
          <cell r="C509" t="str">
            <v>118</v>
          </cell>
          <cell r="D509" t="str">
            <v>Executive</v>
          </cell>
        </row>
        <row r="510">
          <cell r="C510" t="str">
            <v>122</v>
          </cell>
          <cell r="D510" t="str">
            <v>Executive</v>
          </cell>
        </row>
        <row r="511">
          <cell r="C511" t="str">
            <v>152</v>
          </cell>
          <cell r="D511" t="str">
            <v>Chennai</v>
          </cell>
        </row>
        <row r="512">
          <cell r="C512" t="str">
            <v>156</v>
          </cell>
          <cell r="D512" t="str">
            <v>Chennai</v>
          </cell>
        </row>
        <row r="513">
          <cell r="C513" t="str">
            <v>162</v>
          </cell>
          <cell r="D513" t="str">
            <v>Chennai</v>
          </cell>
        </row>
        <row r="514">
          <cell r="C514" t="str">
            <v>276</v>
          </cell>
          <cell r="D514" t="str">
            <v>Chennai</v>
          </cell>
        </row>
        <row r="515">
          <cell r="C515" t="str">
            <v>464</v>
          </cell>
          <cell r="D515" t="str">
            <v>Chennai</v>
          </cell>
        </row>
        <row r="516">
          <cell r="C516" t="str">
            <v>491</v>
          </cell>
          <cell r="D516" t="str">
            <v>Chennai</v>
          </cell>
        </row>
        <row r="517">
          <cell r="C517" t="str">
            <v>496</v>
          </cell>
          <cell r="D517" t="str">
            <v>Executive</v>
          </cell>
        </row>
        <row r="518">
          <cell r="C518" t="str">
            <v>764</v>
          </cell>
          <cell r="D518" t="str">
            <v>Executive</v>
          </cell>
        </row>
        <row r="519">
          <cell r="C519" t="str">
            <v>891</v>
          </cell>
          <cell r="D519" t="str">
            <v>Executive</v>
          </cell>
        </row>
        <row r="520">
          <cell r="C520" t="str">
            <v>625</v>
          </cell>
          <cell r="D520" t="str">
            <v>Tiruchirapalli</v>
          </cell>
        </row>
        <row r="521">
          <cell r="C521" t="str">
            <v>781</v>
          </cell>
          <cell r="D521" t="str">
            <v>Tiruchirapalli</v>
          </cell>
        </row>
        <row r="522">
          <cell r="C522" t="str">
            <v>139</v>
          </cell>
          <cell r="D522" t="str">
            <v>Tirupur</v>
          </cell>
        </row>
        <row r="523">
          <cell r="C523" t="str">
            <v>148</v>
          </cell>
          <cell r="D523" t="str">
            <v>Tirupur</v>
          </cell>
        </row>
        <row r="524">
          <cell r="C524" t="str">
            <v>153</v>
          </cell>
          <cell r="D524" t="str">
            <v>Tirupur</v>
          </cell>
        </row>
        <row r="525">
          <cell r="C525" t="str">
            <v>203</v>
          </cell>
          <cell r="D525" t="str">
            <v>Tirupur</v>
          </cell>
        </row>
        <row r="526">
          <cell r="C526" t="str">
            <v>348</v>
          </cell>
          <cell r="D526" t="str">
            <v>Tirupur</v>
          </cell>
        </row>
        <row r="527">
          <cell r="C527" t="str">
            <v>670</v>
          </cell>
          <cell r="D527" t="str">
            <v>Tirupur</v>
          </cell>
        </row>
        <row r="528">
          <cell r="C528" t="str">
            <v>766</v>
          </cell>
          <cell r="D528" t="str">
            <v>Tirupur</v>
          </cell>
        </row>
        <row r="529">
          <cell r="C529" t="str">
            <v>017</v>
          </cell>
          <cell r="D529" t="str">
            <v>Belagavi</v>
          </cell>
        </row>
        <row r="530">
          <cell r="C530" t="str">
            <v>095</v>
          </cell>
          <cell r="D530" t="str">
            <v>Belagavi</v>
          </cell>
        </row>
        <row r="531">
          <cell r="C531" t="str">
            <v>110</v>
          </cell>
          <cell r="D531" t="str">
            <v>Belagavi</v>
          </cell>
        </row>
        <row r="532">
          <cell r="C532" t="str">
            <v>116</v>
          </cell>
          <cell r="D532" t="str">
            <v>Belagavi</v>
          </cell>
        </row>
        <row r="533">
          <cell r="C533" t="str">
            <v>273</v>
          </cell>
          <cell r="D533" t="str">
            <v>Belagavi</v>
          </cell>
        </row>
        <row r="534">
          <cell r="C534" t="str">
            <v>490</v>
          </cell>
          <cell r="D534" t="str">
            <v>Belagavi</v>
          </cell>
        </row>
        <row r="535">
          <cell r="C535" t="str">
            <v>810</v>
          </cell>
          <cell r="D535" t="str">
            <v>Belagavi</v>
          </cell>
        </row>
        <row r="536">
          <cell r="C536" t="str">
            <v>958</v>
          </cell>
          <cell r="D536" t="str">
            <v>Belagavi</v>
          </cell>
        </row>
        <row r="537">
          <cell r="C537" t="str">
            <v>221</v>
          </cell>
          <cell r="D537" t="str">
            <v>Dharwad</v>
          </cell>
        </row>
        <row r="538">
          <cell r="C538" t="str">
            <v>251</v>
          </cell>
          <cell r="D538" t="str">
            <v>Dharwad</v>
          </cell>
        </row>
        <row r="539">
          <cell r="C539" t="str">
            <v>259</v>
          </cell>
          <cell r="D539" t="str">
            <v>Dharwad</v>
          </cell>
        </row>
        <row r="540">
          <cell r="C540" t="str">
            <v>531</v>
          </cell>
          <cell r="D540" t="str">
            <v>Dharwad</v>
          </cell>
        </row>
        <row r="541">
          <cell r="C541" t="str">
            <v>620</v>
          </cell>
          <cell r="D541" t="str">
            <v>Dharwad</v>
          </cell>
        </row>
        <row r="542">
          <cell r="C542" t="str">
            <v>631</v>
          </cell>
          <cell r="D542" t="str">
            <v>Dharwad</v>
          </cell>
        </row>
        <row r="543">
          <cell r="C543" t="str">
            <v>821</v>
          </cell>
          <cell r="D543" t="str">
            <v>Dharwad</v>
          </cell>
        </row>
        <row r="544">
          <cell r="C544" t="str">
            <v>400</v>
          </cell>
          <cell r="D544" t="str">
            <v>Executive</v>
          </cell>
        </row>
        <row r="545">
          <cell r="C545" t="str">
            <v>653</v>
          </cell>
          <cell r="D545" t="str">
            <v>Hubballi</v>
          </cell>
        </row>
        <row r="546">
          <cell r="C546" t="str">
            <v>656</v>
          </cell>
          <cell r="D546" t="str">
            <v>Hubballi</v>
          </cell>
        </row>
        <row r="547">
          <cell r="C547" t="str">
            <v>866</v>
          </cell>
          <cell r="D547" t="str">
            <v>Hubballi</v>
          </cell>
        </row>
        <row r="548">
          <cell r="C548" t="str">
            <v>428</v>
          </cell>
          <cell r="D548" t="str">
            <v>Anantapur</v>
          </cell>
        </row>
        <row r="549">
          <cell r="C549" t="str">
            <v>543</v>
          </cell>
          <cell r="D549" t="str">
            <v>Anantapur</v>
          </cell>
        </row>
        <row r="550">
          <cell r="C550" t="str">
            <v>618</v>
          </cell>
          <cell r="D550" t="str">
            <v>Anantapur</v>
          </cell>
        </row>
        <row r="551">
          <cell r="C551" t="str">
            <v>632</v>
          </cell>
          <cell r="D551" t="str">
            <v>Anantapur</v>
          </cell>
        </row>
        <row r="552">
          <cell r="C552" t="str">
            <v>691</v>
          </cell>
          <cell r="D552" t="str">
            <v>Anantapur</v>
          </cell>
        </row>
        <row r="553">
          <cell r="C553" t="str">
            <v>760</v>
          </cell>
          <cell r="D553" t="str">
            <v>Anantapur</v>
          </cell>
        </row>
        <row r="554">
          <cell r="C554" t="str">
            <v>350</v>
          </cell>
          <cell r="D554" t="str">
            <v>Executive</v>
          </cell>
        </row>
        <row r="555">
          <cell r="C555" t="str">
            <v>333</v>
          </cell>
          <cell r="D555" t="str">
            <v>Hyderbad</v>
          </cell>
        </row>
        <row r="556">
          <cell r="C556" t="str">
            <v>664</v>
          </cell>
          <cell r="D556" t="str">
            <v>Hyderbad</v>
          </cell>
        </row>
        <row r="557">
          <cell r="C557" t="str">
            <v>721</v>
          </cell>
          <cell r="D557" t="str">
            <v>Hyderbad</v>
          </cell>
        </row>
        <row r="558">
          <cell r="C558" t="str">
            <v>733</v>
          </cell>
          <cell r="D558" t="str">
            <v>Hyderbad</v>
          </cell>
        </row>
        <row r="559">
          <cell r="C559" t="str">
            <v>845</v>
          </cell>
          <cell r="D559" t="str">
            <v>Hyderbad</v>
          </cell>
        </row>
        <row r="560">
          <cell r="C560" t="str">
            <v>977</v>
          </cell>
          <cell r="D560" t="str">
            <v>Hyderbad</v>
          </cell>
        </row>
        <row r="561">
          <cell r="C561" t="str">
            <v>255</v>
          </cell>
          <cell r="D561" t="str">
            <v>Vijayawada</v>
          </cell>
        </row>
        <row r="562">
          <cell r="C562" t="str">
            <v>279</v>
          </cell>
          <cell r="D562" t="str">
            <v>Vijayawada</v>
          </cell>
        </row>
        <row r="563">
          <cell r="C563" t="str">
            <v>564</v>
          </cell>
          <cell r="D563" t="str">
            <v>Vijayawada</v>
          </cell>
        </row>
        <row r="564">
          <cell r="C564" t="str">
            <v>578</v>
          </cell>
          <cell r="D564" t="str">
            <v>Vijayawada</v>
          </cell>
        </row>
        <row r="565">
          <cell r="C565" t="str">
            <v>791</v>
          </cell>
          <cell r="D565" t="str">
            <v>Vijayawada</v>
          </cell>
        </row>
        <row r="566">
          <cell r="C566" t="str">
            <v>826</v>
          </cell>
          <cell r="D566" t="str">
            <v>Vijayawada</v>
          </cell>
        </row>
        <row r="567">
          <cell r="C567" t="str">
            <v>429</v>
          </cell>
          <cell r="D567" t="str">
            <v>Visakhapatnam</v>
          </cell>
        </row>
        <row r="568">
          <cell r="C568" t="str">
            <v>681</v>
          </cell>
          <cell r="D568" t="str">
            <v>Visakhapatnam</v>
          </cell>
        </row>
        <row r="569">
          <cell r="C569" t="str">
            <v>687</v>
          </cell>
          <cell r="D569" t="str">
            <v>Visakhapatnam</v>
          </cell>
        </row>
        <row r="570">
          <cell r="C570" t="str">
            <v>773</v>
          </cell>
          <cell r="D570" t="str">
            <v>Visakhapatnam</v>
          </cell>
        </row>
        <row r="571">
          <cell r="C571" t="str">
            <v>792</v>
          </cell>
          <cell r="D571" t="str">
            <v>Visakhapatnam</v>
          </cell>
        </row>
        <row r="572">
          <cell r="C572" t="str">
            <v>797</v>
          </cell>
          <cell r="D572" t="str">
            <v>Visakhapatnam</v>
          </cell>
        </row>
        <row r="573">
          <cell r="C573" t="str">
            <v>262</v>
          </cell>
          <cell r="D573" t="str">
            <v>Bellary</v>
          </cell>
        </row>
        <row r="574">
          <cell r="C574" t="str">
            <v>342</v>
          </cell>
          <cell r="D574" t="str">
            <v>Bellary</v>
          </cell>
        </row>
        <row r="575">
          <cell r="C575" t="str">
            <v>445</v>
          </cell>
          <cell r="D575" t="str">
            <v>Bellary</v>
          </cell>
        </row>
        <row r="576">
          <cell r="C576" t="str">
            <v>448</v>
          </cell>
          <cell r="D576" t="str">
            <v>Bellary</v>
          </cell>
        </row>
        <row r="577">
          <cell r="C577" t="str">
            <v>957</v>
          </cell>
          <cell r="D577" t="str">
            <v>Bellary</v>
          </cell>
        </row>
        <row r="578">
          <cell r="C578" t="str">
            <v>076</v>
          </cell>
          <cell r="D578" t="str">
            <v>Kalaburagi</v>
          </cell>
        </row>
        <row r="579">
          <cell r="C579" t="str">
            <v>205</v>
          </cell>
          <cell r="D579" t="str">
            <v>Kalaburagi</v>
          </cell>
        </row>
        <row r="580">
          <cell r="C580" t="str">
            <v>385</v>
          </cell>
          <cell r="D580" t="str">
            <v>Kalaburagi</v>
          </cell>
        </row>
        <row r="581">
          <cell r="C581" t="str">
            <v>215</v>
          </cell>
          <cell r="D581" t="str">
            <v>Raichur</v>
          </cell>
        </row>
        <row r="582">
          <cell r="C582" t="str">
            <v>455</v>
          </cell>
          <cell r="D582" t="str">
            <v>Raichur</v>
          </cell>
        </row>
        <row r="583">
          <cell r="C583" t="str">
            <v>651</v>
          </cell>
          <cell r="D583" t="str">
            <v>Raichur</v>
          </cell>
        </row>
        <row r="584">
          <cell r="C584" t="str">
            <v>675</v>
          </cell>
          <cell r="D584" t="str">
            <v>Raichur</v>
          </cell>
        </row>
        <row r="585">
          <cell r="C585" t="str">
            <v>751</v>
          </cell>
          <cell r="D585" t="str">
            <v>Raichur</v>
          </cell>
        </row>
        <row r="586">
          <cell r="C586" t="str">
            <v>288</v>
          </cell>
          <cell r="D586" t="str">
            <v>Vijayapura</v>
          </cell>
        </row>
        <row r="587">
          <cell r="C587" t="str">
            <v>449</v>
          </cell>
          <cell r="D587" t="str">
            <v>Vijayapura</v>
          </cell>
        </row>
        <row r="588">
          <cell r="C588" t="str">
            <v>965</v>
          </cell>
          <cell r="D588" t="str">
            <v>Vijayapura</v>
          </cell>
        </row>
        <row r="589">
          <cell r="C589" t="str">
            <v>367</v>
          </cell>
          <cell r="D589" t="str">
            <v>Bhubaneshwar</v>
          </cell>
        </row>
        <row r="590">
          <cell r="C590" t="str">
            <v>659</v>
          </cell>
          <cell r="D590" t="str">
            <v>Bhubaneshwar</v>
          </cell>
        </row>
        <row r="591">
          <cell r="C591" t="str">
            <v>911</v>
          </cell>
          <cell r="D591" t="str">
            <v>Bhubaneshwar</v>
          </cell>
        </row>
        <row r="592">
          <cell r="C592" t="str">
            <v>211</v>
          </cell>
          <cell r="D592" t="str">
            <v>Executive</v>
          </cell>
        </row>
        <row r="593">
          <cell r="C593" t="str">
            <v>282</v>
          </cell>
          <cell r="D593" t="str">
            <v>Executive</v>
          </cell>
        </row>
        <row r="594">
          <cell r="C594" t="str">
            <v>735</v>
          </cell>
          <cell r="D594" t="str">
            <v>Executive</v>
          </cell>
        </row>
        <row r="595">
          <cell r="C595" t="str">
            <v>368</v>
          </cell>
          <cell r="D595" t="str">
            <v>Executive</v>
          </cell>
        </row>
        <row r="596">
          <cell r="C596" t="str">
            <v>434</v>
          </cell>
          <cell r="D596" t="str">
            <v>Kolkata</v>
          </cell>
        </row>
        <row r="597">
          <cell r="C597" t="str">
            <v>436</v>
          </cell>
          <cell r="D597" t="str">
            <v>Kolkata</v>
          </cell>
        </row>
        <row r="598">
          <cell r="C598" t="str">
            <v>598</v>
          </cell>
          <cell r="D598" t="str">
            <v>Kolkata</v>
          </cell>
        </row>
        <row r="599">
          <cell r="C599" t="str">
            <v>915</v>
          </cell>
          <cell r="D599" t="str">
            <v>Kolkata</v>
          </cell>
        </row>
        <row r="600">
          <cell r="C600" t="str">
            <v>141</v>
          </cell>
          <cell r="D600" t="str">
            <v>Ernakulum</v>
          </cell>
        </row>
        <row r="601">
          <cell r="C601" t="str">
            <v>144</v>
          </cell>
          <cell r="D601" t="str">
            <v>Ernakulum</v>
          </cell>
        </row>
        <row r="602">
          <cell r="C602" t="str">
            <v>201</v>
          </cell>
          <cell r="D602" t="str">
            <v>Ernakulum</v>
          </cell>
        </row>
        <row r="603">
          <cell r="C603" t="str">
            <v>206</v>
          </cell>
          <cell r="D603" t="str">
            <v>Ernakulum</v>
          </cell>
        </row>
        <row r="604">
          <cell r="C604" t="str">
            <v>379</v>
          </cell>
          <cell r="D604" t="str">
            <v>Ernakulum</v>
          </cell>
        </row>
        <row r="605">
          <cell r="C605" t="str">
            <v>629</v>
          </cell>
          <cell r="D605" t="str">
            <v>Ernakulum</v>
          </cell>
        </row>
        <row r="606">
          <cell r="C606" t="str">
            <v>640</v>
          </cell>
          <cell r="D606" t="str">
            <v>Ernakulum</v>
          </cell>
        </row>
        <row r="607">
          <cell r="C607" t="str">
            <v>763</v>
          </cell>
          <cell r="D607" t="str">
            <v>Ernakulum</v>
          </cell>
        </row>
        <row r="608">
          <cell r="C608" t="str">
            <v>476</v>
          </cell>
          <cell r="D608" t="str">
            <v>Executive</v>
          </cell>
        </row>
        <row r="609">
          <cell r="C609" t="str">
            <v>600</v>
          </cell>
          <cell r="D609" t="str">
            <v>Executive</v>
          </cell>
        </row>
        <row r="610">
          <cell r="C610" t="str">
            <v>418</v>
          </cell>
          <cell r="D610" t="str">
            <v>Mangaluru</v>
          </cell>
        </row>
        <row r="611">
          <cell r="C611" t="str">
            <v>474</v>
          </cell>
          <cell r="D611" t="str">
            <v>Mangaluru</v>
          </cell>
        </row>
        <row r="612">
          <cell r="C612" t="str">
            <v>487</v>
          </cell>
          <cell r="D612" t="str">
            <v>Mangaluru</v>
          </cell>
        </row>
        <row r="613">
          <cell r="C613" t="str">
            <v>513</v>
          </cell>
          <cell r="D613" t="str">
            <v>Mangaluru</v>
          </cell>
        </row>
        <row r="614">
          <cell r="C614" t="str">
            <v>566</v>
          </cell>
          <cell r="D614" t="str">
            <v>Mangaluru</v>
          </cell>
        </row>
        <row r="615">
          <cell r="C615" t="str">
            <v>649</v>
          </cell>
          <cell r="D615" t="str">
            <v>Mangaluru</v>
          </cell>
        </row>
        <row r="616">
          <cell r="C616" t="str">
            <v>678</v>
          </cell>
          <cell r="D616" t="str">
            <v>Mangaluru</v>
          </cell>
        </row>
        <row r="617">
          <cell r="C617" t="str">
            <v>943</v>
          </cell>
          <cell r="D617" t="str">
            <v>Mangaluru</v>
          </cell>
        </row>
        <row r="618">
          <cell r="C618" t="str">
            <v>011</v>
          </cell>
          <cell r="D618" t="str">
            <v>Moodabidri</v>
          </cell>
        </row>
        <row r="619">
          <cell r="C619" t="str">
            <v>647</v>
          </cell>
          <cell r="D619" t="str">
            <v>Moodabidri</v>
          </cell>
        </row>
        <row r="620">
          <cell r="C620" t="str">
            <v>834</v>
          </cell>
          <cell r="D620" t="str">
            <v>Moodabidri</v>
          </cell>
        </row>
        <row r="621">
          <cell r="C621" t="str">
            <v>465</v>
          </cell>
          <cell r="D621" t="str">
            <v>Puttur</v>
          </cell>
        </row>
        <row r="622">
          <cell r="C622" t="str">
            <v>879</v>
          </cell>
          <cell r="D622" t="str">
            <v>Puttur</v>
          </cell>
        </row>
        <row r="623">
          <cell r="C623" t="str">
            <v>960</v>
          </cell>
          <cell r="D623" t="str">
            <v>Puttur</v>
          </cell>
        </row>
        <row r="624">
          <cell r="C624" t="str">
            <v>101</v>
          </cell>
          <cell r="D624" t="str">
            <v>Executive</v>
          </cell>
        </row>
        <row r="625">
          <cell r="C625" t="str">
            <v>997</v>
          </cell>
          <cell r="D625" t="str">
            <v>Executive</v>
          </cell>
        </row>
        <row r="626">
          <cell r="C626" t="str">
            <v>516</v>
          </cell>
          <cell r="D626" t="str">
            <v>Mumbai - A</v>
          </cell>
        </row>
        <row r="627">
          <cell r="C627" t="str">
            <v>523</v>
          </cell>
          <cell r="D627" t="str">
            <v>Mumbai - A</v>
          </cell>
        </row>
        <row r="628">
          <cell r="C628" t="str">
            <v>627</v>
          </cell>
          <cell r="D628" t="str">
            <v>Mumbai - A</v>
          </cell>
        </row>
        <row r="629">
          <cell r="C629" t="str">
            <v>517</v>
          </cell>
          <cell r="D629" t="str">
            <v>Mumbai - B</v>
          </cell>
        </row>
        <row r="630">
          <cell r="C630" t="str">
            <v>589</v>
          </cell>
          <cell r="D630" t="str">
            <v>Mumbai - B</v>
          </cell>
        </row>
        <row r="631">
          <cell r="C631" t="str">
            <v>637</v>
          </cell>
          <cell r="D631" t="str">
            <v>Mumbai - B</v>
          </cell>
        </row>
        <row r="632">
          <cell r="C632" t="str">
            <v>876</v>
          </cell>
          <cell r="D632" t="str">
            <v>Mumbai - B</v>
          </cell>
        </row>
        <row r="633">
          <cell r="C633" t="str">
            <v>423</v>
          </cell>
          <cell r="D633" t="str">
            <v>Pune</v>
          </cell>
        </row>
        <row r="634">
          <cell r="C634" t="str">
            <v>609</v>
          </cell>
          <cell r="D634" t="str">
            <v>Pune</v>
          </cell>
        </row>
        <row r="635">
          <cell r="C635" t="str">
            <v>646</v>
          </cell>
          <cell r="D635" t="str">
            <v>Pune</v>
          </cell>
        </row>
        <row r="636">
          <cell r="C636" t="str">
            <v>881</v>
          </cell>
          <cell r="D636" t="str">
            <v>Pune</v>
          </cell>
        </row>
        <row r="637">
          <cell r="C637" t="str">
            <v>243</v>
          </cell>
          <cell r="D637" t="str">
            <v>Executive</v>
          </cell>
        </row>
        <row r="638">
          <cell r="C638" t="str">
            <v>700</v>
          </cell>
          <cell r="D638" t="str">
            <v>Executive</v>
          </cell>
        </row>
        <row r="639">
          <cell r="C639" t="str">
            <v>863</v>
          </cell>
          <cell r="D639" t="str">
            <v>Executive</v>
          </cell>
        </row>
        <row r="640">
          <cell r="C640" t="str">
            <v>007</v>
          </cell>
          <cell r="D640" t="str">
            <v>Hassan</v>
          </cell>
        </row>
        <row r="641">
          <cell r="C641" t="str">
            <v>028</v>
          </cell>
          <cell r="D641" t="str">
            <v>Hassan</v>
          </cell>
        </row>
        <row r="642">
          <cell r="C642" t="str">
            <v>184</v>
          </cell>
          <cell r="D642" t="str">
            <v>Hassan</v>
          </cell>
        </row>
        <row r="643">
          <cell r="C643" t="str">
            <v>370</v>
          </cell>
          <cell r="D643" t="str">
            <v>Hassan</v>
          </cell>
        </row>
        <row r="644">
          <cell r="C644" t="str">
            <v>425</v>
          </cell>
          <cell r="D644" t="str">
            <v>Hassan</v>
          </cell>
        </row>
        <row r="645">
          <cell r="C645" t="str">
            <v>619</v>
          </cell>
          <cell r="D645" t="str">
            <v>Kushalanagar</v>
          </cell>
        </row>
        <row r="646">
          <cell r="C646" t="str">
            <v>711</v>
          </cell>
          <cell r="D646" t="str">
            <v>Kushalanagar</v>
          </cell>
        </row>
        <row r="647">
          <cell r="C647" t="str">
            <v>395</v>
          </cell>
          <cell r="D647" t="str">
            <v>Mysuru - A</v>
          </cell>
        </row>
        <row r="648">
          <cell r="C648" t="str">
            <v>485</v>
          </cell>
          <cell r="D648" t="str">
            <v>Mysuru - A</v>
          </cell>
        </row>
        <row r="649">
          <cell r="C649" t="str">
            <v>499</v>
          </cell>
          <cell r="D649" t="str">
            <v>Mysuru - A</v>
          </cell>
        </row>
        <row r="650">
          <cell r="C650" t="str">
            <v>591</v>
          </cell>
          <cell r="D650" t="str">
            <v>Mysuru - A</v>
          </cell>
        </row>
        <row r="651">
          <cell r="C651" t="str">
            <v>319</v>
          </cell>
          <cell r="D651" t="str">
            <v>Mysuru - B</v>
          </cell>
        </row>
        <row r="652">
          <cell r="C652" t="str">
            <v>623</v>
          </cell>
          <cell r="D652" t="str">
            <v>Mysuru - B</v>
          </cell>
        </row>
        <row r="653">
          <cell r="C653" t="str">
            <v>988</v>
          </cell>
          <cell r="D653" t="str">
            <v>Mysuru - B</v>
          </cell>
        </row>
        <row r="654">
          <cell r="C654" t="str">
            <v>452</v>
          </cell>
          <cell r="D654" t="str">
            <v>Chandigarh</v>
          </cell>
        </row>
        <row r="655">
          <cell r="C655" t="str">
            <v>611</v>
          </cell>
          <cell r="D655" t="str">
            <v>Chandigarh</v>
          </cell>
        </row>
        <row r="656">
          <cell r="C656" t="str">
            <v>194</v>
          </cell>
          <cell r="D656" t="str">
            <v>Delhi - A</v>
          </cell>
        </row>
        <row r="657">
          <cell r="C657" t="str">
            <v>437</v>
          </cell>
          <cell r="D657" t="str">
            <v>Delhi - A</v>
          </cell>
        </row>
        <row r="658">
          <cell r="C658" t="str">
            <v>544</v>
          </cell>
          <cell r="D658" t="str">
            <v>Delhi - A</v>
          </cell>
        </row>
        <row r="659">
          <cell r="C659" t="str">
            <v>546</v>
          </cell>
          <cell r="D659" t="str">
            <v>Delhi - A</v>
          </cell>
        </row>
        <row r="660">
          <cell r="C660" t="str">
            <v>558</v>
          </cell>
          <cell r="D660" t="str">
            <v>Delhi - A</v>
          </cell>
        </row>
        <row r="661">
          <cell r="C661" t="str">
            <v>560</v>
          </cell>
          <cell r="D661" t="str">
            <v>Delhi - A</v>
          </cell>
        </row>
        <row r="662">
          <cell r="C662" t="str">
            <v>799</v>
          </cell>
          <cell r="D662" t="str">
            <v>Delhi - A</v>
          </cell>
        </row>
        <row r="663">
          <cell r="C663" t="str">
            <v>189</v>
          </cell>
          <cell r="D663" t="str">
            <v>Delhi - B</v>
          </cell>
        </row>
        <row r="664">
          <cell r="C664" t="str">
            <v>524</v>
          </cell>
          <cell r="D664" t="str">
            <v>Delhi - B</v>
          </cell>
        </row>
        <row r="665">
          <cell r="C665" t="str">
            <v>885</v>
          </cell>
          <cell r="D665" t="str">
            <v>Delhi - B</v>
          </cell>
        </row>
        <row r="666">
          <cell r="C666" t="str">
            <v>903</v>
          </cell>
          <cell r="D666" t="str">
            <v>Delhi - B</v>
          </cell>
        </row>
        <row r="667">
          <cell r="C667" t="str">
            <v>537</v>
          </cell>
          <cell r="D667" t="str">
            <v>Executive</v>
          </cell>
        </row>
        <row r="668">
          <cell r="C668" t="str">
            <v>542</v>
          </cell>
          <cell r="D668" t="str">
            <v>Executive</v>
          </cell>
        </row>
        <row r="669">
          <cell r="C669" t="str">
            <v>555</v>
          </cell>
          <cell r="D669" t="str">
            <v>Executive</v>
          </cell>
        </row>
        <row r="670">
          <cell r="C670" t="str">
            <v>994</v>
          </cell>
          <cell r="D670" t="str">
            <v>Executive</v>
          </cell>
        </row>
        <row r="671">
          <cell r="C671" t="str">
            <v>177</v>
          </cell>
          <cell r="D671" t="str">
            <v>Chikmagaluru</v>
          </cell>
        </row>
        <row r="672">
          <cell r="C672" t="str">
            <v>338</v>
          </cell>
          <cell r="D672" t="str">
            <v>Chikmagaluru</v>
          </cell>
        </row>
        <row r="673">
          <cell r="C673" t="str">
            <v>925</v>
          </cell>
          <cell r="D673" t="str">
            <v>Chikmagaluru</v>
          </cell>
        </row>
        <row r="674">
          <cell r="C674" t="str">
            <v>171</v>
          </cell>
          <cell r="D674" t="str">
            <v>Davangere</v>
          </cell>
        </row>
        <row r="675">
          <cell r="C675" t="str">
            <v>182</v>
          </cell>
          <cell r="D675" t="str">
            <v>Davangere</v>
          </cell>
        </row>
        <row r="676">
          <cell r="C676" t="str">
            <v>285</v>
          </cell>
          <cell r="D676" t="str">
            <v>Davangere</v>
          </cell>
        </row>
        <row r="677">
          <cell r="C677" t="str">
            <v>719</v>
          </cell>
          <cell r="D677" t="str">
            <v>Davangere</v>
          </cell>
        </row>
        <row r="678">
          <cell r="C678" t="str">
            <v>936</v>
          </cell>
          <cell r="D678" t="str">
            <v>Davangere</v>
          </cell>
        </row>
        <row r="679">
          <cell r="C679" t="str">
            <v>072</v>
          </cell>
          <cell r="D679" t="str">
            <v>Koppa</v>
          </cell>
        </row>
        <row r="680">
          <cell r="C680" t="str">
            <v>247</v>
          </cell>
          <cell r="D680" t="str">
            <v>Koppa</v>
          </cell>
        </row>
        <row r="681">
          <cell r="C681" t="str">
            <v>362</v>
          </cell>
          <cell r="D681" t="str">
            <v>Koppa</v>
          </cell>
        </row>
        <row r="682">
          <cell r="C682" t="str">
            <v>410</v>
          </cell>
          <cell r="D682" t="str">
            <v>Koppa</v>
          </cell>
        </row>
        <row r="683">
          <cell r="C683" t="str">
            <v>480</v>
          </cell>
          <cell r="D683" t="str">
            <v>Koppa</v>
          </cell>
        </row>
        <row r="684">
          <cell r="C684" t="str">
            <v>655</v>
          </cell>
          <cell r="D684" t="str">
            <v>Koppa</v>
          </cell>
        </row>
        <row r="685">
          <cell r="C685" t="str">
            <v>672</v>
          </cell>
          <cell r="D685" t="str">
            <v>Koppa</v>
          </cell>
        </row>
        <row r="686">
          <cell r="C686" t="str">
            <v>880</v>
          </cell>
          <cell r="D686" t="str">
            <v>Koppa</v>
          </cell>
        </row>
        <row r="687">
          <cell r="C687" t="str">
            <v>308</v>
          </cell>
          <cell r="D687" t="str">
            <v>Shivamogga</v>
          </cell>
        </row>
        <row r="688">
          <cell r="C688" t="str">
            <v>392</v>
          </cell>
          <cell r="D688" t="str">
            <v>Shivamogga</v>
          </cell>
        </row>
        <row r="689">
          <cell r="C689" t="str">
            <v>585</v>
          </cell>
          <cell r="D689" t="str">
            <v>Shivamogga</v>
          </cell>
        </row>
        <row r="690">
          <cell r="C690" t="str">
            <v>698</v>
          </cell>
          <cell r="D690" t="str">
            <v>Shivamogga</v>
          </cell>
        </row>
        <row r="691">
          <cell r="C691" t="str">
            <v>712</v>
          </cell>
          <cell r="D691" t="str">
            <v>Shivamogga</v>
          </cell>
        </row>
        <row r="692">
          <cell r="C692" t="str">
            <v>749</v>
          </cell>
          <cell r="D692" t="str">
            <v>Shivamogga</v>
          </cell>
        </row>
        <row r="693">
          <cell r="C693" t="str">
            <v>990</v>
          </cell>
          <cell r="D693" t="str">
            <v>Shivamogga</v>
          </cell>
        </row>
        <row r="694">
          <cell r="C694" t="str">
            <v>142</v>
          </cell>
          <cell r="D694" t="str">
            <v>Devanahalli</v>
          </cell>
        </row>
        <row r="695">
          <cell r="C695" t="str">
            <v>197</v>
          </cell>
          <cell r="D695" t="str">
            <v>Devanahalli</v>
          </cell>
        </row>
        <row r="696">
          <cell r="C696" t="str">
            <v>337</v>
          </cell>
          <cell r="D696" t="str">
            <v>Devanahalli</v>
          </cell>
        </row>
        <row r="697">
          <cell r="C697" t="str">
            <v>424</v>
          </cell>
          <cell r="D697" t="str">
            <v>Devanahalli</v>
          </cell>
        </row>
        <row r="698">
          <cell r="C698" t="str">
            <v>577</v>
          </cell>
          <cell r="D698" t="str">
            <v>Devanahalli</v>
          </cell>
        </row>
        <row r="699">
          <cell r="C699" t="str">
            <v>636</v>
          </cell>
          <cell r="D699" t="str">
            <v>Devanahalli</v>
          </cell>
        </row>
        <row r="700">
          <cell r="C700" t="str">
            <v>930</v>
          </cell>
          <cell r="D700" t="str">
            <v>Devanahalli</v>
          </cell>
        </row>
        <row r="701">
          <cell r="C701" t="str">
            <v>295</v>
          </cell>
          <cell r="D701" t="str">
            <v>Maddur</v>
          </cell>
        </row>
        <row r="702">
          <cell r="C702" t="str">
            <v>581</v>
          </cell>
          <cell r="D702" t="str">
            <v>Maddur</v>
          </cell>
        </row>
        <row r="703">
          <cell r="C703" t="str">
            <v>586</v>
          </cell>
          <cell r="D703" t="str">
            <v>Maddur</v>
          </cell>
        </row>
        <row r="704">
          <cell r="C704" t="str">
            <v>621</v>
          </cell>
          <cell r="D704" t="str">
            <v>Maddur</v>
          </cell>
        </row>
        <row r="705">
          <cell r="C705" t="str">
            <v>652</v>
          </cell>
          <cell r="D705" t="str">
            <v>Maddur</v>
          </cell>
        </row>
        <row r="706">
          <cell r="C706" t="str">
            <v>702</v>
          </cell>
          <cell r="D706" t="str">
            <v>Maddur</v>
          </cell>
        </row>
        <row r="707">
          <cell r="C707" t="str">
            <v>790</v>
          </cell>
          <cell r="D707" t="str">
            <v>Maddur</v>
          </cell>
        </row>
        <row r="708">
          <cell r="C708" t="str">
            <v>198</v>
          </cell>
          <cell r="D708" t="str">
            <v>Tumakuru - A</v>
          </cell>
        </row>
        <row r="709">
          <cell r="C709" t="str">
            <v>756</v>
          </cell>
          <cell r="D709" t="str">
            <v>Tumakuru - A</v>
          </cell>
        </row>
        <row r="710">
          <cell r="C710" t="str">
            <v>311</v>
          </cell>
          <cell r="D710" t="str">
            <v>Tumakuru - B</v>
          </cell>
        </row>
        <row r="711">
          <cell r="C711" t="str">
            <v>740</v>
          </cell>
          <cell r="D711" t="str">
            <v>Tumakuru - B</v>
          </cell>
        </row>
        <row r="712">
          <cell r="C712" t="str">
            <v>953</v>
          </cell>
          <cell r="D712" t="str">
            <v>Tumakuru - B</v>
          </cell>
        </row>
        <row r="713">
          <cell r="C713" t="str">
            <v>850</v>
          </cell>
          <cell r="D713" t="str">
            <v>Executive</v>
          </cell>
        </row>
        <row r="714">
          <cell r="C714" t="str">
            <v>080</v>
          </cell>
          <cell r="D714" t="str">
            <v>Kumta</v>
          </cell>
        </row>
        <row r="715">
          <cell r="C715" t="str">
            <v>087</v>
          </cell>
          <cell r="D715" t="str">
            <v>Kumta</v>
          </cell>
        </row>
        <row r="716">
          <cell r="C716" t="str">
            <v>405</v>
          </cell>
          <cell r="D716" t="str">
            <v>Kumta</v>
          </cell>
        </row>
        <row r="717">
          <cell r="C717" t="str">
            <v>416</v>
          </cell>
          <cell r="D717" t="str">
            <v>Kumta</v>
          </cell>
        </row>
        <row r="718">
          <cell r="C718" t="str">
            <v>707</v>
          </cell>
          <cell r="D718" t="str">
            <v>Kumta</v>
          </cell>
        </row>
        <row r="719">
          <cell r="C719" t="str">
            <v>852</v>
          </cell>
          <cell r="D719" t="str">
            <v>Kumta</v>
          </cell>
        </row>
        <row r="720">
          <cell r="C720" t="str">
            <v>298</v>
          </cell>
          <cell r="D720" t="str">
            <v>Kundapura</v>
          </cell>
        </row>
        <row r="721">
          <cell r="C721" t="str">
            <v>394</v>
          </cell>
          <cell r="D721" t="str">
            <v>Kundapura</v>
          </cell>
        </row>
        <row r="722">
          <cell r="C722" t="str">
            <v>412</v>
          </cell>
          <cell r="D722" t="str">
            <v>Kundapura</v>
          </cell>
        </row>
        <row r="723">
          <cell r="C723" t="str">
            <v>692</v>
          </cell>
          <cell r="D723" t="str">
            <v>Kundapura</v>
          </cell>
        </row>
        <row r="724">
          <cell r="C724" t="str">
            <v>421</v>
          </cell>
          <cell r="D724" t="str">
            <v>Udupi</v>
          </cell>
        </row>
        <row r="725">
          <cell r="C725" t="str">
            <v>565</v>
          </cell>
          <cell r="D725" t="str">
            <v>Udupi</v>
          </cell>
        </row>
        <row r="726">
          <cell r="C726" t="str">
            <v>723</v>
          </cell>
          <cell r="D726" t="str">
            <v>Udupi</v>
          </cell>
        </row>
        <row r="727">
          <cell r="C727" t="str">
            <v>967</v>
          </cell>
          <cell r="D727" t="str">
            <v>Udupi</v>
          </cell>
        </row>
        <row r="728">
          <cell r="C728" t="str">
            <v>048</v>
          </cell>
          <cell r="D728" t="str">
            <v>Ahmedabad</v>
          </cell>
        </row>
        <row r="729">
          <cell r="C729" t="str">
            <v>281</v>
          </cell>
          <cell r="D729" t="str">
            <v>Ahmedabad</v>
          </cell>
        </row>
        <row r="730">
          <cell r="C730" t="str">
            <v>820</v>
          </cell>
          <cell r="D730" t="str">
            <v>Ahmedabad</v>
          </cell>
        </row>
        <row r="731">
          <cell r="C731" t="str">
            <v>021</v>
          </cell>
          <cell r="D731" t="str">
            <v>Executive</v>
          </cell>
        </row>
        <row r="732">
          <cell r="C732" t="str">
            <v>127</v>
          </cell>
          <cell r="D732" t="str">
            <v>Indore</v>
          </cell>
        </row>
        <row r="733">
          <cell r="C733" t="str">
            <v>267</v>
          </cell>
          <cell r="D733" t="str">
            <v>Indore</v>
          </cell>
        </row>
        <row r="734">
          <cell r="C734" t="str">
            <v>352</v>
          </cell>
          <cell r="D734" t="str">
            <v>Indore</v>
          </cell>
        </row>
        <row r="735">
          <cell r="C735" t="str">
            <v>355</v>
          </cell>
          <cell r="D735" t="str">
            <v>Indore</v>
          </cell>
        </row>
        <row r="736">
          <cell r="C736" t="str">
            <v>371</v>
          </cell>
          <cell r="D736" t="str">
            <v>Indore</v>
          </cell>
        </row>
        <row r="737">
          <cell r="C737" t="str">
            <v>886</v>
          </cell>
          <cell r="D737" t="str">
            <v>Indore</v>
          </cell>
        </row>
        <row r="738">
          <cell r="C738" t="str">
            <v>055</v>
          </cell>
          <cell r="D738" t="str">
            <v>Bengaluru - A</v>
          </cell>
        </row>
        <row r="739">
          <cell r="C739" t="str">
            <v>066</v>
          </cell>
          <cell r="D739" t="str">
            <v>Bengaluru - A</v>
          </cell>
        </row>
        <row r="740">
          <cell r="C740" t="str">
            <v>909</v>
          </cell>
          <cell r="D740" t="str">
            <v>Bengaluru - A</v>
          </cell>
        </row>
        <row r="741">
          <cell r="C741" t="str">
            <v>084</v>
          </cell>
          <cell r="D741" t="str">
            <v>Bengaluru - B</v>
          </cell>
        </row>
        <row r="742">
          <cell r="C742" t="str">
            <v>090</v>
          </cell>
          <cell r="D742" t="str">
            <v>Bengaluru - B</v>
          </cell>
        </row>
        <row r="743">
          <cell r="C743" t="str">
            <v>099</v>
          </cell>
          <cell r="D743" t="str">
            <v>Bengaluru - B</v>
          </cell>
        </row>
        <row r="744">
          <cell r="C744" t="str">
            <v>222</v>
          </cell>
          <cell r="D744" t="str">
            <v>Bengaluru - C</v>
          </cell>
        </row>
        <row r="745">
          <cell r="C745" t="str">
            <v>682</v>
          </cell>
          <cell r="D745" t="str">
            <v>Bengaluru - C</v>
          </cell>
        </row>
        <row r="746">
          <cell r="C746" t="str">
            <v>782</v>
          </cell>
          <cell r="D746" t="str">
            <v>Bengaluru - C</v>
          </cell>
        </row>
        <row r="747">
          <cell r="C747" t="str">
            <v>902</v>
          </cell>
          <cell r="D747" t="str">
            <v>Bengaluru - C</v>
          </cell>
        </row>
        <row r="748">
          <cell r="C748" t="str">
            <v>934</v>
          </cell>
          <cell r="D748" t="str">
            <v>Bengaluru - C</v>
          </cell>
        </row>
        <row r="749">
          <cell r="C749" t="str">
            <v>948</v>
          </cell>
          <cell r="D749" t="str">
            <v>Bengaluru - C</v>
          </cell>
        </row>
        <row r="750">
          <cell r="C750" t="str">
            <v>976</v>
          </cell>
          <cell r="D750" t="str">
            <v>Bengaluru - C</v>
          </cell>
        </row>
        <row r="751">
          <cell r="C751" t="str">
            <v>980</v>
          </cell>
          <cell r="D751" t="str">
            <v>Bengaluru - C</v>
          </cell>
        </row>
        <row r="752">
          <cell r="C752" t="str">
            <v>126</v>
          </cell>
          <cell r="D752" t="str">
            <v>Bengaluru - D</v>
          </cell>
        </row>
        <row r="753">
          <cell r="C753" t="str">
            <v>239</v>
          </cell>
          <cell r="D753" t="str">
            <v>Bengaluru - D</v>
          </cell>
        </row>
        <row r="754">
          <cell r="C754" t="str">
            <v>942</v>
          </cell>
          <cell r="D754" t="str">
            <v>Bengaluru - D</v>
          </cell>
        </row>
        <row r="755">
          <cell r="C755" t="str">
            <v>962</v>
          </cell>
          <cell r="D755" t="str">
            <v>Bengaluru - E</v>
          </cell>
        </row>
        <row r="756">
          <cell r="C756" t="str">
            <v>057</v>
          </cell>
          <cell r="D756" t="str">
            <v>Bengaluru - F</v>
          </cell>
        </row>
        <row r="757">
          <cell r="C757" t="str">
            <v>097</v>
          </cell>
          <cell r="D757" t="str">
            <v>Bengaluru - F</v>
          </cell>
        </row>
        <row r="758">
          <cell r="C758" t="str">
            <v>926</v>
          </cell>
          <cell r="D758" t="str">
            <v>Bengaluru - F</v>
          </cell>
        </row>
        <row r="759">
          <cell r="C759" t="str">
            <v>968</v>
          </cell>
          <cell r="D759" t="str">
            <v>Bengaluru - F</v>
          </cell>
        </row>
        <row r="760">
          <cell r="C760" t="str">
            <v>981</v>
          </cell>
          <cell r="D760" t="str">
            <v>Bengaluru - F</v>
          </cell>
        </row>
        <row r="761">
          <cell r="C761" t="str">
            <v>117</v>
          </cell>
          <cell r="D761" t="str">
            <v>Bengaluru - G</v>
          </cell>
        </row>
        <row r="762">
          <cell r="C762" t="str">
            <v>123</v>
          </cell>
          <cell r="D762" t="str">
            <v>Bengaluru - G</v>
          </cell>
        </row>
        <row r="763">
          <cell r="C763" t="str">
            <v>975</v>
          </cell>
          <cell r="D763" t="str">
            <v>Bengaluru - G</v>
          </cell>
        </row>
        <row r="764">
          <cell r="C764" t="str">
            <v>063</v>
          </cell>
          <cell r="D764" t="str">
            <v>Executive</v>
          </cell>
        </row>
        <row r="765">
          <cell r="C765" t="str">
            <v>094</v>
          </cell>
          <cell r="D765" t="str">
            <v>Executive</v>
          </cell>
        </row>
        <row r="766">
          <cell r="C766" t="str">
            <v>889</v>
          </cell>
          <cell r="D766" t="str">
            <v>Executive</v>
          </cell>
        </row>
        <row r="767">
          <cell r="C767" t="str">
            <v>159</v>
          </cell>
          <cell r="D767" t="str">
            <v>Chennai</v>
          </cell>
        </row>
        <row r="768">
          <cell r="C768" t="str">
            <v>161</v>
          </cell>
          <cell r="D768" t="str">
            <v>Chennai</v>
          </cell>
        </row>
        <row r="769">
          <cell r="C769" t="str">
            <v>166</v>
          </cell>
          <cell r="D769" t="str">
            <v>Chennai</v>
          </cell>
        </row>
        <row r="770">
          <cell r="C770" t="str">
            <v>179</v>
          </cell>
          <cell r="D770" t="str">
            <v>Chennai</v>
          </cell>
        </row>
        <row r="771">
          <cell r="C771" t="str">
            <v>783</v>
          </cell>
          <cell r="D771" t="str">
            <v>Chennai</v>
          </cell>
        </row>
        <row r="772">
          <cell r="C772" t="str">
            <v>462</v>
          </cell>
          <cell r="D772" t="str">
            <v>Executive</v>
          </cell>
        </row>
        <row r="773">
          <cell r="C773" t="str">
            <v>716</v>
          </cell>
          <cell r="D773" t="str">
            <v>Executive</v>
          </cell>
        </row>
        <row r="774">
          <cell r="C774" t="str">
            <v>430</v>
          </cell>
          <cell r="D774" t="str">
            <v>Tiruchirapalli</v>
          </cell>
        </row>
        <row r="775">
          <cell r="C775" t="str">
            <v>582</v>
          </cell>
          <cell r="D775" t="str">
            <v>Tiruchirapalli</v>
          </cell>
        </row>
        <row r="776">
          <cell r="C776" t="str">
            <v>787</v>
          </cell>
          <cell r="D776" t="str">
            <v>Tiruchirapalli</v>
          </cell>
        </row>
        <row r="777">
          <cell r="C777" t="str">
            <v>154</v>
          </cell>
          <cell r="D777" t="str">
            <v>Tirupur</v>
          </cell>
        </row>
        <row r="778">
          <cell r="C778" t="str">
            <v>202</v>
          </cell>
          <cell r="D778" t="str">
            <v>Tirupur</v>
          </cell>
        </row>
        <row r="779">
          <cell r="C779" t="str">
            <v>794</v>
          </cell>
          <cell r="D779" t="str">
            <v>Tirupur</v>
          </cell>
        </row>
        <row r="780">
          <cell r="C780" t="str">
            <v>263</v>
          </cell>
          <cell r="D780" t="str">
            <v>Belagavi</v>
          </cell>
        </row>
        <row r="781">
          <cell r="C781" t="str">
            <v>563</v>
          </cell>
          <cell r="D781" t="str">
            <v>Belagavi</v>
          </cell>
        </row>
        <row r="782">
          <cell r="C782" t="str">
            <v>217</v>
          </cell>
          <cell r="D782" t="str">
            <v>Dharwad</v>
          </cell>
        </row>
        <row r="783">
          <cell r="C783" t="str">
            <v>275</v>
          </cell>
          <cell r="D783" t="str">
            <v>Dharwad</v>
          </cell>
        </row>
        <row r="784">
          <cell r="C784" t="str">
            <v>417</v>
          </cell>
          <cell r="D784" t="str">
            <v>Dharwad</v>
          </cell>
        </row>
        <row r="785">
          <cell r="C785" t="str">
            <v>483</v>
          </cell>
          <cell r="D785" t="str">
            <v>Dharwad</v>
          </cell>
        </row>
        <row r="786">
          <cell r="C786" t="str">
            <v>241</v>
          </cell>
          <cell r="D786" t="str">
            <v>Executive</v>
          </cell>
        </row>
        <row r="787">
          <cell r="C787" t="str">
            <v>332</v>
          </cell>
          <cell r="D787" t="str">
            <v>Hubballi</v>
          </cell>
        </row>
        <row r="788">
          <cell r="C788" t="str">
            <v>339</v>
          </cell>
          <cell r="D788" t="str">
            <v>Hubballi</v>
          </cell>
        </row>
        <row r="789">
          <cell r="C789" t="str">
            <v>824</v>
          </cell>
          <cell r="D789" t="str">
            <v>Hubballi</v>
          </cell>
        </row>
        <row r="790">
          <cell r="C790" t="str">
            <v>020</v>
          </cell>
          <cell r="D790" t="str">
            <v>Anantapur</v>
          </cell>
        </row>
        <row r="791">
          <cell r="C791" t="str">
            <v>025</v>
          </cell>
          <cell r="D791" t="str">
            <v>Anantapur</v>
          </cell>
        </row>
        <row r="792">
          <cell r="C792" t="str">
            <v>092</v>
          </cell>
          <cell r="D792" t="str">
            <v>Anantapur</v>
          </cell>
        </row>
        <row r="793">
          <cell r="C793" t="str">
            <v>151</v>
          </cell>
          <cell r="D793" t="str">
            <v>Anantapur</v>
          </cell>
        </row>
        <row r="794">
          <cell r="C794" t="str">
            <v>327</v>
          </cell>
          <cell r="D794" t="str">
            <v>Anantapur</v>
          </cell>
        </row>
        <row r="795">
          <cell r="C795" t="str">
            <v>489</v>
          </cell>
          <cell r="D795" t="str">
            <v>Anantapur</v>
          </cell>
        </row>
        <row r="796">
          <cell r="C796" t="str">
            <v>595</v>
          </cell>
          <cell r="D796" t="str">
            <v>Anantapur</v>
          </cell>
        </row>
        <row r="797">
          <cell r="C797" t="str">
            <v>674</v>
          </cell>
          <cell r="D797" t="str">
            <v>Anantapur</v>
          </cell>
        </row>
        <row r="798">
          <cell r="C798" t="str">
            <v>329</v>
          </cell>
          <cell r="D798" t="str">
            <v>Executive</v>
          </cell>
        </row>
        <row r="799">
          <cell r="C799" t="str">
            <v>992</v>
          </cell>
          <cell r="D799" t="str">
            <v>Executive</v>
          </cell>
        </row>
        <row r="800">
          <cell r="C800" t="str">
            <v>320</v>
          </cell>
          <cell r="D800" t="str">
            <v>Hyderbad</v>
          </cell>
        </row>
        <row r="801">
          <cell r="C801" t="str">
            <v>336</v>
          </cell>
          <cell r="D801" t="str">
            <v>Hyderbad</v>
          </cell>
        </row>
        <row r="802">
          <cell r="C802" t="str">
            <v>454</v>
          </cell>
          <cell r="D802" t="str">
            <v>Hyderbad</v>
          </cell>
        </row>
        <row r="803">
          <cell r="C803" t="str">
            <v>568</v>
          </cell>
          <cell r="D803" t="str">
            <v>Hyderbad</v>
          </cell>
        </row>
        <row r="804">
          <cell r="C804" t="str">
            <v>736</v>
          </cell>
          <cell r="D804" t="str">
            <v>Hyderbad</v>
          </cell>
        </row>
        <row r="805">
          <cell r="C805" t="str">
            <v>220</v>
          </cell>
          <cell r="D805" t="str">
            <v>Vijayawada</v>
          </cell>
        </row>
        <row r="806">
          <cell r="C806" t="str">
            <v>590</v>
          </cell>
          <cell r="D806" t="str">
            <v>Vijayawada</v>
          </cell>
        </row>
        <row r="807">
          <cell r="C807" t="str">
            <v>784</v>
          </cell>
          <cell r="D807" t="str">
            <v>Vijayawada</v>
          </cell>
        </row>
        <row r="808">
          <cell r="C808" t="str">
            <v>795</v>
          </cell>
          <cell r="D808" t="str">
            <v>Vijayawada</v>
          </cell>
        </row>
        <row r="809">
          <cell r="C809" t="str">
            <v>882</v>
          </cell>
          <cell r="D809" t="str">
            <v>Visakhapatnam</v>
          </cell>
        </row>
        <row r="810">
          <cell r="C810" t="str">
            <v>341</v>
          </cell>
          <cell r="D810" t="str">
            <v>Bellary</v>
          </cell>
        </row>
        <row r="811">
          <cell r="C811" t="str">
            <v>358</v>
          </cell>
          <cell r="D811" t="str">
            <v>Bellary</v>
          </cell>
        </row>
        <row r="812">
          <cell r="C812" t="str">
            <v>396</v>
          </cell>
          <cell r="D812" t="str">
            <v>Bellary</v>
          </cell>
        </row>
        <row r="813">
          <cell r="C813" t="str">
            <v>001</v>
          </cell>
          <cell r="D813" t="str">
            <v>Executive</v>
          </cell>
        </row>
        <row r="814">
          <cell r="C814" t="str">
            <v>883</v>
          </cell>
          <cell r="D814" t="str">
            <v>Executive</v>
          </cell>
        </row>
        <row r="815">
          <cell r="C815" t="str">
            <v>135</v>
          </cell>
          <cell r="D815" t="str">
            <v>Kalaburagi</v>
          </cell>
        </row>
        <row r="816">
          <cell r="C816" t="str">
            <v>373</v>
          </cell>
          <cell r="D816" t="str">
            <v>Kalaburagi</v>
          </cell>
        </row>
        <row r="817">
          <cell r="C817" t="str">
            <v>737</v>
          </cell>
          <cell r="D817" t="str">
            <v>Kalaburagi</v>
          </cell>
        </row>
        <row r="818">
          <cell r="C818" t="str">
            <v>918</v>
          </cell>
          <cell r="D818" t="str">
            <v>Kalaburagi</v>
          </cell>
        </row>
        <row r="819">
          <cell r="C819" t="str">
            <v>173</v>
          </cell>
          <cell r="D819" t="str">
            <v>Raichur</v>
          </cell>
        </row>
        <row r="820">
          <cell r="C820" t="str">
            <v>324</v>
          </cell>
          <cell r="D820" t="str">
            <v>Raichur</v>
          </cell>
        </row>
        <row r="821">
          <cell r="C821" t="str">
            <v>340</v>
          </cell>
          <cell r="D821" t="str">
            <v>Raichur</v>
          </cell>
        </row>
        <row r="822">
          <cell r="C822" t="str">
            <v>569</v>
          </cell>
          <cell r="D822" t="str">
            <v>Raichur</v>
          </cell>
        </row>
        <row r="823">
          <cell r="C823" t="str">
            <v>361</v>
          </cell>
          <cell r="D823" t="str">
            <v>Vijayapura</v>
          </cell>
        </row>
        <row r="824">
          <cell r="C824" t="str">
            <v>935</v>
          </cell>
          <cell r="D824" t="str">
            <v>Vijayapura</v>
          </cell>
        </row>
        <row r="825">
          <cell r="C825" t="str">
            <v>033</v>
          </cell>
          <cell r="D825" t="str">
            <v>Bhubaneshwar</v>
          </cell>
        </row>
        <row r="826">
          <cell r="C826" t="str">
            <v>129</v>
          </cell>
          <cell r="D826" t="str">
            <v>Bhubaneshwar</v>
          </cell>
        </row>
        <row r="827">
          <cell r="C827" t="str">
            <v>160</v>
          </cell>
          <cell r="D827" t="str">
            <v>Bhubaneshwar</v>
          </cell>
        </row>
        <row r="828">
          <cell r="C828" t="str">
            <v>204</v>
          </cell>
          <cell r="D828" t="str">
            <v>Bhubaneshwar</v>
          </cell>
        </row>
        <row r="829">
          <cell r="C829" t="str">
            <v>661</v>
          </cell>
          <cell r="D829" t="str">
            <v>Bhubaneshwar</v>
          </cell>
        </row>
        <row r="830">
          <cell r="C830" t="str">
            <v>663</v>
          </cell>
          <cell r="D830" t="str">
            <v>Bhubaneshwar</v>
          </cell>
        </row>
        <row r="831">
          <cell r="C831" t="str">
            <v>747</v>
          </cell>
          <cell r="D831" t="str">
            <v>Bhubaneshwar</v>
          </cell>
        </row>
        <row r="832">
          <cell r="C832" t="str">
            <v>035</v>
          </cell>
          <cell r="D832" t="str">
            <v>Executive</v>
          </cell>
        </row>
        <row r="833">
          <cell r="C833" t="str">
            <v>207</v>
          </cell>
          <cell r="D833" t="str">
            <v>Executive</v>
          </cell>
        </row>
        <row r="834">
          <cell r="C834" t="str">
            <v>660</v>
          </cell>
          <cell r="D834" t="str">
            <v>Executive</v>
          </cell>
        </row>
        <row r="835">
          <cell r="C835" t="str">
            <v>147</v>
          </cell>
          <cell r="D835" t="str">
            <v>Executive</v>
          </cell>
        </row>
        <row r="836">
          <cell r="C836" t="str">
            <v>380</v>
          </cell>
          <cell r="D836" t="str">
            <v>Kolkata</v>
          </cell>
        </row>
        <row r="837">
          <cell r="C837" t="str">
            <v>435</v>
          </cell>
          <cell r="D837" t="str">
            <v>Kolkata</v>
          </cell>
        </row>
        <row r="838">
          <cell r="C838" t="str">
            <v>432</v>
          </cell>
          <cell r="D838" t="str">
            <v>Ernakulum</v>
          </cell>
        </row>
        <row r="839">
          <cell r="C839" t="str">
            <v>532</v>
          </cell>
          <cell r="D839" t="str">
            <v>Ernakulum</v>
          </cell>
        </row>
        <row r="840">
          <cell r="C840" t="str">
            <v>641</v>
          </cell>
          <cell r="D840" t="str">
            <v>Ernakulum</v>
          </cell>
        </row>
        <row r="841">
          <cell r="C841" t="str">
            <v>644</v>
          </cell>
          <cell r="D841" t="str">
            <v>Ernakulum</v>
          </cell>
        </row>
        <row r="842">
          <cell r="C842" t="str">
            <v>999</v>
          </cell>
          <cell r="D842" t="str">
            <v>Executive</v>
          </cell>
        </row>
        <row r="843">
          <cell r="C843" t="str">
            <v>473</v>
          </cell>
          <cell r="D843" t="str">
            <v>Mangaluru</v>
          </cell>
        </row>
        <row r="844">
          <cell r="C844" t="str">
            <v>475</v>
          </cell>
          <cell r="D844" t="str">
            <v>Mangaluru</v>
          </cell>
        </row>
        <row r="845">
          <cell r="C845" t="str">
            <v>041</v>
          </cell>
          <cell r="D845" t="str">
            <v>Moodabidri</v>
          </cell>
        </row>
        <row r="846">
          <cell r="C846" t="str">
            <v>351</v>
          </cell>
          <cell r="D846" t="str">
            <v>Moodabidri</v>
          </cell>
        </row>
        <row r="847">
          <cell r="C847" t="str">
            <v>378</v>
          </cell>
          <cell r="D847" t="str">
            <v>Moodabidri</v>
          </cell>
        </row>
        <row r="848">
          <cell r="C848" t="str">
            <v>482</v>
          </cell>
          <cell r="D848" t="str">
            <v>Moodabidri</v>
          </cell>
        </row>
        <row r="849">
          <cell r="C849" t="str">
            <v>685</v>
          </cell>
          <cell r="D849" t="str">
            <v>Moodabidri</v>
          </cell>
        </row>
        <row r="850">
          <cell r="C850" t="str">
            <v>688</v>
          </cell>
          <cell r="D850" t="str">
            <v>Moodabidri</v>
          </cell>
        </row>
        <row r="851">
          <cell r="C851" t="str">
            <v>734</v>
          </cell>
          <cell r="D851" t="str">
            <v>Moodabidri</v>
          </cell>
        </row>
        <row r="852">
          <cell r="C852" t="str">
            <v>002</v>
          </cell>
          <cell r="D852" t="str">
            <v>Puttur</v>
          </cell>
        </row>
        <row r="853">
          <cell r="C853" t="str">
            <v>071</v>
          </cell>
          <cell r="D853" t="str">
            <v>Puttur</v>
          </cell>
        </row>
        <row r="854">
          <cell r="C854" t="str">
            <v>357</v>
          </cell>
          <cell r="D854" t="str">
            <v>Puttur</v>
          </cell>
        </row>
        <row r="855">
          <cell r="C855" t="str">
            <v>359</v>
          </cell>
          <cell r="D855" t="str">
            <v>Puttur</v>
          </cell>
        </row>
        <row r="856">
          <cell r="C856" t="str">
            <v>382</v>
          </cell>
          <cell r="D856" t="str">
            <v>Puttur</v>
          </cell>
        </row>
        <row r="857">
          <cell r="C857" t="str">
            <v>714</v>
          </cell>
          <cell r="D857" t="str">
            <v>Puttur</v>
          </cell>
        </row>
        <row r="858">
          <cell r="C858" t="str">
            <v>079</v>
          </cell>
          <cell r="D858" t="str">
            <v>Executive</v>
          </cell>
        </row>
        <row r="859">
          <cell r="C859" t="str">
            <v>086</v>
          </cell>
          <cell r="D859" t="str">
            <v>Mumbai - A</v>
          </cell>
        </row>
        <row r="860">
          <cell r="C860" t="str">
            <v>091</v>
          </cell>
          <cell r="D860" t="str">
            <v>Mumbai - A</v>
          </cell>
        </row>
        <row r="861">
          <cell r="C861" t="str">
            <v>509</v>
          </cell>
          <cell r="D861" t="str">
            <v>Mumbai - A</v>
          </cell>
        </row>
        <row r="862">
          <cell r="C862" t="str">
            <v>514</v>
          </cell>
          <cell r="D862" t="str">
            <v>Mumbai - A</v>
          </cell>
        </row>
        <row r="863">
          <cell r="C863" t="str">
            <v>525</v>
          </cell>
          <cell r="D863" t="str">
            <v>Mumbai - A</v>
          </cell>
        </row>
        <row r="864">
          <cell r="C864" t="str">
            <v>193</v>
          </cell>
          <cell r="D864" t="str">
            <v>Mumbai - B</v>
          </cell>
        </row>
        <row r="865">
          <cell r="C865" t="str">
            <v>515</v>
          </cell>
          <cell r="D865" t="str">
            <v>Mumbai - B</v>
          </cell>
        </row>
        <row r="866">
          <cell r="C866" t="str">
            <v>520</v>
          </cell>
          <cell r="D866" t="str">
            <v>Mumbai - B</v>
          </cell>
        </row>
        <row r="867">
          <cell r="C867" t="str">
            <v>615</v>
          </cell>
          <cell r="D867" t="str">
            <v>Mumbai - B</v>
          </cell>
        </row>
        <row r="868">
          <cell r="C868" t="str">
            <v>635</v>
          </cell>
          <cell r="D868" t="str">
            <v>Mumbai - B</v>
          </cell>
        </row>
        <row r="869">
          <cell r="C869" t="str">
            <v>638</v>
          </cell>
          <cell r="D869" t="str">
            <v>Mumbai - B</v>
          </cell>
        </row>
        <row r="870">
          <cell r="C870" t="str">
            <v>785</v>
          </cell>
          <cell r="D870" t="str">
            <v>Mumbai - B</v>
          </cell>
        </row>
        <row r="871">
          <cell r="C871" t="str">
            <v>031</v>
          </cell>
          <cell r="D871" t="str">
            <v>Pune</v>
          </cell>
        </row>
        <row r="872">
          <cell r="C872" t="str">
            <v>433</v>
          </cell>
          <cell r="D872" t="str">
            <v>Pune</v>
          </cell>
        </row>
        <row r="873">
          <cell r="C873" t="str">
            <v>690</v>
          </cell>
          <cell r="D873" t="str">
            <v>Pune</v>
          </cell>
        </row>
        <row r="874">
          <cell r="C874" t="str">
            <v>037</v>
          </cell>
          <cell r="D874" t="str">
            <v>Hassan</v>
          </cell>
        </row>
        <row r="875">
          <cell r="C875" t="str">
            <v>296</v>
          </cell>
          <cell r="D875" t="str">
            <v>Hassan</v>
          </cell>
        </row>
        <row r="876">
          <cell r="C876" t="str">
            <v>309</v>
          </cell>
          <cell r="D876" t="str">
            <v>Hassan</v>
          </cell>
        </row>
        <row r="877">
          <cell r="C877" t="str">
            <v>588</v>
          </cell>
          <cell r="D877" t="str">
            <v>Hassan</v>
          </cell>
        </row>
        <row r="878">
          <cell r="C878" t="str">
            <v>131</v>
          </cell>
          <cell r="D878" t="str">
            <v>Kushalanagar</v>
          </cell>
        </row>
        <row r="879">
          <cell r="C879" t="str">
            <v>132</v>
          </cell>
          <cell r="D879" t="str">
            <v>Kushalanagar</v>
          </cell>
        </row>
        <row r="880">
          <cell r="C880" t="str">
            <v>138</v>
          </cell>
          <cell r="D880" t="str">
            <v>Kushalanagar</v>
          </cell>
        </row>
        <row r="881">
          <cell r="C881" t="str">
            <v>386</v>
          </cell>
          <cell r="D881" t="str">
            <v>Kushalanagar</v>
          </cell>
        </row>
        <row r="882">
          <cell r="C882" t="str">
            <v>811</v>
          </cell>
          <cell r="D882" t="str">
            <v>Kushalanagar</v>
          </cell>
        </row>
        <row r="883">
          <cell r="C883" t="str">
            <v>236</v>
          </cell>
          <cell r="D883" t="str">
            <v>Mysuru - A</v>
          </cell>
        </row>
        <row r="884">
          <cell r="C884" t="str">
            <v>508</v>
          </cell>
          <cell r="D884" t="str">
            <v>Mysuru - A</v>
          </cell>
        </row>
        <row r="885">
          <cell r="C885" t="str">
            <v>526</v>
          </cell>
          <cell r="D885" t="str">
            <v>Mysuru - A</v>
          </cell>
        </row>
        <row r="886">
          <cell r="C886" t="str">
            <v>673</v>
          </cell>
          <cell r="D886" t="str">
            <v>Mysuru - A</v>
          </cell>
        </row>
        <row r="887">
          <cell r="C887" t="str">
            <v>343</v>
          </cell>
          <cell r="D887" t="str">
            <v>Mysuru - B</v>
          </cell>
        </row>
        <row r="888">
          <cell r="C888" t="str">
            <v>388</v>
          </cell>
          <cell r="D888" t="str">
            <v>Mysuru - B</v>
          </cell>
        </row>
        <row r="889">
          <cell r="C889" t="str">
            <v>413</v>
          </cell>
          <cell r="D889" t="str">
            <v>Mysuru - B</v>
          </cell>
        </row>
        <row r="890">
          <cell r="C890" t="str">
            <v>622</v>
          </cell>
          <cell r="D890" t="str">
            <v>Mysuru - B</v>
          </cell>
        </row>
        <row r="891">
          <cell r="C891" t="str">
            <v>701</v>
          </cell>
          <cell r="D891" t="str">
            <v>Mysuru - B</v>
          </cell>
        </row>
        <row r="892">
          <cell r="C892" t="str">
            <v>833</v>
          </cell>
          <cell r="D892" t="str">
            <v>Mysuru - B</v>
          </cell>
        </row>
        <row r="893">
          <cell r="C893" t="str">
            <v>196</v>
          </cell>
          <cell r="D893" t="str">
            <v>Chandigarh</v>
          </cell>
        </row>
        <row r="894">
          <cell r="C894" t="str">
            <v>335</v>
          </cell>
          <cell r="D894" t="str">
            <v>Chandigarh</v>
          </cell>
        </row>
        <row r="895">
          <cell r="C895" t="str">
            <v>390</v>
          </cell>
          <cell r="D895" t="str">
            <v>Chandigarh</v>
          </cell>
        </row>
        <row r="896">
          <cell r="C896" t="str">
            <v>617</v>
          </cell>
          <cell r="D896" t="str">
            <v>Chandigarh</v>
          </cell>
        </row>
        <row r="897">
          <cell r="C897" t="str">
            <v>665</v>
          </cell>
          <cell r="D897" t="str">
            <v>Chandigarh</v>
          </cell>
        </row>
        <row r="898">
          <cell r="C898" t="str">
            <v>899</v>
          </cell>
          <cell r="D898" t="str">
            <v>Chandigarh</v>
          </cell>
        </row>
        <row r="899">
          <cell r="C899" t="str">
            <v>029</v>
          </cell>
          <cell r="D899" t="str">
            <v>Delhi - A</v>
          </cell>
        </row>
        <row r="900">
          <cell r="C900" t="str">
            <v>266</v>
          </cell>
          <cell r="D900" t="str">
            <v>Delhi - A</v>
          </cell>
        </row>
        <row r="901">
          <cell r="C901" t="str">
            <v>554</v>
          </cell>
          <cell r="D901" t="str">
            <v>Delhi - A</v>
          </cell>
        </row>
        <row r="902">
          <cell r="C902" t="str">
            <v>453</v>
          </cell>
          <cell r="D902" t="str">
            <v>Delhi - B</v>
          </cell>
        </row>
        <row r="903">
          <cell r="C903" t="str">
            <v>548</v>
          </cell>
          <cell r="D903" t="str">
            <v>Delhi - B</v>
          </cell>
        </row>
        <row r="904">
          <cell r="C904" t="str">
            <v>551</v>
          </cell>
          <cell r="D904" t="str">
            <v>Delhi - B</v>
          </cell>
        </row>
        <row r="905">
          <cell r="C905" t="str">
            <v>553</v>
          </cell>
          <cell r="D905" t="str">
            <v>Delhi - B</v>
          </cell>
        </row>
        <row r="906">
          <cell r="C906" t="str">
            <v>556</v>
          </cell>
          <cell r="D906" t="str">
            <v>Delhi - B</v>
          </cell>
        </row>
        <row r="907">
          <cell r="C907" t="str">
            <v>873</v>
          </cell>
          <cell r="D907" t="str">
            <v>Delhi - B</v>
          </cell>
        </row>
        <row r="908">
          <cell r="C908" t="str">
            <v>004</v>
          </cell>
          <cell r="D908" t="str">
            <v>Chikmagaluru</v>
          </cell>
        </row>
        <row r="909">
          <cell r="C909" t="str">
            <v>052</v>
          </cell>
          <cell r="D909" t="str">
            <v>Chikmagaluru</v>
          </cell>
        </row>
        <row r="910">
          <cell r="C910" t="str">
            <v>402</v>
          </cell>
          <cell r="D910" t="str">
            <v>Chikmagaluru</v>
          </cell>
        </row>
        <row r="911">
          <cell r="C911" t="str">
            <v>442</v>
          </cell>
          <cell r="D911" t="str">
            <v>Chikmagaluru</v>
          </cell>
        </row>
        <row r="912">
          <cell r="C912" t="str">
            <v>538</v>
          </cell>
          <cell r="D912" t="str">
            <v>Chikmagaluru</v>
          </cell>
        </row>
        <row r="913">
          <cell r="C913" t="str">
            <v>752</v>
          </cell>
          <cell r="D913" t="str">
            <v>Chikmagaluru</v>
          </cell>
        </row>
        <row r="914">
          <cell r="C914" t="str">
            <v>023</v>
          </cell>
          <cell r="D914" t="str">
            <v>Davangere</v>
          </cell>
        </row>
        <row r="915">
          <cell r="C915" t="str">
            <v>209</v>
          </cell>
          <cell r="D915" t="str">
            <v>Davangere</v>
          </cell>
        </row>
        <row r="916">
          <cell r="C916" t="str">
            <v>374</v>
          </cell>
          <cell r="D916" t="str">
            <v>Davangere</v>
          </cell>
        </row>
        <row r="917">
          <cell r="C917" t="str">
            <v>946</v>
          </cell>
          <cell r="D917" t="str">
            <v>Davangere</v>
          </cell>
        </row>
        <row r="918">
          <cell r="C918" t="str">
            <v>313</v>
          </cell>
          <cell r="D918" t="str">
            <v>Koppa</v>
          </cell>
        </row>
        <row r="919">
          <cell r="C919" t="str">
            <v>322</v>
          </cell>
          <cell r="D919" t="str">
            <v>Koppa</v>
          </cell>
        </row>
        <row r="920">
          <cell r="C920" t="str">
            <v>708</v>
          </cell>
          <cell r="D920" t="str">
            <v>Koppa</v>
          </cell>
        </row>
        <row r="921">
          <cell r="C921" t="str">
            <v>762</v>
          </cell>
          <cell r="D921" t="str">
            <v>Koppa</v>
          </cell>
        </row>
        <row r="922">
          <cell r="C922" t="str">
            <v>984</v>
          </cell>
          <cell r="D922" t="str">
            <v>Koppa</v>
          </cell>
        </row>
        <row r="923">
          <cell r="C923" t="str">
            <v>010</v>
          </cell>
          <cell r="D923" t="str">
            <v>Shivamogga</v>
          </cell>
        </row>
        <row r="924">
          <cell r="C924" t="str">
            <v>306</v>
          </cell>
          <cell r="D924" t="str">
            <v>Shivamogga</v>
          </cell>
        </row>
        <row r="925">
          <cell r="C925" t="str">
            <v>705</v>
          </cell>
          <cell r="D925" t="str">
            <v>Shivamogga</v>
          </cell>
        </row>
        <row r="926">
          <cell r="C926" t="str">
            <v>732</v>
          </cell>
          <cell r="D926" t="str">
            <v>Shivamogga</v>
          </cell>
        </row>
        <row r="927">
          <cell r="C927" t="str">
            <v>744</v>
          </cell>
          <cell r="D927" t="str">
            <v>Shivamogga</v>
          </cell>
        </row>
        <row r="928">
          <cell r="C928" t="str">
            <v>848</v>
          </cell>
          <cell r="D928" t="str">
            <v>Shivamogga</v>
          </cell>
        </row>
        <row r="929">
          <cell r="C929" t="str">
            <v>213</v>
          </cell>
          <cell r="D929" t="str">
            <v>Devanahalli</v>
          </cell>
        </row>
        <row r="930">
          <cell r="C930" t="str">
            <v>237</v>
          </cell>
          <cell r="D930" t="str">
            <v>Devanahalli</v>
          </cell>
        </row>
        <row r="931">
          <cell r="C931" t="str">
            <v>645</v>
          </cell>
          <cell r="D931" t="str">
            <v>Devanahalli</v>
          </cell>
        </row>
        <row r="932">
          <cell r="C932" t="str">
            <v>809</v>
          </cell>
          <cell r="D932" t="str">
            <v>Devanahalli</v>
          </cell>
        </row>
        <row r="933">
          <cell r="C933" t="str">
            <v>859</v>
          </cell>
          <cell r="D933" t="str">
            <v>Devanahalli</v>
          </cell>
        </row>
        <row r="934">
          <cell r="C934" t="str">
            <v>867</v>
          </cell>
          <cell r="D934" t="str">
            <v>Devanahalli</v>
          </cell>
        </row>
        <row r="935">
          <cell r="C935" t="str">
            <v>003</v>
          </cell>
          <cell r="D935" t="str">
            <v>Executive</v>
          </cell>
        </row>
        <row r="936">
          <cell r="C936" t="str">
            <v>862</v>
          </cell>
          <cell r="D936" t="str">
            <v>Executive</v>
          </cell>
        </row>
        <row r="937">
          <cell r="C937" t="str">
            <v>292</v>
          </cell>
          <cell r="D937" t="str">
            <v>Maddur</v>
          </cell>
        </row>
        <row r="938">
          <cell r="C938" t="str">
            <v>447</v>
          </cell>
          <cell r="D938" t="str">
            <v>Maddur</v>
          </cell>
        </row>
        <row r="939">
          <cell r="C939" t="str">
            <v>709</v>
          </cell>
          <cell r="D939" t="str">
            <v>Maddur</v>
          </cell>
        </row>
        <row r="940">
          <cell r="C940" t="str">
            <v>927</v>
          </cell>
          <cell r="D940" t="str">
            <v>Maddur</v>
          </cell>
        </row>
        <row r="941">
          <cell r="C941" t="str">
            <v>187</v>
          </cell>
          <cell r="D941" t="str">
            <v>Tumakuru - A</v>
          </cell>
        </row>
        <row r="942">
          <cell r="C942" t="str">
            <v>461</v>
          </cell>
          <cell r="D942" t="str">
            <v>Tumakuru - A</v>
          </cell>
        </row>
        <row r="943">
          <cell r="C943" t="str">
            <v>497</v>
          </cell>
          <cell r="D943" t="str">
            <v>Tumakuru - A</v>
          </cell>
        </row>
        <row r="944">
          <cell r="C944" t="str">
            <v>557</v>
          </cell>
          <cell r="D944" t="str">
            <v>Tumakuru - A</v>
          </cell>
        </row>
        <row r="945">
          <cell r="C945" t="str">
            <v>603</v>
          </cell>
          <cell r="D945" t="str">
            <v>Tumakuru - A</v>
          </cell>
        </row>
        <row r="946">
          <cell r="C946" t="str">
            <v>858</v>
          </cell>
          <cell r="D946" t="str">
            <v>Tumakuru - A</v>
          </cell>
        </row>
        <row r="947">
          <cell r="C947" t="str">
            <v>136</v>
          </cell>
          <cell r="D947" t="str">
            <v>Tumakuru - B</v>
          </cell>
        </row>
        <row r="948">
          <cell r="C948" t="str">
            <v>219</v>
          </cell>
          <cell r="D948" t="str">
            <v>Tumakuru - B</v>
          </cell>
        </row>
        <row r="949">
          <cell r="C949" t="str">
            <v>759</v>
          </cell>
          <cell r="D949" t="str">
            <v>Tumakuru - B</v>
          </cell>
        </row>
        <row r="950">
          <cell r="C950" t="str">
            <v>493</v>
          </cell>
          <cell r="D950" t="str">
            <v>Kumta</v>
          </cell>
        </row>
        <row r="951">
          <cell r="C951" t="str">
            <v>137</v>
          </cell>
          <cell r="D951" t="str">
            <v>Kundapura</v>
          </cell>
        </row>
        <row r="952">
          <cell r="C952" t="str">
            <v>140</v>
          </cell>
          <cell r="D952" t="str">
            <v>Kundapura</v>
          </cell>
        </row>
        <row r="953">
          <cell r="C953" t="str">
            <v>168</v>
          </cell>
          <cell r="D953" t="str">
            <v>Kundapura</v>
          </cell>
        </row>
        <row r="954">
          <cell r="C954" t="str">
            <v>274</v>
          </cell>
          <cell r="D954" t="str">
            <v>Kundapura</v>
          </cell>
        </row>
        <row r="955">
          <cell r="C955" t="str">
            <v>384</v>
          </cell>
          <cell r="D955" t="str">
            <v>Kundapura</v>
          </cell>
        </row>
        <row r="956">
          <cell r="C956" t="str">
            <v>389</v>
          </cell>
          <cell r="D956" t="str">
            <v>Kundapura</v>
          </cell>
        </row>
        <row r="957">
          <cell r="C957" t="str">
            <v>415</v>
          </cell>
          <cell r="D957" t="str">
            <v>Kundapura</v>
          </cell>
        </row>
        <row r="958">
          <cell r="C958" t="str">
            <v>422</v>
          </cell>
          <cell r="D958" t="str">
            <v>Kundapura</v>
          </cell>
        </row>
        <row r="959">
          <cell r="C959" t="str">
            <v>706</v>
          </cell>
          <cell r="D959" t="str">
            <v>Kundapura</v>
          </cell>
        </row>
        <row r="960">
          <cell r="C960" t="str">
            <v>801</v>
          </cell>
          <cell r="D960" t="str">
            <v>Kundapura</v>
          </cell>
        </row>
        <row r="961">
          <cell r="C961" t="str">
            <v>018</v>
          </cell>
          <cell r="D961" t="str">
            <v>Udupi</v>
          </cell>
        </row>
        <row r="962">
          <cell r="C962" t="str">
            <v>178</v>
          </cell>
          <cell r="D962" t="str">
            <v>Udupi</v>
          </cell>
        </row>
        <row r="963">
          <cell r="C963" t="str">
            <v>457</v>
          </cell>
          <cell r="D963" t="str">
            <v>Udupi</v>
          </cell>
        </row>
        <row r="964">
          <cell r="C964" t="str">
            <v>686</v>
          </cell>
          <cell r="D964" t="str">
            <v>Udupi</v>
          </cell>
        </row>
        <row r="965">
          <cell r="C965" t="str">
            <v>803</v>
          </cell>
          <cell r="D965" t="str">
            <v>Udupi</v>
          </cell>
        </row>
        <row r="966">
          <cell r="C966" t="str">
            <v>818</v>
          </cell>
          <cell r="D966" t="str">
            <v>Udupi</v>
          </cell>
        </row>
        <row r="967">
          <cell r="C967" t="str">
            <v>837</v>
          </cell>
          <cell r="D967" t="str">
            <v>Udupi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_Amol" refreshedDate="45555.693127893515" createdVersion="6" refreshedVersion="6" minRefreshableVersion="3" recordCount="715" xr:uid="{60D7895E-9482-45E7-968E-B327A7718C83}">
  <cacheSource type="worksheet">
    <worksheetSource ref="A2:AN717" sheet="Summary"/>
  </cacheSource>
  <cacheFields count="39">
    <cacheField name="sol_id" numFmtId="0">
      <sharedItems/>
    </cacheField>
    <cacheField name="BRANCH" numFmtId="0">
      <sharedItems/>
    </cacheField>
    <cacheField name="Branch Focus Area - Asset" numFmtId="0">
      <sharedItems/>
    </cacheField>
    <cacheField name="Branch Focus Area - Liability" numFmtId="0">
      <sharedItems/>
    </cacheField>
    <cacheField name="SBA Segment" numFmtId="0">
      <sharedItems/>
    </cacheField>
    <cacheField name="CAA Segment" numFmtId="0">
      <sharedItems/>
    </cacheField>
    <cacheField name="PIN" numFmtId="0">
      <sharedItems containsSemiMixedTypes="0" containsString="0" containsNumber="1" containsInteger="1" minValue="110001" maxValue="834001"/>
    </cacheField>
    <cacheField name="Cluster" numFmtId="0">
      <sharedItems count="39">
        <s v="Puttur"/>
        <s v="Chikmagaluru"/>
        <s v="Kalaburagi"/>
        <s v="Hassan"/>
        <s v="Udupi"/>
        <s v="Belagavi"/>
        <s v="Anantapur"/>
        <s v="Executive"/>
        <s v="Ernakulum"/>
        <s v="Ahmedabad"/>
        <s v="Chandigarh"/>
        <s v="Delhi"/>
        <s v="Pune"/>
        <s v="Bhubaneshwar"/>
        <s v="Kolkata"/>
        <s v="Mumbai"/>
        <s v="Bengaluru - E"/>
        <s v="Vijayapura"/>
        <s v="Bengaluru - A"/>
        <s v="Bengaluru - C"/>
        <s v="Bengaluru - D"/>
        <s v="Bengaluru - B"/>
        <s v="Mysuru"/>
        <s v="Mangaluru"/>
        <s v="Bellary"/>
        <s v="Shivamogga"/>
        <s v="Kumta"/>
        <s v="Bhopal"/>
        <s v="Tumakuru RO"/>
        <s v="Kundapura"/>
        <s v="Tirupur"/>
        <s v="Devanahalli"/>
        <s v="Maddur"/>
        <s v="Chennai"/>
        <s v="Davangere"/>
        <s v="Hubballi"/>
        <s v="Vijayawada"/>
        <s v="Hyderbad"/>
        <s v="Suntikoppa"/>
      </sharedItems>
    </cacheField>
    <cacheField name="KBL Annual Disbursement (₹Cr) (FY23)-HL (A)" numFmtId="4">
      <sharedItems containsSemiMixedTypes="0" containsString="0" containsNumber="1" minValue="0" maxValue="21.820800000000002"/>
    </cacheField>
    <cacheField name="Pincode Annual Disbursement (₹Cr) (FY23)-HL" numFmtId="4">
      <sharedItems containsSemiMixedTypes="0" containsString="0" containsNumber="1" minValue="1.099" maxValue="5125.6679999999997"/>
    </cacheField>
    <cacheField name="Final Opportunity (B)" numFmtId="4">
      <sharedItems containsSemiMixedTypes="0" containsString="0" containsNumber="1" minValue="3.8515375114798744E-3" maxValue="16.179257634938605"/>
    </cacheField>
    <cacheField name="New Target (A+B)" numFmtId="4">
      <sharedItems containsSemiMixedTypes="0" containsString="0" containsNumber="1" minValue="3.8515375114798744E-3" maxValue="27.930624000000002"/>
    </cacheField>
    <cacheField name="Growth Diff Bucket" numFmtId="0">
      <sharedItems/>
    </cacheField>
    <cacheField name="Wallet Share Bucket" numFmtId="0">
      <sharedItems/>
    </cacheField>
    <cacheField name="KBL Annual Disbursement (₹Cr) (FY23)-VL(C)" numFmtId="4">
      <sharedItems containsSemiMixedTypes="0" containsString="0" containsNumber="1" minValue="0" maxValue="6.4966000000000008"/>
    </cacheField>
    <cacheField name="Pincode Annual Disbursement (₹Cr) (FY23)-VL" numFmtId="4">
      <sharedItems containsSemiMixedTypes="0" containsString="0" containsNumber="1" minValue="0.66500000000000004" maxValue="1405.55"/>
    </cacheField>
    <cacheField name="Final Opportunity(D)" numFmtId="4">
      <sharedItems containsSemiMixedTypes="0" containsString="0" containsNumber="1" minValue="4.7060000000000001E-3" maxValue="4.3701871647946646"/>
    </cacheField>
    <cacheField name="New Target(C+D)" numFmtId="4">
      <sharedItems containsSemiMixedTypes="0" containsString="0" containsNumber="1" minValue="4.7060000000000001E-3" maxValue="8.3156480000000013"/>
    </cacheField>
    <cacheField name="Growth Diff Bucket2" numFmtId="0">
      <sharedItems/>
    </cacheField>
    <cacheField name="Wallet Share Bucket2" numFmtId="0">
      <sharedItems/>
    </cacheField>
    <cacheField name="KBL Annual Disbursement (₹Cr) (FY23)-GL(E)" numFmtId="4">
      <sharedItems containsSemiMixedTypes="0" containsString="0" containsNumber="1" minValue="0" maxValue="37.575200000000002"/>
    </cacheField>
    <cacheField name="Pincode Annual Disbursement (₹Cr) (FY23)-GL" numFmtId="4">
      <sharedItems containsSemiMixedTypes="0" containsString="0" containsNumber="1" minValue="0.86799999999999999" maxValue="1311.2170000000001"/>
    </cacheField>
    <cacheField name="Final Opportunity(F)" numFmtId="4">
      <sharedItems containsSemiMixedTypes="0" containsString="0" containsNumber="1" minValue="4.1720000000000004E-3" maxValue="18.504105256560301"/>
    </cacheField>
    <cacheField name="New Target(E+F)" numFmtId="4">
      <sharedItems containsSemiMixedTypes="0" containsString="0" containsNumber="1" minValue="8.0999999999999996E-3" maxValue="53.059284782593586"/>
    </cacheField>
    <cacheField name="Growth Diff Bucket3" numFmtId="0">
      <sharedItems/>
    </cacheField>
    <cacheField name="Wallet Share Bucket3" numFmtId="0">
      <sharedItems/>
    </cacheField>
    <cacheField name="KBL Annual Balance (₹Cr) (FY23)(G)" numFmtId="4">
      <sharedItems containsSemiMixedTypes="0" containsString="0" containsNumber="1" minValue="5.6347610000000003E-3" maxValue="210.63277798199999"/>
    </cacheField>
    <cacheField name="Catchment SBA Potential(₹Cr) (FY23)" numFmtId="4">
      <sharedItems containsSemiMixedTypes="0" containsString="0" containsNumber="1" minValue="9.3384969097651407" maxValue="80589.011987224454"/>
    </cacheField>
    <cacheField name="Final Opportunity(H)" numFmtId="4">
      <sharedItems containsSemiMixedTypes="0" containsString="0" containsNumber="1" minValue="0.29179159760000006" maxValue="205.5256702527353"/>
    </cacheField>
    <cacheField name="New Target(G+H)" numFmtId="4">
      <sharedItems containsSemiMixedTypes="0" containsString="0" containsNumber="1" minValue="0.74865380000000004" maxValue="319.75829948849253"/>
    </cacheField>
    <cacheField name="Growth Diff Bucket4" numFmtId="0">
      <sharedItems/>
    </cacheField>
    <cacheField name="Wallet Share Bucket4" numFmtId="0">
      <sharedItems/>
    </cacheField>
    <cacheField name="KBL Annual Balance (₹Cr) (FY23)(I)" numFmtId="4">
      <sharedItems containsSemiMixedTypes="0" containsString="0" containsNumber="1" minValue="0" maxValue="93.668711337000005"/>
    </cacheField>
    <cacheField name="Catchment CAA Potential(₹Cr) (FY23)" numFmtId="4">
      <sharedItems containsSemiMixedTypes="0" containsString="0" containsNumber="1" minValue="2.0499999999999998" maxValue="126603.3814063068"/>
    </cacheField>
    <cacheField name="Final Opportunity(J)" numFmtId="4">
      <sharedItems containsSemiMixedTypes="0" containsString="0" containsNumber="1" minValue="7.731853130867869E-3" maxValue="935.00445139999999"/>
    </cacheField>
    <cacheField name="New Target(I+J)" numFmtId="4">
      <sharedItems containsSemiMixedTypes="0" containsString="0" containsNumber="1" minValue="1.062441609573235E-2" maxValue="951.62225000000001"/>
    </cacheField>
    <cacheField name="Growth Diff Bucket5" numFmtId="0">
      <sharedItems/>
    </cacheField>
    <cacheField name="Wallet Share Bucket5" numFmtId="0">
      <sharedItems/>
    </cacheField>
    <cacheField name="NTB CASA Opportunity" numFmtId="4">
      <sharedItems containsSemiMixedTypes="0" containsString="0" containsNumber="1" minValue="0.53736426121749403" maxValue="995.8488672291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">
  <r>
    <s v="002"/>
    <s v="Adyanadka"/>
    <s v="Rest"/>
    <s v="Rest"/>
    <s v="Schools and Colleges  "/>
    <s v="Corporate Offices"/>
    <n v="574260"/>
    <x v="0"/>
    <n v="0.70660000000000001"/>
    <n v="2.9860000000000002"/>
    <n v="1.5588388150229437"/>
    <n v="2.2654388150229439"/>
    <s v="Negative"/>
    <s v="Positive"/>
    <n v="0.84570000000000012"/>
    <n v="1.7170000000000001"/>
    <n v="0.23679600000000006"/>
    <n v="1.0824960000000001"/>
    <s v="Positive"/>
    <s v="Positive"/>
    <n v="0.98870000000000002"/>
    <n v="3.645"/>
    <n v="0.27683600000000003"/>
    <n v="1.265536"/>
    <s v="Positive"/>
    <s v="Positive"/>
    <n v="17.777270306000002"/>
    <n v="320.37388512110721"/>
    <n v="3.555454061199999"/>
    <n v="21.332724367200001"/>
    <s v="Positive"/>
    <s v="Positive"/>
    <n v="0.84861042899999994"/>
    <n v="18.234837370242211"/>
    <n v="0.18234837370242218"/>
    <n v="1.0309588027024221"/>
    <s v="Positive"/>
    <s v="Positive"/>
    <n v="3.737802434902421"/>
  </r>
  <r>
    <s v="004"/>
    <s v="Ajjampura"/>
    <s v="Asset Focus"/>
    <s v="Rest"/>
    <s v="Household  "/>
    <s v="Manufacturers "/>
    <n v="577547"/>
    <x v="1"/>
    <n v="2.3355999999999995"/>
    <n v="9.2520000000000007"/>
    <n v="2.9578828945419491"/>
    <n v="5.293482894541949"/>
    <s v="Negative"/>
    <s v="Positive"/>
    <n v="1.4487000000000001"/>
    <n v="7.0960000000000001"/>
    <n v="0.40563600000000005"/>
    <n v="1.8543360000000002"/>
    <s v="Positive"/>
    <s v="Positive"/>
    <n v="7.8798000000000004"/>
    <n v="39.423000000000002"/>
    <n v="3.4346723523520089"/>
    <n v="11.314472352352009"/>
    <s v="Negative"/>
    <s v="Positive"/>
    <n v="34.916457819000001"/>
    <n v="140.52727425451491"/>
    <n v="6.9832915638000017"/>
    <n v="41.899749382800003"/>
    <s v="Negative"/>
    <s v="Positive"/>
    <n v="1.792848486"/>
    <n v="15.057088618227629"/>
    <n v="1.0065983759662416"/>
    <n v="2.7994468619662416"/>
    <s v="Negative"/>
    <s v="Positive"/>
    <n v="7.9898899397662433"/>
  </r>
  <r>
    <s v="005"/>
    <s v="Almel"/>
    <s v="Rest"/>
    <s v="Rest"/>
    <s v="Schools and Colleges  "/>
    <s v="Exporters "/>
    <n v="586202"/>
    <x v="2"/>
    <n v="0.12"/>
    <n v="7.2489999999999997"/>
    <n v="3.3600000000000005E-2"/>
    <n v="0.15360000000000001"/>
    <s v="Negative"/>
    <s v="Positive"/>
    <n v="0.72520000000000007"/>
    <n v="6.6470000000000002"/>
    <n v="0.30293894105263153"/>
    <n v="1.0281389410526316"/>
    <s v="Negative"/>
    <s v="Positive"/>
    <n v="4.6753"/>
    <n v="20.584"/>
    <n v="1.7980010981524928"/>
    <n v="6.4733010981524925"/>
    <s v="Negative"/>
    <s v="Positive"/>
    <n v="59.611068939999996"/>
    <n v="123"/>
    <n v="11.922213787999993"/>
    <n v="71.533282727999989"/>
    <s v="Negative"/>
    <s v="Positive"/>
    <n v="3.5026411590000004"/>
    <n v="9.7064986876640411"/>
    <n v="0.7005282317999999"/>
    <n v="4.2031693908000003"/>
    <s v="Positive"/>
    <s v="Positive"/>
    <n v="12.622742019799993"/>
  </r>
  <r>
    <s v="008"/>
    <s v="Arkalgud"/>
    <s v="GL Focus"/>
    <s v="Rest"/>
    <s v="HNI   "/>
    <s v="Retailers "/>
    <n v="573102"/>
    <x v="3"/>
    <n v="0.70569999999999999"/>
    <n v="25.625"/>
    <n v="1.0699517505686866"/>
    <n v="1.7756517505686866"/>
    <s v="Negative"/>
    <s v="Positive"/>
    <n v="0.56520000000000004"/>
    <n v="14.613"/>
    <n v="0.15825600000000004"/>
    <n v="0.7234560000000001"/>
    <s v="Positive"/>
    <s v="Positive"/>
    <n v="12.993399999999999"/>
    <n v="134.55000000000001"/>
    <n v="8.7199096250149459"/>
    <n v="21.713309625014944"/>
    <s v="Negative"/>
    <s v="Positive"/>
    <n v="40.095333993000004"/>
    <n v="253.36123076923079"/>
    <n v="8.0190667986000008"/>
    <n v="48.114400791600005"/>
    <s v="Negative"/>
    <s v="Positive"/>
    <n v="3.7491311889999999"/>
    <n v="17.679103808812549"/>
    <n v="0.7498262377999998"/>
    <n v="4.4989574267999997"/>
    <s v="Positive"/>
    <s v="Positive"/>
    <n v="8.7688930364000015"/>
  </r>
  <r>
    <s v="009"/>
    <s v="Arsikere-Main"/>
    <s v="Asset Focus"/>
    <s v="Rest"/>
    <s v="HNI   "/>
    <s v="Exporters "/>
    <n v="573103"/>
    <x v="3"/>
    <n v="6.0354000000000001"/>
    <n v="59.646000000000001"/>
    <n v="1.6899120000000001"/>
    <n v="7.7253120000000006"/>
    <s v="Positive"/>
    <s v="Positive"/>
    <n v="0.54300000000000004"/>
    <n v="23.856000000000002"/>
    <n v="0.31128255068067828"/>
    <n v="0.85428255068067838"/>
    <s v="Negative"/>
    <s v="Positive"/>
    <n v="8.1524999999999999"/>
    <n v="173.36799999999999"/>
    <n v="2.2827000000000002"/>
    <n v="10.4352"/>
    <s v="Negative"/>
    <s v="Positive"/>
    <n v="43.228110328"/>
    <n v="386.63405020196183"/>
    <n v="8.6456220656000013"/>
    <n v="51.873732393600001"/>
    <s v="Negative"/>
    <s v="Positive"/>
    <n v="5.5773414689999994"/>
    <n v="50.922527409117137"/>
    <n v="1.1154682938000002"/>
    <n v="6.6928097627999996"/>
    <s v="Negative"/>
    <s v="Positive"/>
    <n v="9.7610903594000007"/>
  </r>
  <r>
    <s v="016"/>
    <s v="Udupi-Adi Udupi"/>
    <s v="VL Focus"/>
    <s v="Rest"/>
    <s v="Household  "/>
    <s v="Corporate Offices"/>
    <n v="576101"/>
    <x v="4"/>
    <n v="2.6065"/>
    <n v="132.00299999999999"/>
    <n v="1.0560239999999999"/>
    <n v="3.6625239999999999"/>
    <s v="Positive"/>
    <s v="Positive"/>
    <n v="1.1791999999999998"/>
    <n v="35.536999999999999"/>
    <n v="0.54948438486180029"/>
    <n v="1.7286843848618001"/>
    <s v="Negative"/>
    <s v="Positive"/>
    <n v="0.4506"/>
    <n v="57.030999999999999"/>
    <n v="0.126168"/>
    <n v="0.57676799999999995"/>
    <s v="Negative"/>
    <s v="Negative"/>
    <n v="30.594184489"/>
    <n v="2540.9397013874068"/>
    <n v="6.1188368978000014"/>
    <n v="36.713021386800001"/>
    <s v="Negative"/>
    <s v="Positive"/>
    <n v="2.7048648399999999"/>
    <n v="432.73530544290293"/>
    <n v="0.54097296800000017"/>
    <n v="3.2458378080000001"/>
    <s v="Negative"/>
    <s v="Positive"/>
    <n v="6.6598098658000016"/>
  </r>
  <r>
    <s v="017"/>
    <s v="Goa-Alto Porvorim"/>
    <s v="VL Focus"/>
    <s v="Rest"/>
    <s v="HNI   "/>
    <s v="Shopping Malls "/>
    <n v="403521"/>
    <x v="5"/>
    <n v="1.2105000000000001"/>
    <n v="85.641999999999996"/>
    <n v="0.92997366369009582"/>
    <n v="2.1404736636900958"/>
    <s v="Negative"/>
    <s v="Positive"/>
    <n v="0.9094000000000001"/>
    <n v="38.368000000000002"/>
    <n v="0.6392275130752445"/>
    <n v="1.5486275130752447"/>
    <s v="Negative"/>
    <s v="Positive"/>
    <n v="5.1215999999999999"/>
    <n v="29.954999999999998"/>
    <n v="1.4340480000000002"/>
    <n v="6.5556479999999997"/>
    <s v="Negative"/>
    <s v="Positive"/>
    <n v="25.744013256999999"/>
    <n v="7923.1592586420593"/>
    <n v="5.1488026514000005"/>
    <n v="30.892815908399999"/>
    <s v="Negative"/>
    <s v="Negative"/>
    <n v="12.810313598"/>
    <n v="2175.3708272965159"/>
    <n v="2.5620627196000001"/>
    <n v="15.372376317600001"/>
    <s v="Negative"/>
    <s v="Positive"/>
    <n v="7.7108653710000006"/>
  </r>
  <r>
    <s v="018"/>
    <s v="Udupi-Ambagilu"/>
    <s v="VL Focus"/>
    <s v="Rest"/>
    <s v="Salaried  "/>
    <s v="Corporate Offices"/>
    <n v="576105"/>
    <x v="4"/>
    <n v="3.68"/>
    <n v="52.106000000000002"/>
    <n v="1.0304000000000002"/>
    <n v="4.7103999999999999"/>
    <s v="Positive"/>
    <s v="Positive"/>
    <n v="1.6132000000000002"/>
    <n v="17.751999999999999"/>
    <n v="0.4516960000000001"/>
    <n v="2.0648960000000001"/>
    <s v="Positive"/>
    <s v="Positive"/>
    <n v="0.65290000000000004"/>
    <n v="28.244"/>
    <n v="0.25480899236752802"/>
    <n v="0.90770899236752811"/>
    <s v="Negative"/>
    <s v="Negative"/>
    <n v="33.680573286000005"/>
    <n v="2092.170899924593"/>
    <n v="6.7361146571999981"/>
    <n v="40.416687943200003"/>
    <s v="Negative"/>
    <s v="Positive"/>
    <n v="11.572364185"/>
    <n v="363.70132758806432"/>
    <n v="3.6370132758806424"/>
    <n v="15.209377460880642"/>
    <s v="Positive"/>
    <s v="Positive"/>
    <n v="10.373127933080641"/>
  </r>
  <r>
    <s v="019"/>
    <s v="Athani"/>
    <s v="Rest"/>
    <s v="Rest"/>
    <s v="HNI   "/>
    <s v="Exporters "/>
    <n v="591304"/>
    <x v="5"/>
    <n v="1.2086000000000001"/>
    <n v="47.579000000000001"/>
    <n v="0.47578999999999999"/>
    <n v="1.6843900000000001"/>
    <s v="Positive"/>
    <s v="Positive"/>
    <n v="0.96569999999999989"/>
    <n v="23.33"/>
    <n v="0.39899213025246277"/>
    <n v="1.3646921302524626"/>
    <s v="Negative"/>
    <s v="Positive"/>
    <n v="3.6120000000000001"/>
    <n v="85.49"/>
    <n v="1.01136"/>
    <n v="4.6233599999999999"/>
    <s v="Positive"/>
    <s v="Positive"/>
    <n v="50.757614318000002"/>
    <n v="448.60857723577237"/>
    <n v="10.1515228636"/>
    <n v="60.909137181600002"/>
    <s v="Positive"/>
    <s v="Positive"/>
    <n v="7.1730129620000005"/>
    <n v="53.917569105691058"/>
    <n v="1.4346025924000001"/>
    <n v="8.6076155544000006"/>
    <s v="Positive"/>
    <s v="Positive"/>
    <n v="11.586125456000001"/>
  </r>
  <r>
    <s v="020"/>
    <s v="Adoni"/>
    <s v="Rest"/>
    <s v="Rest"/>
    <s v="Schools and Colleges  "/>
    <s v="Manufacturers "/>
    <n v="518301"/>
    <x v="6"/>
    <n v="0.6109"/>
    <n v="112.613"/>
    <n v="0.51581450733266287"/>
    <n v="1.1267145073326628"/>
    <s v="Negative"/>
    <s v="Negative"/>
    <n v="0.34470000000000001"/>
    <n v="24.277999999999999"/>
    <n v="0.24278"/>
    <n v="0.58748"/>
    <s v="Positive"/>
    <s v="Positive"/>
    <n v="2.3997000000000002"/>
    <n v="229.602"/>
    <n v="3.0690230258062785"/>
    <n v="5.4687230258062787"/>
    <s v="Positive"/>
    <s v="Negative"/>
    <n v="22.849646524000001"/>
    <n v="545.93412412028147"/>
    <n v="5.4593412412028144"/>
    <n v="28.308987765202815"/>
    <s v="Positive"/>
    <s v="Positive"/>
    <n v="2.1502947880000001"/>
    <n v="101.47548133930481"/>
    <n v="1.014754813393048"/>
    <n v="3.165049601393048"/>
    <s v="Positive"/>
    <s v="Positive"/>
    <n v="6.4740960545958623"/>
  </r>
  <r>
    <s v="021"/>
    <s v="Mid Corporate Finance Branch-Ahmedabad"/>
    <s v="Rest"/>
    <s v="Rest"/>
    <s v="Household  "/>
    <s v="Retailers "/>
    <n v="380009"/>
    <x v="7"/>
    <n v="0"/>
    <n v="377.07799999999997"/>
    <n v="0.36320000000000002"/>
    <n v="0.36320000000000002"/>
    <s v="Negative"/>
    <s v="Negative"/>
    <n v="0.17649999999999999"/>
    <n v="89.875"/>
    <n v="0.39403312273312274"/>
    <n v="0.57053312273312273"/>
    <s v="Positive"/>
    <s v="Negative"/>
    <n v="5.1999999999999998E-3"/>
    <n v="25.667000000000002"/>
    <n v="0.48491488228628593"/>
    <n v="0.49011488228628591"/>
    <s v="Positive"/>
    <s v="Negative"/>
    <n v="9.8210200949999997"/>
    <n v="31541.589705202161"/>
    <n v="5.9795679049999997"/>
    <n v="15.800587999999999"/>
    <s v="Negative"/>
    <s v="Negative"/>
    <n v="1.5744412720000001"/>
    <n v="13473.89333973447"/>
    <n v="1.016668981653567"/>
    <n v="2.5911102536535671"/>
    <s v="Negative"/>
    <s v="Negative"/>
    <n v="6.9962368866535662"/>
  </r>
  <r>
    <s v="022"/>
    <s v="Alapuzha"/>
    <s v="Rest"/>
    <s v="Rest"/>
    <s v="HNI   "/>
    <s v="Exporters "/>
    <n v="688011"/>
    <x v="8"/>
    <n v="1.1576"/>
    <n v="22.175999999999998"/>
    <n v="0.32412800000000003"/>
    <n v="1.4817279999999999"/>
    <s v="Positive"/>
    <s v="Positive"/>
    <n v="0.42819999999999997"/>
    <n v="9.5299999999999994"/>
    <n v="0.25853879287356335"/>
    <n v="0.68673879287356332"/>
    <s v="Negative"/>
    <s v="Positive"/>
    <n v="0.29599999999999999"/>
    <n v="40.798999999999999"/>
    <n v="0.67576170386089995"/>
    <n v="0.97176170386089988"/>
    <s v="Positive"/>
    <s v="Negative"/>
    <n v="12.389034461"/>
    <n v="1523.393221750868"/>
    <n v="15.233932217508682"/>
    <n v="27.622966678508682"/>
    <s v="Positive"/>
    <s v="Positive"/>
    <n v="0.89721732700000001"/>
    <n v="192.99249055148479"/>
    <n v="1.9299249055148482"/>
    <n v="2.8271422325148481"/>
    <s v="Positive"/>
    <s v="Positive"/>
    <n v="17.163857123023529"/>
  </r>
  <r>
    <s v="025"/>
    <s v="Ananthapur"/>
    <s v="VL Focus"/>
    <s v="Rest"/>
    <s v="Schools and Colleges  "/>
    <s v="Corporate Offices"/>
    <n v="515001"/>
    <x v="6"/>
    <n v="1.6886000000000001"/>
    <n v="461.21600000000001"/>
    <n v="1.0039879084895895"/>
    <n v="2.6925879084895898"/>
    <s v="Negative"/>
    <s v="Negative"/>
    <n v="2.7399999999999998"/>
    <n v="147.011"/>
    <n v="1.176088"/>
    <n v="3.9160879999999998"/>
    <s v="Positive"/>
    <s v="Positive"/>
    <n v="3.2357999999999998"/>
    <n v="986.38599999999997"/>
    <n v="1.4537650031012181"/>
    <n v="4.6895650031012179"/>
    <s v="Negative"/>
    <s v="Negative"/>
    <n v="24.789699465999998"/>
    <n v="2462.8136136724961"/>
    <n v="24.628136136724965"/>
    <n v="49.417835602724963"/>
    <s v="Positive"/>
    <s v="Positive"/>
    <n v="7.1468135879999997"/>
    <n v="367.22239402560461"/>
    <n v="3.672223940256047"/>
    <n v="10.819037528256047"/>
    <s v="Positive"/>
    <s v="Positive"/>
    <n v="28.300360076981011"/>
  </r>
  <r>
    <s v="026"/>
    <s v="Ahmedabad-Memnagar"/>
    <s v="Rest"/>
    <s v="Rest"/>
    <s v="Salaried  "/>
    <s v="Shopping Malls "/>
    <n v="380052"/>
    <x v="9"/>
    <n v="1.0755000000000001"/>
    <n v="293.97500000000002"/>
    <n v="0.64836800866087052"/>
    <n v="1.7238680086608706"/>
    <s v="Positive"/>
    <s v="Negative"/>
    <n v="0.32889999999999997"/>
    <n v="91.369"/>
    <n v="0.28101034983034989"/>
    <n v="0.60991034983034986"/>
    <s v="Positive"/>
    <s v="Negative"/>
    <n v="0.1736"/>
    <n v="24.326000000000001"/>
    <n v="0.161451968"/>
    <n v="0.33505196800000003"/>
    <s v="Negative"/>
    <s v="Negative"/>
    <n v="13.460240506"/>
    <n v="22862.194544330319"/>
    <n v="57.385737578071023"/>
    <n v="70.845978084071021"/>
    <s v="Positive"/>
    <s v="Negative"/>
    <n v="2.5881408800000001"/>
    <n v="9960.3690854267079"/>
    <n v="0.59786622241805398"/>
    <n v="3.1860071024180541"/>
    <s v="Negative"/>
    <s v="Negative"/>
    <n v="57.983603800489078"/>
  </r>
  <r>
    <s v="027"/>
    <s v="Amritsar"/>
    <s v="Rest"/>
    <s v="Rest"/>
    <s v="Household  "/>
    <s v="Shopping Malls "/>
    <n v="143001"/>
    <x v="10"/>
    <n v="0.15329999999999999"/>
    <n v="839.79100000000005"/>
    <n v="0.11794049808933799"/>
    <n v="0.27124049808933798"/>
    <s v="Negative"/>
    <s v="Negative"/>
    <n v="0.51059999999999994"/>
    <n v="655.44100000000003"/>
    <n v="0.14296799999999998"/>
    <n v="0.65356799999999993"/>
    <s v="Negative"/>
    <s v="Negative"/>
    <n v="0.38900000000000001"/>
    <n v="385.91500000000002"/>
    <n v="0.10892000000000002"/>
    <n v="0.49792000000000003"/>
    <s v="Negative"/>
    <s v="Negative"/>
    <n v="21.700128475"/>
    <n v="11421.35258554207"/>
    <n v="4.3400256950000013"/>
    <n v="26.040154170000001"/>
    <s v="Negative"/>
    <s v="Negative"/>
    <n v="3.8941534170000001"/>
    <n v="1785.243622295734"/>
    <n v="0.77883068339999983"/>
    <n v="4.6729841003999999"/>
    <s v="Negative"/>
    <s v="Positive"/>
    <n v="5.1188563784000012"/>
  </r>
  <r>
    <s v="028"/>
    <s v="Arsikere-Hoysaleshwara College Campus"/>
    <s v="Rest"/>
    <s v="Rest"/>
    <s v="HNI   "/>
    <s v="Exporters "/>
    <n v="573103"/>
    <x v="3"/>
    <n v="0.33300000000000002"/>
    <n v="59.646000000000001"/>
    <n v="0.29767191697127937"/>
    <n v="0.63067191697127933"/>
    <s v="Negative"/>
    <s v="Negative"/>
    <n v="0.42730000000000001"/>
    <n v="23.856000000000002"/>
    <n v="0.23856000000000002"/>
    <n v="0.66586000000000001"/>
    <s v="Positive"/>
    <s v="Positive"/>
    <n v="5.1178999999999997"/>
    <n v="173.36799999999999"/>
    <n v="1.433012"/>
    <n v="6.5509119999999994"/>
    <s v="Positive"/>
    <s v="Positive"/>
    <n v="21.536556198"/>
    <n v="411.23472877358489"/>
    <n v="4.3073112396000006"/>
    <n v="25.8438674376"/>
    <s v="Negative"/>
    <s v="Positive"/>
    <n v="1.3069957650000001"/>
    <n v="56.403573113207543"/>
    <n v="0.56403573113207539"/>
    <n v="1.8710314961320755"/>
    <s v="Positive"/>
    <s v="Positive"/>
    <n v="4.871346970732076"/>
  </r>
  <r>
    <s v="029"/>
    <s v="Prayagraj"/>
    <s v="Rest"/>
    <s v="Rest"/>
    <s v="HNI   "/>
    <s v="Retailers "/>
    <n v="211001"/>
    <x v="11"/>
    <n v="3.1952000000000003"/>
    <n v="219.083"/>
    <n v="1.9717470000000001"/>
    <n v="5.1669470000000004"/>
    <s v="Positive"/>
    <s v="Positive"/>
    <n v="0.42309999999999998"/>
    <n v="93.885000000000005"/>
    <n v="0.24821313706563713"/>
    <n v="0.67131313706563711"/>
    <s v="Positive"/>
    <s v="Negative"/>
    <n v="0.57899999999999996"/>
    <n v="35.470999999999997"/>
    <n v="0.23927215269700197"/>
    <n v="0.81827215269700193"/>
    <s v="Positive"/>
    <s v="Negative"/>
    <n v="18.752811000000001"/>
    <n v="11222.870306905081"/>
    <n v="3.750562200000001"/>
    <n v="22.503373200000002"/>
    <s v="Negative"/>
    <s v="Negative"/>
    <n v="5.0026441149999998"/>
    <n v="1660.1349046742939"/>
    <n v="14.941214142068645"/>
    <n v="19.943858257068644"/>
    <s v="Positive"/>
    <s v="Positive"/>
    <n v="18.691776342068646"/>
  </r>
  <r>
    <s v="030"/>
    <s v="Agra"/>
    <s v="Rest"/>
    <s v="Rest"/>
    <s v="Salaried  "/>
    <s v="Retailers "/>
    <n v="282002"/>
    <x v="11"/>
    <n v="0.93020000000000003"/>
    <n v="173.44800000000001"/>
    <n v="0.26045600000000002"/>
    <n v="1.1906560000000002"/>
    <s v="Positive"/>
    <s v="Negative"/>
    <n v="9.8299999999999998E-2"/>
    <n v="94.738"/>
    <n v="0.54624799754299758"/>
    <n v="0.64454799754299752"/>
    <s v="Positive"/>
    <s v="Negative"/>
    <n v="0.8841"/>
    <n v="48.64"/>
    <n v="0.39933894271888004"/>
    <n v="1.2834389427188801"/>
    <s v="Negative"/>
    <s v="Negative"/>
    <n v="15.863902984000001"/>
    <n v="8977.1068583679025"/>
    <n v="3.1727805968000009"/>
    <n v="19.036683580800002"/>
    <s v="Negative"/>
    <s v="Negative"/>
    <n v="1.7245374149999999"/>
    <n v="2145.8070346382219"/>
    <n v="0.34490748300000007"/>
    <n v="2.069444898"/>
    <s v="Negative"/>
    <s v="Negative"/>
    <n v="3.517688079800001"/>
  </r>
  <r>
    <s v="031"/>
    <s v="Aurangabad"/>
    <s v="Asset Focus"/>
    <s v="Rest"/>
    <s v="Schools and Colleges  "/>
    <s v="Retailers "/>
    <n v="431001"/>
    <x v="12"/>
    <n v="2.1863999999999999"/>
    <n v="1510.9770000000001"/>
    <n v="7.5070848176816751"/>
    <n v="9.693484817681675"/>
    <s v="Positive"/>
    <s v="Negative"/>
    <n v="0.57589999999999997"/>
    <n v="459.928"/>
    <n v="2.2782919574119576"/>
    <n v="2.8541919574119574"/>
    <s v="Positive"/>
    <s v="Negative"/>
    <n v="2.1875"/>
    <n v="538.41399999999999"/>
    <n v="0.61250000000000004"/>
    <n v="2.8"/>
    <s v="Negative"/>
    <s v="Negative"/>
    <n v="9.9864370830000002"/>
    <n v="5919.1388824223613"/>
    <n v="2.8973179200077688"/>
    <n v="12.883755003007769"/>
    <s v="Negative"/>
    <s v="Negative"/>
    <n v="5.9891928319999996"/>
    <n v="1834.354020075848"/>
    <n v="1.1978385663999997"/>
    <n v="7.1870313983999994"/>
    <s v="Negative"/>
    <s v="Positive"/>
    <n v="4.0951564864077685"/>
  </r>
  <r>
    <s v="033"/>
    <s v="Angul"/>
    <s v="Rest"/>
    <s v="Rest"/>
    <s v="Schools and Colleges  "/>
    <s v="Corporate Offices"/>
    <n v="759122"/>
    <x v="13"/>
    <n v="0.64"/>
    <n v="41.831000000000003"/>
    <n v="0.334648"/>
    <n v="0.97464799999999996"/>
    <s v="Positive"/>
    <s v="Positive"/>
    <n v="0.31709999999999999"/>
    <n v="25.792999999999999"/>
    <n v="0.25792999999999999"/>
    <n v="0.57502999999999993"/>
    <s v="Positive"/>
    <s v="Positive"/>
    <n v="1.9440999999999999"/>
    <n v="31.824000000000002"/>
    <n v="0.54434800000000005"/>
    <n v="2.488448"/>
    <s v="Positive"/>
    <s v="Positive"/>
    <n v="9.0516966859999997"/>
    <n v="2200.413003340419"/>
    <n v="22.004130033404191"/>
    <n v="31.055826719404191"/>
    <s v="Positive"/>
    <s v="Positive"/>
    <n v="2.4978347059999999"/>
    <n v="323.50837534163378"/>
    <n v="0.72912785148771952"/>
    <n v="3.2269625574877194"/>
    <s v="Negative"/>
    <s v="Positive"/>
    <n v="22.733257884891913"/>
  </r>
  <r>
    <s v="035"/>
    <s v="Asansol"/>
    <s v="Rest"/>
    <s v="Rest"/>
    <s v="Household  "/>
    <s v="Shopping Malls "/>
    <n v="713303"/>
    <x v="14"/>
    <n v="0.87860000000000005"/>
    <n v="40.463000000000001"/>
    <n v="0.40463000000000005"/>
    <n v="1.2832300000000001"/>
    <s v="Positive"/>
    <s v="Positive"/>
    <n v="0.58599999999999997"/>
    <n v="18.382999999999999"/>
    <n v="0.18382999999999999"/>
    <n v="0.76983000000000001"/>
    <s v="Positive"/>
    <s v="Positive"/>
    <n v="0.27639999999999998"/>
    <n v="13.48"/>
    <n v="7.7392000000000002E-2"/>
    <n v="0.353792"/>
    <s v="Positive"/>
    <s v="Negative"/>
    <n v="8.101196925"/>
    <n v="4542.3774250028519"/>
    <n v="8.8252661262139789"/>
    <n v="16.926463051213979"/>
    <s v="Positive"/>
    <s v="Negative"/>
    <n v="13.692163709999999"/>
    <n v="865.36284646971603"/>
    <n v="7.4189738812235788"/>
    <n v="21.111137591223578"/>
    <s v="Negative"/>
    <s v="Positive"/>
    <n v="16.244240007437558"/>
  </r>
  <r>
    <s v="038"/>
    <s v="Aland"/>
    <s v="Rest"/>
    <s v="Rest"/>
    <s v="Household  "/>
    <s v="Exporters "/>
    <n v="585302"/>
    <x v="2"/>
    <n v="0.09"/>
    <n v="13.932"/>
    <n v="0.13932"/>
    <n v="0.22932"/>
    <s v="Positive"/>
    <s v="Positive"/>
    <n v="0.32400000000000001"/>
    <n v="11.952999999999999"/>
    <n v="0.11953"/>
    <n v="0.44352999999999998"/>
    <s v="Positive"/>
    <s v="Positive"/>
    <n v="2.0998000000000001"/>
    <n v="49.66"/>
    <n v="0.58794400000000013"/>
    <n v="2.6877440000000004"/>
    <s v="Positive"/>
    <s v="Positive"/>
    <n v="17.643359793000002"/>
    <n v="254.3591689612015"/>
    <n v="3.5286719586000004"/>
    <n v="21.172031751600002"/>
    <s v="Positive"/>
    <s v="Positive"/>
    <n v="2.2542369300000002"/>
    <n v="18.990768460575719"/>
    <n v="1.0082043576692663"/>
    <n v="3.2624412876692666"/>
    <s v="Negative"/>
    <s v="Positive"/>
    <n v="4.5368763162692662"/>
  </r>
  <r>
    <s v="039"/>
    <s v="Aluva"/>
    <s v="Rest"/>
    <s v="Rest"/>
    <s v="Salaried  "/>
    <s v="Corporate Offices"/>
    <n v="683101"/>
    <x v="8"/>
    <n v="0.6754"/>
    <n v="97.215999999999994"/>
    <n v="0.30817271585845346"/>
    <n v="0.98357271585845352"/>
    <s v="Negative"/>
    <s v="Positive"/>
    <n v="0.3518"/>
    <n v="29.87"/>
    <n v="0.29870000000000002"/>
    <n v="0.65050000000000008"/>
    <s v="Positive"/>
    <s v="Positive"/>
    <n v="0.82350000000000001"/>
    <n v="107.036"/>
    <n v="1.7259126261539572"/>
    <n v="2.5494126261539574"/>
    <s v="Positive"/>
    <s v="Negative"/>
    <n v="6.5692612420000005"/>
    <n v="4229.3719198708868"/>
    <n v="9.190835472440579"/>
    <n v="15.760096714440579"/>
    <s v="Positive"/>
    <s v="Negative"/>
    <n v="1.168765595"/>
    <n v="1968.0840917379239"/>
    <n v="2.1097478503953724"/>
    <n v="3.2785134453953724"/>
    <s v="Positive"/>
    <s v="Negative"/>
    <n v="11.300583322835951"/>
  </r>
  <r>
    <s v="044"/>
    <s v="Ambernath (W)"/>
    <s v="Rest"/>
    <s v="Rest"/>
    <s v="Salaried  "/>
    <s v="Manufacturers "/>
    <n v="421505"/>
    <x v="15"/>
    <n v="2.0585000000000004"/>
    <n v="95.438999999999993"/>
    <n v="0.57638000000000023"/>
    <n v="2.6348800000000008"/>
    <s v="Negative"/>
    <s v="Positive"/>
    <n v="0.39879999999999999"/>
    <n v="12.893000000000001"/>
    <n v="0.27104395459230063"/>
    <n v="0.66984395459230062"/>
    <s v="Negative"/>
    <s v="Positive"/>
    <n v="0.1903"/>
    <n v="26.934999999999999"/>
    <n v="0.45124517251632001"/>
    <n v="0.64154517251632004"/>
    <s v="Positive"/>
    <s v="Negative"/>
    <n v="5.6633423890000003"/>
    <n v="8442.0018832331025"/>
    <n v="25.794464742633103"/>
    <n v="31.457807131633103"/>
    <s v="Positive"/>
    <s v="Negative"/>
    <n v="4.9109984779999998"/>
    <n v="1496.615008"/>
    <n v="14.966150080000002"/>
    <n v="19.877148558000002"/>
    <s v="Positive"/>
    <s v="Positive"/>
    <n v="40.760614822633102"/>
  </r>
  <r>
    <s v="045"/>
    <s v="Heggadadevanapura, Alur GP"/>
    <s v="Rest"/>
    <s v="Rest"/>
    <s v="Salaried  "/>
    <s v="Manufacturers "/>
    <n v="562123"/>
    <x v="16"/>
    <n v="0"/>
    <n v="280.06900000000002"/>
    <n v="0.15918664298401425"/>
    <n v="0.15918664298401425"/>
    <s v="Negative"/>
    <s v="Negative"/>
    <n v="0.50070000000000003"/>
    <n v="145.18600000000001"/>
    <n v="0.46406705042705038"/>
    <n v="0.96476705042705047"/>
    <s v="Positive"/>
    <s v="Negative"/>
    <n v="4.4564000000000004"/>
    <n v="570.11400000000003"/>
    <n v="1.2970540799238113"/>
    <n v="5.7534540799238112"/>
    <s v="Negative"/>
    <s v="Negative"/>
    <n v="8.7544267019999999"/>
    <n v="738.10168417976365"/>
    <n v="7.381016841797635"/>
    <n v="16.135443543797635"/>
    <s v="Positive"/>
    <s v="Positive"/>
    <n v="1.2336871699999998"/>
    <n v="249.24336017664641"/>
    <n v="2.4924336017664643"/>
    <n v="3.7261207717664639"/>
    <s v="Positive"/>
    <s v="Positive"/>
    <n v="9.8734504435640993"/>
  </r>
  <r>
    <s v="046"/>
    <s v="Ankleshwar"/>
    <s v="Rest"/>
    <s v="Rest"/>
    <s v="Salaried  "/>
    <s v="Manufacturers "/>
    <n v="393002"/>
    <x v="9"/>
    <n v="0.44820000000000004"/>
    <n v="406.774"/>
    <n v="0.17644554960115333"/>
    <n v="0.62464554960115337"/>
    <s v="Negative"/>
    <s v="Negative"/>
    <n v="9.7199999999999995E-2"/>
    <n v="113.36"/>
    <n v="4.3428603354688407E-2"/>
    <n v="0.14062860335468841"/>
    <s v="Negative"/>
    <s v="Negative"/>
    <n v="0.11890000000000001"/>
    <n v="19.158000000000001"/>
    <n v="4.1070949242997722E-2"/>
    <n v="0.15997094924299773"/>
    <s v="Negative"/>
    <s v="Negative"/>
    <n v="2.1084089779999999"/>
    <n v="4617.8503039794614"/>
    <n v="15.099292019302425"/>
    <n v="17.207700997302425"/>
    <s v="Positive"/>
    <s v="Negative"/>
    <n v="1.2427697150000001"/>
    <n v="1225.887454685495"/>
    <n v="0.7993627932602716"/>
    <n v="2.0421325082602717"/>
    <s v="Positive"/>
    <s v="Negative"/>
    <n v="15.898654812562697"/>
  </r>
  <r>
    <s v="047"/>
    <s v="Ahmedabad- Maninagar"/>
    <s v="Rest"/>
    <s v="Rest"/>
    <s v="Household  "/>
    <s v="Manufacturers "/>
    <n v="380008"/>
    <x v="9"/>
    <n v="1.3293000000000001"/>
    <n v="480.68700000000001"/>
    <n v="0.37220400000000009"/>
    <n v="1.7015040000000003"/>
    <s v="Negative"/>
    <s v="Negative"/>
    <n v="2.0999999999999998E-2"/>
    <n v="163.87100000000001"/>
    <n v="2.1687974033412882E-2"/>
    <n v="4.268797403341288E-2"/>
    <s v="Negative"/>
    <s v="Negative"/>
    <n v="0.47420000000000001"/>
    <n v="55.448"/>
    <n v="0.13999598400489197"/>
    <n v="0.61419598400489195"/>
    <s v="Negative"/>
    <s v="Negative"/>
    <n v="1.799753884"/>
    <n v="17149.388098419069"/>
    <n v="2.0215791159999998"/>
    <n v="3.8213330000000001"/>
    <s v="Negative"/>
    <s v="Negative"/>
    <n v="0.76202926500000001"/>
    <n v="7994.5619681893277"/>
    <n v="11.300069544459506"/>
    <n v="12.062098809459506"/>
    <s v="Positive"/>
    <s v="Negative"/>
    <n v="13.321648660459505"/>
  </r>
  <r>
    <s v="048"/>
    <s v="Ahmedabad-Chandkheda "/>
    <s v="Rest"/>
    <s v="Rest"/>
    <s v="Household  "/>
    <s v="Shopping Malls "/>
    <n v="382424"/>
    <x v="9"/>
    <n v="2.06"/>
    <n v="517.553"/>
    <n v="1.2602968330064608"/>
    <n v="3.3202968330064611"/>
    <s v="Positive"/>
    <s v="Negative"/>
    <n v="9.98E-2"/>
    <n v="157.63"/>
    <n v="1.0736185971685972"/>
    <n v="1.1734185971685971"/>
    <s v="Positive"/>
    <s v="Negative"/>
    <n v="8.43E-2"/>
    <n v="58.292000000000002"/>
    <n v="1.3041147464756386"/>
    <n v="1.3884147464756387"/>
    <s v="Positive"/>
    <s v="Negative"/>
    <n v="2.1472704019999997"/>
    <n v="12483.57383108982"/>
    <n v="44.370826054705354"/>
    <n v="46.518096456705351"/>
    <s v="Positive"/>
    <s v="Negative"/>
    <n v="0.22513660499999999"/>
    <n v="1649.975816982196"/>
    <n v="4.6869355795773504E-2"/>
    <n v="0.27200596079577349"/>
    <s v="Negative"/>
    <s v="Negative"/>
    <n v="44.417695410501125"/>
  </r>
  <r>
    <s v="049"/>
    <s v="Anand"/>
    <s v="Rest"/>
    <s v="Rest"/>
    <s v="Household  "/>
    <s v="Manufacturers "/>
    <n v="388001"/>
    <x v="9"/>
    <n v="1.0752000000000002"/>
    <n v="291.36599999999999"/>
    <n v="0.85753441967006405"/>
    <n v="1.9327344196700642"/>
    <s v="Negative"/>
    <s v="Negative"/>
    <n v="2.1899999999999999E-2"/>
    <n v="133.63300000000001"/>
    <n v="0.77830540072540078"/>
    <n v="0.80020540072540081"/>
    <s v="Positive"/>
    <s v="Negative"/>
    <n v="0.37540000000000001"/>
    <n v="134.78899999999999"/>
    <n v="0.10511200000000001"/>
    <n v="0.48051200000000005"/>
    <s v="Negative"/>
    <s v="Negative"/>
    <n v="1.9874673489999999"/>
    <n v="5150.1942577580412"/>
    <n v="17.203930602802995"/>
    <n v="19.191397951802994"/>
    <s v="Positive"/>
    <s v="Negative"/>
    <n v="0.172666765"/>
    <n v="871.52099757319149"/>
    <n v="7.8960620478050414E-2"/>
    <n v="0.25162738547805041"/>
    <s v="Negative"/>
    <s v="Negative"/>
    <n v="17.282891223281045"/>
  </r>
  <r>
    <s v="051"/>
    <s v="Bagalkot"/>
    <s v="Rest"/>
    <s v="Rest"/>
    <s v="HNI   "/>
    <s v="Retailers "/>
    <n v="587101"/>
    <x v="17"/>
    <n v="1.4937"/>
    <n v="69.486999999999995"/>
    <n v="0.69486999999999999"/>
    <n v="2.1885699999999999"/>
    <s v="Positive"/>
    <s v="Positive"/>
    <n v="0.89290000000000003"/>
    <n v="17.379000000000001"/>
    <n v="0.25001200000000001"/>
    <n v="1.1429119999999999"/>
    <s v="Positive"/>
    <s v="Positive"/>
    <n v="1.7622"/>
    <n v="82.031999999999996"/>
    <n v="0.49341600000000002"/>
    <n v="2.2556159999999998"/>
    <s v="Positive"/>
    <s v="Negative"/>
    <n v="27.868946851"/>
    <n v="815.90790172588822"/>
    <n v="5.5737893702000001"/>
    <n v="33.442736221200001"/>
    <s v="Negative"/>
    <s v="Positive"/>
    <n v="8.5801101939999995"/>
    <n v="194.74513543147211"/>
    <n v="13.257906806000001"/>
    <n v="21.838017000000001"/>
    <s v="Negative"/>
    <s v="Positive"/>
    <n v="18.831696176200001"/>
  </r>
  <r>
    <s v="052"/>
    <s v="Balehonnur"/>
    <s v="VL Focus"/>
    <s v="Rest"/>
    <s v="Schools and Colleges  "/>
    <s v="Retailers "/>
    <n v="577112"/>
    <x v="1"/>
    <n v="4.3975000000000009"/>
    <n v="13.491"/>
    <n v="1.2313000000000003"/>
    <n v="5.6288000000000009"/>
    <s v="Positive"/>
    <s v="Positive"/>
    <n v="1.4976"/>
    <n v="8.093"/>
    <n v="0.41932800000000003"/>
    <n v="1.916928"/>
    <s v="Positive"/>
    <s v="Positive"/>
    <n v="3.1919"/>
    <n v="22.17"/>
    <n v="0.89373200000000008"/>
    <n v="4.0856320000000004"/>
    <s v="Negative"/>
    <s v="Positive"/>
    <n v="49.159927058999997"/>
    <n v="112.49451301115241"/>
    <n v="9.8319854117999981"/>
    <n v="58.991912470799996"/>
    <s v="Positive"/>
    <s v="Positive"/>
    <n v="2.1375778159999999"/>
    <n v="6.8861765799256496"/>
    <n v="0.42751556320000006"/>
    <n v="2.5650933791999999"/>
    <s v="Positive"/>
    <s v="Positive"/>
    <n v="10.259500974999998"/>
  </r>
  <r>
    <s v="053"/>
    <s v="Bengaluru-Ashoknagar"/>
    <s v="HL Focus"/>
    <s v="SBA Focus"/>
    <s v="HNI   "/>
    <s v="Corporate Offices"/>
    <n v="560025"/>
    <x v="18"/>
    <n v="4.5994000000000002"/>
    <n v="219.20699999999999"/>
    <n v="1.9728630000000003"/>
    <n v="6.5722630000000004"/>
    <s v="Positive"/>
    <s v="Positive"/>
    <n v="0.8579"/>
    <n v="51.262999999999998"/>
    <n v="0.24021200000000001"/>
    <n v="1.098112"/>
    <s v="Negative"/>
    <s v="Positive"/>
    <n v="0.99509999999999998"/>
    <n v="35.122999999999998"/>
    <n v="0.31610699999999997"/>
    <n v="1.311207"/>
    <s v="Positive"/>
    <s v="Positive"/>
    <n v="48.070828569"/>
    <n v="12697.1624804029"/>
    <n v="114.27446232362611"/>
    <n v="162.34529089262611"/>
    <s v="Positive"/>
    <s v="Positive"/>
    <n v="16.208441937"/>
    <n v="14691.09863566399"/>
    <n v="7.4381216587147669"/>
    <n v="23.646563595714767"/>
    <s v="Positive"/>
    <s v="Negative"/>
    <n v="121.71258398234087"/>
  </r>
  <r>
    <s v="054"/>
    <s v="Bengaluru-Industrial Finance"/>
    <s v="VL Focus"/>
    <s v="Rest"/>
    <s v="HNI   "/>
    <s v="Corporate Offices"/>
    <n v="560001"/>
    <x v="19"/>
    <n v="1.1116999999999999"/>
    <n v="610.12099999999998"/>
    <n v="2.5222097805551535"/>
    <n v="3.6339097805551535"/>
    <s v="Positive"/>
    <s v="Negative"/>
    <n v="1.31"/>
    <n v="125.348"/>
    <n v="1.1281319999999999"/>
    <n v="2.438132"/>
    <s v="Positive"/>
    <s v="Positive"/>
    <n v="1.5011000000000001"/>
    <n v="124.961"/>
    <n v="0.42030800000000007"/>
    <n v="1.9214080000000002"/>
    <s v="Negative"/>
    <s v="Negative"/>
    <n v="28.122789093999998"/>
    <n v="10081.432248328691"/>
    <n v="5.6245578187999996"/>
    <n v="33.747346912799998"/>
    <s v="Negative"/>
    <s v="Negative"/>
    <n v="13.913791272999999"/>
    <n v="13649.96175983369"/>
    <n v="7.9423764331794953"/>
    <n v="21.856167706179495"/>
    <s v="Positive"/>
    <s v="Negative"/>
    <n v="13.566934251979495"/>
  </r>
  <r>
    <s v="055"/>
    <s v="Bengaluru-Malleswaram"/>
    <s v="HL Focus"/>
    <s v="CASA Focus"/>
    <s v="HNI   "/>
    <s v="Shopping Malls "/>
    <n v="560003"/>
    <x v="16"/>
    <n v="6.5091999999999999"/>
    <n v="419.40100000000001"/>
    <n v="3.7746090000000003"/>
    <n v="10.283809"/>
    <s v="Positive"/>
    <s v="Positive"/>
    <n v="0.63690000000000002"/>
    <n v="93.65"/>
    <n v="0.17833200000000002"/>
    <n v="0.81523200000000007"/>
    <s v="Positive"/>
    <s v="Negative"/>
    <n v="3.1722999999999999"/>
    <n v="220.52799999999999"/>
    <n v="0.88824400000000003"/>
    <n v="4.0605440000000002"/>
    <s v="Negative"/>
    <s v="Negative"/>
    <n v="82.232274670999999"/>
    <n v="13162.22784057165"/>
    <n v="16.446454934200005"/>
    <n v="98.678729605200004"/>
    <s v="Negative"/>
    <s v="Positive"/>
    <n v="22.575785834000001"/>
    <n v="7553.9685591391863"/>
    <n v="67.985717032252666"/>
    <n v="90.561502866252667"/>
    <s v="Positive"/>
    <s v="Positive"/>
    <n v="84.432171966452671"/>
  </r>
  <r>
    <s v="056"/>
    <s v="Bengaluru-Chickpet"/>
    <s v="Rest"/>
    <s v="SBA Focus"/>
    <s v="HNI   "/>
    <s v="Corporate Offices"/>
    <n v="560053"/>
    <x v="20"/>
    <n v="3.8117000000000001"/>
    <n v="163.98400000000001"/>
    <n v="1.4758560000000003"/>
    <n v="5.2875560000000004"/>
    <s v="Positive"/>
    <s v="Positive"/>
    <n v="0.13119999999999998"/>
    <n v="22.824999999999999"/>
    <n v="3.6735999999999998E-2"/>
    <n v="0.16793599999999997"/>
    <s v="Positive"/>
    <s v="Negative"/>
    <n v="1.5786"/>
    <n v="89.2"/>
    <n v="0.7247440216076555"/>
    <n v="2.3033440216076553"/>
    <s v="Negative"/>
    <s v="Negative"/>
    <n v="78.445268382999998"/>
    <n v="17221.54112898888"/>
    <n v="154.99387016089992"/>
    <n v="233.4391385438999"/>
    <s v="Positive"/>
    <s v="Positive"/>
    <n v="18.051948080000003"/>
    <n v="19666.053859154468"/>
    <n v="3.6103896159999991"/>
    <n v="21.662337696000002"/>
    <s v="Negative"/>
    <s v="Negative"/>
    <n v="158.60425977689991"/>
  </r>
  <r>
    <s v="057"/>
    <s v="Bengaluru-City Market"/>
    <s v="Rest"/>
    <s v="SBA Focus"/>
    <s v="Schools and Colleges  "/>
    <s v="Manufacturers "/>
    <n v="560026"/>
    <x v="21"/>
    <n v="2.2481000000000004"/>
    <n v="285.39800000000002"/>
    <n v="2.8539800000000004"/>
    <n v="5.1020800000000008"/>
    <s v="Positive"/>
    <s v="Positive"/>
    <n v="0.42040000000000005"/>
    <n v="68.843000000000004"/>
    <n v="0.11771200000000002"/>
    <n v="0.53811200000000003"/>
    <s v="Positive"/>
    <s v="Negative"/>
    <n v="4.5030000000000001"/>
    <n v="375.322"/>
    <n v="2.7781940058906573"/>
    <n v="7.2811940058906579"/>
    <s v="Negative"/>
    <s v="Negative"/>
    <n v="51.420897072000002"/>
    <n v="11034.102843463461"/>
    <n v="110.34102843463461"/>
    <n v="161.76192550663461"/>
    <s v="Positive"/>
    <s v="Positive"/>
    <n v="7.8426574260000006"/>
    <n v="5371.6326603760817"/>
    <n v="1.5685314851999994"/>
    <n v="9.4111889112"/>
    <s v="Positive"/>
    <s v="Negative"/>
    <n v="111.90955991983461"/>
  </r>
  <r>
    <s v="058"/>
    <s v="Bengaluru-Chamarajpet"/>
    <s v="Rest"/>
    <s v="SBA Focus"/>
    <s v="HNI   "/>
    <s v="Retailers "/>
    <n v="560018"/>
    <x v="20"/>
    <n v="3.5676999999999999"/>
    <n v="235.636"/>
    <n v="2.1207240000000001"/>
    <n v="5.6884239999999995"/>
    <s v="Positive"/>
    <s v="Positive"/>
    <n v="0.46560000000000007"/>
    <n v="41.741"/>
    <n v="0.37566900000000003"/>
    <n v="0.84126900000000004"/>
    <s v="Positive"/>
    <s v="Positive"/>
    <n v="2.5043000000000002"/>
    <n v="170.10900000000001"/>
    <n v="1.0743393538356882"/>
    <n v="3.5786393538356887"/>
    <s v="Negative"/>
    <s v="Negative"/>
    <n v="139.95163819300001"/>
    <n v="18303.145101835471"/>
    <n v="164.72830591651928"/>
    <n v="304.67994410951928"/>
    <s v="Positive"/>
    <s v="Positive"/>
    <n v="11.105520645"/>
    <n v="16164.89378735247"/>
    <n v="2.2211041290000004"/>
    <n v="13.326624774000001"/>
    <s v="Negative"/>
    <s v="Negative"/>
    <n v="166.94941004551927"/>
  </r>
  <r>
    <s v="059"/>
    <s v="Bengaluru-Murphy Town"/>
    <s v="HL Focus"/>
    <s v="Rest"/>
    <s v="HNI   "/>
    <s v="Corporate Offices"/>
    <n v="560008"/>
    <x v="19"/>
    <n v="4.9369999999999994"/>
    <n v="470.17099999999999"/>
    <n v="4.2315390000000006"/>
    <n v="9.1685389999999991"/>
    <s v="Positive"/>
    <s v="Positive"/>
    <n v="0.6"/>
    <n v="101.99"/>
    <n v="0.16800000000000001"/>
    <n v="0.76800000000000002"/>
    <s v="Positive"/>
    <s v="Negative"/>
    <n v="2.5121000000000002"/>
    <n v="195.78100000000001"/>
    <n v="0.70338800000000012"/>
    <n v="3.2154880000000006"/>
    <s v="Negative"/>
    <s v="Negative"/>
    <n v="51.465071080999998"/>
    <n v="15325.42994141811"/>
    <n v="10.2930142162"/>
    <n v="61.758085297199997"/>
    <s v="Positive"/>
    <s v="Negative"/>
    <n v="8.8926182319999985"/>
    <n v="9735.9037117342377"/>
    <n v="6.593256723938687"/>
    <n v="15.485874955938685"/>
    <s v="Positive"/>
    <s v="Negative"/>
    <n v="16.886270940138687"/>
  </r>
  <r>
    <s v="060"/>
    <s v="Bengaluru-K.G.Road"/>
    <s v="HL Focus"/>
    <s v="SBA Focus"/>
    <s v="HNI   "/>
    <s v="Corporate Offices"/>
    <n v="560009"/>
    <x v="20"/>
    <n v="4.7065999999999999"/>
    <n v="66.751000000000005"/>
    <n v="2.4785163728420838"/>
    <n v="7.1851163728420833"/>
    <s v="Negative"/>
    <s v="Positive"/>
    <n v="0.27810000000000001"/>
    <n v="11.679"/>
    <n v="0.65261706549687548"/>
    <n v="0.9307170654968755"/>
    <s v="Negative"/>
    <s v="Positive"/>
    <n v="1.1229"/>
    <n v="18.817"/>
    <n v="0.5061593350597231"/>
    <n v="1.6290593350597231"/>
    <s v="Negative"/>
    <s v="Positive"/>
    <n v="67.399319403999996"/>
    <n v="16749.630110840109"/>
    <n v="13.479863880799996"/>
    <n v="80.879183284799993"/>
    <s v="Negative"/>
    <s v="Positive"/>
    <n v="14.288959816999999"/>
    <n v="20328.749571544711"/>
    <n v="2.8577919634000004"/>
    <n v="17.146751780399999"/>
    <s v="Negative"/>
    <s v="Negative"/>
    <n v="16.337655844199997"/>
  </r>
  <r>
    <s v="061"/>
    <s v="Bengaluru-Jayanagar IX Block"/>
    <s v="HL Focus"/>
    <s v="CASA Focus"/>
    <s v="Schools and Colleges  "/>
    <s v="Shopping Malls "/>
    <n v="560041"/>
    <x v="7"/>
    <n v="11.225899999999999"/>
    <n v="195.52"/>
    <n v="3.1432519999999999"/>
    <n v="14.369152"/>
    <s v="Positive"/>
    <s v="Positive"/>
    <n v="0.74340000000000006"/>
    <n v="70.355000000000004"/>
    <n v="0.20826024127727369"/>
    <n v="0.95166024127727378"/>
    <s v="Negative"/>
    <s v="Positive"/>
    <n v="1.9858"/>
    <n v="124.869"/>
    <n v="1.0141451815489702"/>
    <n v="2.9999451815489699"/>
    <s v="Negative"/>
    <s v="Negative"/>
    <n v="140.70830536700001"/>
    <n v="18142.560300377889"/>
    <n v="163.28304270340104"/>
    <n v="303.99134807040105"/>
    <s v="Positive"/>
    <s v="Positive"/>
    <n v="76.677510460000008"/>
    <n v="6808.4492035547437"/>
    <n v="61.276042831992697"/>
    <n v="137.9535532919927"/>
    <s v="Positive"/>
    <s v="Positive"/>
    <n v="224.55908553539373"/>
  </r>
  <r>
    <s v="062"/>
    <s v="Bengaluru-Minerva Circle"/>
    <s v="Rest"/>
    <s v="CASA Focus"/>
    <s v="HNI   "/>
    <s v="Corporate Offices"/>
    <n v="560004"/>
    <x v="18"/>
    <n v="1.7625"/>
    <n v="479.827"/>
    <n v="1.1841933394104411"/>
    <n v="2.9466933394104409"/>
    <s v="Positive"/>
    <s v="Negative"/>
    <n v="0.28660000000000002"/>
    <n v="101.374"/>
    <n v="8.0248000000000014E-2"/>
    <n v="0.36684800000000006"/>
    <s v="Negative"/>
    <s v="Negative"/>
    <n v="2.0255000000000001"/>
    <n v="186.21700000000001"/>
    <n v="0.81476025910758065"/>
    <n v="2.8402602591075805"/>
    <s v="Negative"/>
    <s v="Negative"/>
    <n v="87.76930234400001"/>
    <n v="18941.826602281599"/>
    <n v="44.752297655999996"/>
    <n v="132.52160000000001"/>
    <s v="Negative"/>
    <s v="Positive"/>
    <n v="34.655279143000001"/>
    <n v="18612.616419222129"/>
    <n v="167.51354777299917"/>
    <n v="202.16882691599918"/>
    <s v="Positive"/>
    <s v="Positive"/>
    <n v="212.26584542899917"/>
  </r>
  <r>
    <s v="063"/>
    <s v="Bengaluru-Nehrunagar"/>
    <s v="VL Focus"/>
    <s v="CASA Focus"/>
    <s v="HNI   "/>
    <s v="Corporate Offices"/>
    <n v="560020"/>
    <x v="7"/>
    <n v="1.2770000000000001"/>
    <n v="163.476"/>
    <n v="1.471284"/>
    <n v="2.7482839999999999"/>
    <s v="Positive"/>
    <s v="Positive"/>
    <n v="1.4636000000000002"/>
    <n v="44.442999999999998"/>
    <n v="0.40980800000000012"/>
    <n v="1.8734080000000004"/>
    <s v="Negative"/>
    <s v="Positive"/>
    <n v="3.3893"/>
    <n v="57.552999999999997"/>
    <n v="1.0878366076076686"/>
    <n v="4.4771366076076689"/>
    <s v="Negative"/>
    <s v="Positive"/>
    <n v="95.653416661000009"/>
    <n v="15924.791798325359"/>
    <n v="143.32312618492824"/>
    <n v="238.97654284592824"/>
    <s v="Positive"/>
    <s v="Positive"/>
    <n v="25.715011309999998"/>
    <n v="17112.900316520299"/>
    <n v="6.6116721117912256"/>
    <n v="32.326683421791223"/>
    <s v="Negative"/>
    <s v="Negative"/>
    <n v="149.93479829671946"/>
  </r>
  <r>
    <s v="064"/>
    <s v="Bengaluru-Rajajinagar"/>
    <s v="Rest"/>
    <s v="SBA Focus"/>
    <s v="Household  "/>
    <s v="Manufacturers "/>
    <n v="560010"/>
    <x v="16"/>
    <n v="3.3985000000000003"/>
    <n v="666.73299999999995"/>
    <n v="0.9515800000000002"/>
    <n v="4.3500800000000002"/>
    <s v="Positive"/>
    <s v="Negative"/>
    <n v="0.15"/>
    <n v="132.93700000000001"/>
    <n v="0.15023556265356264"/>
    <n v="0.30023556265356266"/>
    <s v="Negative"/>
    <s v="Negative"/>
    <n v="4.0309999999999997"/>
    <n v="427.02499999999998"/>
    <n v="2.1475478958080583"/>
    <n v="6.178547895808058"/>
    <s v="Negative"/>
    <s v="Negative"/>
    <n v="143.69427889000002"/>
    <n v="17296.68004822142"/>
    <n v="28.738855778000016"/>
    <n v="172.43313466800004"/>
    <s v="Negative"/>
    <s v="Positive"/>
    <n v="14.006030624999999"/>
    <n v="12662.72138118094"/>
    <n v="3.1082515952187233"/>
    <n v="17.114282220218723"/>
    <s v="Negative"/>
    <s v="Negative"/>
    <n v="31.847107373218741"/>
  </r>
  <r>
    <s v="065"/>
    <s v="Bengaluru-Srirampuram"/>
    <s v="Rest"/>
    <s v="CASA Focus"/>
    <s v="HNI   "/>
    <s v="Manufacturers "/>
    <n v="560021"/>
    <x v="16"/>
    <n v="3.5654000000000003"/>
    <n v="299.334"/>
    <n v="1.2161897073519656"/>
    <n v="4.7815897073519658"/>
    <s v="Negative"/>
    <s v="Positive"/>
    <n v="0.53320000000000001"/>
    <n v="65.519000000000005"/>
    <n v="0.58967100000000006"/>
    <n v="1.122871"/>
    <s v="Positive"/>
    <s v="Positive"/>
    <n v="2.4954999999999998"/>
    <n v="272.20100000000002"/>
    <n v="0.71994201693785764"/>
    <n v="3.2154420169378577"/>
    <s v="Negative"/>
    <s v="Negative"/>
    <n v="110.891863284"/>
    <n v="13934.92806324905"/>
    <n v="22.178372656799993"/>
    <n v="133.07023594079999"/>
    <s v="Negative"/>
    <s v="Positive"/>
    <n v="22.559232210000001"/>
    <n v="10184.42741898631"/>
    <n v="91.659846770876783"/>
    <n v="114.21907898087679"/>
    <s v="Positive"/>
    <s v="Positive"/>
    <n v="113.83821942767678"/>
  </r>
  <r>
    <s v="066"/>
    <s v="Bengaluru-Yeshwanthpur"/>
    <s v="Rest"/>
    <s v="SBA Focus"/>
    <s v="HNI   "/>
    <s v="Manufacturers "/>
    <n v="560022"/>
    <x v="16"/>
    <n v="1.9751999999999998"/>
    <n v="288.87900000000002"/>
    <n v="2.5999110000000001"/>
    <n v="4.5751109999999997"/>
    <s v="Positive"/>
    <s v="Positive"/>
    <n v="0.21500000000000002"/>
    <n v="63.000999999999998"/>
    <n v="0.14293321468231257"/>
    <n v="0.35793321468231259"/>
    <s v="Negative"/>
    <s v="Negative"/>
    <n v="2.4403000000000001"/>
    <n v="218.01900000000001"/>
    <n v="0.68328400000000011"/>
    <n v="3.1235840000000001"/>
    <s v="Negative"/>
    <s v="Negative"/>
    <n v="76.403378908000008"/>
    <n v="11824.41492343915"/>
    <n v="15.280675781599996"/>
    <n v="91.684054689600003"/>
    <s v="Negative"/>
    <s v="Positive"/>
    <n v="10.634822640000001"/>
    <n v="5355.9814402248976"/>
    <n v="2.1269645280000002"/>
    <n v="12.761787168000001"/>
    <s v="Negative"/>
    <s v="Positive"/>
    <n v="17.407640309599998"/>
  </r>
  <r>
    <s v="067"/>
    <s v="Bengaluru-Wilson Garden"/>
    <s v="Asset Focus"/>
    <s v="SBA Focus"/>
    <s v="HNI   "/>
    <s v="Corporate Offices"/>
    <n v="560027"/>
    <x v="19"/>
    <n v="4.6259999999999994"/>
    <n v="288.947"/>
    <n v="2.6005230000000004"/>
    <n v="7.2265230000000003"/>
    <s v="Positive"/>
    <s v="Positive"/>
    <n v="0.98550000000000004"/>
    <n v="64.852999999999994"/>
    <n v="0.583677"/>
    <n v="1.569177"/>
    <s v="Positive"/>
    <s v="Positive"/>
    <n v="2.5125000000000002"/>
    <n v="173.64099999999999"/>
    <n v="1.3499113229284903"/>
    <n v="3.8624113229284904"/>
    <s v="Negative"/>
    <s v="Negative"/>
    <n v="112.72998321400001"/>
    <n v="14167.056802854609"/>
    <n v="22.545996642799992"/>
    <n v="135.27597985680001"/>
    <s v="Negative"/>
    <s v="Positive"/>
    <n v="11.881261909000001"/>
    <n v="15617.12392070737"/>
    <n v="12.720932751153493"/>
    <n v="24.602194660153494"/>
    <s v="Positive"/>
    <s v="Negative"/>
    <n v="35.266929393953482"/>
  </r>
  <r>
    <s v="068"/>
    <s v="Banhatti"/>
    <s v="Rest"/>
    <s v="Rest"/>
    <s v="Salaried  "/>
    <s v="Manufacturers "/>
    <n v="587311"/>
    <x v="17"/>
    <n v="0.54500000000000004"/>
    <n v="11.759"/>
    <n v="0.15260000000000001"/>
    <n v="0.6976"/>
    <s v="Positive"/>
    <s v="Positive"/>
    <n v="0.62640000000000007"/>
    <n v="7.4960000000000004"/>
    <n v="0.17539200000000005"/>
    <n v="0.80179200000000006"/>
    <s v="Positive"/>
    <s v="Positive"/>
    <n v="0.84260000000000002"/>
    <n v="29.728000000000002"/>
    <n v="0.29728000000000004"/>
    <n v="1.13988"/>
    <s v="Positive"/>
    <s v="Positive"/>
    <n v="28.741081429000001"/>
    <n v="266.62938620358523"/>
    <n v="5.7482162858000017"/>
    <n v="34.489297714800003"/>
    <s v="Positive"/>
    <s v="Positive"/>
    <n v="6.710404993"/>
    <n v="74.17029321382843"/>
    <n v="2.0537793682489367"/>
    <n v="8.7641843612489367"/>
    <s v="Negative"/>
    <s v="Positive"/>
    <n v="7.8019956540489384"/>
  </r>
  <r>
    <s v="070"/>
    <s v="Bannur"/>
    <s v="GL Focus"/>
    <s v="Rest"/>
    <s v="HNI   "/>
    <s v="Exporters "/>
    <n v="571101"/>
    <x v="22"/>
    <n v="0.15989999999999999"/>
    <n v="26.553000000000001"/>
    <n v="0.15060724611995105"/>
    <n v="0.31050724611995106"/>
    <s v="Negative"/>
    <s v="Negative"/>
    <n v="6.2799999999999995E-2"/>
    <n v="6.13"/>
    <n v="4.4524208421052626E-2"/>
    <n v="0.10732420842105261"/>
    <s v="Negative"/>
    <s v="Positive"/>
    <n v="27.1326"/>
    <n v="194.227"/>
    <n v="7.5971280000000005"/>
    <n v="34.729728000000001"/>
    <s v="Negative"/>
    <s v="Positive"/>
    <n v="21.701037693"/>
    <n v="262.88285986881351"/>
    <n v="4.3402075386000014"/>
    <n v="26.041245231600001"/>
    <s v="Positive"/>
    <s v="Positive"/>
    <n v="1.8289074679999999"/>
    <n v="31.503487179487191"/>
    <n v="0.3657814935999999"/>
    <n v="2.1946889615999998"/>
    <s v="Positive"/>
    <s v="Positive"/>
    <n v="4.7059890322000015"/>
  </r>
  <r>
    <s v="071"/>
    <s v="Bantwal-Muda"/>
    <s v="Rest"/>
    <s v="Rest"/>
    <s v="Salaried  "/>
    <s v="Manufacturers "/>
    <n v="574219"/>
    <x v="23"/>
    <n v="1.0243"/>
    <n v="37.235999999999997"/>
    <n v="0.95607009925071773"/>
    <n v="1.9803700992507176"/>
    <s v="Negative"/>
    <s v="Positive"/>
    <n v="0.91620000000000001"/>
    <n v="16.725000000000001"/>
    <n v="0.25653600000000004"/>
    <n v="1.172736"/>
    <s v="Positive"/>
    <s v="Positive"/>
    <n v="1.5857000000000001"/>
    <n v="50.718000000000004"/>
    <n v="0.49053457656006161"/>
    <n v="2.0762345765600618"/>
    <s v="Negative"/>
    <s v="Positive"/>
    <n v="40.053210522000001"/>
    <n v="1164.413120790482"/>
    <n v="8.0106421043999987"/>
    <n v="48.063852626399999"/>
    <s v="Negative"/>
    <s v="Positive"/>
    <n v="1.234221631"/>
    <n v="71.113813268804194"/>
    <n v="0.47593989865480024"/>
    <n v="1.7101615296548003"/>
    <s v="Negative"/>
    <s v="Positive"/>
    <n v="8.4865820030547994"/>
  </r>
  <r>
    <s v="073"/>
    <s v="Belagavi-Main (Shivaji Road)"/>
    <s v="Rest"/>
    <s v="Rest"/>
    <s v="Schools and Colleges  "/>
    <s v="Manufacturers "/>
    <n v="590001"/>
    <x v="5"/>
    <n v="3.3"/>
    <n v="198.81800000000001"/>
    <n v="1.590544"/>
    <n v="4.8905440000000002"/>
    <s v="Positive"/>
    <s v="Positive"/>
    <n v="0.15"/>
    <n v="48.439"/>
    <n v="0.13906500000000002"/>
    <n v="0.28906500000000002"/>
    <s v="Negative"/>
    <s v="Negative"/>
    <n v="1.6022000000000001"/>
    <n v="151.48400000000001"/>
    <n v="0.44861600000000007"/>
    <n v="2.0508160000000002"/>
    <s v="Negative"/>
    <s v="Negative"/>
    <n v="25.919900395999999"/>
    <n v="3949.1334327593449"/>
    <n v="5.1839800792000013"/>
    <n v="31.1038804752"/>
    <s v="Negative"/>
    <s v="Positive"/>
    <n v="3.96707315"/>
    <n v="1071.239979588408"/>
    <n v="0.88611724999999986"/>
    <n v="4.8531903999999999"/>
    <s v="Negative"/>
    <s v="Positive"/>
    <n v="6.0700973292000011"/>
  </r>
  <r>
    <s v="074"/>
    <s v="Ballari"/>
    <s v="Rest"/>
    <s v="Rest"/>
    <s v="Household  "/>
    <s v="Manufacturers "/>
    <n v="583101"/>
    <x v="24"/>
    <n v="0.75149999999999995"/>
    <n v="244.69399999999999"/>
    <n v="0.81830389111005619"/>
    <n v="1.5698038911100562"/>
    <s v="Positive"/>
    <s v="Negative"/>
    <n v="0.31689999999999996"/>
    <n v="98.665000000000006"/>
    <n v="0.41757532760032767"/>
    <n v="0.73447532760032763"/>
    <s v="Positive"/>
    <s v="Negative"/>
    <n v="2.0558000000000001"/>
    <n v="433.98"/>
    <n v="0.89406105455539331"/>
    <n v="2.9498610545553934"/>
    <s v="Negative"/>
    <s v="Negative"/>
    <n v="57.620884998000001"/>
    <n v="2653.0685631244319"/>
    <n v="11.524176999600009"/>
    <n v="69.14506199760001"/>
    <s v="Negative"/>
    <s v="Positive"/>
    <n v="11.033374972000001"/>
    <n v="660.10471692400847"/>
    <n v="2.8055524294179328"/>
    <n v="13.838927401417934"/>
    <s v="Negative"/>
    <s v="Positive"/>
    <n v="14.329729429017942"/>
  </r>
  <r>
    <s v="075"/>
    <s v="Bhadravathi"/>
    <s v="Asset Focus"/>
    <s v="Rest"/>
    <s v="Household  "/>
    <s v="Retailers "/>
    <n v="577301"/>
    <x v="25"/>
    <n v="5.6605999999999987"/>
    <n v="113.262"/>
    <n v="1.5849679999999997"/>
    <n v="7.2455679999999987"/>
    <s v="Negative"/>
    <s v="Positive"/>
    <n v="1.3563000000000001"/>
    <n v="31.495000000000001"/>
    <n v="0.37976400000000005"/>
    <n v="1.7360640000000001"/>
    <s v="Positive"/>
    <s v="Positive"/>
    <n v="8.5794999999999995"/>
    <n v="222.91399999999999"/>
    <n v="5.0805486703858893"/>
    <n v="13.660048670385889"/>
    <s v="Negative"/>
    <s v="Positive"/>
    <n v="42.499558692000001"/>
    <n v="775.47531887495757"/>
    <n v="8.4999117384000016"/>
    <n v="50.999470430400002"/>
    <s v="Negative"/>
    <s v="Positive"/>
    <n v="3.9350618079999999"/>
    <n v="59.842782107760087"/>
    <n v="0.78701236159999999"/>
    <n v="4.7220741695999999"/>
    <s v="Positive"/>
    <s v="Positive"/>
    <n v="9.286924100000002"/>
  </r>
  <r>
    <s v="076"/>
    <s v="Bidar"/>
    <s v="VL Focus"/>
    <s v="Rest"/>
    <s v="Schools and Colleges  "/>
    <s v="Retailers "/>
    <n v="585401"/>
    <x v="2"/>
    <n v="0.61470000000000002"/>
    <n v="98.05"/>
    <n v="0.17211600000000002"/>
    <n v="0.78681600000000007"/>
    <s v="Positive"/>
    <s v="Negative"/>
    <n v="1.0434000000000001"/>
    <n v="61.48"/>
    <n v="0.61480000000000001"/>
    <n v="1.6582000000000001"/>
    <s v="Positive"/>
    <s v="Positive"/>
    <n v="2.9009"/>
    <n v="167.18299999999999"/>
    <n v="0.81225200000000009"/>
    <n v="3.713152"/>
    <s v="Negative"/>
    <s v="Negative"/>
    <n v="42.919402292000001"/>
    <n v="1146.7411326805729"/>
    <n v="11.467411326805731"/>
    <n v="54.386813618805732"/>
    <s v="Positive"/>
    <s v="Positive"/>
    <n v="9.4178292910000003"/>
    <n v="249.6569042145594"/>
    <n v="2.8348169614434244"/>
    <n v="12.252646252443425"/>
    <s v="Negative"/>
    <s v="Positive"/>
    <n v="14.302228288249156"/>
  </r>
  <r>
    <s v="077"/>
    <s v="Vijayapura"/>
    <s v="Asset Focus"/>
    <s v="CASA Focus"/>
    <s v="Schools and Colleges  "/>
    <s v="Retailers "/>
    <n v="586101"/>
    <x v="17"/>
    <n v="3.1964999999999999"/>
    <n v="153.221"/>
    <n v="2.1776089920576522"/>
    <n v="5.3741089920576517"/>
    <s v="Negative"/>
    <s v="Positive"/>
    <n v="2.6966000000000006"/>
    <n v="91.046000000000006"/>
    <n v="0.91046000000000005"/>
    <n v="3.6070600000000006"/>
    <s v="Positive"/>
    <s v="Positive"/>
    <n v="8.2702000000000009"/>
    <n v="184.005"/>
    <n v="2.3156560000000006"/>
    <n v="10.585856000000001"/>
    <s v="Positive"/>
    <s v="Positive"/>
    <n v="120.815371548"/>
    <n v="1995.189707865168"/>
    <n v="24.163074309600006"/>
    <n v="144.97844585760001"/>
    <s v="Positive"/>
    <s v="Positive"/>
    <n v="93.668711337000005"/>
    <n v="658.92808988764045"/>
    <n v="18.733742267400004"/>
    <n v="112.40245360440001"/>
    <s v="Positive"/>
    <s v="Positive"/>
    <n v="42.89681657700001"/>
  </r>
  <r>
    <s v="079"/>
    <s v="Mumbai-Corporate Finance"/>
    <s v="Rest"/>
    <s v="CASA Focus"/>
    <s v="HNI   "/>
    <s v="Exporters "/>
    <n v="400021"/>
    <x v="7"/>
    <n v="0"/>
    <n v="232.852"/>
    <n v="0.14399999999999999"/>
    <n v="0.14399999999999999"/>
    <s v="Negative"/>
    <s v="Negative"/>
    <n v="0"/>
    <n v="12.971"/>
    <n v="0.30399999999999999"/>
    <n v="0.30399999999999999"/>
    <s v="Negative"/>
    <s v="Negative"/>
    <n v="0"/>
    <n v="1.3129999999999999"/>
    <n v="2.5018713540417393E-2"/>
    <n v="2.5018713540417393E-2"/>
    <s v="Positive"/>
    <s v="Negative"/>
    <n v="16.494078455"/>
    <n v="60873.761893800511"/>
    <n v="168.2740226040101"/>
    <n v="184.76810105901009"/>
    <s v="Positive"/>
    <s v="Negative"/>
    <n v="7.8697167900000009"/>
    <n v="126603.3814063068"/>
    <n v="162.42502052820743"/>
    <n v="170.29473731820744"/>
    <s v="Positive"/>
    <s v="Negative"/>
    <n v="330.69904313221753"/>
  </r>
  <r>
    <s v="080"/>
    <s v="Bhatkal"/>
    <s v="GL Focus"/>
    <s v="Rest"/>
    <s v="HNI   "/>
    <s v="Manufacturers "/>
    <n v="581320"/>
    <x v="26"/>
    <n v="0.76639999999999997"/>
    <n v="34.573999999999998"/>
    <n v="0.34573999999999999"/>
    <n v="1.1121399999999999"/>
    <s v="Positive"/>
    <s v="Positive"/>
    <n v="0.87949999999999995"/>
    <n v="14.67"/>
    <n v="0.24626000000000001"/>
    <n v="1.1257599999999999"/>
    <s v="Positive"/>
    <s v="Positive"/>
    <n v="15.133599999999999"/>
    <n v="123.874"/>
    <n v="7.1691175224674124"/>
    <n v="22.302717522467411"/>
    <s v="Negative"/>
    <s v="Positive"/>
    <n v="26.491330107"/>
    <n v="326.46057739380848"/>
    <n v="10.186503892999998"/>
    <n v="36.677833999999997"/>
    <s v="Positive"/>
    <s v="Positive"/>
    <n v="3.7675246579999997"/>
    <n v="36.849496760259179"/>
    <n v="0.75350493159999976"/>
    <n v="4.5210295895999995"/>
    <s v="Negative"/>
    <s v="Positive"/>
    <n v="10.940008824599998"/>
  </r>
  <r>
    <s v="081"/>
    <s v="Mumbai-Borivili (w)"/>
    <s v="Rest"/>
    <s v="SBA Focus"/>
    <s v="Household  "/>
    <s v="Exporters "/>
    <n v="400103"/>
    <x v="7"/>
    <n v="2.3930000000000002"/>
    <n v="291.178"/>
    <n v="2.6206019999999999"/>
    <n v="5.0136020000000006"/>
    <s v="Positive"/>
    <s v="Positive"/>
    <n v="0.86189999999999989"/>
    <n v="39.866"/>
    <n v="0.358794"/>
    <n v="1.2206939999999999"/>
    <s v="Positive"/>
    <s v="Positive"/>
    <n v="1.3793"/>
    <n v="33.042000000000002"/>
    <n v="0.38620400000000005"/>
    <n v="1.765504"/>
    <s v="Negative"/>
    <s v="Positive"/>
    <n v="210.63277798199999"/>
    <n v="29346.392505075219"/>
    <n v="42.12655559640001"/>
    <n v="252.7593335784"/>
    <s v="Negative"/>
    <s v="Positive"/>
    <n v="19.127937558000003"/>
    <n v="6929.2902676273334"/>
    <n v="3.825587511600002"/>
    <n v="22.953525069600005"/>
    <s v="Negative"/>
    <s v="Positive"/>
    <n v="45.952143108000016"/>
  </r>
  <r>
    <s v="082"/>
    <s v="Bantakal"/>
    <s v="Rest"/>
    <s v="Rest"/>
    <s v="Schools and Colleges  "/>
    <s v="Manufacturers "/>
    <n v="574115"/>
    <x v="4"/>
    <n v="0.55700000000000005"/>
    <n v="11.342000000000001"/>
    <n v="0.40175029041110938"/>
    <n v="0.95875029041110937"/>
    <s v="Negative"/>
    <s v="Positive"/>
    <n v="0.23469999999999996"/>
    <n v="2.8769999999999998"/>
    <n v="0.21773479868989346"/>
    <n v="0.45243479868989345"/>
    <s v="Negative"/>
    <s v="Positive"/>
    <n v="1.272"/>
    <n v="8.6630000000000003"/>
    <n v="0.52834120437636756"/>
    <n v="1.8003412043763676"/>
    <s v="Negative"/>
    <s v="Positive"/>
    <n v="20.181589188"/>
    <n v="718.80199587817731"/>
    <n v="4.0363178375999986"/>
    <n v="24.217907025599999"/>
    <s v="Negative"/>
    <s v="Positive"/>
    <n v="1.1549364279999998"/>
    <n v="107.3706452942523"/>
    <n v="1.0737064529425233"/>
    <n v="2.2286428809425232"/>
    <s v="Positive"/>
    <s v="Positive"/>
    <n v="5.1100242905425217"/>
  </r>
  <r>
    <s v="083"/>
    <s v="Bengaluru-Kasturba Road"/>
    <s v="HL Focus"/>
    <s v="CAA Focus"/>
    <s v="HNI   "/>
    <s v="Corporate Offices"/>
    <n v="560001"/>
    <x v="7"/>
    <n v="4"/>
    <n v="610.12099999999998"/>
    <n v="5.4910889999999997"/>
    <n v="9.4910889999999988"/>
    <s v="Positive"/>
    <s v="Positive"/>
    <n v="7.0000000000000007E-2"/>
    <n v="125.348"/>
    <n v="0.77679640224640223"/>
    <n v="0.84679640224640229"/>
    <s v="Positive"/>
    <s v="Negative"/>
    <n v="0"/>
    <n v="124.961"/>
    <n v="2.678719646279216"/>
    <n v="2.678719646279216"/>
    <s v="Positive"/>
    <s v="Negative"/>
    <n v="35.989774077"/>
    <n v="18331.86891711321"/>
    <n v="7.1979548154000028"/>
    <n v="43.187728892400003"/>
    <s v="Negative"/>
    <s v="Negative"/>
    <n v="12.902424408"/>
    <n v="20218.08643460528"/>
    <n v="18.699907665991013"/>
    <n v="31.602332073991015"/>
    <s v="Positive"/>
    <s v="Negative"/>
    <n v="25.897862481391016"/>
  </r>
  <r>
    <s v="084"/>
    <s v="Bengaluru-Jayanagar IV Block"/>
    <s v="HL Focus"/>
    <s v="SBA Focus"/>
    <s v="Schools and Colleges  "/>
    <s v="Corporate Offices"/>
    <n v="560011"/>
    <x v="18"/>
    <n v="5.0125999999999999"/>
    <n v="346.923"/>
    <n v="1.4035280000000001"/>
    <n v="6.4161280000000005"/>
    <s v="Negative"/>
    <s v="Positive"/>
    <n v="0.37039999999999995"/>
    <n v="79.846999999999994"/>
    <n v="0.30149948932900555"/>
    <n v="0.67189948932900556"/>
    <s v="Negative"/>
    <s v="Negative"/>
    <n v="2.4823"/>
    <n v="203.14400000000001"/>
    <n v="1.2272630152032225"/>
    <n v="3.7095630152032224"/>
    <s v="Negative"/>
    <s v="Negative"/>
    <n v="122.72204707100001"/>
    <n v="15537.56047227926"/>
    <n v="24.544409414200018"/>
    <n v="147.26645648520002"/>
    <s v="Negative"/>
    <s v="Positive"/>
    <n v="10.977528644"/>
    <n v="7567.188370196538"/>
    <n v="2.1955057288000006"/>
    <n v="13.1730343728"/>
    <s v="Positive"/>
    <s v="Negative"/>
    <n v="26.739915143000019"/>
  </r>
  <r>
    <s v="085"/>
    <s v="Mumbai-Sion (E)"/>
    <s v="Rest"/>
    <s v="CASA Focus"/>
    <s v="HNI   "/>
    <s v="Exporters "/>
    <n v="400022"/>
    <x v="15"/>
    <n v="0.5532999999999999"/>
    <n v="734.53"/>
    <n v="0.5595049674833259"/>
    <n v="1.1128049674833258"/>
    <s v="Negative"/>
    <s v="Negative"/>
    <n v="0.2"/>
    <n v="75.188999999999993"/>
    <n v="5.6000000000000008E-2"/>
    <n v="0.25600000000000001"/>
    <s v="Negative"/>
    <s v="Negative"/>
    <n v="1.3911"/>
    <n v="73.756"/>
    <n v="0.38950800000000002"/>
    <n v="1.780608"/>
    <s v="Negative"/>
    <s v="Negative"/>
    <n v="43.395332283999998"/>
    <n v="80589.011987224454"/>
    <n v="205.5256702527353"/>
    <n v="248.9210025367353"/>
    <s v="Positive"/>
    <s v="Negative"/>
    <n v="16.594422740999999"/>
    <n v="63382.10306866849"/>
    <n v="71.19202210319007"/>
    <n v="87.786444844190072"/>
    <s v="Positive"/>
    <s v="Negative"/>
    <n v="276.71769235592535"/>
  </r>
  <r>
    <s v="086"/>
    <s v="Mumbai-Bandra (w)"/>
    <s v="HL Focus"/>
    <s v="CASA Focus"/>
    <s v="HNI   "/>
    <s v="Exporters "/>
    <n v="400050"/>
    <x v="15"/>
    <n v="5.2811000000000003"/>
    <n v="1029.758"/>
    <n v="1.4787080000000001"/>
    <n v="6.7598080000000005"/>
    <s v="Positive"/>
    <s v="Negative"/>
    <n v="0.44700000000000001"/>
    <n v="191.28"/>
    <n v="0.32675866748550242"/>
    <n v="0.77375866748550237"/>
    <s v="Negative"/>
    <s v="Negative"/>
    <n v="1.5837000000000001"/>
    <n v="49.674999999999997"/>
    <n v="0.44343600000000005"/>
    <n v="2.027136"/>
    <s v="Negative"/>
    <s v="Positive"/>
    <n v="93.325714645000005"/>
    <n v="45340.717791984993"/>
    <n v="60.503535114435351"/>
    <n v="153.82924975943536"/>
    <s v="Positive"/>
    <s v="Negative"/>
    <n v="23.071225370000001"/>
    <n v="30599.37889066185"/>
    <n v="22.32195817921275"/>
    <n v="45.39318354921275"/>
    <s v="Positive"/>
    <s v="Negative"/>
    <n v="82.825493293648094"/>
  </r>
  <r>
    <s v="087"/>
    <s v="Babruwada"/>
    <s v="GL Focus"/>
    <s v="Rest"/>
    <s v="Schools and Colleges  "/>
    <s v="Corporate Offices"/>
    <n v="581314"/>
    <x v="26"/>
    <n v="0.48039999999999999"/>
    <n v="21.341000000000001"/>
    <n v="0.29804685506112466"/>
    <n v="0.77844685506112465"/>
    <s v="Negative"/>
    <s v="Positive"/>
    <n v="0.80359999999999998"/>
    <n v="7.4219999999999997"/>
    <n v="0.22500800000000001"/>
    <n v="1.028608"/>
    <s v="Positive"/>
    <s v="Positive"/>
    <n v="7.7157"/>
    <n v="46.201999999999998"/>
    <n v="2.1603960000000004"/>
    <n v="9.8760960000000004"/>
    <s v="Negative"/>
    <s v="Positive"/>
    <n v="27.178536294999997"/>
    <n v="311.32185174246911"/>
    <n v="5.4357072590000008"/>
    <n v="32.614243553999998"/>
    <s v="Positive"/>
    <s v="Positive"/>
    <n v="4.0932010189999994"/>
    <n v="27.32194920259894"/>
    <n v="0.81864020380000024"/>
    <n v="4.9118412227999997"/>
    <s v="Positive"/>
    <s v="Positive"/>
    <n v="6.2543474628000011"/>
  </r>
  <r>
    <s v="089"/>
    <s v="Bengaluru-Subashnagar"/>
    <s v="VL Focus"/>
    <s v="Rest"/>
    <s v="HNI   "/>
    <s v="Corporate Offices"/>
    <n v="560023"/>
    <x v="20"/>
    <n v="2.2469999999999999"/>
    <n v="275.52699999999999"/>
    <n v="0.62916000000000005"/>
    <n v="2.87616"/>
    <s v="Negative"/>
    <s v="Positive"/>
    <n v="1.0658000000000001"/>
    <n v="49.292000000000002"/>
    <n v="0.44362800000000002"/>
    <n v="1.5094280000000002"/>
    <s v="Positive"/>
    <s v="Positive"/>
    <n v="0"/>
    <n v="250.41200000000001"/>
    <n v="5.367943150775611"/>
    <n v="5.367943150775611"/>
    <s v="Positive"/>
    <s v="Negative"/>
    <n v="48.361540843"/>
    <n v="18621.976711270669"/>
    <n v="9.6723081685999972"/>
    <n v="58.033849011599997"/>
    <s v="Negative"/>
    <s v="Negative"/>
    <n v="6.2153005969999997"/>
    <n v="17228.991150787861"/>
    <n v="1.8019694030000002"/>
    <n v="8.0172699999999999"/>
    <s v="Negative"/>
    <s v="Negative"/>
    <n v="11.474277571599998"/>
  </r>
  <r>
    <s v="090"/>
    <s v="Bengaluru-Basavanagudi"/>
    <s v="HL Focus"/>
    <s v="CASA Focus"/>
    <s v="Schools and Colleges  "/>
    <s v="Corporate Offices"/>
    <n v="560004"/>
    <x v="18"/>
    <n v="5.4336000000000002"/>
    <n v="479.827"/>
    <n v="4.3184430000000003"/>
    <n v="9.7520430000000005"/>
    <s v="Positive"/>
    <s v="Positive"/>
    <n v="0.25"/>
    <n v="101.374"/>
    <n v="0.25793548810250155"/>
    <n v="0.50793548810250155"/>
    <s v="Negative"/>
    <s v="Negative"/>
    <n v="2.0870000000000002"/>
    <n v="186.21700000000001"/>
    <n v="0.69608669167157111"/>
    <n v="2.7830866916715715"/>
    <s v="Negative"/>
    <s v="Negative"/>
    <n v="108.86371956400001"/>
    <n v="14783.794157812499"/>
    <n v="21.772743912799996"/>
    <n v="130.6364634768"/>
    <s v="Negative"/>
    <s v="Positive"/>
    <n v="29.748272310000001"/>
    <n v="9403.3462630208323"/>
    <n v="27.820399689999999"/>
    <n v="57.568671999999999"/>
    <s v="Negative"/>
    <s v="Positive"/>
    <n v="49.593143602799998"/>
  </r>
  <r>
    <s v="091"/>
    <s v="Mumbai-Andheri (w)"/>
    <s v="Asset Focus"/>
    <s v="SBA Focus"/>
    <s v="HNI   "/>
    <s v="Exporters "/>
    <n v="400053"/>
    <x v="15"/>
    <n v="3.4318999999999997"/>
    <n v="1799.3340000000001"/>
    <n v="6.4892025991863207"/>
    <n v="9.9211025991863195"/>
    <s v="Positive"/>
    <s v="Negative"/>
    <n v="0.89569999999999994"/>
    <n v="322.339"/>
    <n v="1.2030673663273661"/>
    <n v="2.0987673663273663"/>
    <s v="Positive"/>
    <s v="Negative"/>
    <n v="2.6164000000000001"/>
    <n v="99.474000000000004"/>
    <n v="0.73259200000000013"/>
    <n v="3.348992"/>
    <s v="Negative"/>
    <s v="Positive"/>
    <n v="132.01232969100002"/>
    <n v="39169.882312771937"/>
    <n v="26.40246593820001"/>
    <n v="158.41479562920003"/>
    <s v="Negative"/>
    <s v="Negative"/>
    <n v="16.255425882000001"/>
    <n v="25162.361386515939"/>
    <n v="3.7644905504332868"/>
    <n v="20.019916432433288"/>
    <s v="Negative"/>
    <s v="Negative"/>
    <n v="30.166956488633296"/>
  </r>
  <r>
    <s v="093"/>
    <s v="Mumbai-Kandivli (w)"/>
    <s v="Rest"/>
    <s v="SBA Focus"/>
    <s v="Household  "/>
    <s v="Manufacturers "/>
    <n v="400067"/>
    <x v="15"/>
    <n v="2.2418999999999998"/>
    <n v="2228.2660000000001"/>
    <n v="0.62773199999999996"/>
    <n v="2.8696319999999997"/>
    <s v="Negative"/>
    <s v="Negative"/>
    <n v="0.43640000000000001"/>
    <n v="244.399"/>
    <n v="0.19687890374193551"/>
    <n v="0.63327890374193552"/>
    <s v="Negative"/>
    <s v="Negative"/>
    <n v="1.9340999999999999"/>
    <n v="136.167"/>
    <n v="1.0473301802422053"/>
    <n v="2.9814301802422052"/>
    <s v="Positive"/>
    <s v="Negative"/>
    <n v="50.390722839999995"/>
    <n v="48517.079972024338"/>
    <n v="104.32050430347499"/>
    <n v="154.71122714347499"/>
    <s v="Positive"/>
    <s v="Negative"/>
    <n v="11.569007170000001"/>
    <n v="14959.105844973041"/>
    <n v="10.68037724024507"/>
    <n v="22.249384410245071"/>
    <s v="Positive"/>
    <s v="Negative"/>
    <n v="115.00088154372006"/>
  </r>
  <r>
    <s v="094"/>
    <s v="Bengaluru-Koramangala Extension"/>
    <s v="Rest"/>
    <s v="CASA Focus"/>
    <s v="Schools and Colleges  "/>
    <s v="Shopping Malls "/>
    <n v="560034"/>
    <x v="7"/>
    <n v="1.8563999999999998"/>
    <n v="605.72400000000005"/>
    <n v="2.1947479282094831"/>
    <n v="4.0511479282094829"/>
    <s v="Negative"/>
    <s v="Negative"/>
    <n v="0.25740000000000002"/>
    <n v="99.808999999999997"/>
    <n v="0.26694218571428574"/>
    <n v="0.52434218571428581"/>
    <s v="Negative"/>
    <s v="Negative"/>
    <n v="3.5785"/>
    <n v="136.50700000000001"/>
    <n v="1.3946272450812651"/>
    <n v="4.9731272450812654"/>
    <s v="Negative"/>
    <s v="Positive"/>
    <n v="120.246491398"/>
    <n v="17522.023727821419"/>
    <n v="24.049298279599995"/>
    <n v="144.2957896776"/>
    <s v="Negative"/>
    <s v="Positive"/>
    <n v="50.174884614"/>
    <n v="7415.6462735219966"/>
    <n v="74.156462735219947"/>
    <n v="124.33134734921995"/>
    <s v="Positive"/>
    <s v="Positive"/>
    <n v="98.205761014819942"/>
  </r>
  <r>
    <s v="095"/>
    <s v="Belagavi-Malamaruthi Extension"/>
    <s v="Rest"/>
    <s v="Rest"/>
    <s v="Schools and Colleges  "/>
    <s v="Manufacturers "/>
    <n v="590016"/>
    <x v="5"/>
    <n v="0.43949999999999995"/>
    <n v="158.256"/>
    <n v="0.12656029260768337"/>
    <n v="0.56606029260768331"/>
    <s v="Negative"/>
    <s v="Negative"/>
    <n v="0.69010000000000005"/>
    <n v="47.926000000000002"/>
    <n v="0.47926000000000002"/>
    <n v="1.1693600000000002"/>
    <s v="Positive"/>
    <s v="Positive"/>
    <n v="2.5663"/>
    <n v="107.301"/>
    <n v="0.71856400000000009"/>
    <n v="3.2848640000000002"/>
    <s v="Negative"/>
    <s v="Positive"/>
    <n v="37.153399222000004"/>
    <n v="3535.089866736665"/>
    <n v="7.4306798444000037"/>
    <n v="44.584079066400008"/>
    <s v="Negative"/>
    <s v="Positive"/>
    <n v="18.563482499000003"/>
    <n v="958.92672687946254"/>
    <n v="9.5892672687946252"/>
    <n v="28.152749767794628"/>
    <s v="Positive"/>
    <s v="Positive"/>
    <n v="17.019947113194629"/>
  </r>
  <r>
    <s v="097"/>
    <s v="Bengaluru-BSK III Stage"/>
    <s v="Rest"/>
    <s v="CASA Focus"/>
    <s v="Schools and Colleges  "/>
    <s v="Manufacturers "/>
    <n v="560085"/>
    <x v="20"/>
    <n v="2.8280000000000003"/>
    <n v="993.86300000000006"/>
    <n v="1.414687365134949"/>
    <n v="4.242687365134949"/>
    <s v="Negative"/>
    <s v="Negative"/>
    <n v="8.0199999999999994E-2"/>
    <n v="217.81200000000001"/>
    <n v="0.10140448099502487"/>
    <n v="0.18160448099502485"/>
    <s v="Negative"/>
    <s v="Negative"/>
    <n v="2.8167"/>
    <n v="477.697"/>
    <n v="1.5952855883002972"/>
    <n v="4.411985588300297"/>
    <s v="Negative"/>
    <s v="Negative"/>
    <n v="134.35432122500001"/>
    <n v="11968.89508605994"/>
    <n v="26.870864245000007"/>
    <n v="161.22518547000001"/>
    <s v="Negative"/>
    <s v="Positive"/>
    <n v="17.397031049999999"/>
    <n v="3496.7409733296681"/>
    <n v="34.967409733296691"/>
    <n v="52.364440783296686"/>
    <s v="Positive"/>
    <s v="Positive"/>
    <n v="61.838273978296698"/>
  </r>
  <r>
    <s v="098"/>
    <s v="Bengaluru-Sarakki Layout"/>
    <s v="HL Focus"/>
    <s v="CASA Focus"/>
    <s v="Schools and Colleges  "/>
    <s v="Shopping Malls "/>
    <n v="560078"/>
    <x v="18"/>
    <n v="3.6275999999999997"/>
    <n v="1682.8420000000001"/>
    <n v="6.4516169942503145"/>
    <n v="10.079216994250315"/>
    <s v="Positive"/>
    <s v="Negative"/>
    <n v="0.44789999999999996"/>
    <n v="358.81200000000001"/>
    <n v="0.38599978983339867"/>
    <n v="0.83389978983339863"/>
    <s v="Negative"/>
    <s v="Negative"/>
    <n v="4.5385999999999997"/>
    <n v="721.25199999999995"/>
    <n v="1.278487025244937"/>
    <n v="5.8170870252449367"/>
    <s v="Negative"/>
    <s v="Negative"/>
    <n v="147.81388561400001"/>
    <n v="18128.933633451001"/>
    <n v="29.562777122800014"/>
    <n v="177.37666273680003"/>
    <s v="Negative"/>
    <s v="Positive"/>
    <n v="29.067997282999997"/>
    <n v="5542.1654916693406"/>
    <n v="8.8124061559595859"/>
    <n v="37.880403438959583"/>
    <s v="Negative"/>
    <s v="Positive"/>
    <n v="38.3751832787596"/>
  </r>
  <r>
    <s v="099"/>
    <s v="Bengaluru-Srinagar"/>
    <s v="HL Focus"/>
    <s v="CASA Focus"/>
    <s v="Schools and Colleges  "/>
    <e v="#N/A"/>
    <n v="560050"/>
    <x v="18"/>
    <n v="14.368500000000001"/>
    <n v="422.91899999999998"/>
    <n v="4.0231800000000009"/>
    <n v="18.391680000000001"/>
    <s v="Positive"/>
    <s v="Positive"/>
    <n v="0.60299999999999998"/>
    <n v="77.08"/>
    <n v="0.69372"/>
    <n v="1.2967200000000001"/>
    <s v="Positive"/>
    <s v="Positive"/>
    <n v="4.8845000000000001"/>
    <n v="281.94900000000001"/>
    <n v="2.3284289191492782"/>
    <n v="7.2129289191492783"/>
    <s v="Negative"/>
    <s v="Negative"/>
    <n v="124.12527964000002"/>
    <n v="11822.413833336919"/>
    <n v="24.825055927999998"/>
    <n v="148.95033556800001"/>
    <s v="Negative"/>
    <s v="Positive"/>
    <n v="22.763213297"/>
    <n v="6889.6133982150168"/>
    <n v="62.006520583935149"/>
    <n v="84.769733880935149"/>
    <s v="Positive"/>
    <s v="Positive"/>
    <n v="86.83157651193514"/>
  </r>
  <r>
    <s v="101"/>
    <s v="Mumbai-Overseas"/>
    <s v="Rest"/>
    <s v="Rest"/>
    <s v="HNI   "/>
    <s v="Exporters "/>
    <n v="400021"/>
    <x v="7"/>
    <n v="0"/>
    <n v="232.852"/>
    <n v="0.13711291034888856"/>
    <n v="0.13711291034888856"/>
    <s v="Negative"/>
    <s v="Negative"/>
    <n v="0.29949999999999999"/>
    <n v="12.971"/>
    <n v="0.103768"/>
    <n v="0.40326799999999996"/>
    <s v="Positive"/>
    <s v="Positive"/>
    <n v="0"/>
    <n v="1.3129999999999999"/>
    <n v="2.5018713540417393E-2"/>
    <n v="2.5018713540417393E-2"/>
    <s v="Positive"/>
    <s v="Negative"/>
    <n v="16.226377355"/>
    <n v="59332.128225543704"/>
    <n v="3.2452754709999994"/>
    <n v="19.471652826"/>
    <s v="Negative"/>
    <s v="Negative"/>
    <n v="9.1973514999999999"/>
    <n v="125033.26757677289"/>
    <n v="4.4532044851866104"/>
    <n v="13.65055598518661"/>
    <s v="Negative"/>
    <s v="Negative"/>
    <n v="7.6984799561866097"/>
  </r>
  <r>
    <s v="104"/>
    <s v="Bengaluru-Basaveshwarnagar"/>
    <s v="HL Focus"/>
    <s v="CASA Focus"/>
    <s v="Household  "/>
    <s v="Manufacturers "/>
    <n v="560079"/>
    <x v="18"/>
    <n v="6.431"/>
    <n v="728.55200000000002"/>
    <n v="3.4671940705243136"/>
    <n v="9.8981940705243137"/>
    <s v="Negative"/>
    <s v="Positive"/>
    <n v="0.5"/>
    <n v="168.31"/>
    <n v="0.38531035064691543"/>
    <n v="0.88531035064691543"/>
    <s v="Negative"/>
    <s v="Negative"/>
    <n v="2.1598000000000002"/>
    <n v="550.51099999999997"/>
    <n v="1.0071355030677731"/>
    <n v="3.1669355030677733"/>
    <s v="Negative"/>
    <s v="Negative"/>
    <n v="163.27048111099998"/>
    <n v="13377.958287855499"/>
    <n v="133.779582878555"/>
    <n v="297.05006398955499"/>
    <s v="Positive"/>
    <s v="Positive"/>
    <n v="34.859394908999995"/>
    <n v="6346.4184321675639"/>
    <n v="13.060348091000002"/>
    <n v="47.919742999999997"/>
    <s v="Negative"/>
    <s v="Positive"/>
    <n v="146.83993096955501"/>
  </r>
  <r>
    <s v="105"/>
    <s v="Bengaluru-Vijayanagar"/>
    <s v="Asset Focus"/>
    <s v="SBA Focus"/>
    <s v="Household  "/>
    <s v="Manufacturers "/>
    <n v="560104"/>
    <x v="21"/>
    <n v="10.1244"/>
    <n v="62.887"/>
    <n v="2.834832"/>
    <n v="12.959232"/>
    <s v="Positive"/>
    <s v="Positive"/>
    <n v="1.3606"/>
    <n v="11.414"/>
    <n v="0.38096800000000003"/>
    <n v="1.741568"/>
    <s v="Negative"/>
    <s v="Positive"/>
    <n v="2.7501000000000002"/>
    <n v="17.422999999999998"/>
    <n v="1.9218798687766399"/>
    <n v="4.6719798687766403"/>
    <s v="Negative"/>
    <s v="Positive"/>
    <n v="97.227095241000001"/>
    <n v="13428.08457670825"/>
    <n v="19.445419048199994"/>
    <n v="116.6725142892"/>
    <s v="Negative"/>
    <s v="Positive"/>
    <n v="11.614830218000002"/>
    <n v="4472.8639717777514"/>
    <n v="2.322966043600001"/>
    <n v="13.937796261600003"/>
    <s v="Negative"/>
    <s v="Positive"/>
    <n v="21.768385091799995"/>
  </r>
  <r>
    <s v="106"/>
    <s v="Bhayander (E)"/>
    <s v="HL Focus"/>
    <s v="Rest"/>
    <s v="Salaried  "/>
    <e v="#N/A"/>
    <n v="401105"/>
    <x v="15"/>
    <n v="12.371400000000001"/>
    <n v="1190.942"/>
    <n v="10.718478000000001"/>
    <n v="23.089878000000002"/>
    <s v="Positive"/>
    <s v="Positive"/>
    <n v="0.36000000000000004"/>
    <n v="79.480999999999995"/>
    <n v="0.20850038171288166"/>
    <n v="0.56850038171288175"/>
    <s v="Positive"/>
    <s v="Negative"/>
    <n v="3.2098"/>
    <n v="105.151"/>
    <n v="0.8987440000000001"/>
    <n v="4.1085440000000002"/>
    <s v="Negative"/>
    <s v="Positive"/>
    <n v="44.599617969999997"/>
    <n v="16811.96925927011"/>
    <n v="8.9199235939999966"/>
    <n v="53.519541563999994"/>
    <s v="Negative"/>
    <s v="Negative"/>
    <n v="11.445875914"/>
    <n v="3950.9523310866239"/>
    <n v="2.2891751827999993"/>
    <n v="13.735051096799999"/>
    <s v="Negative"/>
    <s v="Positive"/>
    <n v="11.209098776799996"/>
  </r>
  <r>
    <s v="107"/>
    <s v="Bengaluru-BSK II Stage"/>
    <s v="Rest"/>
    <s v="SBA Focus"/>
    <s v="Schools and Colleges  "/>
    <s v="Retailers "/>
    <n v="560070"/>
    <x v="18"/>
    <n v="3.3194999999999997"/>
    <n v="560.86599999999999"/>
    <n v="0.92945999999999995"/>
    <n v="4.2489599999999994"/>
    <s v="Positive"/>
    <s v="Negative"/>
    <n v="0.24"/>
    <n v="137.25"/>
    <n v="0.18942453995485325"/>
    <n v="0.42942453995485325"/>
    <s v="Negative"/>
    <s v="Negative"/>
    <n v="4.1471"/>
    <n v="288.07499999999999"/>
    <n v="1.1611880000000001"/>
    <n v="5.3082880000000001"/>
    <s v="Negative"/>
    <s v="Negative"/>
    <n v="97.95207701599999"/>
    <n v="16932.894039867781"/>
    <n v="19.590415403199998"/>
    <n v="117.54249241919999"/>
    <s v="Negative"/>
    <s v="Positive"/>
    <n v="13.083911274"/>
    <n v="6421.1537410113851"/>
    <n v="2.6167822548000004"/>
    <n v="15.7006935288"/>
    <s v="Negative"/>
    <s v="Positive"/>
    <n v="22.207197657999998"/>
  </r>
  <r>
    <s v="108"/>
    <s v="Bhubaneswar"/>
    <s v="Rest"/>
    <s v="Rest"/>
    <s v="Schools and Colleges  "/>
    <s v="Shopping Malls "/>
    <n v="751007"/>
    <x v="7"/>
    <n v="1.4"/>
    <n v="114.64700000000001"/>
    <n v="0.9171760000000001"/>
    <n v="2.3171759999999999"/>
    <s v="Positive"/>
    <s v="Positive"/>
    <n v="0.25"/>
    <n v="74.016000000000005"/>
    <n v="7.0000000000000007E-2"/>
    <n v="0.32"/>
    <s v="Negative"/>
    <s v="Negative"/>
    <n v="0.1888"/>
    <n v="64.069999999999993"/>
    <n v="1.069789380452812"/>
    <n v="1.2585893804528121"/>
    <s v="Positive"/>
    <s v="Negative"/>
    <n v="23.644758243999998"/>
    <n v="31252.054624176031"/>
    <n v="4.728951648799999"/>
    <n v="28.373709892799997"/>
    <s v="Negative"/>
    <s v="Negative"/>
    <n v="19.711479350999998"/>
    <n v="7506.2087494664966"/>
    <n v="3.9422958701999988"/>
    <n v="23.653775221199997"/>
    <s v="Negative"/>
    <s v="Positive"/>
    <n v="8.6712475189999978"/>
  </r>
  <r>
    <s v="109"/>
    <s v="Bengaluru-Indiranagar"/>
    <s v="Rest"/>
    <s v="CASA Focus"/>
    <s v="HNI   "/>
    <s v="Shopping Malls "/>
    <n v="560038"/>
    <x v="18"/>
    <n v="1.2"/>
    <n v="319.67099999999999"/>
    <n v="0.85080949951793994"/>
    <n v="2.05080949951794"/>
    <s v="Positive"/>
    <s v="Negative"/>
    <n v="0.23050000000000001"/>
    <n v="110.514"/>
    <n v="0.14244837390993567"/>
    <n v="0.37294837390993568"/>
    <s v="Negative"/>
    <s v="Negative"/>
    <n v="1.1476"/>
    <n v="127.373"/>
    <n v="0.34993442218207094"/>
    <n v="1.497534422182071"/>
    <s v="Negative"/>
    <s v="Negative"/>
    <n v="81.067631667000001"/>
    <n v="11017.699212680431"/>
    <n v="110.17699212680429"/>
    <n v="191.24462379380429"/>
    <s v="Positive"/>
    <s v="Positive"/>
    <n v="16.912821781000002"/>
    <n v="6408.9097368199391"/>
    <n v="64.08909736819939"/>
    <n v="81.001919149199395"/>
    <s v="Positive"/>
    <s v="Positive"/>
    <n v="174.26608949500368"/>
  </r>
  <r>
    <s v="110"/>
    <s v="Belagavi-Tilakwadi"/>
    <s v="Rest"/>
    <s v="Rest"/>
    <s v="Salaried  "/>
    <s v="Manufacturers "/>
    <n v="590006"/>
    <x v="5"/>
    <n v="1.4059000000000001"/>
    <n v="163.113"/>
    <n v="1.0604592085847901"/>
    <n v="2.4663592085847901"/>
    <s v="Negative"/>
    <s v="Positive"/>
    <n v="0.623"/>
    <n v="48.542999999999999"/>
    <n v="0.43059847548402153"/>
    <n v="1.0535984754840215"/>
    <s v="Negative"/>
    <s v="Positive"/>
    <n v="1.4273"/>
    <n v="78.564999999999998"/>
    <n v="0.39964400000000005"/>
    <n v="1.8269440000000001"/>
    <s v="Negative"/>
    <s v="Negative"/>
    <n v="24.830745924999999"/>
    <n v="3939.616735466202"/>
    <n v="4.966149184999999"/>
    <n v="29.796895109999998"/>
    <s v="Negative"/>
    <s v="Positive"/>
    <n v="6.7831164780000002"/>
    <n v="1041.621128179592"/>
    <n v="10.41621128179592"/>
    <n v="17.199327759795921"/>
    <s v="Positive"/>
    <s v="Positive"/>
    <n v="15.38236046679592"/>
  </r>
  <r>
    <s v="111"/>
    <s v="Bengaluru-B.T.M.Layout"/>
    <s v="HL Focus"/>
    <s v="CASA Focus"/>
    <s v="Schools and Colleges  "/>
    <s v="Shopping Malls "/>
    <n v="560076"/>
    <x v="18"/>
    <n v="3.6459999999999999"/>
    <n v="1846.05"/>
    <n v="7.377393537501316"/>
    <n v="11.023393537501317"/>
    <s v="Positive"/>
    <s v="Negative"/>
    <n v="0.43270000000000003"/>
    <n v="423.536"/>
    <n v="0.12115600000000001"/>
    <n v="0.55385600000000001"/>
    <s v="Negative"/>
    <s v="Negative"/>
    <n v="3.6455000000000002"/>
    <n v="524.57899999999995"/>
    <n v="1.0207400000000002"/>
    <n v="4.6662400000000002"/>
    <s v="Negative"/>
    <s v="Negative"/>
    <n v="98.197587444000007"/>
    <n v="19885.163636436751"/>
    <n v="19.639517488799996"/>
    <n v="117.8371049328"/>
    <s v="Negative"/>
    <s v="Positive"/>
    <n v="18.312546600999998"/>
    <n v="6225.7720777883269"/>
    <n v="56.031948700094944"/>
    <n v="74.344495301094938"/>
    <s v="Positive"/>
    <s v="Positive"/>
    <n v="75.671466188894939"/>
  </r>
  <r>
    <s v="112"/>
    <s v="Bengaluru-Mahalakshmipura"/>
    <s v="VL Focus"/>
    <s v="CASA Focus"/>
    <s v="Salaried  "/>
    <s v="Manufacturers "/>
    <n v="560086"/>
    <x v="18"/>
    <n v="3.4446000000000003"/>
    <n v="333.964"/>
    <n v="1.0920297692699141"/>
    <n v="4.5366297692699149"/>
    <s v="Negative"/>
    <s v="Positive"/>
    <n v="1.2727000000000002"/>
    <n v="90.56"/>
    <n v="0.90560000000000007"/>
    <n v="2.1783000000000001"/>
    <s v="Positive"/>
    <s v="Positive"/>
    <n v="5.1997999999999998"/>
    <n v="259.733"/>
    <n v="1.4559440000000001"/>
    <n v="6.6557440000000003"/>
    <s v="Positive"/>
    <s v="Negative"/>
    <n v="84.856490985000008"/>
    <n v="11835.70561732581"/>
    <n v="16.971298196999996"/>
    <n v="101.827789182"/>
    <s v="Negative"/>
    <s v="Positive"/>
    <n v="26.845236292999999"/>
    <n v="6105.4582513920614"/>
    <n v="5.3690472585999984"/>
    <n v="32.214283551599998"/>
    <s v="Negative"/>
    <s v="Positive"/>
    <n v="22.340345455599994"/>
  </r>
  <r>
    <s v="113"/>
    <s v="Bengaluru-Sanjaynagar"/>
    <s v="HL Focus"/>
    <s v="CASA Focus"/>
    <s v="HNI   "/>
    <e v="#N/A"/>
    <n v="560094"/>
    <x v="18"/>
    <n v="9.1151999999999997"/>
    <n v="518.46900000000005"/>
    <n v="5.1846900000000007"/>
    <n v="14.299890000000001"/>
    <s v="Positive"/>
    <s v="Positive"/>
    <n v="0.7601"/>
    <n v="161.761"/>
    <n v="0.4440703082953083"/>
    <n v="1.2041703082953084"/>
    <s v="Positive"/>
    <s v="Negative"/>
    <n v="5.2538999999999998"/>
    <n v="246.256"/>
    <n v="1.4710920000000001"/>
    <n v="6.7249920000000003"/>
    <s v="Positive"/>
    <s v="Negative"/>
    <n v="115.55965367100001"/>
    <n v="9463.9098616044521"/>
    <n v="94.639098616044521"/>
    <n v="210.19875228704453"/>
    <s v="Positive"/>
    <s v="Positive"/>
    <n v="20.505937074000002"/>
    <n v="3141.2645690559748"/>
    <n v="31.412645690559749"/>
    <n v="51.918582764559751"/>
    <s v="Positive"/>
    <s v="Positive"/>
    <n v="126.05174430660426"/>
  </r>
  <r>
    <s v="114"/>
    <s v="Bengaluru-K.H.Road"/>
    <s v="HL Focus"/>
    <s v="Rest"/>
    <s v="HNI   "/>
    <s v="Corporate Offices"/>
    <n v="560027"/>
    <x v="19"/>
    <n v="4.8785999999999996"/>
    <n v="288.947"/>
    <n v="2.6005230000000004"/>
    <n v="7.4791229999999995"/>
    <s v="Positive"/>
    <s v="Positive"/>
    <n v="0.02"/>
    <n v="64.852999999999994"/>
    <n v="2.224406398140976E-2"/>
    <n v="4.2244063981409757E-2"/>
    <s v="Negative"/>
    <s v="Negative"/>
    <n v="2.5575999999999999"/>
    <n v="173.64099999999999"/>
    <n v="1.2446290744924999"/>
    <n v="3.8022290744924998"/>
    <s v="Negative"/>
    <s v="Negative"/>
    <n v="39.992584718000003"/>
    <n v="17191.552590070671"/>
    <n v="21.662156166247357"/>
    <n v="61.65474088424736"/>
    <s v="Positive"/>
    <s v="Negative"/>
    <n v="11.381041202"/>
    <n v="20553.043360300151"/>
    <n v="2.2762082404000008"/>
    <n v="13.657249442400001"/>
    <s v="Negative"/>
    <s v="Negative"/>
    <n v="23.938364406647359"/>
  </r>
  <r>
    <s v="115"/>
    <s v="Bengaluru-Gokula"/>
    <s v="Rest"/>
    <s v="CAA Focus"/>
    <s v="HNI   "/>
    <s v="Corporate Offices"/>
    <n v="560054"/>
    <x v="16"/>
    <n v="2.5842999999999998"/>
    <n v="326.04399999999998"/>
    <n v="3.26044"/>
    <n v="5.8447399999999998"/>
    <s v="Positive"/>
    <s v="Positive"/>
    <n v="0.36380000000000001"/>
    <n v="83.105000000000004"/>
    <n v="0.25484462676962671"/>
    <n v="0.61864462676962673"/>
    <s v="Positive"/>
    <s v="Negative"/>
    <n v="2.8378999999999999"/>
    <n v="185.893"/>
    <n v="0.79461199999999999"/>
    <n v="3.6325119999999997"/>
    <s v="Negative"/>
    <s v="Negative"/>
    <n v="62.222704770000007"/>
    <n v="8910.4968684008272"/>
    <n v="12.444540954000004"/>
    <n v="74.667245724000011"/>
    <s v="Negative"/>
    <s v="Positive"/>
    <n v="13.081977016"/>
    <n v="3785.106957945748"/>
    <n v="37.851069579457487"/>
    <n v="50.933046595457483"/>
    <s v="Positive"/>
    <s v="Positive"/>
    <n v="50.295610533457491"/>
  </r>
  <r>
    <s v="116"/>
    <s v="Belagavi-Udyambag"/>
    <s v="Rest"/>
    <s v="Rest"/>
    <s v="Schools and Colleges  "/>
    <s v="Manufacturers "/>
    <n v="590008"/>
    <x v="5"/>
    <n v="0.44"/>
    <n v="14.78"/>
    <n v="0.37907811764705884"/>
    <n v="0.81907811764705885"/>
    <s v="Negative"/>
    <s v="Positive"/>
    <n v="0.27460000000000001"/>
    <n v="8.423"/>
    <n v="0.65595974551724145"/>
    <n v="0.93055974551724141"/>
    <s v="Negative"/>
    <s v="Positive"/>
    <n v="2.7740999999999998"/>
    <n v="17.565999999999999"/>
    <n v="0.77674799999999999"/>
    <n v="3.5508479999999998"/>
    <s v="Negative"/>
    <s v="Positive"/>
    <n v="41.746305654000004"/>
    <n v="1910.654848185166"/>
    <n v="19.106548481851661"/>
    <n v="60.852854135851665"/>
    <s v="Positive"/>
    <s v="Positive"/>
    <n v="7.0756323430000005"/>
    <n v="599.1638072593372"/>
    <n v="11.894944656999998"/>
    <n v="18.970576999999999"/>
    <s v="Positive"/>
    <s v="Positive"/>
    <n v="31.001493138851657"/>
  </r>
  <r>
    <s v="117"/>
    <s v="Bengaluru-City Civil Court"/>
    <s v="Asset Focus"/>
    <s v="CASA Focus"/>
    <s v="HNI   "/>
    <s v="Corporate Offices"/>
    <n v="560009"/>
    <x v="19"/>
    <n v="5.766799999999999"/>
    <n v="66.751000000000005"/>
    <n v="1.6147039999999999"/>
    <n v="7.3815039999999987"/>
    <s v="Positive"/>
    <s v="Positive"/>
    <n v="3.1075000000000004"/>
    <n v="11.679"/>
    <n v="0.87010000000000021"/>
    <n v="3.9776000000000007"/>
    <s v="Positive"/>
    <s v="Positive"/>
    <n v="2.7088000000000001"/>
    <n v="18.817"/>
    <n v="0.89144991934124063"/>
    <n v="3.6002499193412407"/>
    <s v="Negative"/>
    <s v="Positive"/>
    <n v="158.57935781199998"/>
    <n v="17908.771297388059"/>
    <n v="161.17894167649254"/>
    <n v="319.75829948849253"/>
    <s v="Positive"/>
    <s v="Positive"/>
    <n v="43.826886893999998"/>
    <n v="20055.412366567169"/>
    <n v="180.49871129910451"/>
    <n v="224.3255981931045"/>
    <s v="Positive"/>
    <s v="Positive"/>
    <n v="341.67765297559708"/>
  </r>
  <r>
    <s v="118"/>
    <s v="Bengaluru-Overseas"/>
    <s v="Rest"/>
    <s v="CAA Focus"/>
    <s v="HNI   "/>
    <s v="Corporate Offices"/>
    <n v="560001"/>
    <x v="7"/>
    <n v="0.42"/>
    <n v="610.12099999999998"/>
    <n v="3.1447397805551542"/>
    <n v="3.5647397805551542"/>
    <s v="Positive"/>
    <s v="Negative"/>
    <n v="0.3"/>
    <n v="125.348"/>
    <n v="8.4000000000000005E-2"/>
    <n v="0.38400000000000001"/>
    <s v="Negative"/>
    <s v="Negative"/>
    <n v="0"/>
    <n v="124.961"/>
    <n v="2.678719646279216"/>
    <n v="2.678719646279216"/>
    <s v="Positive"/>
    <s v="Negative"/>
    <n v="21.939473131"/>
    <n v="17650.81579641487"/>
    <n v="5.560789823050527"/>
    <n v="27.500262954050527"/>
    <s v="Negative"/>
    <s v="Negative"/>
    <n v="42.467408779000003"/>
    <n v="21035.561610880231"/>
    <n v="189.32005449792209"/>
    <n v="231.7874632769221"/>
    <s v="Positive"/>
    <s v="Positive"/>
    <n v="194.88084432097261"/>
  </r>
  <r>
    <s v="120"/>
    <s v="Bengaluru-R.T.Nagar"/>
    <s v="Asset Focus"/>
    <s v="CASA Focus"/>
    <s v="HNI   "/>
    <s v="Exporters "/>
    <n v="560032"/>
    <x v="19"/>
    <n v="4.6277999999999997"/>
    <n v="690.41600000000005"/>
    <n v="6.904160000000001"/>
    <n v="11.531960000000002"/>
    <s v="Positive"/>
    <s v="Positive"/>
    <n v="0.61020000000000008"/>
    <n v="178.53899999999999"/>
    <n v="0.71886796244296236"/>
    <n v="1.3290679624429624"/>
    <s v="Positive"/>
    <s v="Negative"/>
    <n v="3.6964000000000001"/>
    <n v="501.452"/>
    <n v="6.5978563459782062"/>
    <n v="10.294256345978207"/>
    <s v="Positive"/>
    <s v="Negative"/>
    <n v="91.324749850000003"/>
    <n v="10561.1744066874"/>
    <n v="18.264949970000004"/>
    <n v="109.58969982000001"/>
    <s v="Negative"/>
    <s v="Positive"/>
    <n v="9.9608722049999994"/>
    <n v="2773.2742939346822"/>
    <n v="27.732742939346821"/>
    <n v="37.693615144346822"/>
    <s v="Positive"/>
    <s v="Positive"/>
    <n v="45.997692909346824"/>
  </r>
  <r>
    <s v="121"/>
    <s v="Bengaluru-Sahakara Nagar"/>
    <s v="Rest"/>
    <s v="SBA Focus"/>
    <s v="HNI   "/>
    <s v="Exporters "/>
    <n v="560092"/>
    <x v="16"/>
    <n v="2.1497999999999999"/>
    <n v="511.75099999999998"/>
    <n v="1.9082258764394742"/>
    <n v="4.0580258764394745"/>
    <s v="Negative"/>
    <s v="Negative"/>
    <n v="0.93799999999999994"/>
    <n v="127.56399999999999"/>
    <n v="0.26263999999999998"/>
    <n v="1.2006399999999999"/>
    <s v="Positive"/>
    <s v="Negative"/>
    <n v="4.2812999999999999"/>
    <n v="228.52799999999999"/>
    <n v="1.9756653036682534"/>
    <n v="6.2569653036682533"/>
    <s v="Negative"/>
    <s v="Negative"/>
    <n v="72.169372499999994"/>
    <n v="8198.4486484928184"/>
    <n v="14.433874500000002"/>
    <n v="86.603246999999996"/>
    <s v="Negative"/>
    <s v="Positive"/>
    <n v="12.869206749"/>
    <n v="1558.5350186812429"/>
    <n v="3.4703439193275045"/>
    <n v="16.339550668327504"/>
    <s v="Negative"/>
    <s v="Positive"/>
    <n v="17.904218419327506"/>
  </r>
  <r>
    <s v="123"/>
    <s v="Bengaluru-Vidyaranyapura"/>
    <s v="Rest"/>
    <s v="SBA Focus"/>
    <s v="Household  "/>
    <s v="Manufacturers "/>
    <n v="560097"/>
    <x v="16"/>
    <n v="3.3767000000000005"/>
    <n v="783.221"/>
    <n v="1.6479568097260637"/>
    <n v="5.0246568097260642"/>
    <s v="Positive"/>
    <s v="Negative"/>
    <n v="0.1991"/>
    <n v="176.15299999999999"/>
    <n v="0.19853922280254777"/>
    <n v="0.39763922280254776"/>
    <s v="Negative"/>
    <s v="Negative"/>
    <n v="2.3715999999999999"/>
    <n v="362.13499999999999"/>
    <n v="0.84190960886405952"/>
    <n v="3.2135096088640593"/>
    <s v="Negative"/>
    <s v="Negative"/>
    <n v="67.238147442999988"/>
    <n v="5367.8307075119528"/>
    <n v="13.447629488600001"/>
    <n v="80.685776931599989"/>
    <s v="Negative"/>
    <s v="Positive"/>
    <n v="5.8772435710000002"/>
    <n v="886.81118334534028"/>
    <n v="1.1754487141999999"/>
    <n v="7.0526922852"/>
    <s v="Negative"/>
    <s v="Positive"/>
    <n v="14.6230782028"/>
  </r>
  <r>
    <s v="124"/>
    <s v="Bengaluru-Amarjyothinagar"/>
    <s v="HL Focus"/>
    <s v="CASA Focus"/>
    <s v="Household  "/>
    <s v="Manufacturers "/>
    <n v="560040"/>
    <x v="21"/>
    <n v="4.9982999999999995"/>
    <n v="768.95600000000002"/>
    <n v="1.399524"/>
    <n v="6.397824"/>
    <s v="Negative"/>
    <s v="Positive"/>
    <n v="0.83919999999999995"/>
    <n v="161.36199999999999"/>
    <n v="0.36200009945009942"/>
    <n v="1.2012000994500993"/>
    <s v="Positive"/>
    <s v="Negative"/>
    <n v="3.714"/>
    <n v="409.93900000000002"/>
    <n v="1.8221092114621535"/>
    <n v="5.5361092114621533"/>
    <s v="Negative"/>
    <s v="Negative"/>
    <n v="93.959224694"/>
    <n v="12634.270304881171"/>
    <n v="18.791844938799997"/>
    <n v="112.7510696328"/>
    <s v="Negative"/>
    <s v="Positive"/>
    <n v="28.846383462999999"/>
    <n v="5228.4101987068971"/>
    <n v="79.291896537"/>
    <n v="108.13827999999999"/>
    <s v="Positive"/>
    <s v="Positive"/>
    <n v="98.083741475799997"/>
  </r>
  <r>
    <s v="125"/>
    <s v="Bengaluru-Metropolitan Magistrate Court complex"/>
    <s v="Rest"/>
    <s v="Rest"/>
    <s v="HNI   "/>
    <s v="Corporate Offices"/>
    <n v="560001"/>
    <x v="19"/>
    <n v="0.95920000000000005"/>
    <n v="610.12099999999998"/>
    <n v="0.40027604523384902"/>
    <n v="1.359476045233849"/>
    <s v="Negative"/>
    <s v="Negative"/>
    <n v="0.62220000000000009"/>
    <n v="125.348"/>
    <n v="0.27981640224640209"/>
    <n v="0.90201640224640212"/>
    <s v="Positive"/>
    <s v="Negative"/>
    <n v="1.6948000000000001"/>
    <n v="124.961"/>
    <n v="0.57778640639703238"/>
    <n v="2.2725864063970325"/>
    <s v="Negative"/>
    <s v="Negative"/>
    <n v="37.241015617000002"/>
    <n v="18727.784565707901"/>
    <n v="29.290644947597272"/>
    <n v="66.531660564597274"/>
    <s v="Positive"/>
    <s v="Negative"/>
    <n v="2.8938890859999997"/>
    <n v="20417.354587997841"/>
    <n v="28.006343452427274"/>
    <n v="30.900232538427275"/>
    <s v="Positive"/>
    <s v="Negative"/>
    <n v="57.296988400024546"/>
  </r>
  <r>
    <s v="126"/>
    <s v="Bengaluru-Banaswadi"/>
    <s v="VL Focus"/>
    <s v="SBA Focus"/>
    <s v="Household  "/>
    <s v="Exporters "/>
    <n v="560043"/>
    <x v="19"/>
    <n v="9.9000000000000005E-2"/>
    <n v="1553.2170000000001"/>
    <n v="8.8531170738504403E-2"/>
    <n v="0.18753117073850439"/>
    <s v="Negative"/>
    <s v="Negative"/>
    <n v="0.68469999999999998"/>
    <n v="405.95499999999998"/>
    <n v="2.3372827863577865"/>
    <n v="3.0219827863577864"/>
    <s v="Positive"/>
    <s v="Negative"/>
    <n v="4.0179"/>
    <n v="517.39499999999998"/>
    <n v="1.1250120000000001"/>
    <n v="5.1429119999999999"/>
    <s v="Negative"/>
    <s v="Negative"/>
    <n v="99.289195107000012"/>
    <n v="12902.158272256729"/>
    <n v="129.0215827225673"/>
    <n v="228.31077782956731"/>
    <s v="Positive"/>
    <s v="Positive"/>
    <n v="15.124349883000001"/>
    <n v="2226.28693837129"/>
    <n v="5.3907213693115601"/>
    <n v="20.515071252311561"/>
    <s v="Negative"/>
    <s v="Positive"/>
    <n v="134.41230409187887"/>
  </r>
  <r>
    <s v="127"/>
    <s v="Bhopal"/>
    <s v="Rest"/>
    <s v="Rest"/>
    <s v="HNI   "/>
    <s v="Shopping Malls "/>
    <n v="462011"/>
    <x v="27"/>
    <n v="0.2268"/>
    <n v="66.13"/>
    <n v="6.3504000000000005E-2"/>
    <n v="0.29030400000000001"/>
    <s v="Negative"/>
    <s v="Negative"/>
    <n v="0.35270000000000001"/>
    <n v="14.364000000000001"/>
    <n v="9.875600000000001E-2"/>
    <n v="0.45145600000000002"/>
    <s v="Negative"/>
    <s v="Positive"/>
    <n v="0.1578"/>
    <n v="6.3639999999999999"/>
    <n v="4.4184000000000001E-2"/>
    <n v="0.201984"/>
    <s v="Negative"/>
    <s v="Positive"/>
    <n v="12.059005900000001"/>
    <n v="21297.83973667477"/>
    <n v="60.573673506370227"/>
    <n v="72.632679406370229"/>
    <s v="Positive"/>
    <s v="Negative"/>
    <n v="10.041059323000001"/>
    <n v="4236.4697435861999"/>
    <n v="2.0082118645999998"/>
    <n v="12.0492711876"/>
    <s v="Negative"/>
    <s v="Positive"/>
    <n v="62.581885370970227"/>
  </r>
  <r>
    <s v="128"/>
    <s v="Bengaluru-H.S.R.Layout"/>
    <s v="Rest"/>
    <s v="SBA Focus"/>
    <s v="HNI   "/>
    <s v="Corporate Offices"/>
    <n v="560102"/>
    <x v="18"/>
    <n v="2.6642000000000001"/>
    <n v="1223.5440000000001"/>
    <n v="0.99650603895586265"/>
    <n v="3.6607060389558628"/>
    <s v="Negative"/>
    <s v="Negative"/>
    <n v="0.57620000000000005"/>
    <n v="284.279"/>
    <n v="0.16133600000000003"/>
    <n v="0.73753600000000008"/>
    <s v="Negative"/>
    <s v="Negative"/>
    <n v="3.3285999999999998"/>
    <n v="206.84800000000001"/>
    <n v="0.93200800000000006"/>
    <n v="4.2606079999999995"/>
    <s v="Negative"/>
    <s v="Negative"/>
    <n v="124.08276541500001"/>
    <n v="12379.80687741996"/>
    <n v="123.79806877419961"/>
    <n v="247.88083418919962"/>
    <s v="Positive"/>
    <s v="Positive"/>
    <n v="10.309286107"/>
    <n v="4622.4225181482443"/>
    <n v="4.7284207868897727"/>
    <n v="15.037706893889773"/>
    <s v="Negative"/>
    <s v="Positive"/>
    <n v="128.52648956108939"/>
  </r>
  <r>
    <s v="129"/>
    <s v="Bilaspur"/>
    <s v="Rest"/>
    <s v="Rest"/>
    <s v="Salaried  "/>
    <s v="Shopping Malls "/>
    <n v="495001"/>
    <x v="13"/>
    <n v="0.94000000000000006"/>
    <n v="784.41800000000001"/>
    <n v="4.0923360141922895"/>
    <n v="5.0323360141922899"/>
    <s v="Positive"/>
    <s v="Negative"/>
    <n v="0.54210000000000003"/>
    <n v="277.37099999999998"/>
    <n v="0.46067718767865484"/>
    <n v="1.0027771876786549"/>
    <s v="Negative"/>
    <s v="Negative"/>
    <n v="1.1191"/>
    <n v="241.011"/>
    <n v="0.31334800000000002"/>
    <n v="1.4324479999999999"/>
    <s v="Negative"/>
    <s v="Negative"/>
    <n v="24.820755547000001"/>
    <n v="5033.8816921386951"/>
    <n v="50.33881692138695"/>
    <n v="75.159572468386955"/>
    <s v="Positive"/>
    <s v="Positive"/>
    <n v="5.6236711189999999"/>
    <n v="1097.12537491642"/>
    <n v="10.971253749164198"/>
    <n v="16.594924868164199"/>
    <s v="Positive"/>
    <s v="Positive"/>
    <n v="61.310070670551148"/>
  </r>
  <r>
    <s v="130"/>
    <s v="Bengaluru-Marathahalli"/>
    <s v="HL Focus"/>
    <s v="SBA Focus"/>
    <s v="Household  "/>
    <e v="#N/A"/>
    <n v="560037"/>
    <x v="19"/>
    <n v="2.9298999999999999"/>
    <n v="2103.2159999999999"/>
    <n v="10.563020384827286"/>
    <n v="13.492920384827286"/>
    <s v="Positive"/>
    <s v="Negative"/>
    <n v="0.62960000000000005"/>
    <n v="393.065"/>
    <n v="0.17628800000000003"/>
    <n v="0.80588800000000005"/>
    <s v="Negative"/>
    <s v="Negative"/>
    <n v="5.6002000000000001"/>
    <n v="368.089"/>
    <n v="2.5336353148352613"/>
    <n v="8.1338353148352613"/>
    <s v="Positive"/>
    <s v="Negative"/>
    <n v="66.058026357000003"/>
    <n v="13078.79860241391"/>
    <n v="130.78798602413912"/>
    <n v="196.84601238113913"/>
    <s v="Positive"/>
    <s v="Positive"/>
    <n v="7.9021969129999992"/>
    <n v="3270.5785528879292"/>
    <n v="3.3835575627837589"/>
    <n v="11.285754475783758"/>
    <s v="Negative"/>
    <s v="Positive"/>
    <n v="134.17154358692287"/>
  </r>
  <r>
    <s v="133"/>
    <s v="Chikkamagaluru [Agriculture Development Branch]"/>
    <s v="Asset Focus"/>
    <s v="SBA Focus"/>
    <s v="Salaried  "/>
    <s v="Retailers "/>
    <n v="577101"/>
    <x v="7"/>
    <n v="8.5150000000000006"/>
    <n v="169.274"/>
    <n v="2.3842000000000003"/>
    <n v="10.8992"/>
    <s v="Positive"/>
    <s v="Positive"/>
    <n v="3.1377999999999999"/>
    <n v="60.396000000000001"/>
    <n v="0.87858400000000003"/>
    <n v="4.0163840000000004"/>
    <s v="Positive"/>
    <s v="Positive"/>
    <n v="2.3967999999999998"/>
    <n v="288.61500000000001"/>
    <n v="0.67110400000000003"/>
    <n v="3.067904"/>
    <s v="Negative"/>
    <s v="Negative"/>
    <n v="69.545174864999993"/>
    <n v="1221.880877977814"/>
    <n v="13.909034973000004"/>
    <n v="83.454209837999997"/>
    <s v="Positive"/>
    <s v="Positive"/>
    <n v="9.1227241360000004"/>
    <n v="176.21355010001821"/>
    <n v="1.8245448272000004"/>
    <n v="10.947268963200001"/>
    <s v="Positive"/>
    <s v="Positive"/>
    <n v="15.733579800200005"/>
  </r>
  <r>
    <s v="135"/>
    <s v="Chitaguppa"/>
    <s v="Rest"/>
    <s v="Rest"/>
    <s v="Schools and Colleges  "/>
    <s v="Retailers "/>
    <n v="585412"/>
    <x v="2"/>
    <n v="9.1499999999999998E-2"/>
    <n v="7.3920000000000003"/>
    <n v="0.16880585454545455"/>
    <n v="0.26030585454545452"/>
    <s v="Negative"/>
    <s v="Positive"/>
    <n v="0.28039999999999998"/>
    <n v="3.8180000000000001"/>
    <n v="0.12396066012422362"/>
    <n v="0.40436066012422361"/>
    <s v="Negative"/>
    <s v="Positive"/>
    <n v="2.8039999999999998"/>
    <n v="39.909999999999997"/>
    <n v="1.4414230853181127"/>
    <n v="4.2454230853181123"/>
    <s v="Negative"/>
    <s v="Positive"/>
    <n v="17.514965752999998"/>
    <n v="82.753925452609138"/>
    <n v="3.5029931505999983"/>
    <n v="21.017958903599997"/>
    <s v="Positive"/>
    <s v="Positive"/>
    <n v="0.70661852000000003"/>
    <n v="10.727354632587859"/>
    <n v="0.67623422919185716"/>
    <n v="1.3828527491918572"/>
    <s v="Negative"/>
    <s v="Positive"/>
    <n v="4.1792273797918558"/>
  </r>
  <r>
    <s v="136"/>
    <s v="Chitradurga"/>
    <s v="Rest"/>
    <s v="Rest"/>
    <s v="Schools and Colleges  "/>
    <s v="Corporate Offices"/>
    <n v="577501"/>
    <x v="28"/>
    <n v="1.4559"/>
    <n v="150.80699999999999"/>
    <n v="0.40765200000000001"/>
    <n v="1.8635519999999999"/>
    <s v="Negative"/>
    <s v="Positive"/>
    <n v="0.61480000000000012"/>
    <n v="60.853999999999999"/>
    <n v="0.60853999999999997"/>
    <n v="1.2233400000000001"/>
    <s v="Positive"/>
    <s v="Positive"/>
    <n v="5.2732999999999999"/>
    <n v="265.92599999999999"/>
    <n v="1.4765240000000002"/>
    <n v="6.7498240000000003"/>
    <s v="Negative"/>
    <s v="Negative"/>
    <n v="55.053400419000006"/>
    <n v="1052.9453461467381"/>
    <n v="11.010680083800004"/>
    <n v="66.06408050280001"/>
    <s v="Negative"/>
    <s v="Positive"/>
    <n v="12.333551201000001"/>
    <n v="166.99167085566441"/>
    <n v="2.4667102401999994"/>
    <n v="14.8002614412"/>
    <s v="Positive"/>
    <s v="Positive"/>
    <n v="13.477390324000003"/>
  </r>
  <r>
    <s v="137"/>
    <s v="Chitrapady"/>
    <s v="VL Focus"/>
    <s v="Rest"/>
    <s v="Salaried  "/>
    <s v="Manufacturers "/>
    <n v="576225"/>
    <x v="29"/>
    <n v="0.76439999999999997"/>
    <n v="15.845000000000001"/>
    <n v="0.2557916838942037"/>
    <n v="1.0201916838942036"/>
    <s v="Negative"/>
    <s v="Positive"/>
    <n v="1.1475"/>
    <n v="7.0549999999999997"/>
    <n v="0.32130000000000003"/>
    <n v="1.4687999999999999"/>
    <s v="Positive"/>
    <s v="Positive"/>
    <n v="1.3708"/>
    <n v="15.705"/>
    <n v="1.1009402165156741"/>
    <n v="2.4717402165156743"/>
    <s v="Negative"/>
    <s v="Positive"/>
    <n v="23.507280326"/>
    <n v="672.31857595772794"/>
    <n v="6.7231857595772802"/>
    <n v="30.23046608557728"/>
    <s v="Positive"/>
    <s v="Positive"/>
    <n v="1.4082526800000001"/>
    <n v="90.834120211360627"/>
    <n v="1.5087495200000001"/>
    <n v="2.9170022000000002"/>
    <s v="Negative"/>
    <s v="Positive"/>
    <n v="8.2319352795772804"/>
  </r>
  <r>
    <s v="139"/>
    <s v="Coimbatore-Oppanakara Street"/>
    <s v="Rest"/>
    <s v="Rest"/>
    <s v="HNI   "/>
    <s v="Corporate Offices"/>
    <n v="641001"/>
    <x v="30"/>
    <n v="1.7595000000000001"/>
    <n v="215.69200000000001"/>
    <n v="1.941228"/>
    <n v="3.7007279999999998"/>
    <s v="Positive"/>
    <s v="Positive"/>
    <n v="0.36159999999999998"/>
    <n v="63.48"/>
    <n v="0.101248"/>
    <n v="0.46284799999999998"/>
    <s v="Positive"/>
    <s v="Negative"/>
    <n v="1.4588000000000001"/>
    <n v="485.10599999999999"/>
    <n v="0.57215321484997228"/>
    <n v="2.0309532148499723"/>
    <s v="Negative"/>
    <s v="Negative"/>
    <n v="20.817433225999999"/>
    <n v="4282.4950858653337"/>
    <n v="38.542455772788003"/>
    <n v="59.359888998788001"/>
    <s v="Positive"/>
    <s v="Positive"/>
    <n v="5.163770392"/>
    <n v="2497.2497819680898"/>
    <n v="3.2212433424319897"/>
    <n v="8.3850137344319897"/>
    <s v="Negative"/>
    <s v="Positive"/>
    <n v="41.763699115219993"/>
  </r>
  <r>
    <s v="140"/>
    <s v="Kundapura"/>
    <s v="VL Focus"/>
    <s v="Rest"/>
    <s v="Salaried  "/>
    <s v="Manufacturers "/>
    <n v="576201"/>
    <x v="29"/>
    <n v="0"/>
    <n v="42.305"/>
    <n v="0.87100000000000011"/>
    <n v="0.87100000000000011"/>
    <s v="Negative"/>
    <s v="Negative"/>
    <n v="1.1955000000000002"/>
    <n v="17.853999999999999"/>
    <n v="0.33474000000000009"/>
    <n v="1.5302400000000003"/>
    <s v="Positive"/>
    <s v="Positive"/>
    <n v="1.7833000000000001"/>
    <n v="52.94"/>
    <n v="0.53724272252570637"/>
    <n v="2.3205427225257065"/>
    <s v="Negative"/>
    <s v="Positive"/>
    <n v="48.702216929000002"/>
    <n v="1156.0126039960039"/>
    <n v="11.560126039960039"/>
    <n v="60.262342968960041"/>
    <s v="Positive"/>
    <s v="Positive"/>
    <n v="2.79712527"/>
    <n v="139.91025754245749"/>
    <n v="1.0556352070096655"/>
    <n v="3.8527604770096655"/>
    <s v="Negative"/>
    <s v="Positive"/>
    <n v="12.615761246969704"/>
  </r>
  <r>
    <s v="141"/>
    <s v="Kozikode"/>
    <s v="Rest"/>
    <s v="Rest"/>
    <s v="HNI   "/>
    <s v="Shopping Malls "/>
    <n v="673001"/>
    <x v="8"/>
    <n v="0.67900000000000005"/>
    <n v="57.902000000000001"/>
    <n v="0.46321599999999996"/>
    <n v="1.1422159999999999"/>
    <s v="Positive"/>
    <s v="Positive"/>
    <n v="0.47050000000000003"/>
    <n v="17.373000000000001"/>
    <n v="0.17373000000000002"/>
    <n v="0.64423000000000008"/>
    <s v="Positive"/>
    <s v="Positive"/>
    <n v="0.2828"/>
    <n v="42.183999999999997"/>
    <n v="7.9184000000000004E-2"/>
    <n v="0.36198399999999997"/>
    <s v="Negative"/>
    <s v="Negative"/>
    <n v="14.917147169999998"/>
    <n v="3779.6553546701498"/>
    <n v="37.796553546701496"/>
    <n v="52.713700716701496"/>
    <s v="Positive"/>
    <s v="Positive"/>
    <n v="3.5070912390000002"/>
    <n v="1021.969910516003"/>
    <n v="0.70141824780000039"/>
    <n v="4.2085094868000006"/>
    <s v="Negative"/>
    <s v="Positive"/>
    <n v="38.497971794501495"/>
  </r>
  <r>
    <s v="142"/>
    <s v="Chintamani"/>
    <s v="Asset Focus"/>
    <s v="SBA Focus"/>
    <s v="Salaried  "/>
    <s v="Retailers "/>
    <n v="563125"/>
    <x v="31"/>
    <n v="6.1479999999999997"/>
    <n v="84.376999999999995"/>
    <n v="1.7214400000000001"/>
    <n v="7.86944"/>
    <s v="Negative"/>
    <s v="Positive"/>
    <n v="0.98740000000000006"/>
    <n v="50.598999999999997"/>
    <n v="0.40479199999999993"/>
    <n v="1.3921920000000001"/>
    <s v="Positive"/>
    <s v="Positive"/>
    <n v="16.8475"/>
    <n v="215.71"/>
    <n v="5.8534569828014353"/>
    <n v="22.700956982801436"/>
    <s v="Negative"/>
    <s v="Positive"/>
    <n v="70.046809976000006"/>
    <n v="475.47671540533918"/>
    <n v="14.009361995199995"/>
    <n v="84.056171971200001"/>
    <s v="Negative"/>
    <s v="Positive"/>
    <n v="7.5786695519999991"/>
    <n v="42.76194832231203"/>
    <n v="1.7433983723640996"/>
    <n v="9.3220679243640987"/>
    <s v="Negative"/>
    <s v="Positive"/>
    <n v="15.752760367564095"/>
  </r>
  <r>
    <s v="143"/>
    <s v="Channapatna"/>
    <s v="Asset Focus"/>
    <s v="SBA Focus"/>
    <s v="HNI   "/>
    <s v="Manufacturers "/>
    <n v="562160"/>
    <x v="32"/>
    <n v="2.3387000000000002"/>
    <n v="81.146000000000001"/>
    <n v="0.80029924941498709"/>
    <n v="3.1389992494149874"/>
    <s v="Negative"/>
    <s v="Positive"/>
    <n v="1.2046000000000001"/>
    <n v="34.375"/>
    <n v="0.34375"/>
    <n v="1.5483500000000001"/>
    <s v="Positive"/>
    <s v="Positive"/>
    <n v="22.406099999999999"/>
    <n v="324.44200000000001"/>
    <n v="6.2737080000000001"/>
    <n v="28.679807999999998"/>
    <s v="Negative"/>
    <s v="Positive"/>
    <n v="72.344999861000005"/>
    <n v="748.63525043478273"/>
    <n v="14.468999972199995"/>
    <n v="86.8139998332"/>
    <s v="Positive"/>
    <s v="Positive"/>
    <n v="5.3714431939999994"/>
    <n v="128.59475086956519"/>
    <n v="5.4688358060000013"/>
    <n v="10.840279000000001"/>
    <s v="Negative"/>
    <s v="Positive"/>
    <n v="19.937835778199997"/>
  </r>
  <r>
    <s v="144"/>
    <s v="Kannur"/>
    <s v="Rest"/>
    <s v="Rest"/>
    <s v="HNI   "/>
    <s v="Shopping Malls "/>
    <n v="670001"/>
    <x v="8"/>
    <n v="0.99"/>
    <n v="27.8"/>
    <n v="0.27800000000000002"/>
    <n v="1.268"/>
    <s v="Positive"/>
    <s v="Positive"/>
    <n v="0.66380000000000006"/>
    <n v="15.855"/>
    <n v="0.18586400000000003"/>
    <n v="0.84966400000000009"/>
    <s v="Positive"/>
    <s v="Positive"/>
    <n v="0.35089999999999999"/>
    <n v="31.108000000000001"/>
    <n v="0.12027303616045844"/>
    <n v="0.47117303616045841"/>
    <s v="Negative"/>
    <s v="Negative"/>
    <n v="18.41930451"/>
    <n v="2956.0454281959169"/>
    <n v="29.560454281959171"/>
    <n v="47.979758791959171"/>
    <s v="Positive"/>
    <s v="Positive"/>
    <n v="1.053910358"/>
    <n v="308.28408709366511"/>
    <n v="0.28233216255717508"/>
    <n v="1.3362425205571751"/>
    <s v="Negative"/>
    <s v="Positive"/>
    <n v="29.842786444516346"/>
  </r>
  <r>
    <s v="146"/>
    <s v="Chandigarh"/>
    <s v="Rest"/>
    <s v="Rest"/>
    <s v="Schools and Colleges  "/>
    <s v="Corporate Offices"/>
    <n v="160022"/>
    <x v="10"/>
    <n v="2.2400000000000002"/>
    <n v="237.63800000000001"/>
    <n v="1.9011040000000001"/>
    <n v="4.1411040000000003"/>
    <s v="Positive"/>
    <s v="Positive"/>
    <n v="0.94010000000000005"/>
    <n v="92.106999999999999"/>
    <n v="0.31485162640802661"/>
    <n v="1.2549516264080267"/>
    <s v="Negative"/>
    <s v="Positive"/>
    <n v="0.23530000000000001"/>
    <n v="19.385000000000002"/>
    <n v="0.17172055206450243"/>
    <n v="0.40702055206450244"/>
    <s v="Negative"/>
    <s v="Negative"/>
    <n v="52.596511966000001"/>
    <n v="39911.414364992102"/>
    <n v="16.786214295913744"/>
    <n v="69.382726261913746"/>
    <s v="Negative"/>
    <s v="Negative"/>
    <n v="6.4068866810000005"/>
    <n v="7413.9751057022931"/>
    <n v="1.2813773362000003"/>
    <n v="7.6882640172000007"/>
    <s v="Negative"/>
    <s v="Negative"/>
    <n v="18.067591632113746"/>
  </r>
  <r>
    <s v="147"/>
    <s v="Kolkata-Overseas"/>
    <s v="Rest"/>
    <s v="CAA Focus"/>
    <s v="Schools and Colleges  "/>
    <s v="Corporate Offices"/>
    <n v="700017"/>
    <x v="14"/>
    <n v="0.3538"/>
    <n v="222.49199999999999"/>
    <n v="0.85885577951517766"/>
    <n v="1.2126557795151776"/>
    <s v="Positive"/>
    <s v="Negative"/>
    <n v="0.13"/>
    <n v="50.014000000000003"/>
    <n v="0.19384867204867207"/>
    <n v="0.32384867204867207"/>
    <s v="Positive"/>
    <s v="Negative"/>
    <n v="0"/>
    <n v="22.841999999999999"/>
    <n v="0.43524558620732234"/>
    <n v="0.43524558620732234"/>
    <s v="Positive"/>
    <s v="Negative"/>
    <n v="21.855884062000001"/>
    <n v="64234.726416847909"/>
    <n v="5.0854689379999982"/>
    <n v="26.941352999999999"/>
    <s v="Negative"/>
    <s v="Negative"/>
    <n v="28.362167469999999"/>
    <n v="34377.84716339322"/>
    <n v="18.409872529999998"/>
    <n v="46.772039999999997"/>
    <s v="Negative"/>
    <s v="Negative"/>
    <n v="23.495341467999996"/>
  </r>
  <r>
    <s v="148"/>
    <s v="Coimbatore-R.S.Puram"/>
    <s v="Rest"/>
    <s v="Rest"/>
    <s v="HNI   "/>
    <s v="Corporate Offices"/>
    <n v="641002"/>
    <x v="30"/>
    <n v="1.3106"/>
    <n v="127.30500000000001"/>
    <n v="1.145745"/>
    <n v="2.4563449999999998"/>
    <s v="Positive"/>
    <s v="Positive"/>
    <n v="5.7299999999999997E-2"/>
    <n v="56.667999999999999"/>
    <n v="4.3717764272727277E-2"/>
    <n v="0.10101776427272727"/>
    <s v="Negative"/>
    <s v="Negative"/>
    <n v="0.74"/>
    <n v="178.41900000000001"/>
    <n v="0.29506251603053441"/>
    <n v="1.0350625160305345"/>
    <s v="Negative"/>
    <s v="Negative"/>
    <n v="29.747536916000001"/>
    <n v="4594.5700206511428"/>
    <n v="5.9495073832000003"/>
    <n v="35.697044299200002"/>
    <s v="Negative"/>
    <s v="Positive"/>
    <n v="10.076893801999999"/>
    <n v="2183.457480771257"/>
    <n v="3.7340026837437978"/>
    <n v="13.810896485743797"/>
    <s v="Negative"/>
    <s v="Positive"/>
    <n v="9.6835100669437981"/>
  </r>
  <r>
    <s v="149"/>
    <s v="Channarayapatna"/>
    <s v="Asset Focus"/>
    <s v="Rest"/>
    <s v="HNI   "/>
    <s v="Retailers "/>
    <n v="573116"/>
    <x v="3"/>
    <n v="2.0749"/>
    <n v="52.457999999999998"/>
    <n v="0.58097200000000004"/>
    <n v="2.655872"/>
    <s v="Positive"/>
    <s v="Positive"/>
    <n v="1.3331000000000002"/>
    <n v="23.742000000000001"/>
    <n v="0.3732680000000001"/>
    <n v="1.7063680000000003"/>
    <s v="Positive"/>
    <s v="Positive"/>
    <n v="37.575200000000002"/>
    <n v="371.69799999999998"/>
    <n v="15.484084782593584"/>
    <n v="53.059284782593586"/>
    <s v="Negative"/>
    <s v="Positive"/>
    <n v="47.164934606999999"/>
    <n v="435.78056904400609"/>
    <n v="9.4329869214000013"/>
    <n v="56.597921528400001"/>
    <s v="Positive"/>
    <s v="Positive"/>
    <n v="6.4150257039999996"/>
    <n v="46.347314112291357"/>
    <n v="1.2830051408000003"/>
    <n v="7.6980308447999999"/>
    <s v="Negative"/>
    <s v="Positive"/>
    <n v="10.715992062200002"/>
  </r>
  <r>
    <s v="150"/>
    <s v="Chennai-R.A.Puram"/>
    <s v="Rest"/>
    <s v="Rest"/>
    <s v="HNI   "/>
    <s v="Corporate Offices"/>
    <n v="600028"/>
    <x v="33"/>
    <n v="1.22"/>
    <n v="286.51499999999999"/>
    <n v="0.55629117867727862"/>
    <n v="1.7762911786772786"/>
    <s v="Positive"/>
    <s v="Negative"/>
    <n v="0.37"/>
    <n v="110.035"/>
    <n v="0.23215949274016132"/>
    <n v="0.60215949274016134"/>
    <s v="Negative"/>
    <s v="Negative"/>
    <n v="1.8310999999999999"/>
    <n v="197.25899999999999"/>
    <n v="0.87737663823555923"/>
    <n v="2.7084766382355592"/>
    <s v="Negative"/>
    <s v="Negative"/>
    <n v="23.146241949"/>
    <n v="11817.52846868626"/>
    <n v="18.800946042288082"/>
    <n v="41.947187991288082"/>
    <s v="Positive"/>
    <s v="Negative"/>
    <n v="9.5165684670000008"/>
    <n v="6359.7231301654447"/>
    <n v="1.9033136933999995"/>
    <n v="11.4198821604"/>
    <s v="Positive"/>
    <s v="Negative"/>
    <n v="20.704259735688083"/>
  </r>
  <r>
    <s v="151"/>
    <s v="Cuddapah"/>
    <s v="GL Focus"/>
    <s v="Rest"/>
    <s v="Schools and Colleges  "/>
    <s v="Retailers "/>
    <n v="516001"/>
    <x v="6"/>
    <n v="0.60960000000000003"/>
    <n v="227.523"/>
    <n v="0.85004547850390011"/>
    <n v="1.4596454785039001"/>
    <s v="Positive"/>
    <s v="Negative"/>
    <n v="0.30830000000000002"/>
    <n v="56.119"/>
    <n v="0.23097596803731965"/>
    <n v="0.5392759680373197"/>
    <s v="Negative"/>
    <s v="Negative"/>
    <n v="8.7182999999999993"/>
    <n v="475.21800000000002"/>
    <n v="2.4411239999999998"/>
    <n v="11.159424"/>
    <s v="Positive"/>
    <s v="Negative"/>
    <n v="24.957379909"/>
    <n v="1653.12440562249"/>
    <n v="16.531244056224903"/>
    <n v="41.488623965224903"/>
    <s v="Positive"/>
    <s v="Positive"/>
    <n v="6.2391807340000005"/>
    <n v="311.53111746987952"/>
    <n v="3.1153111746987951"/>
    <n v="9.3544919086987957"/>
    <s v="Positive"/>
    <s v="Positive"/>
    <n v="19.646555230923699"/>
  </r>
  <r>
    <s v="152"/>
    <s v="Porur (Chennai)"/>
    <s v="Rest"/>
    <s v="SBA Focus"/>
    <s v="Salaried  "/>
    <s v="Exporters "/>
    <n v="600116"/>
    <x v="33"/>
    <n v="0.66710000000000003"/>
    <n v="430.39400000000001"/>
    <n v="1.6752312962652833"/>
    <n v="2.3423312962652831"/>
    <s v="Positive"/>
    <s v="Negative"/>
    <n v="0.70690000000000008"/>
    <n v="111.372"/>
    <n v="0.19793200000000005"/>
    <n v="0.90483200000000008"/>
    <s v="Positive"/>
    <s v="Negative"/>
    <n v="3.4788000000000001"/>
    <n v="443.411"/>
    <n v="0.97406400000000015"/>
    <n v="4.4528639999999999"/>
    <s v="Negative"/>
    <s v="Negative"/>
    <n v="21.546071810000001"/>
    <n v="58936.488297751341"/>
    <n v="158.45726890074863"/>
    <n v="180.00334071074863"/>
    <s v="Positive"/>
    <s v="Negative"/>
    <n v="3.8772092530000002"/>
    <n v="19725.424893036059"/>
    <n v="0.77544185060000004"/>
    <n v="4.6526511036000002"/>
    <s v="Negative"/>
    <s v="Negative"/>
    <n v="159.23271075134863"/>
  </r>
  <r>
    <s v="153"/>
    <s v="Coimbatore-Ramanathapuram"/>
    <s v="Rest"/>
    <s v="Rest"/>
    <s v="HNI   "/>
    <s v="Corporate Offices"/>
    <n v="641045"/>
    <x v="30"/>
    <n v="0.5867"/>
    <n v="181.976"/>
    <n v="0.58074437088217779"/>
    <n v="1.1674443708821778"/>
    <s v="Positive"/>
    <s v="Negative"/>
    <n v="0.19139999999999999"/>
    <n v="65.77"/>
    <n v="0.29820059085059081"/>
    <n v="0.48960059085059082"/>
    <s v="Positive"/>
    <s v="Negative"/>
    <n v="0.78890000000000005"/>
    <n v="354.154"/>
    <n v="0.22089200000000003"/>
    <n v="1.009792"/>
    <s v="Negative"/>
    <s v="Negative"/>
    <n v="18.301064752000002"/>
    <n v="2842.2331827368548"/>
    <n v="28.422331827368552"/>
    <n v="46.723396579368554"/>
    <s v="Positive"/>
    <s v="Positive"/>
    <n v="7.8150139480000007"/>
    <n v="1477.6860180391479"/>
    <n v="4.729708816742038"/>
    <n v="12.544722764742039"/>
    <s v="Negative"/>
    <s v="Positive"/>
    <n v="33.152040644110592"/>
  </r>
  <r>
    <s v="154"/>
    <s v="Coonoor"/>
    <s v="VL Focus"/>
    <s v="Rest"/>
    <s v="HNI   "/>
    <s v="Exporters "/>
    <n v="643102"/>
    <x v="30"/>
    <n v="0.4"/>
    <n v="38.207000000000001"/>
    <n v="0.20056615384615384"/>
    <n v="0.60056615384615386"/>
    <s v="Negative"/>
    <s v="Positive"/>
    <n v="1.1583999999999999"/>
    <n v="14.259"/>
    <n v="0.32435199999999997"/>
    <n v="1.4827519999999998"/>
    <s v="Positive"/>
    <s v="Positive"/>
    <n v="2.4811000000000001"/>
    <n v="107.992"/>
    <n v="0.6947080000000001"/>
    <n v="3.175808"/>
    <s v="Negative"/>
    <s v="Negative"/>
    <n v="9.0379312350000003"/>
    <n v="547.26771318019917"/>
    <n v="5.4726771318019924"/>
    <n v="14.510608366801993"/>
    <s v="Positive"/>
    <s v="Positive"/>
    <n v="1.5894978199999998"/>
    <n v="88.376525733939332"/>
    <n v="0.88376525733939348"/>
    <n v="2.4732630773393933"/>
    <s v="Positive"/>
    <s v="Positive"/>
    <n v="6.3564423891413862"/>
  </r>
  <r>
    <s v="156"/>
    <s v="Chennai-Besant Nagar"/>
    <s v="Rest"/>
    <s v="SBA Focus"/>
    <s v="HNI   "/>
    <s v="Corporate Offices"/>
    <n v="600090"/>
    <x v="33"/>
    <n v="1.7779999999999996"/>
    <n v="110.041"/>
    <n v="1.1004099999999999"/>
    <n v="2.8784099999999997"/>
    <s v="Positive"/>
    <s v="Positive"/>
    <n v="0.44519999999999998"/>
    <n v="27.515999999999998"/>
    <n v="0.27516000000000002"/>
    <n v="0.72036"/>
    <s v="Positive"/>
    <s v="Positive"/>
    <n v="1.2536"/>
    <n v="36.734000000000002"/>
    <n v="0.36734"/>
    <n v="1.62094"/>
    <s v="Positive"/>
    <s v="Positive"/>
    <n v="44.070668570999999"/>
    <n v="5996.9935888046639"/>
    <n v="59.969935888046649"/>
    <n v="104.04060445904665"/>
    <s v="Positive"/>
    <s v="Positive"/>
    <n v="4.3299405819999999"/>
    <n v="2021.9503622157431"/>
    <n v="20.219503622157433"/>
    <n v="24.549444204157432"/>
    <s v="Positive"/>
    <s v="Positive"/>
    <n v="80.189439510204082"/>
  </r>
  <r>
    <s v="157"/>
    <s v="Chennai-K.K.Nagar"/>
    <s v="Asset Focus"/>
    <s v="Rest"/>
    <s v="Household  "/>
    <s v="Exporters "/>
    <n v="600078"/>
    <x v="33"/>
    <n v="5.008700000000001"/>
    <n v="302.779"/>
    <n v="2.7250109999999999"/>
    <n v="7.7337110000000013"/>
    <s v="Positive"/>
    <s v="Positive"/>
    <n v="1.1187"/>
    <n v="89.146000000000001"/>
    <n v="0.80231399999999997"/>
    <n v="1.921014"/>
    <s v="Positive"/>
    <s v="Positive"/>
    <n v="2.3656999999999999"/>
    <n v="309.94900000000001"/>
    <n v="0.66239599999999998"/>
    <n v="3.0280959999999997"/>
    <s v="Negative"/>
    <s v="Negative"/>
    <n v="23.531781625000001"/>
    <n v="21332.639924142972"/>
    <n v="50.364885091749393"/>
    <n v="73.896666716749394"/>
    <s v="Positive"/>
    <s v="Negative"/>
    <n v="9.2899946809999996"/>
    <n v="8727.0930223838786"/>
    <n v="1.8579989361999996"/>
    <n v="11.147993617199999"/>
    <s v="Negative"/>
    <s v="Negative"/>
    <n v="52.222884027949391"/>
  </r>
  <r>
    <s v="158"/>
    <s v="Mogappair (Chennai)"/>
    <s v="HL Focus"/>
    <s v="CAA Focus"/>
    <s v="Household  "/>
    <e v="#N/A"/>
    <n v="600037"/>
    <x v="33"/>
    <n v="8.8343000000000007"/>
    <n v="522.39099999999996"/>
    <n v="5.2239100000000001"/>
    <n v="14.058210000000001"/>
    <s v="Positive"/>
    <s v="Positive"/>
    <n v="0.56430000000000002"/>
    <n v="108.22199999999999"/>
    <n v="0.15800400000000003"/>
    <n v="0.72230400000000006"/>
    <s v="Negative"/>
    <s v="Negative"/>
    <n v="2.2450999999999999"/>
    <n v="384.59100000000001"/>
    <n v="0.62862800000000008"/>
    <n v="2.8737279999999998"/>
    <s v="Negative"/>
    <s v="Negative"/>
    <n v="22.88979058"/>
    <n v="15315.769503312589"/>
    <n v="34.182042590835124"/>
    <n v="57.07183317083512"/>
    <s v="Positive"/>
    <s v="Negative"/>
    <n v="10.414850037000001"/>
    <n v="3715.1328070668542"/>
    <n v="37.151328070668541"/>
    <n v="47.566178107668541"/>
    <s v="Positive"/>
    <s v="Positive"/>
    <n v="71.333370661503665"/>
  </r>
  <r>
    <s v="159"/>
    <s v="Chennai-Ayanavaram"/>
    <s v="Rest"/>
    <s v="Rest"/>
    <s v="HNI   "/>
    <s v="Shopping Malls "/>
    <n v="600023"/>
    <x v="33"/>
    <n v="0.97920000000000007"/>
    <n v="191.61500000000001"/>
    <n v="0.27417600000000003"/>
    <n v="1.253376"/>
    <s v="Positive"/>
    <s v="Negative"/>
    <n v="0.19439999999999999"/>
    <n v="46.073999999999998"/>
    <n v="9.1303664364820861E-2"/>
    <n v="0.28570366436482086"/>
    <s v="Negative"/>
    <s v="Negative"/>
    <n v="2.9754"/>
    <n v="171.53899999999999"/>
    <n v="0.83311200000000007"/>
    <n v="3.8085120000000003"/>
    <s v="Negative"/>
    <s v="Negative"/>
    <n v="22.925896247000001"/>
    <n v="18440.970787094258"/>
    <n v="45.791513481688796"/>
    <n v="68.717409728688793"/>
    <s v="Positive"/>
    <s v="Negative"/>
    <n v="4.937299017"/>
    <n v="4431.4357909321552"/>
    <n v="0.98745980340000017"/>
    <n v="5.9247588204000001"/>
    <s v="Negative"/>
    <s v="Negative"/>
    <n v="46.778973285088796"/>
  </r>
  <r>
    <s v="160"/>
    <s v="Cuttack"/>
    <s v="Rest"/>
    <s v="Rest"/>
    <s v="Salaried  "/>
    <s v="Corporate Offices"/>
    <n v="753012"/>
    <x v="13"/>
    <n v="0.56989999999999996"/>
    <n v="43.697000000000003"/>
    <n v="0.43697000000000003"/>
    <n v="1.0068699999999999"/>
    <s v="Positive"/>
    <s v="Positive"/>
    <n v="0.13070000000000001"/>
    <n v="26.216999999999999"/>
    <n v="0.13757554270213873"/>
    <n v="0.26827554270213871"/>
    <s v="Negative"/>
    <s v="Negative"/>
    <n v="0.72519999999999996"/>
    <n v="42.384"/>
    <n v="0.22745093274718284"/>
    <n v="0.95265093274718282"/>
    <s v="Positive"/>
    <s v="Negative"/>
    <n v="13.930851212"/>
    <n v="9481.139932254302"/>
    <n v="21.399142254271929"/>
    <n v="35.329993466271929"/>
    <s v="Positive"/>
    <s v="Negative"/>
    <n v="2.137626032"/>
    <n v="1563.0495616496451"/>
    <n v="0.85259592771758008"/>
    <n v="2.9902219597175801"/>
    <s v="Negative"/>
    <s v="Negative"/>
    <n v="22.251738181989509"/>
  </r>
  <r>
    <s v="161"/>
    <s v="Chennai-West Mambalam"/>
    <s v="Rest"/>
    <s v="SBA Focus"/>
    <s v="HNI   "/>
    <s v="Exporters "/>
    <n v="600033"/>
    <x v="33"/>
    <n v="0.15"/>
    <n v="253.31299999999999"/>
    <n v="6.2082818181818183E-2"/>
    <n v="0.21208281818181818"/>
    <s v="Negative"/>
    <s v="Negative"/>
    <n v="0.2114"/>
    <n v="52.981999999999999"/>
    <n v="0.16470452263952262"/>
    <n v="0.37610452263952265"/>
    <s v="Positive"/>
    <s v="Negative"/>
    <n v="1.2974000000000001"/>
    <n v="162.017"/>
    <n v="0.36327200000000004"/>
    <n v="1.6606720000000001"/>
    <s v="Negative"/>
    <s v="Negative"/>
    <n v="30.395804577999996"/>
    <n v="24071.67044450777"/>
    <n v="53.37317857220927"/>
    <n v="83.768983150209266"/>
    <s v="Positive"/>
    <s v="Negative"/>
    <n v="3.0381617680000002"/>
    <n v="10816.647677934499"/>
    <n v="0.97032259976681079"/>
    <n v="4.0084843677668109"/>
    <s v="Negative"/>
    <s v="Negative"/>
    <n v="54.343501171976079"/>
  </r>
  <r>
    <s v="162"/>
    <s v="Chennai-Annanagar (w)"/>
    <s v="Rest"/>
    <s v="Rest"/>
    <s v="HNI   "/>
    <s v="Manufacturers "/>
    <n v="600101"/>
    <x v="33"/>
    <n v="0.60880000000000001"/>
    <n v="185.23099999999999"/>
    <n v="0.57952641811489791"/>
    <n v="1.1883264181148978"/>
    <s v="Positive"/>
    <s v="Negative"/>
    <n v="2.1999999999999999E-2"/>
    <n v="46.36"/>
    <n v="2.6313850103275301E-2"/>
    <n v="4.8313850103275296E-2"/>
    <s v="Negative"/>
    <s v="Negative"/>
    <n v="2.2538"/>
    <n v="122.361"/>
    <n v="0.66062765376905308"/>
    <n v="2.914427653769053"/>
    <s v="Positive"/>
    <s v="Negative"/>
    <n v="18.934324886999999"/>
    <n v="18555.24703156724"/>
    <n v="50.20891749466395"/>
    <n v="69.143242381663953"/>
    <s v="Positive"/>
    <s v="Negative"/>
    <n v="6.1981349560000005"/>
    <n v="4047.0133282575439"/>
    <n v="1.2396269911999998"/>
    <n v="7.4377619472000003"/>
    <s v="Positive"/>
    <s v="Negative"/>
    <n v="51.448544485863948"/>
  </r>
  <r>
    <s v="163"/>
    <s v="Chennai-Velachery"/>
    <s v="Rest"/>
    <s v="Rest"/>
    <s v="Household  "/>
    <s v="Shopping Malls "/>
    <n v="600042"/>
    <x v="33"/>
    <n v="0.60000000000000009"/>
    <n v="436.202"/>
    <n v="2.1983996212003105"/>
    <n v="2.7983996212003106"/>
    <s v="Positive"/>
    <s v="Negative"/>
    <n v="0.14679999999999999"/>
    <n v="109.554"/>
    <n v="4.1104000000000002E-2"/>
    <n v="0.18790399999999999"/>
    <s v="Negative"/>
    <s v="Negative"/>
    <n v="2.4053"/>
    <n v="388.77800000000002"/>
    <n v="5.483776308314086"/>
    <n v="7.8890763083140865"/>
    <s v="Positive"/>
    <s v="Negative"/>
    <n v="10.697991286000001"/>
    <n v="6496.9324493996564"/>
    <n v="13.511817094449004"/>
    <n v="24.209808380449005"/>
    <s v="Positive"/>
    <s v="Negative"/>
    <n v="3.2742446690000002"/>
    <n v="2855.0400720411658"/>
    <n v="1.4817956356924173"/>
    <n v="4.7560403046924176"/>
    <s v="Positive"/>
    <s v="Negative"/>
    <n v="14.993612730141422"/>
  </r>
  <r>
    <s v="164"/>
    <s v="Chikkaballapura"/>
    <s v="GL Focus"/>
    <s v="Rest"/>
    <s v="Schools and Colleges  "/>
    <s v="Exporters "/>
    <n v="562101"/>
    <x v="31"/>
    <n v="0.58479999999999999"/>
    <n v="74.165999999999997"/>
    <n v="0.29123436474576264"/>
    <n v="0.87603436474576268"/>
    <s v="Negative"/>
    <s v="Positive"/>
    <n v="0.42"/>
    <n v="42.710999999999999"/>
    <n v="0.11760000000000001"/>
    <n v="0.53759999999999997"/>
    <s v="Negative"/>
    <s v="Positive"/>
    <n v="8.6286000000000005"/>
    <n v="208.39"/>
    <n v="2.6548449077216292"/>
    <n v="11.283444907721631"/>
    <s v="Negative"/>
    <s v="Positive"/>
    <n v="37.948544443999999"/>
    <n v="648.91441124095718"/>
    <n v="23.147605556000002"/>
    <n v="61.096150000000002"/>
    <s v="Positive"/>
    <s v="Positive"/>
    <n v="2.0449038010000002"/>
    <n v="88.641573177518083"/>
    <n v="0.61058240777034145"/>
    <n v="2.6554862087703417"/>
    <s v="Negative"/>
    <s v="Positive"/>
    <n v="23.758187963770343"/>
  </r>
  <r>
    <s v="166"/>
    <s v="Chennai-Virugambakkam"/>
    <s v="Rest"/>
    <s v="Rest"/>
    <s v="Household  "/>
    <s v="Exporters "/>
    <n v="600092"/>
    <x v="33"/>
    <n v="1.2936999999999999"/>
    <n v="244.62899999999999"/>
    <n v="0.362236"/>
    <n v="1.6559359999999999"/>
    <s v="Positive"/>
    <s v="Negative"/>
    <n v="0.17680000000000001"/>
    <n v="64.183999999999997"/>
    <n v="0.27089477711477705"/>
    <n v="0.44769477711477706"/>
    <s v="Positive"/>
    <s v="Negative"/>
    <n v="2.2480000000000002"/>
    <n v="251.49199999999999"/>
    <n v="0.70503545202937778"/>
    <n v="2.9530354520293782"/>
    <s v="Negative"/>
    <s v="Negative"/>
    <n v="12.124855412999999"/>
    <n v="18756.535460526189"/>
    <n v="51.991611295620935"/>
    <n v="64.116466708620933"/>
    <s v="Positive"/>
    <s v="Negative"/>
    <n v="1.602739793"/>
    <n v="5401.1748243569236"/>
    <n v="6.6552785465287272"/>
    <n v="8.2580183395287268"/>
    <s v="Positive"/>
    <s v="Negative"/>
    <n v="58.646889842149662"/>
  </r>
  <r>
    <s v="167"/>
    <s v="Challakere"/>
    <s v="GL Focus"/>
    <s v="Rest"/>
    <s v="HNI   "/>
    <s v="Manufacturers "/>
    <n v="577522"/>
    <x v="28"/>
    <n v="1.9238000000000002"/>
    <n v="44.668999999999997"/>
    <n v="0.53866400000000014"/>
    <n v="2.4624640000000002"/>
    <s v="Positive"/>
    <s v="Positive"/>
    <n v="0.62809999999999999"/>
    <n v="25.145"/>
    <n v="0.25145000000000001"/>
    <n v="0.87955000000000005"/>
    <s v="Positive"/>
    <s v="Positive"/>
    <n v="7.5858999999999996"/>
    <n v="201.94499999999999"/>
    <n v="2.1240520000000003"/>
    <n v="9.7099519999999995"/>
    <s v="Negative"/>
    <s v="Positive"/>
    <n v="28.078669351999999"/>
    <n v="376.48526977611942"/>
    <n v="5.6157338703999997"/>
    <n v="33.694403222399998"/>
    <s v="Negative"/>
    <s v="Positive"/>
    <n v="5.8600630700000007"/>
    <n v="49.441946641791048"/>
    <n v="1.1720126139999998"/>
    <n v="7.0320756840000005"/>
    <s v="Positive"/>
    <s v="Positive"/>
    <n v="6.7877464843999995"/>
  </r>
  <r>
    <s v="169"/>
    <s v="Chennai-Kilpauk"/>
    <s v="Rest"/>
    <s v="Rest"/>
    <s v="HNI   "/>
    <s v="Exporters "/>
    <n v="600010"/>
    <x v="33"/>
    <n v="0.88950000000000007"/>
    <n v="359.21600000000001"/>
    <n v="0.50432807478332964"/>
    <n v="1.3938280747833298"/>
    <s v="Negative"/>
    <s v="Negative"/>
    <n v="0.1673"/>
    <n v="112.029"/>
    <n v="4.6844000000000004E-2"/>
    <n v="0.214144"/>
    <s v="Negative"/>
    <s v="Negative"/>
    <n v="0.86599999999999999"/>
    <n v="142.63999999999999"/>
    <n v="0.33426341541722959"/>
    <n v="1.2002634154172296"/>
    <s v="Negative"/>
    <s v="Negative"/>
    <n v="20.882016916000001"/>
    <n v="18123.463929333411"/>
    <n v="41.987027596848137"/>
    <n v="62.869044512848134"/>
    <s v="Positive"/>
    <s v="Negative"/>
    <n v="3.1383908899999997"/>
    <n v="9627.9032159414746"/>
    <n v="11.610140928465704"/>
    <n v="14.748531818465704"/>
    <s v="Positive"/>
    <s v="Negative"/>
    <n v="53.59716852531384"/>
  </r>
  <r>
    <s v="170"/>
    <s v="Chennai-Nanganallur"/>
    <s v="Rest"/>
    <s v="Rest"/>
    <s v="Household  "/>
    <s v="Shopping Malls "/>
    <n v="600061"/>
    <x v="33"/>
    <n v="2.4339999999999997"/>
    <n v="314.88900000000001"/>
    <n v="3.1488900000000002"/>
    <n v="5.5828899999999999"/>
    <s v="Positive"/>
    <s v="Positive"/>
    <n v="5.6000000000000001E-2"/>
    <n v="63.494999999999997"/>
    <n v="6.545214768590743E-2"/>
    <n v="0.12145214768590742"/>
    <s v="Negative"/>
    <s v="Negative"/>
    <n v="0.66049999999999998"/>
    <n v="164.84100000000001"/>
    <n v="3.2657278738727569"/>
    <n v="3.9262278738727567"/>
    <s v="Positive"/>
    <s v="Negative"/>
    <n v="12.927254488999999"/>
    <n v="6469.9097899901881"/>
    <n v="11.181858153679126"/>
    <n v="24.109112642679126"/>
    <s v="Positive"/>
    <s v="Negative"/>
    <n v="1.8944556739999998"/>
    <n v="2730.3352255937189"/>
    <n v="0.397560403640427"/>
    <n v="2.2920160776404268"/>
    <s v="Negative"/>
    <s v="Negative"/>
    <n v="11.579418557319553"/>
  </r>
  <r>
    <s v="171"/>
    <s v="Channagiri"/>
    <s v="Asset Focus"/>
    <s v="Rest"/>
    <s v="HNI   "/>
    <s v="Retailers "/>
    <n v="577213"/>
    <x v="34"/>
    <n v="1.8649"/>
    <n v="23.242000000000001"/>
    <n v="0.52217200000000008"/>
    <n v="2.3870719999999999"/>
    <s v="Positive"/>
    <s v="Positive"/>
    <n v="6.4966000000000008"/>
    <n v="38.195"/>
    <n v="1.8190480000000004"/>
    <n v="8.3156480000000013"/>
    <s v="Positive"/>
    <s v="Positive"/>
    <n v="7.1176000000000004"/>
    <n v="121.74"/>
    <n v="4.608080145042754"/>
    <n v="11.725680145042755"/>
    <s v="Negative"/>
    <s v="Positive"/>
    <n v="27.309159768000001"/>
    <n v="282.21712439418422"/>
    <n v="5.4618319535999973"/>
    <n v="32.770991721599998"/>
    <s v="Positive"/>
    <s v="Positive"/>
    <n v="1.9467034670000001"/>
    <n v="24.300484652665592"/>
    <n v="0.79986979095530297"/>
    <n v="2.746573257955303"/>
    <s v="Negative"/>
    <s v="Positive"/>
    <n v="6.2617017445553005"/>
  </r>
  <r>
    <s v="172"/>
    <s v="Chadchan"/>
    <s v="VL Focus"/>
    <s v="Rest"/>
    <s v="Schools and Colleges  "/>
    <s v="Corporate Offices"/>
    <n v="586205"/>
    <x v="17"/>
    <n v="3.1780999999999997"/>
    <n v="9.73"/>
    <n v="0.88986799999999999"/>
    <n v="4.0679679999999996"/>
    <s v="Positive"/>
    <s v="Positive"/>
    <n v="1.4116000000000002"/>
    <n v="6.7450000000000001"/>
    <n v="0.63857562033216508"/>
    <n v="2.0501756203321655"/>
    <s v="Negative"/>
    <s v="Positive"/>
    <n v="5.4878999999999998"/>
    <n v="13.034000000000001"/>
    <n v="1.5366120000000001"/>
    <n v="7.0245119999999996"/>
    <s v="Negative"/>
    <s v="Positive"/>
    <n v="28.976623036000003"/>
    <n v="72.709080082135529"/>
    <n v="5.7953246072000049"/>
    <n v="34.771947643200008"/>
    <s v="Negative"/>
    <s v="Positive"/>
    <n v="9.9722025080000005"/>
    <n v="21.02"/>
    <n v="1.9944405015999997"/>
    <n v="11.9666430096"/>
    <s v="Positive"/>
    <s v="Positive"/>
    <n v="7.7897651088000046"/>
  </r>
  <r>
    <s v="176"/>
    <s v="Chandigarh - Sector 38"/>
    <s v="VL Focus"/>
    <s v="SBA Focus"/>
    <s v="Schools and Colleges  "/>
    <s v="Corporate Offices"/>
    <n v="160036"/>
    <x v="10"/>
    <n v="1.1179999999999999"/>
    <n v="456.43799999999999"/>
    <n v="0.31303999999999998"/>
    <n v="1.4310399999999999"/>
    <s v="Negative"/>
    <s v="Negative"/>
    <n v="0.60859999999999992"/>
    <n v="217.07300000000001"/>
    <n v="0.80585612963612996"/>
    <n v="1.4144561296361298"/>
    <s v="Positive"/>
    <s v="Negative"/>
    <n v="0.38579999999999998"/>
    <n v="45.561"/>
    <n v="0.10802400000000001"/>
    <n v="0.49382399999999999"/>
    <s v="Negative"/>
    <s v="Negative"/>
    <n v="13.783140838"/>
    <n v="34668.678817104097"/>
    <n v="92.323439326466286"/>
    <n v="106.10658016446628"/>
    <s v="Positive"/>
    <s v="Negative"/>
    <n v="1.9319316"/>
    <n v="5697.5753296125886"/>
    <n v="1.1213751514228529"/>
    <n v="3.0533067514228529"/>
    <s v="Negative"/>
    <s v="Negative"/>
    <n v="93.444814477889139"/>
  </r>
  <r>
    <s v="177"/>
    <s v="Chikkamagaluru-Kalyana Nagara"/>
    <s v="Rest"/>
    <s v="Rest"/>
    <s v="Household  "/>
    <s v="Retailers "/>
    <n v="577101"/>
    <x v="1"/>
    <n v="2.3494000000000002"/>
    <n v="169.274"/>
    <n v="0.65783200000000008"/>
    <n v="3.0072320000000001"/>
    <s v="Negative"/>
    <s v="Positive"/>
    <n v="0.47100000000000003"/>
    <n v="60.396000000000001"/>
    <n v="0.60396000000000005"/>
    <n v="1.0749600000000001"/>
    <s v="Positive"/>
    <s v="Positive"/>
    <n v="1.6640999999999999"/>
    <n v="288.61500000000001"/>
    <n v="0.48411454498502487"/>
    <n v="2.148214544985025"/>
    <s v="Negative"/>
    <s v="Negative"/>
    <n v="23.320500375000002"/>
    <n v="1131.7040481036081"/>
    <n v="11.317040481036081"/>
    <n v="34.637540856036082"/>
    <s v="Positive"/>
    <s v="Positive"/>
    <n v="3.7936503530000003"/>
    <n v="171.814988159112"/>
    <n v="1.7181498815911205"/>
    <n v="5.5118002345911208"/>
    <s v="Positive"/>
    <s v="Positive"/>
    <n v="13.035190362627201"/>
  </r>
  <r>
    <s v="179"/>
    <s v="Chennai-Ambattur"/>
    <s v="HL Focus"/>
    <s v="Rest"/>
    <s v="Household  "/>
    <e v="#N/A"/>
    <n v="600053"/>
    <x v="33"/>
    <n v="6.1494000000000009"/>
    <n v="617.697"/>
    <n v="6.1769699999999998"/>
    <n v="12.326370000000001"/>
    <s v="Positive"/>
    <s v="Positive"/>
    <n v="0"/>
    <n v="133.851"/>
    <n v="5.7500000000000002E-2"/>
    <n v="5.7500000000000002E-2"/>
    <s v="Negative"/>
    <s v="Negative"/>
    <n v="2.1435"/>
    <n v="459.089"/>
    <n v="0.6977268286732039"/>
    <n v="2.8412268286732036"/>
    <s v="Negative"/>
    <s v="Negative"/>
    <n v="9.266195454"/>
    <n v="7915.5198267950263"/>
    <n v="20.229758171939302"/>
    <n v="29.4959536259393"/>
    <s v="Positive"/>
    <s v="Negative"/>
    <n v="2.9527041949999999"/>
    <n v="1633.978345082111"/>
    <n v="16.339783450821109"/>
    <n v="19.292487645821108"/>
    <s v="Positive"/>
    <s v="Positive"/>
    <n v="36.569541622760411"/>
  </r>
  <r>
    <s v="180"/>
    <s v="Chamarajanagar"/>
    <s v="Rest"/>
    <s v="Rest"/>
    <s v="Salaried  "/>
    <s v="Corporate Offices"/>
    <n v="571313"/>
    <x v="22"/>
    <n v="0.77579999999999993"/>
    <n v="62.570999999999998"/>
    <n v="0.29226639432372509"/>
    <n v="1.068066394323725"/>
    <s v="Negative"/>
    <s v="Positive"/>
    <n v="0.33360000000000001"/>
    <n v="19.140999999999998"/>
    <n v="0.18960296068901875"/>
    <n v="0.52320296068901873"/>
    <s v="Negative"/>
    <s v="Positive"/>
    <n v="3.6246999999999998"/>
    <n v="183.816"/>
    <n v="1.0149160000000002"/>
    <n v="4.6396160000000002"/>
    <s v="Positive"/>
    <s v="Negative"/>
    <n v="11.857547169"/>
    <n v="474.03476923076931"/>
    <n v="4.7403476923076937"/>
    <n v="16.597894861307694"/>
    <s v="Positive"/>
    <s v="Positive"/>
    <n v="1.652743847"/>
    <n v="67.057430769230763"/>
    <n v="0.33477165331464986"/>
    <n v="1.9875155003146499"/>
    <s v="Negative"/>
    <s v="Positive"/>
    <n v="5.075119345622344"/>
  </r>
  <r>
    <s v="181"/>
    <s v="Dandeli"/>
    <s v="Rest"/>
    <s v="Rest"/>
    <s v="Salaried  "/>
    <s v="Manufacturers "/>
    <n v="581325"/>
    <x v="26"/>
    <n v="0.88290000000000002"/>
    <n v="41.723999999999997"/>
    <n v="1.4837036467802467"/>
    <n v="2.3666036467802467"/>
    <s v="Negative"/>
    <s v="Positive"/>
    <n v="0.76410000000000011"/>
    <n v="15.55"/>
    <n v="0.5232559143248926"/>
    <n v="1.2873559143248927"/>
    <s v="Negative"/>
    <s v="Positive"/>
    <n v="4.0270000000000001"/>
    <n v="46.042000000000002"/>
    <n v="1.1275600000000001"/>
    <n v="5.15456"/>
    <s v="Negative"/>
    <s v="Positive"/>
    <n v="17.338682387999999"/>
    <n v="385.02476170912081"/>
    <n v="3.8502476170912097"/>
    <n v="21.188930005091208"/>
    <s v="Positive"/>
    <s v="Positive"/>
    <n v="2.4758903000000001"/>
    <n v="24.260176663927691"/>
    <n v="0.4951780600000002"/>
    <n v="2.9710683600000003"/>
    <s v="Positive"/>
    <s v="Positive"/>
    <n v="4.3454256770912103"/>
  </r>
  <r>
    <s v="182"/>
    <s v="Davangere-Main"/>
    <s v="Rest"/>
    <s v="Rest"/>
    <s v="Schools and Colleges  "/>
    <s v="Retailers "/>
    <n v="577001"/>
    <x v="34"/>
    <n v="0.47619999999999996"/>
    <n v="59.704000000000001"/>
    <n v="0.13333600000000001"/>
    <n v="0.60953599999999997"/>
    <s v="Negative"/>
    <s v="Positive"/>
    <n v="0.64149999999999996"/>
    <n v="21.97"/>
    <n v="0.33444175980918306"/>
    <n v="0.97594175980918307"/>
    <s v="Negative"/>
    <s v="Positive"/>
    <n v="5.2797999999999998"/>
    <n v="170.767"/>
    <n v="1.4783440000000001"/>
    <n v="6.7581439999999997"/>
    <s v="Negative"/>
    <s v="Positive"/>
    <n v="28.918729607"/>
    <n v="2126.7906175323769"/>
    <n v="5.7837459214000013"/>
    <n v="34.702475528400001"/>
    <s v="Negative"/>
    <s v="Positive"/>
    <n v="4.2346406090000004"/>
    <n v="522.33330594624704"/>
    <n v="0.91624384599760411"/>
    <n v="5.1508844549976045"/>
    <s v="Negative"/>
    <s v="Positive"/>
    <n v="6.6999897673976054"/>
  </r>
  <r>
    <s v="183"/>
    <s v="Dharwad-P.B. Road (Vijaya Road)"/>
    <s v="VL Focus"/>
    <s v="Rest"/>
    <s v="Salaried  "/>
    <s v="Exporters "/>
    <n v="580001"/>
    <x v="35"/>
    <n v="1.9028000000000003"/>
    <n v="135.83500000000001"/>
    <n v="1.3583500000000002"/>
    <n v="3.2611500000000007"/>
    <s v="Positive"/>
    <s v="Positive"/>
    <n v="1.3686999999999998"/>
    <n v="37.631999999999998"/>
    <n v="0.38323599999999997"/>
    <n v="1.7519359999999997"/>
    <s v="Positive"/>
    <s v="Positive"/>
    <n v="1.1204000000000001"/>
    <n v="120.545"/>
    <n v="0.31371200000000005"/>
    <n v="1.4341120000000001"/>
    <s v="Negative"/>
    <s v="Negative"/>
    <n v="32.194208068000002"/>
    <n v="2344.7082747166419"/>
    <n v="6.4388416135999975"/>
    <n v="38.633049681599999"/>
    <s v="Negative"/>
    <s v="Positive"/>
    <n v="7.3082266450000004"/>
    <n v="298.68550342273591"/>
    <n v="1.4616453290000004"/>
    <n v="8.7698719740000008"/>
    <s v="Negative"/>
    <s v="Positive"/>
    <n v="7.900486942599998"/>
  </r>
  <r>
    <s v="185"/>
    <s v="Mangaluru-Derebail"/>
    <s v="Rest"/>
    <s v="SBA Focus"/>
    <s v="Schools and Colleges  "/>
    <s v="Shopping Malls "/>
    <n v="575006"/>
    <x v="23"/>
    <n v="3.7708999999999997"/>
    <n v="147.03299999999999"/>
    <n v="1.055852"/>
    <n v="4.8267519999999999"/>
    <s v="Negative"/>
    <s v="Positive"/>
    <n v="0.26900000000000002"/>
    <n v="42.628999999999998"/>
    <n v="0.1066706012614924"/>
    <n v="0.37567060126149243"/>
    <s v="Negative"/>
    <s v="Negative"/>
    <n v="2.5956000000000001"/>
    <n v="74.927000000000007"/>
    <n v="0.72676800000000008"/>
    <n v="3.322368"/>
    <s v="Negative"/>
    <s v="Positive"/>
    <n v="42.545385291999999"/>
    <n v="5602.9892805692716"/>
    <n v="56.029892805692718"/>
    <n v="98.575278097692717"/>
    <s v="Positive"/>
    <s v="Positive"/>
    <n v="4.2539711840000001"/>
    <n v="1190.1784595410979"/>
    <n v="1.389909158849254"/>
    <n v="5.6438803428492541"/>
    <s v="Negative"/>
    <s v="Positive"/>
    <n v="57.419801964541975"/>
  </r>
  <r>
    <s v="188"/>
    <s v="Dubalgundi"/>
    <s v="Rest"/>
    <s v="Rest"/>
    <s v="Salaried  "/>
    <s v="Exporters "/>
    <n v="585418"/>
    <x v="2"/>
    <n v="0"/>
    <n v="2.9220000000000002"/>
    <n v="1.8745727193243744E-2"/>
    <n v="1.8745727193243744E-2"/>
    <s v="Positive"/>
    <s v="Negative"/>
    <n v="0"/>
    <n v="1.5509999999999999"/>
    <n v="1.1545849420849422E-2"/>
    <n v="1.1545849420849422E-2"/>
    <s v="Positive"/>
    <s v="Negative"/>
    <n v="3.3910999999999998"/>
    <n v="13.686"/>
    <n v="0.94950800000000002"/>
    <n v="4.3406079999999996"/>
    <s v="Negative"/>
    <s v="Positive"/>
    <n v="10.965779108"/>
    <n v="95.809544585987268"/>
    <n v="2.1931558215999996"/>
    <n v="13.158934929599999"/>
    <s v="Positive"/>
    <s v="Positive"/>
    <n v="9.069556899999999E-2"/>
    <n v="15.39959713375797"/>
    <n v="9.0495431000000001E-2"/>
    <n v="0.18119099999999999"/>
    <s v="Negative"/>
    <s v="Positive"/>
    <n v="2.2836512525999995"/>
  </r>
  <r>
    <s v="189"/>
    <s v="New Delhi- Darya Ganj"/>
    <s v="Rest"/>
    <s v="Rest"/>
    <s v="Schools and Colleges  "/>
    <s v="Retailers "/>
    <n v="110002"/>
    <x v="11"/>
    <n v="0.21440000000000001"/>
    <n v="162.47800000000001"/>
    <n v="0.66236590360132974"/>
    <n v="0.87676590360132978"/>
    <s v="Positive"/>
    <s v="Negative"/>
    <n v="0"/>
    <n v="53.918999999999997"/>
    <n v="0.11712"/>
    <n v="0.11712"/>
    <s v="Negative"/>
    <s v="Negative"/>
    <n v="3.5700000000000003E-2"/>
    <n v="38.174999999999997"/>
    <n v="0.69885004524404715"/>
    <n v="0.7345500452440471"/>
    <s v="Positive"/>
    <s v="Negative"/>
    <n v="23.408464106"/>
    <n v="45055.957948916723"/>
    <n v="4.6816928211999986"/>
    <n v="28.090156927199999"/>
    <s v="Negative"/>
    <s v="Negative"/>
    <n v="3.8728999100000001"/>
    <n v="31766.225743930809"/>
    <n v="6.0137970899999997"/>
    <n v="9.8866969999999998"/>
    <s v="Negative"/>
    <s v="Negative"/>
    <n v="10.695489911199999"/>
  </r>
  <r>
    <s v="190"/>
    <s v="Davangere-K.B.Extension"/>
    <s v="Asset Focus"/>
    <s v="Rest"/>
    <s v="Schools and Colleges  "/>
    <s v="Retailers "/>
    <n v="577002"/>
    <x v="34"/>
    <n v="2.4461999999999997"/>
    <n v="80.965000000000003"/>
    <n v="1.3823420990527691"/>
    <n v="3.8285420990527688"/>
    <s v="Negative"/>
    <s v="Positive"/>
    <n v="0.80819999999999992"/>
    <n v="39.054000000000002"/>
    <n v="0.94804804125614406"/>
    <n v="1.7562480412561441"/>
    <s v="Negative"/>
    <s v="Positive"/>
    <n v="7.3661000000000003"/>
    <n v="161.672"/>
    <n v="4.1233331331101102"/>
    <n v="11.489433133110111"/>
    <s v="Negative"/>
    <s v="Positive"/>
    <n v="39.666067417000001"/>
    <n v="2140.5334977718981"/>
    <n v="7.933213483400003"/>
    <n v="47.599280900400004"/>
    <s v="Negative"/>
    <s v="Positive"/>
    <n v="7.0663358930000006"/>
    <n v="525.7085155270853"/>
    <n v="5.2570851552708531"/>
    <n v="12.323421048270854"/>
    <s v="Positive"/>
    <s v="Positive"/>
    <n v="13.190298638670857"/>
  </r>
  <r>
    <s v="191"/>
    <s v="Dharwad-Shivanandnagar"/>
    <s v="Rest"/>
    <s v="Rest"/>
    <s v="Salaried  "/>
    <s v="Exporters "/>
    <n v="580001"/>
    <x v="35"/>
    <n v="0.82240000000000002"/>
    <n v="135.83500000000001"/>
    <n v="0.38661789409962621"/>
    <n v="1.2090178940996261"/>
    <s v="Negative"/>
    <s v="Negative"/>
    <n v="0.91030000000000011"/>
    <n v="37.631999999999998"/>
    <n v="0.37631999999999999"/>
    <n v="1.2866200000000001"/>
    <s v="Positive"/>
    <s v="Positive"/>
    <n v="1.4197"/>
    <n v="120.545"/>
    <n v="0.39751600000000004"/>
    <n v="1.8172159999999999"/>
    <s v="Negative"/>
    <s v="Negative"/>
    <n v="39.849758692999998"/>
    <n v="2340.8356781506"/>
    <n v="7.9699517386000025"/>
    <n v="47.819710431600001"/>
    <s v="Negative"/>
    <s v="Positive"/>
    <n v="6.1603355560000006"/>
    <n v="298.19218471552011"/>
    <n v="2.9819218471552018"/>
    <n v="9.1422574031552024"/>
    <s v="Positive"/>
    <s v="Positive"/>
    <n v="10.951873585755205"/>
  </r>
  <r>
    <s v="192"/>
    <s v="Dharwad-K.U.D Circle"/>
    <s v="Rest"/>
    <s v="Rest"/>
    <s v="Household  "/>
    <s v="Retailers "/>
    <n v="580003"/>
    <x v="35"/>
    <n v="1.1435999999999999"/>
    <n v="36.508000000000003"/>
    <n v="0.36508000000000002"/>
    <n v="1.50868"/>
    <s v="Positive"/>
    <s v="Positive"/>
    <n v="0.7861999999999999"/>
    <n v="9.0120000000000005"/>
    <n v="0.220136"/>
    <n v="1.0063359999999999"/>
    <s v="Positive"/>
    <s v="Positive"/>
    <n v="2.7069999999999999"/>
    <n v="14.15"/>
    <n v="0.75796000000000008"/>
    <n v="3.46496"/>
    <s v="Positive"/>
    <s v="Positive"/>
    <n v="57.719654376999998"/>
    <n v="2322.073631996474"/>
    <n v="11.543930875399994"/>
    <n v="69.263585252399992"/>
    <s v="Negative"/>
    <s v="Positive"/>
    <n v="6.0473165040000003"/>
    <n v="293.66980630233581"/>
    <n v="1.2094633008000004"/>
    <n v="7.2567798048000007"/>
    <s v="Negative"/>
    <s v="Positive"/>
    <n v="12.753394176199993"/>
  </r>
  <r>
    <s v="193"/>
    <s v="Dombivli (E)"/>
    <s v="HL Focus"/>
    <s v="CAA Focus"/>
    <s v="Household  "/>
    <s v="Manufacturers "/>
    <n v="421201"/>
    <x v="15"/>
    <n v="2.6400999999999999"/>
    <n v="1807.595"/>
    <n v="8.9563006659382012"/>
    <n v="11.596400665938202"/>
    <s v="Positive"/>
    <s v="Negative"/>
    <n v="0.28300000000000003"/>
    <n v="145.99"/>
    <n v="0.80376889551889552"/>
    <n v="1.0867688955188957"/>
    <s v="Positive"/>
    <s v="Negative"/>
    <n v="1.0561"/>
    <n v="169.12100000000001"/>
    <n v="0.29570800000000003"/>
    <n v="1.3518080000000001"/>
    <s v="Negative"/>
    <s v="Negative"/>
    <n v="32.388719422000001"/>
    <n v="8302.489106347557"/>
    <n v="6.4777438843999988"/>
    <n v="38.8664633064"/>
    <s v="Negative"/>
    <s v="Positive"/>
    <n v="19.499632656999999"/>
    <n v="2710.8494661078362"/>
    <n v="27.10849466107836"/>
    <n v="46.60812731807836"/>
    <s v="Positive"/>
    <s v="Positive"/>
    <n v="33.586238545478359"/>
  </r>
  <r>
    <s v="194"/>
    <s v="Delhi-Laxminagar"/>
    <s v="Asset Focus"/>
    <s v="SBA Focus"/>
    <s v="Household  "/>
    <s v="Retailers "/>
    <n v="110092"/>
    <x v="11"/>
    <n v="3.08"/>
    <n v="1675.0619999999999"/>
    <n v="6.8995365350418627"/>
    <n v="9.9795365350418628"/>
    <s v="Positive"/>
    <s v="Negative"/>
    <n v="0.44309999999999999"/>
    <n v="686.50099999999998"/>
    <n v="4.2005739303264296"/>
    <n v="4.6436739303264298"/>
    <s v="Positive"/>
    <s v="Negative"/>
    <n v="0.49980000000000002"/>
    <n v="177.15700000000001"/>
    <n v="3.3477963473074568"/>
    <n v="3.8475963473074568"/>
    <s v="Positive"/>
    <s v="Negative"/>
    <n v="59.911892222000006"/>
    <n v="27770.873700323071"/>
    <n v="39.214754767524994"/>
    <n v="99.126646989525"/>
    <s v="Positive"/>
    <s v="Negative"/>
    <n v="14.706707978999999"/>
    <n v="15967.5283616008"/>
    <n v="2.7776223562793003"/>
    <n v="17.484330335279299"/>
    <s v="Negative"/>
    <s v="Negative"/>
    <n v="41.992377123804296"/>
  </r>
  <r>
    <s v="196"/>
    <s v="Dehradun"/>
    <s v="Rest"/>
    <s v="CAA Focus"/>
    <s v="Schools and Colleges  "/>
    <s v="Retailers "/>
    <n v="248001"/>
    <x v="10"/>
    <n v="0.28699999999999998"/>
    <n v="1729.817"/>
    <n v="0.19756490141928493"/>
    <n v="0.48456490141928488"/>
    <s v="Negative"/>
    <s v="Negative"/>
    <n v="0.50250000000000006"/>
    <n v="649.98699999999997"/>
    <n v="0.22793789955556898"/>
    <n v="0.73043789955556904"/>
    <s v="Negative"/>
    <s v="Negative"/>
    <n v="0.46100000000000002"/>
    <n v="211.30500000000001"/>
    <n v="0.27535612768779971"/>
    <n v="0.73635612768779968"/>
    <s v="Negative"/>
    <s v="Negative"/>
    <n v="24.488644112999999"/>
    <n v="19536.610531848281"/>
    <n v="43.480347059182741"/>
    <n v="67.96899117218274"/>
    <s v="Positive"/>
    <s v="Negative"/>
    <n v="8.6817235760000013"/>
    <n v="2711.5665688182139"/>
    <n v="24.404099119363927"/>
    <n v="33.08582269536393"/>
    <s v="Positive"/>
    <s v="Positive"/>
    <n v="67.884446178546668"/>
  </r>
  <r>
    <s v="197"/>
    <s v="Devanahalli"/>
    <s v="Asset Focus"/>
    <s v="Rest"/>
    <s v="HNI   "/>
    <s v="Exporters "/>
    <n v="562110"/>
    <x v="31"/>
    <n v="2.302"/>
    <n v="148.261"/>
    <n v="1.48261"/>
    <n v="3.7846099999999998"/>
    <s v="Positive"/>
    <s v="Positive"/>
    <n v="0.99249999999999994"/>
    <n v="91.07"/>
    <n v="0.51214304413272205"/>
    <n v="1.5046430441327221"/>
    <s v="Negative"/>
    <s v="Positive"/>
    <n v="11.179600000000001"/>
    <n v="338.76900000000001"/>
    <n v="3.1302880000000006"/>
    <n v="14.309888000000001"/>
    <s v="Negative"/>
    <s v="Positive"/>
    <n v="46.783953723000003"/>
    <n v="768.36822334116596"/>
    <n v="9.3567907445999978"/>
    <n v="56.140744467600001"/>
    <s v="Positive"/>
    <s v="Positive"/>
    <n v="5.4955620420000004"/>
    <n v="187.43208951549741"/>
    <n v="1.8743208951549741"/>
    <n v="7.3698829371549746"/>
    <s v="Positive"/>
    <s v="Positive"/>
    <n v="11.231111639754971"/>
  </r>
  <r>
    <s v="198"/>
    <s v="Doddaballapur"/>
    <s v="Asset Focus"/>
    <s v="Rest"/>
    <s v="Salaried  "/>
    <s v="Manufacturers "/>
    <n v="561203"/>
    <x v="31"/>
    <n v="1.8286000000000002"/>
    <n v="161.614"/>
    <n v="1.6161400000000001"/>
    <n v="3.4447400000000004"/>
    <s v="Positive"/>
    <s v="Positive"/>
    <n v="1.2162999999999999"/>
    <n v="71.003"/>
    <n v="0.71003000000000005"/>
    <n v="1.9263300000000001"/>
    <s v="Positive"/>
    <s v="Positive"/>
    <n v="9.8925999999999998"/>
    <n v="393.11900000000003"/>
    <n v="2.7699280000000002"/>
    <n v="12.662528"/>
    <s v="Negative"/>
    <s v="Positive"/>
    <n v="35.964551600999997"/>
    <n v="2115.586420647327"/>
    <n v="21.155864206473268"/>
    <n v="57.120415807473265"/>
    <s v="Positive"/>
    <s v="Positive"/>
    <n v="4.0304238020000005"/>
    <n v="346.61788987319773"/>
    <n v="0.8060847604000001"/>
    <n v="4.8365085624000006"/>
    <s v="Negative"/>
    <s v="Positive"/>
    <n v="21.961948966873269"/>
  </r>
  <r>
    <s v="199"/>
    <s v="Dhanbad"/>
    <s v="Rest"/>
    <s v="Rest"/>
    <s v="Household  "/>
    <s v="Shopping Malls "/>
    <n v="826001"/>
    <x v="13"/>
    <n v="1.2742"/>
    <n v="214.68899999999999"/>
    <n v="0.35677600000000004"/>
    <n v="1.630976"/>
    <s v="Positive"/>
    <s v="Negative"/>
    <n v="0.81619999999999993"/>
    <n v="116.76300000000001"/>
    <n v="0.22853599999999999"/>
    <n v="1.0447359999999999"/>
    <s v="Positive"/>
    <s v="Negative"/>
    <n v="0.96909999999999996"/>
    <n v="50.881999999999998"/>
    <n v="0.43060175629899594"/>
    <n v="1.399701756298996"/>
    <s v="Negative"/>
    <s v="Negative"/>
    <n v="12.398235963999999"/>
    <n v="4321.1875296856824"/>
    <n v="3.7039973414029266"/>
    <n v="16.102233305402926"/>
    <s v="Positive"/>
    <s v="Negative"/>
    <n v="11.632601793999999"/>
    <n v="988.26207683352709"/>
    <n v="9.8826207683352685"/>
    <n v="21.515222562335268"/>
    <s v="Positive"/>
    <s v="Positive"/>
    <n v="13.586618109738195"/>
  </r>
  <r>
    <s v="201"/>
    <s v="Ernakulam"/>
    <s v="Rest"/>
    <s v="Rest"/>
    <s v="HNI   "/>
    <s v="Manufacturers "/>
    <n v="682016"/>
    <x v="8"/>
    <n v="1.5752999999999997"/>
    <n v="52.262"/>
    <n v="0.52261999999999997"/>
    <n v="2.0979199999999998"/>
    <s v="Positive"/>
    <s v="Positive"/>
    <n v="0.32369999999999999"/>
    <n v="21.776"/>
    <n v="0.21776000000000001"/>
    <n v="0.54146000000000005"/>
    <s v="Positive"/>
    <s v="Positive"/>
    <n v="0.32679999999999998"/>
    <n v="33.631"/>
    <n v="0.18174748571428576"/>
    <n v="0.50854748571428576"/>
    <s v="Negative"/>
    <s v="Negative"/>
    <n v="14.979255369000001"/>
    <n v="368.28898904206437"/>
    <n v="2.9958510738000008"/>
    <n v="17.975106442800001"/>
    <s v="Negative"/>
    <s v="Positive"/>
    <n v="4.1740823130000004"/>
    <n v="59.500848356309668"/>
    <n v="0.83481646260000009"/>
    <n v="5.0088987756000005"/>
    <s v="Negative"/>
    <s v="Positive"/>
    <n v="3.8306675364000009"/>
  </r>
  <r>
    <s v="202"/>
    <s v="Erode-Main"/>
    <s v="Rest"/>
    <s v="Rest"/>
    <s v="HNI   "/>
    <s v="Exporters "/>
    <n v="638001"/>
    <x v="30"/>
    <n v="0.68700000000000006"/>
    <n v="121.17700000000001"/>
    <n v="0.19236000000000003"/>
    <n v="0.87936000000000014"/>
    <s v="Positive"/>
    <s v="Negative"/>
    <n v="0.72560000000000002"/>
    <n v="33.366999999999997"/>
    <n v="0.33366999999999997"/>
    <n v="1.0592699999999999"/>
    <s v="Positive"/>
    <s v="Positive"/>
    <n v="1.2217"/>
    <n v="234.38200000000001"/>
    <n v="0.69062313248254381"/>
    <n v="1.9123231324825438"/>
    <s v="Negative"/>
    <s v="Negative"/>
    <n v="18.347100875999999"/>
    <n v="2811.376043543155"/>
    <n v="28.113760435431551"/>
    <n v="46.46086131143155"/>
    <s v="Positive"/>
    <s v="Positive"/>
    <n v="5.9365551450000007"/>
    <n v="1293.495153219093"/>
    <n v="12.934951532190933"/>
    <n v="18.871506677190933"/>
    <s v="Positive"/>
    <s v="Positive"/>
    <n v="41.048711967622481"/>
  </r>
  <r>
    <s v="203"/>
    <s v="Erode-Teacher's Colony"/>
    <s v="Rest"/>
    <s v="Rest"/>
    <s v="Household  "/>
    <s v="Exporters "/>
    <n v="638011"/>
    <x v="30"/>
    <n v="2.1800999999999999"/>
    <n v="91.385999999999996"/>
    <n v="0.91386000000000001"/>
    <n v="3.09396"/>
    <s v="Positive"/>
    <s v="Positive"/>
    <n v="0.51249999999999996"/>
    <n v="30.204000000000001"/>
    <n v="0.30204000000000003"/>
    <n v="0.81454000000000004"/>
    <s v="Positive"/>
    <s v="Positive"/>
    <n v="2.1614"/>
    <n v="153.71600000000001"/>
    <n v="0.60519200000000006"/>
    <n v="2.7665920000000002"/>
    <s v="Negative"/>
    <s v="Negative"/>
    <n v="20.36065396"/>
    <n v="2733.1029760744991"/>
    <n v="27.33102976074499"/>
    <n v="47.69168372074499"/>
    <s v="Positive"/>
    <s v="Positive"/>
    <n v="11.866075184"/>
    <n v="1246.065422063037"/>
    <n v="12.460654220630371"/>
    <n v="24.32672940463037"/>
    <s v="Positive"/>
    <s v="Positive"/>
    <n v="39.791683981375357"/>
  </r>
  <r>
    <s v="204"/>
    <s v="Durg"/>
    <s v="Rest"/>
    <s v="Rest"/>
    <s v="Salaried  "/>
    <s v="Shopping Malls "/>
    <n v="491001"/>
    <x v="13"/>
    <n v="0.8173999999999999"/>
    <n v="449.649"/>
    <n v="2.0672671754670966"/>
    <n v="2.8846671754670963"/>
    <s v="Positive"/>
    <s v="Negative"/>
    <n v="0.32170000000000004"/>
    <n v="151.44200000000001"/>
    <n v="0.80565430560430551"/>
    <n v="1.1273543056043056"/>
    <s v="Positive"/>
    <s v="Negative"/>
    <n v="0.56679999999999997"/>
    <n v="156.09899999999999"/>
    <n v="0.37022928811949452"/>
    <n v="0.93702928811949449"/>
    <s v="Negative"/>
    <s v="Negative"/>
    <n v="16.898401930000002"/>
    <n v="5769.4042156417827"/>
    <n v="4.6003856313434923"/>
    <n v="21.498787561343494"/>
    <s v="Positive"/>
    <s v="Negative"/>
    <n v="5.0397624219999999"/>
    <n v="828.78781748733081"/>
    <n v="1.0079524843999996"/>
    <n v="6.0477149063999995"/>
    <s v="Negative"/>
    <s v="Positive"/>
    <n v="5.6083381157434919"/>
  </r>
  <r>
    <s v="205"/>
    <s v="Devara Hipparagi"/>
    <s v="Rest"/>
    <s v="Rest"/>
    <s v="Schools and Colleges  "/>
    <s v="Manufacturers "/>
    <n v="586115"/>
    <x v="17"/>
    <n v="0.93709999999999993"/>
    <n v="5.6429999999999998"/>
    <n v="0.26238800000000001"/>
    <n v="1.1994879999999999"/>
    <s v="Positive"/>
    <s v="Positive"/>
    <n v="0.6431"/>
    <n v="3.6230000000000002"/>
    <n v="0.30558884021253913"/>
    <n v="0.94868884021253908"/>
    <s v="Negative"/>
    <s v="Positive"/>
    <n v="6.8581000000000003"/>
    <n v="18.890999999999998"/>
    <n v="1.9202680000000003"/>
    <n v="8.7783680000000004"/>
    <s v="Negative"/>
    <s v="Positive"/>
    <n v="23.189553030000003"/>
    <n v="70.323600180505437"/>
    <n v="4.6379106060000019"/>
    <n v="27.827463636000004"/>
    <s v="Positive"/>
    <s v="Positive"/>
    <n v="2.0579332260000003"/>
    <n v="10.403269855595671"/>
    <n v="0.41158664519999988"/>
    <n v="2.4695198712000002"/>
    <s v="Positive"/>
    <s v="Positive"/>
    <n v="5.0494972512000018"/>
  </r>
  <r>
    <s v="206"/>
    <s v="Ernakulam-Palarivattom"/>
    <s v="Rest"/>
    <s v="Rest"/>
    <s v="HNI   "/>
    <s v="Corporate Offices"/>
    <n v="682025"/>
    <x v="8"/>
    <n v="0.55200000000000005"/>
    <n v="105.905"/>
    <n v="0.15456000000000003"/>
    <n v="0.70656000000000008"/>
    <s v="Negative"/>
    <s v="Negative"/>
    <n v="0.63890000000000002"/>
    <n v="80.941000000000003"/>
    <n v="0.19875841750733136"/>
    <n v="0.83765841750733139"/>
    <s v="Negative"/>
    <s v="Positive"/>
    <n v="0.69069999999999998"/>
    <n v="80.986000000000004"/>
    <n v="0.33429472517736813"/>
    <n v="1.0249947251773681"/>
    <s v="Negative"/>
    <s v="Negative"/>
    <n v="4.21936687"/>
    <n v="9291.9129519837188"/>
    <n v="0.84387337400000018"/>
    <n v="5.0632402440000002"/>
    <s v="Negative"/>
    <s v="Negative"/>
    <n v="0.54719913799999997"/>
    <n v="8308.7289307259853"/>
    <n v="0.27719528033269436"/>
    <n v="0.82439441833269433"/>
    <s v="Negative"/>
    <s v="Negative"/>
    <n v="1.1210686543326944"/>
  </r>
  <r>
    <s v="207"/>
    <s v="Dispur"/>
    <s v="Rest"/>
    <s v="CAA Focus"/>
    <s v="Schools and Colleges  "/>
    <s v="Shopping Malls "/>
    <n v="781006"/>
    <x v="14"/>
    <n v="1.1394"/>
    <n v="81.661000000000001"/>
    <n v="0.73494900000000007"/>
    <n v="1.874349"/>
    <s v="Positive"/>
    <s v="Positive"/>
    <n v="0.76509999999999989"/>
    <n v="60.542000000000002"/>
    <n v="0.54487800000000008"/>
    <n v="1.3099780000000001"/>
    <s v="Positive"/>
    <s v="Positive"/>
    <n v="0"/>
    <n v="14.513"/>
    <n v="0.31110713123654793"/>
    <n v="0.31110713123654793"/>
    <s v="Positive"/>
    <s v="Negative"/>
    <n v="10.225088851000001"/>
    <n v="29785.138025667318"/>
    <n v="2.549677148999999"/>
    <n v="12.774766"/>
    <s v="Negative"/>
    <s v="Negative"/>
    <n v="12.916031947"/>
    <n v="6176.782726447218"/>
    <n v="55.591044538024953"/>
    <n v="68.507076485024953"/>
    <s v="Positive"/>
    <s v="Positive"/>
    <n v="58.14072168702495"/>
  </r>
  <r>
    <s v="208"/>
    <s v="Eluru"/>
    <s v="Rest"/>
    <s v="Rest"/>
    <s v="HNI   "/>
    <s v="Exporters "/>
    <n v="534001"/>
    <x v="36"/>
    <n v="2.0000999999999998"/>
    <n v="156.68700000000001"/>
    <n v="1.2534960000000002"/>
    <n v="3.2535959999999999"/>
    <s v="Positive"/>
    <s v="Positive"/>
    <n v="0.24880000000000002"/>
    <n v="30.442"/>
    <n v="0.14781247195130684"/>
    <n v="0.39661247195130689"/>
    <s v="Negative"/>
    <s v="Positive"/>
    <n v="3.8691"/>
    <n v="227.76900000000001"/>
    <n v="1.0833480000000002"/>
    <n v="4.9524480000000004"/>
    <s v="Negative"/>
    <s v="Negative"/>
    <n v="4.8535594590000004"/>
    <n v="1723.692355417797"/>
    <n v="0.97071189179999973"/>
    <n v="5.8242713508000001"/>
    <s v="Negative"/>
    <s v="Negative"/>
    <n v="1.271628175"/>
    <n v="196.01516595634769"/>
    <n v="0.54898733796716281"/>
    <n v="1.8206155129671628"/>
    <s v="Negative"/>
    <s v="Positive"/>
    <n v="1.5196992297671625"/>
  </r>
  <r>
    <s v="209"/>
    <s v="Davangere-Shamanur Road"/>
    <s v="Rest"/>
    <s v="Rest"/>
    <s v="Schools and Colleges  "/>
    <s v="Retailers "/>
    <n v="577004"/>
    <x v="34"/>
    <n v="3.5976999999999997"/>
    <n v="214.828"/>
    <n v="2.1482800000000002"/>
    <n v="5.7459799999999994"/>
    <s v="Positive"/>
    <s v="Positive"/>
    <n v="0.67069999999999996"/>
    <n v="82.231999999999999"/>
    <n v="0.34996495110826259"/>
    <n v="1.0206649511082626"/>
    <s v="Negative"/>
    <s v="Positive"/>
    <n v="6.8398000000000003"/>
    <n v="210.035"/>
    <n v="1.9151440000000002"/>
    <n v="8.7549440000000001"/>
    <s v="Negative"/>
    <s v="Positive"/>
    <n v="25.258059791000001"/>
    <n v="2139.095289374739"/>
    <n v="21.390952893747389"/>
    <n v="46.64901268474739"/>
    <s v="Positive"/>
    <s v="Positive"/>
    <n v="9.9631019970000008"/>
    <n v="525.35529591978832"/>
    <n v="5.2535529591978829"/>
    <n v="15.216654956197884"/>
    <s v="Positive"/>
    <s v="Positive"/>
    <n v="26.644505852945272"/>
  </r>
  <r>
    <s v="211"/>
    <s v="Durgapur"/>
    <s v="Rest"/>
    <s v="Rest"/>
    <s v="Schools and Colleges  "/>
    <s v="Shopping Malls "/>
    <n v="713216"/>
    <x v="14"/>
    <n v="0.91400000000000003"/>
    <n v="42.106000000000002"/>
    <n v="0.42106000000000005"/>
    <n v="1.3350600000000001"/>
    <s v="Positive"/>
    <s v="Positive"/>
    <n v="0.58230000000000004"/>
    <n v="15.173"/>
    <n v="0.16304400000000002"/>
    <n v="0.74534400000000001"/>
    <s v="Positive"/>
    <s v="Positive"/>
    <n v="0.21870000000000001"/>
    <n v="4.09"/>
    <n v="6.1236000000000006E-2"/>
    <n v="0.27993600000000002"/>
    <s v="Positive"/>
    <s v="Positive"/>
    <n v="3.5570877380000003"/>
    <n v="6961.2996492650782"/>
    <n v="22.383112795125051"/>
    <n v="25.940200533125051"/>
    <s v="Positive"/>
    <s v="Negative"/>
    <n v="2.788100349"/>
    <n v="1304.9577749619871"/>
    <n v="0.55762006980000001"/>
    <n v="3.3457204188"/>
    <s v="Negative"/>
    <s v="Positive"/>
    <n v="22.940732864925049"/>
  </r>
  <r>
    <s v="212"/>
    <s v="Doddagubbi GP"/>
    <s v="GL Focus"/>
    <s v="Rest"/>
    <s v="Schools and Colleges  "/>
    <s v="Shopping Malls "/>
    <n v="560077"/>
    <x v="19"/>
    <n v="0.58079999999999998"/>
    <n v="580.702"/>
    <n v="2.5156971040577765"/>
    <n v="3.0964971040577765"/>
    <s v="Positive"/>
    <s v="Negative"/>
    <n v="0.32670000000000005"/>
    <n v="173.72"/>
    <n v="0.20493711426306011"/>
    <n v="0.53163711426306015"/>
    <s v="Negative"/>
    <s v="Negative"/>
    <n v="7.4335000000000004"/>
    <n v="209.244"/>
    <n v="2.9483410366541554"/>
    <n v="10.381841036654155"/>
    <s v="Negative"/>
    <s v="Positive"/>
    <n v="19.107317937000001"/>
    <n v="1251.0779632979579"/>
    <n v="3.8214635874000003"/>
    <n v="22.928781524400002"/>
    <s v="Negative"/>
    <s v="Positive"/>
    <n v="6.6407617079999994"/>
    <n v="177.2007123331725"/>
    <n v="1.4176056986653798"/>
    <n v="8.0583674066653792"/>
    <s v="Positive"/>
    <s v="Positive"/>
    <n v="5.23906928606538"/>
  </r>
  <r>
    <s v="213"/>
    <s v="Devalapura - Devanagundi GP"/>
    <s v="Asset Focus"/>
    <s v="SBA Focus"/>
    <s v="Schools and Colleges  "/>
    <s v="Shopping Malls "/>
    <n v="560067"/>
    <x v="31"/>
    <n v="0"/>
    <n v="911.28700000000003"/>
    <n v="0.39"/>
    <n v="0.39"/>
    <s v="Negative"/>
    <s v="Negative"/>
    <n v="0.21829999999999999"/>
    <n v="198.60499999999999"/>
    <n v="1.2601419240669238"/>
    <n v="1.4784419240669238"/>
    <s v="Positive"/>
    <s v="Negative"/>
    <n v="13.596299999999999"/>
    <n v="257.98500000000001"/>
    <n v="3.8069640000000002"/>
    <n v="17.403264"/>
    <s v="Positive"/>
    <s v="Positive"/>
    <n v="27.581497910000003"/>
    <n v="5204.438435081649"/>
    <n v="52.044384350816493"/>
    <n v="79.625882260816496"/>
    <s v="Positive"/>
    <s v="Positive"/>
    <n v="1.3619572960000002"/>
    <n v="920.30517912148207"/>
    <n v="0.50664133059354222"/>
    <n v="1.8685986265935424"/>
    <s v="Negative"/>
    <s v="Negative"/>
    <n v="52.551025681410039"/>
  </r>
  <r>
    <s v="214"/>
    <s v="Davangere - PB Road"/>
    <s v="Asset Focus"/>
    <s v="Rest"/>
    <s v="Schools and Colleges  "/>
    <s v="Retailers "/>
    <n v="577002"/>
    <x v="34"/>
    <n v="2.6269"/>
    <n v="80.965000000000003"/>
    <n v="1.5133789048203157"/>
    <n v="4.1402789048203159"/>
    <s v="Negative"/>
    <s v="Positive"/>
    <n v="1.7455000000000005"/>
    <n v="39.054000000000002"/>
    <n v="1.1867782294438578"/>
    <n v="2.9322782294438583"/>
    <s v="Negative"/>
    <s v="Positive"/>
    <n v="11.2278"/>
    <n v="161.672"/>
    <n v="3.8043996825000002"/>
    <n v="15.0321996825"/>
    <s v="Negative"/>
    <s v="Positive"/>
    <n v="14.957146684"/>
    <n v="2146.8311035751472"/>
    <n v="21.468311035751469"/>
    <n v="36.425457719751471"/>
    <s v="Positive"/>
    <s v="Positive"/>
    <n v="4.5057428389999998"/>
    <n v="525.77252696980213"/>
    <n v="0.90114856779999997"/>
    <n v="5.4068914067999998"/>
    <s v="Negative"/>
    <s v="Positive"/>
    <n v="22.369459603551469"/>
  </r>
  <r>
    <s v="215"/>
    <s v="Devadurga"/>
    <s v="Rest"/>
    <s v="Rest"/>
    <s v="Household  "/>
    <s v="Manufacturers "/>
    <n v="584111"/>
    <x v="2"/>
    <n v="0.4"/>
    <n v="12.16"/>
    <n v="0.1216"/>
    <n v="0.52160000000000006"/>
    <s v="Positive"/>
    <s v="Positive"/>
    <n v="0.25579999999999997"/>
    <n v="8.5030000000000001"/>
    <n v="0.14643120056233813"/>
    <n v="0.40223120056233808"/>
    <s v="Negative"/>
    <s v="Positive"/>
    <n v="3.2612999999999999"/>
    <n v="56.155000000000001"/>
    <n v="0.91316400000000009"/>
    <n v="4.1744640000000004"/>
    <s v="Negative"/>
    <s v="Positive"/>
    <n v="16.386962886000003"/>
    <n v="146.40861375661379"/>
    <n v="3.2773925772000005"/>
    <n v="19.664355463200003"/>
    <s v="Negative"/>
    <s v="Positive"/>
    <n v="2.6504560239999999"/>
    <n v="18.837206349206351"/>
    <n v="0.53009120480000016"/>
    <n v="3.1805472288000001"/>
    <s v="Positive"/>
    <s v="Positive"/>
    <n v="3.8074837820000007"/>
  </r>
  <r>
    <s v="216"/>
    <s v="Chikkodi"/>
    <s v="Rest"/>
    <s v="Rest"/>
    <s v="Schools and Colleges  "/>
    <s v="Retailers "/>
    <n v="591201"/>
    <x v="5"/>
    <n v="0.16070000000000001"/>
    <n v="31.297999999999998"/>
    <n v="0.10388448328122533"/>
    <n v="0.26458448328122536"/>
    <s v="Negative"/>
    <s v="Negative"/>
    <n v="6.3200000000000006E-2"/>
    <n v="14.601000000000001"/>
    <n v="2.8789376209150324E-2"/>
    <n v="9.1989376209150334E-2"/>
    <s v="Negative"/>
    <s v="Negative"/>
    <n v="3.6282000000000001"/>
    <n v="40.658000000000001"/>
    <n v="1.0158960000000001"/>
    <n v="4.6440960000000002"/>
    <s v="Negative"/>
    <s v="Positive"/>
    <n v="6.9304265120000004"/>
    <n v="363.89837247071353"/>
    <n v="1.3860853023999997"/>
    <n v="8.3165118144000001"/>
    <s v="Negative"/>
    <s v="Positive"/>
    <n v="4.9727448990000003"/>
    <n v="54.946228966986148"/>
    <n v="2.2672110924470958"/>
    <n v="7.2399559914470961"/>
    <s v="Negative"/>
    <s v="Positive"/>
    <n v="3.6532963948470956"/>
  </r>
  <r>
    <s v="217"/>
    <s v="Dharwad - Vidyagiri"/>
    <s v="VL Focus"/>
    <s v="Rest"/>
    <s v="Salaried  "/>
    <s v="Corporate Offices"/>
    <n v="580004"/>
    <x v="35"/>
    <n v="1.4137999999999999"/>
    <n v="60.753999999999998"/>
    <n v="0.60753999999999997"/>
    <n v="2.0213399999999999"/>
    <s v="Positive"/>
    <s v="Positive"/>
    <n v="1.2044000000000004"/>
    <n v="18.295000000000002"/>
    <n v="0.33723200000000014"/>
    <n v="1.5416320000000006"/>
    <s v="Positive"/>
    <s v="Positive"/>
    <n v="0.68799999999999994"/>
    <n v="36.683"/>
    <n v="0.19264000000000001"/>
    <n v="0.88063999999999998"/>
    <s v="Positive"/>
    <s v="Negative"/>
    <n v="16.795348702000002"/>
    <n v="2261.8370657979849"/>
    <n v="22.618370657979849"/>
    <n v="39.413719359979851"/>
    <s v="Positive"/>
    <s v="Positive"/>
    <n v="0.431426533"/>
    <n v="356.66591645873763"/>
    <n v="0.23825681985963776"/>
    <n v="0.66968335285963776"/>
    <s v="Negative"/>
    <s v="Negative"/>
    <n v="22.856627477839488"/>
  </r>
  <r>
    <s v="220"/>
    <s v="Chittoor"/>
    <s v="Rest"/>
    <s v="Rest"/>
    <s v="Schools and Colleges  "/>
    <s v="Manufacturers "/>
    <n v="517001"/>
    <x v="6"/>
    <n v="1.1867000000000001"/>
    <n v="155.20699999999999"/>
    <n v="0.33227600000000007"/>
    <n v="1.5189760000000001"/>
    <s v="Negative"/>
    <s v="Positive"/>
    <n v="0.79370000000000007"/>
    <n v="40.795999999999999"/>
    <n v="0.40795999999999999"/>
    <n v="1.20166"/>
    <s v="Positive"/>
    <s v="Positive"/>
    <n v="0.51290000000000002"/>
    <n v="432.71199999999999"/>
    <n v="0.2331048124026068"/>
    <n v="0.74600481240260685"/>
    <s v="Negative"/>
    <s v="Negative"/>
    <n v="4.8439195939999999"/>
    <n v="860.91924669427021"/>
    <n v="8.6091924669427016"/>
    <n v="13.453112060942701"/>
    <s v="Positive"/>
    <s v="Positive"/>
    <n v="5.1149532100000004"/>
    <n v="152.88708427941771"/>
    <n v="1.5288708427941771"/>
    <n v="6.6438240527941774"/>
    <s v="Positive"/>
    <s v="Positive"/>
    <n v="10.138063309736879"/>
  </r>
  <r>
    <s v="221"/>
    <s v="Dharwad - Sanmathinagar"/>
    <s v="Rest"/>
    <s v="Rest"/>
    <s v="Schools and Colleges  "/>
    <s v="Retailers "/>
    <n v="580001"/>
    <x v="35"/>
    <n v="0.67230000000000001"/>
    <n v="135.83500000000001"/>
    <n v="0.516901461442695"/>
    <n v="1.1892014614426949"/>
    <s v="Negative"/>
    <s v="Negative"/>
    <n v="0.60949999999999993"/>
    <n v="37.631999999999998"/>
    <n v="0.37631999999999999"/>
    <n v="0.98581999999999992"/>
    <s v="Positive"/>
    <s v="Positive"/>
    <n v="1.7253000000000001"/>
    <n v="120.545"/>
    <n v="1.1458736707250716"/>
    <n v="2.8711736707250717"/>
    <s v="Positive"/>
    <s v="Negative"/>
    <n v="10.888097147"/>
    <n v="9.3384969097651407"/>
    <n v="13.0657165764"/>
    <n v="23.9538137234"/>
    <s v="Negative"/>
    <s v="Positive"/>
    <n v="0.98973657899999989"/>
    <n v="2.0499999999999998"/>
    <n v="0.77261052264444641"/>
    <n v="1.7623471016444463"/>
    <s v="Negative"/>
    <s v="Positive"/>
    <n v="13.838327099044447"/>
  </r>
  <r>
    <s v="222"/>
    <s v="Dodda Aalada Mara"/>
    <s v="Rest"/>
    <s v="Rest"/>
    <s v="Schools and Colleges  "/>
    <s v="Manufacturers "/>
    <n v="562130"/>
    <x v="21"/>
    <n v="0.14000000000000001"/>
    <n v="75.363"/>
    <n v="0.34348194334853804"/>
    <n v="0.48348194334853806"/>
    <s v="Positive"/>
    <s v="Negative"/>
    <n v="0"/>
    <n v="48.151000000000003"/>
    <n v="3.8520800000000008E-2"/>
    <n v="3.8520800000000008E-2"/>
    <s v="Negative"/>
    <s v="Negative"/>
    <n v="4.1380999999999997"/>
    <n v="202.21199999999999"/>
    <n v="1.8387644795687361"/>
    <n v="5.9768644795687358"/>
    <s v="Negative"/>
    <s v="Negative"/>
    <n v="20.248453947000002"/>
    <n v="135.76881437505659"/>
    <n v="4.0496907893999996"/>
    <n v="24.298144736400001"/>
    <s v="Positive"/>
    <s v="Positive"/>
    <n v="1.6518626199999999"/>
    <n v="40.160616060908183"/>
    <n v="0.40160616060908194"/>
    <n v="2.0534687806090819"/>
    <s v="Positive"/>
    <s v="Positive"/>
    <n v="4.4512969500090813"/>
  </r>
  <r>
    <s v="224"/>
    <s v="Kantanakunte G P"/>
    <s v="GL Focus"/>
    <s v="Rest"/>
    <s v="Salaried  "/>
    <s v="Manufacturers "/>
    <n v="561203"/>
    <x v="31"/>
    <n v="0.36299999999999999"/>
    <n v="161.614"/>
    <n v="0.26065506099912356"/>
    <n v="0.6236550609991236"/>
    <s v="Negative"/>
    <s v="Negative"/>
    <n v="0.18990000000000001"/>
    <n v="71.003"/>
    <n v="7.333692163227018E-2"/>
    <n v="0.26323692163227019"/>
    <s v="Negative"/>
    <s v="Negative"/>
    <n v="4.0556000000000001"/>
    <n v="393.11900000000003"/>
    <n v="5.3078155067549"/>
    <n v="9.363415506754901"/>
    <s v="Positive"/>
    <s v="Negative"/>
    <n v="5.4489614289999997"/>
    <n v="716.32057489146166"/>
    <n v="7.1632057489146179"/>
    <n v="12.612167177914618"/>
    <s v="Positive"/>
    <s v="Positive"/>
    <n v="0.15082232200000001"/>
    <n v="125.33895079594789"/>
    <n v="9.8635285817544827E-2"/>
    <n v="0.24945760781754484"/>
    <s v="Negative"/>
    <s v="Negative"/>
    <n v="7.2618410347321625"/>
  </r>
  <r>
    <s v="225"/>
    <s v="Faridabad"/>
    <s v="Asset Focus"/>
    <s v="CASA Focus"/>
    <s v="Household  "/>
    <s v="Manufacturers "/>
    <n v="121001"/>
    <x v="7"/>
    <n v="4.5944000000000003"/>
    <n v="1311.3530000000001"/>
    <n v="3.8184219000827389"/>
    <n v="8.41282190008274"/>
    <s v="Positive"/>
    <s v="Negative"/>
    <n v="1.6801999999999999"/>
    <n v="523.89200000000005"/>
    <n v="2.2197214344214351"/>
    <n v="3.8999214344214348"/>
    <s v="Positive"/>
    <s v="Negative"/>
    <n v="0"/>
    <n v="194.881"/>
    <n v="4.6417287828161484"/>
    <n v="4.6417287828161484"/>
    <s v="Positive"/>
    <s v="Negative"/>
    <n v="62.225341372999999"/>
    <n v="8758.8477721698091"/>
    <n v="87.588477721698098"/>
    <n v="149.81381909469809"/>
    <s v="Positive"/>
    <s v="Positive"/>
    <n v="17.897702087999999"/>
    <n v="1914.704573349057"/>
    <n v="19.147045733490575"/>
    <n v="37.044747821490574"/>
    <s v="Positive"/>
    <s v="Positive"/>
    <n v="106.73552345518867"/>
  </r>
  <r>
    <s v="226"/>
    <s v="Bengaluru-Ramamurthy Nagar"/>
    <s v="Asset Focus"/>
    <s v="Rest"/>
    <s v="Schools and Colleges  "/>
    <s v="Exporters "/>
    <n v="560016"/>
    <x v="19"/>
    <n v="3.9308000000000001"/>
    <n v="1125.626"/>
    <n v="3.2905134557228544"/>
    <n v="7.2213134557228544"/>
    <s v="Positive"/>
    <s v="Negative"/>
    <n v="0.59320000000000006"/>
    <n v="202.66499999999999"/>
    <n v="0.16609600000000002"/>
    <n v="0.75929600000000008"/>
    <s v="Negative"/>
    <s v="Negative"/>
    <n v="1.5061"/>
    <n v="476.34300000000002"/>
    <n v="7.8716539405811456"/>
    <n v="9.3777539405811456"/>
    <s v="Positive"/>
    <s v="Negative"/>
    <n v="11.11665618"/>
    <n v="11766.059216845189"/>
    <n v="32.727733653414326"/>
    <n v="43.844389833414326"/>
    <s v="Positive"/>
    <s v="Negative"/>
    <n v="3.94523074"/>
    <n v="2152.9246476494382"/>
    <n v="21.529246476494382"/>
    <n v="25.474477216494382"/>
    <s v="Positive"/>
    <s v="Positive"/>
    <n v="54.256980129908712"/>
  </r>
  <r>
    <s v="227"/>
    <s v="Bengaluru-HBR Layout"/>
    <s v="GL Focus"/>
    <s v="Rest"/>
    <s v="Schools and Colleges  "/>
    <s v="Exporters "/>
    <n v="560043"/>
    <x v="19"/>
    <n v="4.0388000000000002"/>
    <n v="1553.2170000000001"/>
    <n v="1.1308640000000001"/>
    <n v="5.169664"/>
    <s v="Negative"/>
    <s v="Negative"/>
    <n v="0.1573"/>
    <n v="405.95499999999998"/>
    <n v="0.17654944158331409"/>
    <n v="0.33384944158331409"/>
    <s v="Negative"/>
    <s v="Negative"/>
    <n v="1.3275999999999999"/>
    <n v="517.39499999999998"/>
    <n v="8.7966841220443719"/>
    <n v="10.124284122044372"/>
    <s v="Positive"/>
    <s v="Negative"/>
    <n v="16.510719603000002"/>
    <n v="12837.318855457101"/>
    <n v="31.325552673166197"/>
    <n v="47.836272276166198"/>
    <s v="Positive"/>
    <s v="Negative"/>
    <n v="3.4914447810000002"/>
    <n v="2547.5095334024149"/>
    <n v="0.75229881338950833"/>
    <n v="4.2437435943895085"/>
    <s v="Positive"/>
    <s v="Negative"/>
    <n v="32.077851486555701"/>
  </r>
  <r>
    <s v="228"/>
    <s v="Bengaluru- NTI Layout"/>
    <s v="Rest"/>
    <s v="Rest"/>
    <s v="Household  "/>
    <s v="Corporate Offices"/>
    <n v="560097"/>
    <x v="16"/>
    <n v="3.4992000000000001"/>
    <n v="783.221"/>
    <n v="1.5254568097260639"/>
    <n v="5.0246568097260642"/>
    <s v="Positive"/>
    <s v="Negative"/>
    <n v="0.62420000000000009"/>
    <n v="176.15299999999999"/>
    <n v="0.68710626243126238"/>
    <n v="1.3113062624312626"/>
    <s v="Positive"/>
    <s v="Negative"/>
    <n v="1.2129000000000001"/>
    <n v="362.13499999999999"/>
    <n v="7.4125301484758692"/>
    <n v="8.6254301484758695"/>
    <s v="Positive"/>
    <s v="Negative"/>
    <n v="9.3467911569999984"/>
    <n v="7441.5416044375306"/>
    <n v="18.382956335636937"/>
    <n v="27.729747492636935"/>
    <s v="Positive"/>
    <s v="Negative"/>
    <n v="4.3724435010000002"/>
    <n v="1425.2225750594309"/>
    <n v="14.25222575059431"/>
    <n v="18.624669251594309"/>
    <s v="Positive"/>
    <s v="Positive"/>
    <n v="32.635182086231247"/>
  </r>
  <r>
    <s v="229"/>
    <s v="Bengaluru-Bommanahalli"/>
    <s v="Asset Focus"/>
    <s v="Rest"/>
    <s v="Schools and Colleges  "/>
    <s v="Shopping Malls "/>
    <n v="560068"/>
    <x v="20"/>
    <n v="3.1044"/>
    <n v="1850.498"/>
    <n v="8.767239520753991"/>
    <n v="11.871639520753991"/>
    <s v="Positive"/>
    <s v="Negative"/>
    <n v="0.46"/>
    <n v="414.661"/>
    <n v="2.1014331227331224"/>
    <n v="2.5614331227331224"/>
    <s v="Positive"/>
    <s v="Negative"/>
    <n v="1.1821999999999999"/>
    <n v="804.97199999999998"/>
    <n v="0.33101600000000003"/>
    <n v="1.5132159999999999"/>
    <s v="Negative"/>
    <s v="Negative"/>
    <n v="8.7891255180000005"/>
    <n v="17416.974420508432"/>
    <n v="56.112521000835876"/>
    <n v="64.901646518835875"/>
    <s v="Positive"/>
    <s v="Negative"/>
    <n v="1.5632626140000001"/>
    <n v="4427.9189912202883"/>
    <n v="5.8129425028341828"/>
    <n v="7.3762051168341829"/>
    <s v="Positive"/>
    <s v="Negative"/>
    <n v="61.925463503670059"/>
  </r>
  <r>
    <s v="231"/>
    <s v="Bengaluru-Konanakunte"/>
    <s v="HL Focus"/>
    <s v="Rest"/>
    <s v="Schools and Colleges  "/>
    <e v="#N/A"/>
    <n v="560062"/>
    <x v="20"/>
    <n v="5.9784000000000006"/>
    <n v="761.85699999999997"/>
    <n v="7.6185700000000001"/>
    <n v="13.596970000000001"/>
    <s v="Positive"/>
    <s v="Positive"/>
    <n v="0.20800000000000002"/>
    <n v="196.208"/>
    <n v="1.0020786708786709"/>
    <n v="1.2100786708786708"/>
    <s v="Positive"/>
    <s v="Negative"/>
    <n v="1.2725"/>
    <n v="422.63099999999997"/>
    <n v="7.0350722942118393"/>
    <n v="8.3075722942118393"/>
    <s v="Positive"/>
    <s v="Negative"/>
    <n v="14.929120522"/>
    <n v="8427.5117572223844"/>
    <n v="16.47469140853471"/>
    <n v="31.403811930534708"/>
    <s v="Positive"/>
    <s v="Negative"/>
    <n v="1.376871645"/>
    <n v="1583.5907479784139"/>
    <n v="1.2611373613460071"/>
    <n v="2.6380090063460071"/>
    <s v="Positive"/>
    <s v="Negative"/>
    <n v="17.735828769880719"/>
  </r>
  <r>
    <s v="232"/>
    <s v="Adakamaranahalli"/>
    <s v="Rest"/>
    <s v="Rest"/>
    <s v="Salaried  "/>
    <s v="Manufacturers "/>
    <n v="562162"/>
    <x v="16"/>
    <n v="0.15160000000000001"/>
    <n v="280.06900000000002"/>
    <n v="0.10234176669887279"/>
    <n v="0.25394176669887281"/>
    <s v="Negative"/>
    <s v="Negative"/>
    <n v="0.51670000000000005"/>
    <n v="141.124"/>
    <n v="0.42707659763659755"/>
    <n v="0.9437765976365976"/>
    <s v="Positive"/>
    <s v="Negative"/>
    <n v="5.6809000000000003"/>
    <n v="350.25200000000001"/>
    <n v="2.6614976151544876"/>
    <n v="8.3423976151544874"/>
    <s v="Positive"/>
    <s v="Negative"/>
    <n v="5.4232860600000006"/>
    <n v="306.78976133314512"/>
    <n v="3.0678976133314517"/>
    <n v="8.4911836733314523"/>
    <s v="Positive"/>
    <s v="Positive"/>
    <n v="0.84532640299999995"/>
    <n v="406.04702923315921"/>
    <n v="4.0604702923315923"/>
    <n v="4.9057966953315919"/>
    <s v="Positive"/>
    <s v="Positive"/>
    <n v="7.128367905663044"/>
  </r>
  <r>
    <s v="233"/>
    <s v="Bengaluru- Vasantapura"/>
    <s v="Asset Focus"/>
    <s v="Rest"/>
    <s v="Schools and Colleges  "/>
    <s v="Manufacturers "/>
    <n v="560061"/>
    <x v="20"/>
    <n v="3.5923999999999996"/>
    <n v="1044.5139999999999"/>
    <n v="3.1085495186597516"/>
    <n v="6.7009495186597512"/>
    <s v="Positive"/>
    <s v="Negative"/>
    <n v="1.0355000000000001"/>
    <n v="201.74299999999999"/>
    <n v="0.46630161167661172"/>
    <n v="1.5018016116766117"/>
    <s v="Positive"/>
    <s v="Negative"/>
    <n v="1.1496999999999999"/>
    <n v="386.13200000000001"/>
    <n v="0.32191600000000004"/>
    <n v="1.471616"/>
    <s v="Negative"/>
    <s v="Negative"/>
    <n v="11.880547554000001"/>
    <n v="10264.013557489159"/>
    <n v="26.366702725492246"/>
    <n v="38.247250279492249"/>
    <s v="Positive"/>
    <s v="Negative"/>
    <n v="3.135515754"/>
    <n v="1879.6098833199551"/>
    <n v="18.796098833199551"/>
    <n v="21.931614587199551"/>
    <s v="Positive"/>
    <s v="Positive"/>
    <n v="45.162801558691797"/>
  </r>
  <r>
    <s v="234"/>
    <s v="Bengaluru- Judicial Layout"/>
    <s v="HL Focus"/>
    <s v="Rest"/>
    <s v="HNI   "/>
    <s v="Exporters "/>
    <n v="560109"/>
    <x v="20"/>
    <n v="8.440199999999999"/>
    <n v="44.526000000000003"/>
    <n v="2.3632559999999998"/>
    <n v="10.803455999999999"/>
    <s v="Positive"/>
    <s v="Positive"/>
    <n v="7.3899999999999993E-2"/>
    <n v="14.340999999999999"/>
    <n v="0.11194387420545748"/>
    <n v="0.18584387420545748"/>
    <s v="Negative"/>
    <s v="Negative"/>
    <n v="1.0477000000000001"/>
    <n v="7.819"/>
    <n v="0.29335600000000006"/>
    <n v="1.341056"/>
    <s v="Positive"/>
    <s v="Positive"/>
    <n v="7.8807283120000005"/>
    <n v="2583.3068460449122"/>
    <n v="1.8468516879999992"/>
    <n v="9.7275799999999997"/>
    <s v="Positive"/>
    <s v="Negative"/>
    <n v="0.8531310310000001"/>
    <n v="246.09548627688989"/>
    <n v="2.4609548627688991"/>
    <n v="3.3140858937688993"/>
    <s v="Positive"/>
    <s v="Positive"/>
    <n v="4.3078065507688983"/>
  </r>
  <r>
    <s v="238"/>
    <s v="Dabaspet"/>
    <s v="Rest"/>
    <s v="Rest"/>
    <s v="Salaried  "/>
    <s v="Corporate Offices"/>
    <n v="562111"/>
    <x v="28"/>
    <n v="1.0217000000000001"/>
    <n v="23.466999999999999"/>
    <n v="0.28607600000000005"/>
    <n v="1.307776"/>
    <s v="Positive"/>
    <s v="Positive"/>
    <n v="0.63880000000000003"/>
    <n v="22.350999999999999"/>
    <n v="0.22350999999999999"/>
    <n v="0.86231000000000002"/>
    <s v="Positive"/>
    <s v="Positive"/>
    <n v="0.75170000000000003"/>
    <n v="100.634"/>
    <n v="1.3161824359682899"/>
    <n v="2.0678824359682899"/>
    <s v="Positive"/>
    <s v="Negative"/>
    <n v="5.1363965819999997"/>
    <n v="1078.850304131287"/>
    <n v="10.78850304131287"/>
    <n v="15.92489962331287"/>
    <s v="Positive"/>
    <s v="Positive"/>
    <n v="0.893739218"/>
    <n v="923.16790618876553"/>
    <n v="0.64411092036715434"/>
    <n v="1.5378501383671543"/>
    <s v="Positive"/>
    <s v="Negative"/>
    <n v="11.432613961680024"/>
  </r>
  <r>
    <s v="239"/>
    <s v="Bengaluru-Jeevan Bhima Nagar"/>
    <s v="Rest"/>
    <s v="Rest"/>
    <s v="HNI   "/>
    <s v="Corporate Offices"/>
    <n v="560075"/>
    <x v="19"/>
    <n v="2.3845999999999998"/>
    <n v="507.09199999999998"/>
    <n v="0.86858558996452995"/>
    <n v="3.2531855899645299"/>
    <s v="Positive"/>
    <s v="Negative"/>
    <n v="0.10829999999999999"/>
    <n v="119.9"/>
    <n v="0.78425148005148004"/>
    <n v="0.89255148005148"/>
    <s v="Positive"/>
    <s v="Negative"/>
    <n v="0.29039999999999999"/>
    <n v="223.91800000000001"/>
    <n v="4.0343519714723408"/>
    <n v="4.3247519714723408"/>
    <s v="Positive"/>
    <s v="Negative"/>
    <n v="4.9134801220000002"/>
    <n v="14397.37029078796"/>
    <n v="48.736081211295698"/>
    <n v="53.649561333295701"/>
    <s v="Positive"/>
    <s v="Negative"/>
    <n v="2.1625895120000003"/>
    <n v="4652.6188950814276"/>
    <n v="5.5879297203134968"/>
    <n v="7.750519232313497"/>
    <s v="Positive"/>
    <s v="Negative"/>
    <n v="54.324010931609195"/>
  </r>
  <r>
    <s v="244"/>
    <s v="Bengaluru-Singapura"/>
    <s v="Rest"/>
    <s v="Rest"/>
    <s v="Household  "/>
    <s v="Manufacturers "/>
    <n v="560097"/>
    <x v="16"/>
    <n v="2.2525000000000004"/>
    <n v="783.221"/>
    <n v="2.7721568097260634"/>
    <n v="5.0246568097260642"/>
    <s v="Positive"/>
    <s v="Negative"/>
    <n v="0.18"/>
    <n v="176.15299999999999"/>
    <n v="1.1313062624312624"/>
    <n v="1.3113062624312624"/>
    <s v="Positive"/>
    <s v="Negative"/>
    <n v="0.19900000000000001"/>
    <n v="362.13499999999999"/>
    <n v="8.4264301484758697"/>
    <n v="8.6254301484758695"/>
    <s v="Positive"/>
    <s v="Negative"/>
    <n v="5.1466286129999999"/>
    <n v="3677.6715294407122"/>
    <n v="8.5576423960390002"/>
    <n v="13.704271009039001"/>
    <s v="Positive"/>
    <s v="Negative"/>
    <n v="1.0142470220000002"/>
    <n v="1265.0154177800739"/>
    <n v="1.093066417113298"/>
    <n v="2.1073134391132982"/>
    <s v="Positive"/>
    <s v="Negative"/>
    <n v="9.6507088131522991"/>
  </r>
  <r>
    <s v="245"/>
    <s v="Byadagi"/>
    <s v="Rest"/>
    <s v="Rest"/>
    <s v="HNI   "/>
    <s v="Exporters "/>
    <n v="581106"/>
    <x v="35"/>
    <n v="0.64470000000000005"/>
    <n v="35.331000000000003"/>
    <n v="0.35331000000000001"/>
    <n v="0.99801000000000006"/>
    <s v="Positive"/>
    <s v="Positive"/>
    <n v="0.46339999999999998"/>
    <n v="18.899999999999999"/>
    <n v="0.189"/>
    <n v="0.65239999999999998"/>
    <s v="Positive"/>
    <s v="Positive"/>
    <n v="0.89770000000000005"/>
    <n v="81.262"/>
    <n v="1.0378204681277592"/>
    <n v="1.9355204681277591"/>
    <s v="Positive"/>
    <s v="Negative"/>
    <n v="1.6960761440000001"/>
    <n v="248.08140069953009"/>
    <n v="2.4808140069953009"/>
    <n v="4.1768901509953009"/>
    <s v="Positive"/>
    <s v="Positive"/>
    <n v="0.96497120399999992"/>
    <n v="80.458447261995858"/>
    <n v="0.80458447261995858"/>
    <n v="1.7695556766199585"/>
    <s v="Positive"/>
    <s v="Positive"/>
    <n v="3.2853984796152593"/>
  </r>
  <r>
    <s v="246"/>
    <s v="Mulbagal"/>
    <s v="Rest"/>
    <s v="Rest"/>
    <s v="HNI   "/>
    <s v="Exporters "/>
    <n v="563131"/>
    <x v="31"/>
    <n v="1.6057000000000001"/>
    <n v="42.031999999999996"/>
    <n v="0.44959600000000005"/>
    <n v="2.0552960000000002"/>
    <s v="Positive"/>
    <s v="Positive"/>
    <n v="1.0297000000000001"/>
    <n v="21.527999999999999"/>
    <n v="0.28831600000000002"/>
    <n v="1.3180160000000001"/>
    <s v="Positive"/>
    <s v="Positive"/>
    <n v="2.1124999999999998"/>
    <n v="177.8"/>
    <n v="2.1223888685131511"/>
    <n v="4.2348888685131509"/>
    <s v="Positive"/>
    <s v="Negative"/>
    <n v="2.5139109309999998"/>
    <n v="271.76239808808469"/>
    <n v="6.2919870689999993"/>
    <n v="8.8058979999999991"/>
    <s v="Positive"/>
    <s v="Positive"/>
    <n v="0.87776364800000006"/>
    <n v="16.24118538750427"/>
    <n v="0.17555272960000001"/>
    <n v="1.0533163776000001"/>
    <s v="Positive"/>
    <s v="Positive"/>
    <n v="6.4675397985999989"/>
  </r>
  <r>
    <s v="248"/>
    <s v="Singanayakanahalli"/>
    <s v="Asset Focus"/>
    <s v="Rest"/>
    <s v="Salaried  "/>
    <s v="Manufacturers "/>
    <n v="560064"/>
    <x v="16"/>
    <n v="1.9485999999999999"/>
    <n v="1297.829"/>
    <n v="6.3774603619029202"/>
    <n v="8.3260603619029201"/>
    <s v="Positive"/>
    <s v="Negative"/>
    <n v="5.04E-2"/>
    <n v="338.66300000000001"/>
    <n v="5.2794000000000008E-2"/>
    <n v="0.10319400000000001"/>
    <s v="Negative"/>
    <s v="Negative"/>
    <n v="0.2097"/>
    <n v="593.58900000000006"/>
    <n v="13.928564615139777"/>
    <n v="14.138264615139777"/>
    <s v="Positive"/>
    <s v="Negative"/>
    <n v="5.6046897319999998"/>
    <n v="618.4931915868035"/>
    <n v="6.1849319158680354"/>
    <n v="11.789621647868035"/>
    <s v="Positive"/>
    <s v="Positive"/>
    <n v="0.22638075899999999"/>
    <n v="97.007980069544587"/>
    <n v="0.97007980069544586"/>
    <n v="1.1964605596954458"/>
    <s v="Positive"/>
    <s v="Positive"/>
    <n v="7.1550117165634814"/>
  </r>
  <r>
    <s v="249"/>
    <s v="Bengaluru - High Court"/>
    <s v="HL Focus"/>
    <s v="CAA Focus"/>
    <s v="HNI   "/>
    <e v="#N/A"/>
    <n v="560001"/>
    <x v="19"/>
    <n v="9.0156999999999989"/>
    <n v="610.12099999999998"/>
    <n v="5.4910889999999997"/>
    <n v="14.506788999999998"/>
    <s v="Positive"/>
    <s v="Positive"/>
    <n v="0.43210000000000004"/>
    <n v="125.348"/>
    <n v="0.12098800000000003"/>
    <n v="0.55308800000000002"/>
    <s v="Negative"/>
    <s v="Negative"/>
    <n v="0"/>
    <n v="124.961"/>
    <n v="2.678719646279216"/>
    <n v="2.678719646279216"/>
    <s v="Positive"/>
    <s v="Negative"/>
    <n v="3.5496969380000003"/>
    <n v="17511.620878770631"/>
    <n v="55.534171399459709"/>
    <n v="59.083868337459705"/>
    <s v="Positive"/>
    <s v="Negative"/>
    <n v="1.5861428720000001"/>
    <n v="20707.665744109279"/>
    <n v="29.618565819823814"/>
    <n v="31.204708691823814"/>
    <s v="Positive"/>
    <s v="Negative"/>
    <n v="85.152737219283523"/>
  </r>
  <r>
    <s v="251"/>
    <s v="Gadag"/>
    <s v="Rest"/>
    <s v="Rest"/>
    <s v="Household  "/>
    <s v="Manufacturers "/>
    <n v="582101"/>
    <x v="5"/>
    <n v="0.16819999999999999"/>
    <n v="114.03"/>
    <n v="6.4836682250483835E-2"/>
    <n v="0.23303668225048382"/>
    <s v="Negative"/>
    <s v="Negative"/>
    <n v="0.20350000000000001"/>
    <n v="32.53"/>
    <n v="5.698000000000001E-2"/>
    <n v="0.26048000000000004"/>
    <s v="Positive"/>
    <s v="Negative"/>
    <n v="1.6698999999999999"/>
    <n v="108.32299999999999"/>
    <n v="0.91016674299184441"/>
    <n v="2.5800667429918445"/>
    <s v="Positive"/>
    <s v="Negative"/>
    <n v="40.962177001000001"/>
    <n v="934.38798767822584"/>
    <n v="9.3438798767822604"/>
    <n v="50.306056877782261"/>
    <s v="Positive"/>
    <s v="Positive"/>
    <n v="9.2844924650000014"/>
    <n v="188.00341242738949"/>
    <n v="1.8800341242738945"/>
    <n v="11.164526589273896"/>
    <s v="Positive"/>
    <s v="Positive"/>
    <n v="11.223914001056155"/>
  </r>
  <r>
    <s v="252"/>
    <s v="Gokarna"/>
    <s v="Rest"/>
    <s v="Rest"/>
    <s v="Salaried  "/>
    <s v="Exporters "/>
    <n v="581326"/>
    <x v="26"/>
    <n v="0"/>
    <n v="4.3449999999999998"/>
    <n v="9.3399999999999997E-2"/>
    <n v="9.3399999999999997E-2"/>
    <s v="Negative"/>
    <s v="Negative"/>
    <n v="0.42749999999999999"/>
    <n v="2.4940000000000002"/>
    <n v="0.11970000000000001"/>
    <n v="0.54720000000000002"/>
    <s v="Positive"/>
    <s v="Positive"/>
    <n v="0.7147"/>
    <n v="7.7130000000000001"/>
    <n v="0.62111440877135238"/>
    <n v="1.3358144087713524"/>
    <s v="Negative"/>
    <s v="Positive"/>
    <n v="25.490604562999998"/>
    <n v="207.1506628222524"/>
    <n v="5.0981209125999989"/>
    <n v="30.588725475599997"/>
    <s v="Positive"/>
    <s v="Positive"/>
    <n v="1.1670558499999999"/>
    <n v="15.20468792401628"/>
    <n v="0.56006895000000001"/>
    <n v="1.7271247999999999"/>
    <s v="Negative"/>
    <s v="Positive"/>
    <n v="5.6581898625999987"/>
  </r>
  <r>
    <s v="254"/>
    <s v="Kalaburagi"/>
    <s v="VL Focus"/>
    <s v="SBA Focus"/>
    <s v="Schools and Colleges  "/>
    <s v="Shopping Malls "/>
    <n v="585101"/>
    <x v="2"/>
    <n v="0.61529999999999996"/>
    <n v="87.483000000000004"/>
    <n v="0.40539796475360379"/>
    <n v="1.0206979647536039"/>
    <s v="Negative"/>
    <s v="Positive"/>
    <n v="1.3819000000000001"/>
    <n v="34.203000000000003"/>
    <n v="0.38693200000000005"/>
    <n v="1.7688320000000002"/>
    <s v="Positive"/>
    <s v="Positive"/>
    <n v="1.4613"/>
    <n v="95.361000000000004"/>
    <n v="0.40916400000000003"/>
    <n v="1.8704640000000001"/>
    <s v="Negative"/>
    <s v="Negative"/>
    <n v="47.574753654000006"/>
    <n v="3641.8232624056709"/>
    <n v="36.418232624056714"/>
    <n v="83.992986278056719"/>
    <s v="Positive"/>
    <s v="Positive"/>
    <n v="10.136602493000002"/>
    <n v="760.47718254058987"/>
    <n v="5.2518396416941897"/>
    <n v="15.388442134694191"/>
    <s v="Negative"/>
    <s v="Positive"/>
    <n v="41.670072265750903"/>
  </r>
  <r>
    <s v="255"/>
    <s v="Guntur"/>
    <s v="Rest"/>
    <s v="Rest"/>
    <s v="HNI   "/>
    <s v="Exporters "/>
    <n v="522003"/>
    <x v="36"/>
    <n v="0.86339999999999995"/>
    <n v="101.113"/>
    <n v="0.55554652651869862"/>
    <n v="1.4189465265186985"/>
    <s v="Negative"/>
    <s v="Positive"/>
    <n v="0.57289999999999996"/>
    <n v="17.713999999999999"/>
    <n v="0.17713999999999999"/>
    <n v="0.75003999999999993"/>
    <s v="Positive"/>
    <s v="Positive"/>
    <n v="0.82069999999999999"/>
    <n v="224.77799999999999"/>
    <n v="0.38992332016243308"/>
    <n v="1.210623320162433"/>
    <s v="Negative"/>
    <s v="Negative"/>
    <n v="15.723201847999999"/>
    <n v="6392.3085859048633"/>
    <n v="8.0967419760666708"/>
    <n v="23.819943824066669"/>
    <s v="Positive"/>
    <s v="Negative"/>
    <n v="8.026997368"/>
    <n v="2282.114432421507"/>
    <n v="22.821144324215069"/>
    <n v="30.848141692215069"/>
    <s v="Positive"/>
    <s v="Positive"/>
    <n v="30.91788630028174"/>
  </r>
  <r>
    <s v="257"/>
    <s v="Gubbi"/>
    <s v="Asset Focus"/>
    <s v="Rest"/>
    <s v="HNI   "/>
    <s v="Exporters "/>
    <n v="572216"/>
    <x v="28"/>
    <n v="2.3542000000000001"/>
    <n v="41.655999999999999"/>
    <n v="3.6001018841618051"/>
    <n v="5.9543018841618052"/>
    <s v="Negative"/>
    <s v="Positive"/>
    <n v="1.3843000000000001"/>
    <n v="21.245000000000001"/>
    <n v="0.38760400000000006"/>
    <n v="1.7719040000000001"/>
    <s v="Negative"/>
    <s v="Positive"/>
    <n v="14.7218"/>
    <n v="85.138999999999996"/>
    <n v="9.6696541460208536"/>
    <n v="24.391454146020855"/>
    <s v="Negative"/>
    <s v="Positive"/>
    <n v="37.753116079999998"/>
    <n v="271.71087273276902"/>
    <n v="7.5506232159999982"/>
    <n v="45.303739295999996"/>
    <s v="Negative"/>
    <s v="Positive"/>
    <n v="2.8561242039999999"/>
    <n v="22.557405380894799"/>
    <n v="0.5712248407999998"/>
    <n v="3.4273490447999997"/>
    <s v="Positive"/>
    <s v="Positive"/>
    <n v="8.1218480567999976"/>
  </r>
  <r>
    <s v="258"/>
    <s v="Dharwad-Gopalpura"/>
    <s v="Asset Focus"/>
    <s v="Rest"/>
    <s v="Household  "/>
    <s v="Exporters "/>
    <n v="580007"/>
    <x v="35"/>
    <n v="8.0302999999999987"/>
    <n v="83.998999999999995"/>
    <n v="2.2484839999999999"/>
    <n v="10.278783999999998"/>
    <s v="Positive"/>
    <s v="Positive"/>
    <n v="1.9728000000000001"/>
    <n v="18.558"/>
    <n v="0.5523840000000001"/>
    <n v="2.5251840000000003"/>
    <s v="Positive"/>
    <s v="Positive"/>
    <n v="3.0072999999999999"/>
    <n v="43.212000000000003"/>
    <n v="0.84204400000000001"/>
    <n v="3.8493439999999999"/>
    <s v="Positive"/>
    <s v="Positive"/>
    <n v="55.463040110000001"/>
    <n v="2325.0286760687532"/>
    <n v="11.092608022"/>
    <n v="66.555648132000002"/>
    <s v="Negative"/>
    <s v="Positive"/>
    <n v="7.5692875599999994"/>
    <n v="294.04352710445119"/>
    <n v="2.9404352710445121"/>
    <n v="10.509722831044511"/>
    <s v="Positive"/>
    <s v="Positive"/>
    <n v="14.033043293044512"/>
  </r>
  <r>
    <s v="259"/>
    <s v="Gokak"/>
    <s v="Rest"/>
    <s v="Rest"/>
    <s v="Household  "/>
    <s v="Corporate Offices"/>
    <n v="591307"/>
    <x v="5"/>
    <n v="0"/>
    <n v="60.095999999999997"/>
    <n v="0.32"/>
    <n v="0.32"/>
    <s v="Negative"/>
    <s v="Negative"/>
    <n v="0.6875"/>
    <n v="27.638000000000002"/>
    <n v="0.27638000000000001"/>
    <n v="0.96388000000000007"/>
    <s v="Positive"/>
    <s v="Positive"/>
    <n v="3.0874000000000001"/>
    <n v="75.120999999999995"/>
    <n v="0.86447200000000013"/>
    <n v="3.9518720000000003"/>
    <s v="Positive"/>
    <s v="Positive"/>
    <n v="33.625082045999996"/>
    <n v="580.84882176900919"/>
    <n v="6.725016409200002"/>
    <n v="40.350098455199998"/>
    <s v="Negative"/>
    <s v="Positive"/>
    <n v="14.809721572999999"/>
    <n v="114.82036688095771"/>
    <n v="2.961944314600002"/>
    <n v="17.771665887600001"/>
    <s v="Positive"/>
    <s v="Positive"/>
    <n v="9.6869607238000039"/>
  </r>
  <r>
    <s v="261"/>
    <s v="Gurugram"/>
    <s v="Rest"/>
    <s v="Rest"/>
    <s v="Schools and Colleges  "/>
    <s v="Manufacturers "/>
    <n v="122007"/>
    <x v="7"/>
    <n v="1.92"/>
    <n v="45.753999999999998"/>
    <n v="0.53760000000000008"/>
    <n v="2.4576000000000002"/>
    <s v="Positive"/>
    <s v="Positive"/>
    <n v="7.5600000000000001E-2"/>
    <n v="7.93"/>
    <n v="0.25719377967555473"/>
    <n v="0.33279377967555474"/>
    <s v="Negative"/>
    <s v="Positive"/>
    <n v="0.27329999999999999"/>
    <n v="1.333"/>
    <n v="7.6524000000000009E-2"/>
    <n v="0.34982400000000002"/>
    <s v="Negative"/>
    <s v="Positive"/>
    <n v="57.177289402"/>
    <n v="1020.056411499064"/>
    <n v="11.435457880399994"/>
    <n v="68.612747282399994"/>
    <s v="Negative"/>
    <s v="Positive"/>
    <n v="16.323905359000001"/>
    <n v="256.67054080845901"/>
    <n v="3.2647810718000017"/>
    <n v="19.588686430800003"/>
    <s v="Positive"/>
    <s v="Positive"/>
    <n v="14.700238952199996"/>
  </r>
  <r>
    <s v="262"/>
    <s v="Gangavathi"/>
    <s v="Rest"/>
    <s v="Rest"/>
    <s v="HNI   "/>
    <s v="Retailers "/>
    <n v="583227"/>
    <x v="24"/>
    <n v="1"/>
    <n v="49.747999999999998"/>
    <n v="0.49747999999999998"/>
    <n v="1.4974799999999999"/>
    <s v="Positive"/>
    <s v="Positive"/>
    <n v="0.74070000000000003"/>
    <n v="32.677"/>
    <n v="0.32677"/>
    <n v="1.0674700000000001"/>
    <s v="Positive"/>
    <s v="Positive"/>
    <n v="2.4647000000000001"/>
    <n v="194.64"/>
    <n v="0.69011600000000006"/>
    <n v="3.1548160000000003"/>
    <s v="Negative"/>
    <s v="Negative"/>
    <n v="21.519151598000001"/>
    <n v="527.30574083129579"/>
    <n v="5.2730574083129582"/>
    <n v="26.792209006312959"/>
    <s v="Positive"/>
    <s v="Positive"/>
    <n v="4.7016814049999995"/>
    <n v="122.4732518337408"/>
    <n v="0.94033628099999955"/>
    <n v="5.6420176859999991"/>
    <s v="Negative"/>
    <s v="Positive"/>
    <n v="6.2133936893129578"/>
  </r>
  <r>
    <s v="263"/>
    <s v="Goa-Ponda"/>
    <s v="Rest"/>
    <s v="Rest"/>
    <s v="HNI   "/>
    <s v="Corporate Offices"/>
    <n v="403401"/>
    <x v="5"/>
    <n v="1.4766999999999999"/>
    <n v="139.96299999999999"/>
    <n v="1.119704"/>
    <n v="2.5964039999999997"/>
    <s v="Positive"/>
    <s v="Positive"/>
    <n v="0.8677999999999999"/>
    <n v="67.650999999999996"/>
    <n v="0.34608533116773926"/>
    <n v="1.2138853311677391"/>
    <s v="Negative"/>
    <s v="Positive"/>
    <n v="6.2050000000000001"/>
    <n v="156.02000000000001"/>
    <n v="1.7374000000000003"/>
    <n v="7.9424000000000001"/>
    <s v="Negative"/>
    <s v="Positive"/>
    <n v="17.524505253999997"/>
    <n v="2702.5145904837968"/>
    <n v="3.5049010508000009"/>
    <n v="21.029406304799998"/>
    <s v="Negative"/>
    <s v="Positive"/>
    <n v="4.7892142670000002"/>
    <n v="497.6556931766317"/>
    <n v="0.95784285339999986"/>
    <n v="5.7470571204000001"/>
    <s v="Negative"/>
    <s v="Positive"/>
    <n v="4.4627439042000008"/>
  </r>
  <r>
    <s v="264"/>
    <s v="Guwahati"/>
    <s v="HL Focus"/>
    <s v="CAA Focus"/>
    <s v="Schools and Colleges  "/>
    <s v="Shopping Malls "/>
    <n v="781007"/>
    <x v="14"/>
    <n v="4.8710000000000004"/>
    <n v="92.808999999999997"/>
    <n v="1.3638800000000002"/>
    <n v="6.2348800000000004"/>
    <s v="Positive"/>
    <s v="Positive"/>
    <n v="0.97120000000000006"/>
    <n v="36.43"/>
    <n v="0.32786999999999999"/>
    <n v="1.2990699999999999"/>
    <s v="Positive"/>
    <s v="Positive"/>
    <n v="0.2238"/>
    <n v="16.242000000000001"/>
    <n v="0.13737132848143407"/>
    <n v="0.36117132848143407"/>
    <s v="Negative"/>
    <s v="Negative"/>
    <n v="19.007889336000002"/>
    <n v="31246.036581413391"/>
    <n v="3.8015778671999989"/>
    <n v="22.809467203200001"/>
    <s v="Negative"/>
    <s v="Negative"/>
    <n v="22.385361826"/>
    <n v="6085.9309437369684"/>
    <n v="54.773378493632727"/>
    <n v="77.158740319632727"/>
    <s v="Positive"/>
    <s v="Positive"/>
    <n v="58.574956360832729"/>
  </r>
  <r>
    <s v="265"/>
    <s v="Gundlupet"/>
    <s v="Asset Focus"/>
    <s v="Rest"/>
    <s v="HNI   "/>
    <s v="Exporters "/>
    <n v="571111"/>
    <x v="22"/>
    <n v="1.3740999999999999"/>
    <n v="27.343"/>
    <n v="0.67117750940794707"/>
    <n v="2.0452775094079469"/>
    <s v="Negative"/>
    <s v="Positive"/>
    <n v="1.6879"/>
    <n v="14.331"/>
    <n v="0.47261200000000003"/>
    <n v="2.1605119999999998"/>
    <s v="Positive"/>
    <s v="Positive"/>
    <n v="9.1100999999999992"/>
    <n v="117.455"/>
    <n v="6.7260422606118482"/>
    <n v="15.836142260611847"/>
    <s v="Negative"/>
    <s v="Positive"/>
    <n v="26.263289937"/>
    <n v="206.2731741573034"/>
    <n v="5.2526579873999992"/>
    <n v="31.515947924399999"/>
    <s v="Positive"/>
    <s v="Positive"/>
    <n v="4.317810347"/>
    <n v="18.474623595505619"/>
    <n v="0.86356206940000035"/>
    <n v="5.1813724164000003"/>
    <s v="Negative"/>
    <s v="Positive"/>
    <n v="6.1162200567999996"/>
  </r>
  <r>
    <s v="266"/>
    <s v="Ghaziabad"/>
    <s v="Asset Focus"/>
    <s v="SBA Focus"/>
    <s v="HNI   "/>
    <s v="Shopping Malls "/>
    <n v="201014"/>
    <x v="11"/>
    <n v="1.5277999999999998"/>
    <n v="1118.4169999999999"/>
    <n v="5.0825385124084459"/>
    <n v="6.6103385124084459"/>
    <s v="Positive"/>
    <s v="Negative"/>
    <n v="0.23710000000000001"/>
    <n v="292.846"/>
    <n v="1.7485959687609687"/>
    <n v="1.9856959687609688"/>
    <s v="Positive"/>
    <s v="Negative"/>
    <n v="0.30690000000000001"/>
    <n v="39.188000000000002"/>
    <n v="0.14078556199261991"/>
    <n v="0.44768556199261988"/>
    <s v="Negative"/>
    <s v="Negative"/>
    <n v="15.706315328000001"/>
    <n v="25969.071986638541"/>
    <n v="72.957053486596777"/>
    <n v="88.66336881459678"/>
    <s v="Positive"/>
    <s v="Negative"/>
    <n v="2.2329591350000002"/>
    <n v="8560.9533962007099"/>
    <n v="0.44659182700000022"/>
    <n v="2.6795509620000004"/>
    <s v="Negative"/>
    <s v="Negative"/>
    <n v="73.403645313596783"/>
  </r>
  <r>
    <s v="267"/>
    <s v="Gwalior"/>
    <s v="Rest"/>
    <s v="Rest"/>
    <s v="Household  "/>
    <s v="Shopping Malls "/>
    <n v="474009"/>
    <x v="27"/>
    <n v="3.2150000000000007"/>
    <n v="56.485999999999997"/>
    <n v="0.90020000000000033"/>
    <n v="4.1152000000000015"/>
    <s v="Positive"/>
    <s v="Positive"/>
    <n v="0.4199"/>
    <n v="29.422000000000001"/>
    <n v="0.16052776999999993"/>
    <n v="0.5804277699999999"/>
    <s v="Negative"/>
    <s v="Positive"/>
    <n v="0.37030000000000002"/>
    <n v="26.594000000000001"/>
    <n v="0.25734651758284605"/>
    <n v="0.62764651758284606"/>
    <s v="Negative"/>
    <s v="Negative"/>
    <n v="11.666358365000001"/>
    <n v="6294.3514536012144"/>
    <n v="2.3332716730000005"/>
    <n v="13.999630038000001"/>
    <s v="Negative"/>
    <s v="Negative"/>
    <n v="3.6103315659999997"/>
    <n v="1046.3992231366769"/>
    <n v="10.46399223136677"/>
    <n v="14.07432379736677"/>
    <s v="Positive"/>
    <s v="Positive"/>
    <n v="12.797263904366771"/>
  </r>
  <r>
    <s v="268"/>
    <s v="Goa-Mapusa"/>
    <s v="Asset Focus"/>
    <s v="Rest"/>
    <s v="HNI   "/>
    <s v="Shopping Malls "/>
    <n v="403507"/>
    <x v="5"/>
    <n v="2.3166000000000002"/>
    <n v="167.82400000000001"/>
    <n v="1.6782400000000002"/>
    <n v="3.9948400000000004"/>
    <s v="Positive"/>
    <s v="Positive"/>
    <n v="0.84620000000000017"/>
    <n v="81.838999999999999"/>
    <n v="0.81838999999999995"/>
    <n v="1.66459"/>
    <s v="Positive"/>
    <s v="Positive"/>
    <n v="7.3963000000000001"/>
    <n v="104.75"/>
    <n v="2.070964"/>
    <n v="9.4672640000000001"/>
    <s v="Positive"/>
    <s v="Positive"/>
    <n v="10.084620818000001"/>
    <n v="5288.4624859813084"/>
    <n v="9.6220121830297707"/>
    <n v="19.706633001029772"/>
    <s v="Positive"/>
    <s v="Negative"/>
    <n v="1.263191585"/>
    <n v="631.50772533748705"/>
    <n v="0.49911198819586655"/>
    <n v="1.7623035731958665"/>
    <s v="Negative"/>
    <s v="Positive"/>
    <n v="10.121124171225638"/>
  </r>
  <r>
    <s v="269"/>
    <s v="Gauribidanur"/>
    <s v="GL Focus"/>
    <s v="Rest"/>
    <s v="HNI   "/>
    <s v="Corporate Offices"/>
    <n v="561208"/>
    <x v="31"/>
    <n v="0.83299999999999996"/>
    <n v="35.084000000000003"/>
    <n v="0.35084000000000004"/>
    <n v="1.18384"/>
    <s v="Positive"/>
    <s v="Positive"/>
    <n v="0.51619999999999999"/>
    <n v="18.082000000000001"/>
    <n v="0.18143160206869116"/>
    <n v="0.69763160206869113"/>
    <s v="Negative"/>
    <s v="Positive"/>
    <n v="10.011200000000001"/>
    <n v="121.664"/>
    <n v="2.8031360000000003"/>
    <n v="12.814336000000001"/>
    <s v="Negative"/>
    <s v="Positive"/>
    <n v="30.762153989999998"/>
    <n v="290.90884358974353"/>
    <n v="10.012264009999999"/>
    <n v="40.774417999999997"/>
    <s v="Positive"/>
    <s v="Positive"/>
    <n v="2.528765591"/>
    <n v="39.10419743589744"/>
    <n v="0.50575311819999991"/>
    <n v="3.0345187091999999"/>
    <s v="Negative"/>
    <s v="Positive"/>
    <n v="10.518017128199999"/>
  </r>
  <r>
    <s v="270"/>
    <s v="Ganaur"/>
    <s v="Rest"/>
    <s v="Rest"/>
    <s v="Salaried  "/>
    <s v="Manufacturers "/>
    <n v="131101"/>
    <x v="10"/>
    <n v="0.18"/>
    <n v="77.715000000000003"/>
    <n v="0.31857090651024556"/>
    <n v="0.49857090651024555"/>
    <s v="Positive"/>
    <s v="Negative"/>
    <n v="7.2099999999999997E-2"/>
    <n v="58.122"/>
    <n v="4.8185455325264748E-2"/>
    <n v="0.12028545532526475"/>
    <s v="Negative"/>
    <s v="Negative"/>
    <n v="0.52510000000000001"/>
    <n v="28.390999999999998"/>
    <n v="0.15112457742382926"/>
    <n v="0.67622457742382924"/>
    <s v="Positive"/>
    <s v="Negative"/>
    <n v="15.354891994999999"/>
    <n v="1348.712412831241"/>
    <n v="3.0709783990000012"/>
    <n v="18.425870394"/>
    <s v="Negative"/>
    <s v="Positive"/>
    <n v="0.95674921300000004"/>
    <n v="111.4258665155741"/>
    <n v="1.1142586651557411"/>
    <n v="2.0710078781557413"/>
    <s v="Positive"/>
    <s v="Positive"/>
    <n v="4.1852370641557428"/>
  </r>
  <r>
    <s v="271"/>
    <s v="Gurugram-Sector 31"/>
    <s v="VL Focus"/>
    <s v="Rest"/>
    <s v="HNI   "/>
    <s v="Shopping Malls "/>
    <n v="122002"/>
    <x v="10"/>
    <n v="1.1475"/>
    <n v="3144.402"/>
    <n v="0.32130000000000003"/>
    <n v="1.4687999999999999"/>
    <s v="Negative"/>
    <s v="Negative"/>
    <n v="0.71819999999999995"/>
    <n v="497.22899999999998"/>
    <n v="2.386590824850825"/>
    <n v="3.1047908248508249"/>
    <s v="Positive"/>
    <s v="Negative"/>
    <n v="0.83799999999999997"/>
    <n v="33.271999999999998"/>
    <n v="0.27284448496124031"/>
    <n v="1.1108444849612402"/>
    <s v="Negative"/>
    <s v="Positive"/>
    <n v="17.369681016000001"/>
    <n v="61785.862160915582"/>
    <n v="2.9632571983298561"/>
    <n v="20.332938214329857"/>
    <s v="Negative"/>
    <s v="Negative"/>
    <n v="3.537854786"/>
    <n v="25733.304126997002"/>
    <n v="1.2221140509270332"/>
    <n v="4.7599688369270332"/>
    <s v="Negative"/>
    <s v="Negative"/>
    <n v="4.1853712492568889"/>
  </r>
  <r>
    <s v="272"/>
    <s v="Kalaburagi-Nehru Gunj"/>
    <s v="Rest"/>
    <s v="Rest"/>
    <s v="Schools and Colleges  "/>
    <s v="Shopping Malls "/>
    <n v="585104"/>
    <x v="2"/>
    <n v="0.72209999999999996"/>
    <n v="46.991999999999997"/>
    <n v="0.23034558373182551"/>
    <n v="0.95244558373182553"/>
    <s v="Negative"/>
    <s v="Positive"/>
    <n v="0.65989999999999993"/>
    <n v="41.695999999999998"/>
    <n v="0.32598297147731053"/>
    <n v="0.98588297147731052"/>
    <s v="Negative"/>
    <s v="Positive"/>
    <n v="0.70150000000000001"/>
    <n v="145.80500000000001"/>
    <n v="0.19642000000000001"/>
    <n v="0.89792000000000005"/>
    <s v="Negative"/>
    <s v="Negative"/>
    <n v="23.187797065999998"/>
    <n v="3448.1070358332381"/>
    <n v="4.6375594131999982"/>
    <n v="27.825356479199996"/>
    <s v="Negative"/>
    <s v="Positive"/>
    <n v="8.7220257510000003"/>
    <n v="718.08165022395769"/>
    <n v="7.1808165022395762"/>
    <n v="15.902842253239577"/>
    <s v="Positive"/>
    <s v="Positive"/>
    <n v="11.818375915439574"/>
  </r>
  <r>
    <s v="276"/>
    <s v="Gerugambakkam"/>
    <s v="Rest"/>
    <s v="SBA Focus"/>
    <s v="Salaried  "/>
    <s v="Exporters "/>
    <n v="600128"/>
    <x v="33"/>
    <n v="0.33700000000000002"/>
    <n v="106.008"/>
    <n v="0.27446490028785286"/>
    <n v="0.61146490028785294"/>
    <s v="Positive"/>
    <s v="Negative"/>
    <n v="0.7157"/>
    <n v="21.922999999999998"/>
    <n v="0.20039600000000002"/>
    <n v="0.91609600000000002"/>
    <s v="Positive"/>
    <s v="Positive"/>
    <n v="3.7505000000000002"/>
    <n v="96.26"/>
    <n v="1.0501400000000001"/>
    <n v="4.8006400000000005"/>
    <s v="Positive"/>
    <s v="Positive"/>
    <n v="8.7949423489999994"/>
    <n v="33775.815925271687"/>
    <n v="93.652306349789143"/>
    <n v="102.44724869878914"/>
    <s v="Positive"/>
    <s v="Negative"/>
    <n v="4.3725653049999993"/>
    <n v="9019.869192716269"/>
    <n v="8.5224757601319148"/>
    <n v="12.895041065131913"/>
    <s v="Positive"/>
    <s v="Negative"/>
    <n v="102.17478210992105"/>
  </r>
  <r>
    <s v="279"/>
    <s v="Guntur-Amaravati Road"/>
    <s v="Rest"/>
    <s v="Rest"/>
    <s v="HNI   "/>
    <s v="Manufacturers "/>
    <n v="522007"/>
    <x v="36"/>
    <n v="1.6505000000000001"/>
    <n v="221.38"/>
    <n v="2.2138"/>
    <n v="3.8643000000000001"/>
    <s v="Positive"/>
    <s v="Positive"/>
    <n v="0.33150000000000002"/>
    <n v="53.58"/>
    <n v="9.2820000000000014E-2"/>
    <n v="0.42432000000000003"/>
    <s v="Positive"/>
    <s v="Negative"/>
    <n v="1.0353000000000001"/>
    <n v="309.233"/>
    <n v="0.28988400000000003"/>
    <n v="1.3251840000000001"/>
    <s v="Negative"/>
    <s v="Negative"/>
    <n v="5.6987300540000003"/>
    <n v="6533.428488016948"/>
    <n v="18.647075138552502"/>
    <n v="24.345805192552504"/>
    <s v="Positive"/>
    <s v="Negative"/>
    <n v="0.860641867"/>
    <n v="2353.8143011431339"/>
    <n v="0.45275125319896881"/>
    <n v="1.3133931201989688"/>
    <s v="Negative"/>
    <s v="Negative"/>
    <n v="19.099826391751471"/>
  </r>
  <r>
    <s v="281"/>
    <s v="Gandhidham"/>
    <s v="Rest"/>
    <s v="Rest"/>
    <s v="Salaried  "/>
    <s v="Corporate Offices"/>
    <n v="370201"/>
    <x v="9"/>
    <n v="1.7696999999999998"/>
    <n v="405.59500000000003"/>
    <n v="0.66587537876624148"/>
    <n v="2.4355753787662415"/>
    <s v="Positive"/>
    <s v="Negative"/>
    <n v="0.17610000000000001"/>
    <n v="308.71800000000002"/>
    <n v="0.15434413844396083"/>
    <n v="0.33044413844396081"/>
    <s v="Negative"/>
    <s v="Negative"/>
    <n v="1.49E-2"/>
    <n v="109.404"/>
    <n v="4.1720000000000004E-3"/>
    <n v="1.9071999999999999E-2"/>
    <s v="Negative"/>
    <s v="Negative"/>
    <n v="6.3086750259999995"/>
    <n v="3929.0804763604779"/>
    <n v="8.3324323250299717"/>
    <n v="14.641107351029971"/>
    <s v="Positive"/>
    <s v="Negative"/>
    <n v="10.819569475"/>
    <n v="1665.803716663451"/>
    <n v="16.658037166634507"/>
    <n v="27.477606641634509"/>
    <s v="Positive"/>
    <s v="Positive"/>
    <n v="24.990469491664477"/>
  </r>
  <r>
    <s v="282"/>
    <s v="Gangtok"/>
    <s v="Rest"/>
    <s v="Rest"/>
    <s v="Schools and Colleges  "/>
    <s v="Shopping Malls "/>
    <n v="737101"/>
    <x v="14"/>
    <n v="0.67920000000000003"/>
    <n v="132.899"/>
    <n v="0.19017600000000001"/>
    <n v="0.86937600000000004"/>
    <s v="Negative"/>
    <s v="Negative"/>
    <n v="8.0699999999999994E-2"/>
    <n v="41.923000000000002"/>
    <n v="0.18510429156429159"/>
    <n v="0.26580429156429158"/>
    <s v="Positive"/>
    <s v="Negative"/>
    <n v="0.11990000000000001"/>
    <n v="7.09"/>
    <n v="4.8971552743297155E-2"/>
    <n v="0.16887155274329715"/>
    <s v="Positive"/>
    <s v="Negative"/>
    <n v="6.2121695529999998"/>
    <n v="2278.4883910079529"/>
    <n v="2.2782630893275799"/>
    <n v="8.4904326423275798"/>
    <s v="Positive"/>
    <s v="Negative"/>
    <n v="3.7446764880000001"/>
    <n v="490.63595406589837"/>
    <n v="4.9063595406589844"/>
    <n v="8.651036028658984"/>
    <s v="Positive"/>
    <s v="Positive"/>
    <n v="7.1846226299865643"/>
  </r>
  <r>
    <s v="285"/>
    <s v="Davangere-Vidyanagara"/>
    <s v="Rest"/>
    <s v="Rest"/>
    <s v="HNI   "/>
    <s v="Retailers "/>
    <n v="577005"/>
    <x v="34"/>
    <n v="2.0910000000000002"/>
    <n v="73.873999999999995"/>
    <n v="0.73873999999999995"/>
    <n v="2.8297400000000001"/>
    <s v="Positive"/>
    <s v="Positive"/>
    <n v="1.0067000000000002"/>
    <n v="27.757999999999999"/>
    <n v="0.28187600000000007"/>
    <n v="1.2885760000000002"/>
    <s v="Positive"/>
    <s v="Positive"/>
    <n v="1.4815"/>
    <n v="63.935000000000002"/>
    <n v="0.41482000000000008"/>
    <n v="1.8963200000000002"/>
    <s v="Negative"/>
    <s v="Negative"/>
    <n v="5.5129844559999999"/>
    <n v="1600.5356575121159"/>
    <n v="1.8502991440000001"/>
    <n v="7.3632835999999999"/>
    <s v="Positive"/>
    <s v="Negative"/>
    <n v="0.85889103000000011"/>
    <n v="353.99608972287803"/>
    <n v="3.5399608972287804"/>
    <n v="4.3988519272287805"/>
    <s v="Positive"/>
    <s v="Positive"/>
    <n v="5.39026004122878"/>
  </r>
  <r>
    <s v="286"/>
    <s v="Kalaburagi - S. B Temple Road"/>
    <s v="Rest"/>
    <s v="Rest"/>
    <s v="Schools and Colleges  "/>
    <s v="Shopping Malls "/>
    <n v="585103"/>
    <x v="2"/>
    <n v="1.4380000000000002"/>
    <n v="97.721999999999994"/>
    <n v="0.97721999999999998"/>
    <n v="2.4152200000000001"/>
    <s v="Positive"/>
    <s v="Positive"/>
    <n v="0.54520000000000002"/>
    <n v="39.619"/>
    <n v="0.39618999999999999"/>
    <n v="0.94138999999999995"/>
    <s v="Positive"/>
    <s v="Positive"/>
    <n v="0.37859999999999999"/>
    <n v="117.996"/>
    <n v="2.4318608938643287"/>
    <n v="2.8104608938643287"/>
    <s v="Positive"/>
    <s v="Negative"/>
    <n v="3.4997723929999998"/>
    <n v="3638.1425617425111"/>
    <n v="10.057200065391633"/>
    <n v="13.556972458391634"/>
    <s v="Positive"/>
    <s v="Negative"/>
    <n v="1.1188196970000002"/>
    <n v="759.70858706837407"/>
    <n v="0.22376393939999994"/>
    <n v="1.3425836364000001"/>
    <s v="Positive"/>
    <s v="Negative"/>
    <n v="10.280964004791633"/>
  </r>
  <r>
    <s v="288"/>
    <s v="Hungund"/>
    <s v="Rest"/>
    <s v="Rest"/>
    <s v="Household  "/>
    <s v="Manufacturers "/>
    <n v="587118"/>
    <x v="17"/>
    <n v="0.60499999999999998"/>
    <n v="9.7040000000000006"/>
    <n v="1.3421150419113721"/>
    <n v="1.9471150419113721"/>
    <s v="Negative"/>
    <s v="Positive"/>
    <n v="0.53110000000000002"/>
    <n v="5.907"/>
    <n v="0.14870800000000001"/>
    <n v="0.67980799999999997"/>
    <s v="Positive"/>
    <s v="Positive"/>
    <n v="2.9878999999999998"/>
    <n v="38.915999999999997"/>
    <n v="1.0006258785793478"/>
    <n v="3.9885258785793476"/>
    <s v="Negative"/>
    <s v="Positive"/>
    <n v="8.5918395299999997"/>
    <n v="93.465577464788694"/>
    <n v="1.7183679059999992"/>
    <n v="10.310207435999999"/>
    <s v="Positive"/>
    <s v="Positive"/>
    <n v="1.669864281"/>
    <n v="15.75978656554712"/>
    <n v="0.33397285620000017"/>
    <n v="2.0038371372000001"/>
    <s v="Positive"/>
    <s v="Positive"/>
    <n v="2.0523407621999992"/>
  </r>
  <r>
    <s v="289"/>
    <s v="Hyderabad - Narayanaguda"/>
    <s v="Rest"/>
    <s v="Rest"/>
    <s v="Schools and Colleges  "/>
    <s v="Shopping Malls "/>
    <n v="500029"/>
    <x v="37"/>
    <n v="1.4624999999999999"/>
    <n v="428.64499999999998"/>
    <n v="1.478074841077283"/>
    <n v="2.9405748410772832"/>
    <s v="Negative"/>
    <s v="Negative"/>
    <n v="0"/>
    <n v="122.965"/>
    <n v="0.48455999999999999"/>
    <n v="0.48455999999999999"/>
    <s v="Negative"/>
    <s v="Negative"/>
    <n v="0.47470000000000001"/>
    <n v="205.41900000000001"/>
    <n v="0.13536840229085742"/>
    <n v="0.61006840229085746"/>
    <s v="Negative"/>
    <s v="Negative"/>
    <n v="6.947016842"/>
    <n v="19241.983370338199"/>
    <n v="58.279717535390176"/>
    <n v="65.226734377390173"/>
    <s v="Positive"/>
    <s v="Negative"/>
    <n v="1.0170645380000001"/>
    <n v="12359.501280954921"/>
    <n v="17.614699736138867"/>
    <n v="18.631764274138867"/>
    <s v="Positive"/>
    <s v="Negative"/>
    <n v="75.894417271529051"/>
  </r>
  <r>
    <s v="290"/>
    <s v="Hassan - Vijayanagar"/>
    <s v="Rest"/>
    <s v="Rest"/>
    <s v="Salaried  "/>
    <s v="Retailers "/>
    <n v="573201"/>
    <x v="3"/>
    <n v="2.3297000000000003"/>
    <n v="471.49299999999999"/>
    <n v="0.65231600000000012"/>
    <n v="2.9820160000000007"/>
    <s v="Negative"/>
    <s v="Negative"/>
    <n v="0.21400000000000002"/>
    <n v="106.251"/>
    <n v="0.14429230308744684"/>
    <n v="0.35829230308744686"/>
    <s v="Negative"/>
    <s v="Negative"/>
    <n v="2.1844000000000001"/>
    <n v="700.45"/>
    <n v="0.61163200000000006"/>
    <n v="2.7960320000000003"/>
    <s v="Negative"/>
    <s v="Negative"/>
    <n v="8.6140965659999988"/>
    <n v="1699.435220113352"/>
    <n v="1.7228193132000005"/>
    <n v="10.336915879199999"/>
    <s v="Negative"/>
    <s v="Positive"/>
    <n v="1.922797439"/>
    <n v="242.66768946882831"/>
    <n v="2.4266768946882831"/>
    <n v="4.3494743336882831"/>
    <s v="Positive"/>
    <s v="Positive"/>
    <n v="4.1494962078882835"/>
  </r>
  <r>
    <s v="291"/>
    <s v="Honavar"/>
    <s v="VL Focus"/>
    <s v="Rest"/>
    <s v="Schools and Colleges  "/>
    <s v="Manufacturers "/>
    <n v="581334"/>
    <x v="26"/>
    <n v="2.8186"/>
    <n v="22.686"/>
    <n v="0.78920800000000002"/>
    <n v="3.6078079999999999"/>
    <s v="Positive"/>
    <s v="Positive"/>
    <n v="2.3502000000000001"/>
    <n v="11.449"/>
    <n v="0.65805600000000009"/>
    <n v="3.0082560000000003"/>
    <s v="Positive"/>
    <s v="Positive"/>
    <n v="4.9221000000000004"/>
    <n v="72.947000000000003"/>
    <n v="1.3781880000000002"/>
    <n v="6.3002880000000001"/>
    <s v="Negative"/>
    <s v="Positive"/>
    <n v="12.348173726999999"/>
    <n v="364.03786626369481"/>
    <n v="3.6403786626369481"/>
    <n v="15.988552389636947"/>
    <s v="Positive"/>
    <s v="Positive"/>
    <n v="0.97362350399999986"/>
    <n v="34.368988288628643"/>
    <n v="0.38478411460354778"/>
    <n v="1.3584076186035476"/>
    <s v="Negative"/>
    <s v="Positive"/>
    <n v="4.0251627772404959"/>
  </r>
  <r>
    <s v="292"/>
    <s v="Harohalli"/>
    <s v="GL Focus"/>
    <s v="Rest"/>
    <s v="Household  "/>
    <s v="Manufacturers "/>
    <n v="562112"/>
    <x v="32"/>
    <n v="1.0721000000000001"/>
    <n v="45.603000000000002"/>
    <n v="1.3292574366908279"/>
    <n v="2.4013574366908279"/>
    <s v="Negative"/>
    <s v="Positive"/>
    <n v="0.88950000000000007"/>
    <n v="26.414999999999999"/>
    <n v="0.24906000000000003"/>
    <n v="1.13856"/>
    <s v="Positive"/>
    <s v="Positive"/>
    <n v="11.8996"/>
    <n v="156.976"/>
    <n v="5.6800730033771041"/>
    <n v="17.579673003377103"/>
    <s v="Negative"/>
    <s v="Positive"/>
    <n v="14.121348522999998"/>
    <n v="342.1046380885453"/>
    <n v="4.9870074770000024"/>
    <n v="19.108356000000001"/>
    <s v="Positive"/>
    <s v="Positive"/>
    <n v="2.912036047"/>
    <n v="170.64068868587489"/>
    <n v="0.5824072093999999"/>
    <n v="3.4944432563999999"/>
    <s v="Negative"/>
    <s v="Positive"/>
    <n v="5.5694146864000018"/>
  </r>
  <r>
    <s v="293"/>
    <s v="Hurali Chikkanahalli GP"/>
    <s v="GL Focus"/>
    <s v="Rest"/>
    <s v="Salaried  "/>
    <s v="Manufacturers "/>
    <n v="560090"/>
    <x v="16"/>
    <n v="1.4469999999999998"/>
    <n v="194.14099999999999"/>
    <n v="0.40516000000000002"/>
    <n v="1.8521599999999998"/>
    <s v="Negative"/>
    <s v="Positive"/>
    <n v="0.65780000000000005"/>
    <n v="67.418999999999997"/>
    <n v="0.67418999999999996"/>
    <n v="1.33199"/>
    <s v="Positive"/>
    <s v="Positive"/>
    <n v="7.9142000000000001"/>
    <n v="191.947"/>
    <n v="2.7433061685510207"/>
    <n v="10.65750616855102"/>
    <s v="Negative"/>
    <s v="Positive"/>
    <n v="17.114025536"/>
    <n v="228.01886182101711"/>
    <n v="3.4228051071999985"/>
    <n v="20.536830643199998"/>
    <s v="Positive"/>
    <s v="Positive"/>
    <n v="2.2048426619999999"/>
    <n v="114.28968318461411"/>
    <n v="1.1428968318461408"/>
    <n v="3.3477394938461407"/>
    <s v="Positive"/>
    <s v="Positive"/>
    <n v="4.5657019390461393"/>
  </r>
  <r>
    <s v="294"/>
    <s v="Howrah"/>
    <s v="Rest"/>
    <s v="CASA Focus"/>
    <s v="Schools and Colleges  "/>
    <s v="Manufacturers "/>
    <n v="711101"/>
    <x v="14"/>
    <n v="0.42010000000000003"/>
    <n v="294.94"/>
    <n v="0.21558668636591483"/>
    <n v="0.63568668636591485"/>
    <s v="Negative"/>
    <s v="Negative"/>
    <n v="6.8000000000000005E-2"/>
    <n v="62.320999999999998"/>
    <n v="4.7813785747126442E-2"/>
    <n v="0.11581378574712645"/>
    <s v="Negative"/>
    <s v="Negative"/>
    <n v="0.29859999999999998"/>
    <n v="173.79300000000001"/>
    <n v="9.9795092098015195E-2"/>
    <n v="0.39839509209801516"/>
    <s v="Negative"/>
    <s v="Negative"/>
    <n v="7.7281219920000002"/>
    <n v="39355.443942639533"/>
    <n v="111.13905549311521"/>
    <n v="118.86717748511521"/>
    <s v="Positive"/>
    <s v="Negative"/>
    <n v="4.7898833600000001"/>
    <n v="24551.90489240544"/>
    <n v="28.887731924083635"/>
    <n v="33.677615284083636"/>
    <s v="Positive"/>
    <s v="Negative"/>
    <n v="140.02678741719885"/>
  </r>
  <r>
    <s v="295"/>
    <s v="Halagur "/>
    <s v="GL Focus"/>
    <s v="Rest"/>
    <s v="HNI   "/>
    <s v="Manufacturers "/>
    <n v="571421"/>
    <x v="32"/>
    <n v="0.42449999999999999"/>
    <n v="18.352"/>
    <n v="0.12409874013189257"/>
    <n v="0.54859874013189258"/>
    <s v="Negative"/>
    <s v="Positive"/>
    <n v="0.38579999999999998"/>
    <n v="7.5990000000000002"/>
    <n v="0.58583276117647065"/>
    <n v="0.97163276117647057"/>
    <s v="Negative"/>
    <s v="Positive"/>
    <n v="15.041"/>
    <n v="93.703999999999994"/>
    <n v="4.2114800000000008"/>
    <n v="19.252480000000002"/>
    <s v="Positive"/>
    <s v="Positive"/>
    <n v="14.068990391"/>
    <n v="140.43137507827171"/>
    <n v="2.8137980782000014"/>
    <n v="16.882788469200001"/>
    <s v="Positive"/>
    <s v="Positive"/>
    <n v="2.1338903550000001"/>
    <n v="5.1360457107075774"/>
    <n v="0.4267780710000002"/>
    <n v="2.5606684260000003"/>
    <s v="Negative"/>
    <s v="Positive"/>
    <n v="3.2405761492000016"/>
  </r>
  <r>
    <s v="296"/>
    <s v="Hassan-Vidyanagar"/>
    <s v="Asset Focus"/>
    <s v="Rest"/>
    <s v="Schools and Colleges  "/>
    <s v="Retailers "/>
    <n v="573201"/>
    <x v="3"/>
    <n v="2.2325000000000004"/>
    <n v="471.49299999999999"/>
    <n v="0.7923046377563554"/>
    <n v="3.0248046377563558"/>
    <s v="Positive"/>
    <s v="Negative"/>
    <n v="1.4427000000000001"/>
    <n v="106.251"/>
    <n v="1.0625100000000001"/>
    <n v="2.5052099999999999"/>
    <s v="Positive"/>
    <s v="Positive"/>
    <n v="8.7972000000000001"/>
    <n v="700.45"/>
    <n v="6.3090472348708051"/>
    <n v="15.106247234870805"/>
    <s v="Positive"/>
    <s v="Negative"/>
    <n v="18.594856295"/>
    <n v="1690.246978619507"/>
    <n v="3.7189712589999999"/>
    <n v="22.313827554"/>
    <s v="Negative"/>
    <s v="Positive"/>
    <n v="2.8744588260000001"/>
    <n v="250.05518846509179"/>
    <n v="2.500551884650918"/>
    <n v="5.3750107106509182"/>
    <s v="Positive"/>
    <s v="Positive"/>
    <n v="6.2195231436509175"/>
  </r>
  <r>
    <s v="302"/>
    <s v="Hangal"/>
    <s v="VL Focus"/>
    <s v="Rest"/>
    <s v="Household  "/>
    <s v="Retailers "/>
    <n v="581104"/>
    <x v="35"/>
    <n v="0.47570000000000001"/>
    <n v="20.65"/>
    <n v="0.20649999999999999"/>
    <n v="0.68220000000000003"/>
    <s v="Positive"/>
    <s v="Positive"/>
    <n v="1.1266"/>
    <n v="13.804"/>
    <n v="0.31544800000000006"/>
    <n v="1.4420480000000002"/>
    <s v="Positive"/>
    <s v="Positive"/>
    <n v="4.8037000000000001"/>
    <n v="88.605999999999995"/>
    <n v="1.3450360000000001"/>
    <n v="6.1487360000000004"/>
    <s v="Negative"/>
    <s v="Positive"/>
    <n v="41.336525252000001"/>
    <n v="203.49135817307689"/>
    <n v="8.2673050503999974"/>
    <n v="49.603830302399999"/>
    <s v="Negative"/>
    <s v="Positive"/>
    <n v="7.5648027260000008"/>
    <n v="25.883329326923079"/>
    <n v="1.5129605452000012"/>
    <n v="9.077763271200002"/>
    <s v="Positive"/>
    <s v="Positive"/>
    <n v="9.7802655955999995"/>
  </r>
  <r>
    <s v="303"/>
    <s v="Harihara"/>
    <s v="GL Focus"/>
    <s v="Rest"/>
    <s v="Salaried  "/>
    <s v="Manufacturers "/>
    <n v="577601"/>
    <x v="34"/>
    <n v="2.0522"/>
    <n v="58.552999999999997"/>
    <n v="0.58552999999999999"/>
    <n v="2.6377299999999999"/>
    <s v="Positive"/>
    <s v="Positive"/>
    <n v="0.62979999999999992"/>
    <n v="24.75"/>
    <n v="0.32106470497991974"/>
    <n v="0.95086470497991971"/>
    <s v="Negative"/>
    <s v="Positive"/>
    <n v="7.3227000000000002"/>
    <n v="145.005"/>
    <n v="3.2069293367816014"/>
    <n v="10.529629336781602"/>
    <s v="Negative"/>
    <s v="Positive"/>
    <n v="38.494120768000002"/>
    <n v="320.11429079861102"/>
    <n v="7.6988241536000004"/>
    <n v="46.192944921600002"/>
    <s v="Negative"/>
    <s v="Positive"/>
    <n v="3.6356917340000003"/>
    <n v="101.7455920138889"/>
    <n v="1.6185052206704591"/>
    <n v="5.2541969546704594"/>
    <s v="Negative"/>
    <s v="Positive"/>
    <n v="9.317329374270459"/>
  </r>
  <r>
    <s v="304"/>
    <s v="Hassan"/>
    <s v="Asset Focus"/>
    <s v="Rest"/>
    <s v="Schools and Colleges  "/>
    <s v="Retailers "/>
    <n v="573201"/>
    <x v="3"/>
    <n v="3.0558999999999998"/>
    <n v="471.49299999999999"/>
    <n v="4.7149299999999998"/>
    <n v="7.7708300000000001"/>
    <s v="Positive"/>
    <s v="Positive"/>
    <n v="0.6673"/>
    <n v="106.251"/>
    <n v="0.18684400000000001"/>
    <n v="0.85414400000000001"/>
    <s v="Positive"/>
    <s v="Negative"/>
    <n v="1.8811"/>
    <n v="700.45"/>
    <n v="11.841927234870806"/>
    <n v="13.723027234870806"/>
    <s v="Positive"/>
    <s v="Negative"/>
    <n v="60.615216287000003"/>
    <n v="1765.2316990893501"/>
    <n v="12.123043257400006"/>
    <n v="72.738259544400009"/>
    <s v="Negative"/>
    <s v="Positive"/>
    <n v="4.2286669350000006"/>
    <n v="261.14843024943912"/>
    <n v="2.6114843024943912"/>
    <n v="6.8401512374943918"/>
    <s v="Positive"/>
    <s v="Positive"/>
    <n v="14.734527559894397"/>
  </r>
  <r>
    <s v="305"/>
    <s v="Haveri"/>
    <s v="Rest"/>
    <s v="Rest"/>
    <s v="Salaried  "/>
    <s v="Exporters "/>
    <n v="581110"/>
    <x v="35"/>
    <n v="0.13500000000000001"/>
    <n v="96.349000000000004"/>
    <n v="9.8157028228423107E-2"/>
    <n v="0.2331570282284231"/>
    <s v="Negative"/>
    <s v="Negative"/>
    <n v="0.72120000000000006"/>
    <n v="28.213000000000001"/>
    <n v="0.20193600000000003"/>
    <n v="0.92313600000000007"/>
    <s v="Negative"/>
    <s v="Positive"/>
    <n v="4.1723999999999997"/>
    <n v="181.078"/>
    <n v="1.168272"/>
    <n v="5.3406719999999996"/>
    <s v="Negative"/>
    <s v="Negative"/>
    <n v="37.558452460000005"/>
    <n v="473.95285257548852"/>
    <n v="7.5116904919999996"/>
    <n v="45.070142952000005"/>
    <s v="Negative"/>
    <s v="Positive"/>
    <n v="14.342354533000002"/>
    <n v="151.201394118808"/>
    <n v="2.8684709065999989"/>
    <n v="17.210825439600001"/>
    <s v="Positive"/>
    <s v="Positive"/>
    <n v="10.380161398599999"/>
  </r>
  <r>
    <s v="307"/>
    <s v="Hiriyur"/>
    <s v="Asset Focus"/>
    <s v="Rest"/>
    <s v="HNI   "/>
    <s v="Corporate Offices"/>
    <n v="577598"/>
    <x v="28"/>
    <n v="2.2601999999999998"/>
    <n v="32.301000000000002"/>
    <n v="0.63285599999999997"/>
    <n v="2.8930559999999996"/>
    <s v="Positive"/>
    <s v="Positive"/>
    <n v="1.8541999999999996"/>
    <n v="17.007999999999999"/>
    <n v="0.51917599999999997"/>
    <n v="2.3733759999999995"/>
    <s v="Positive"/>
    <s v="Positive"/>
    <n v="9.7301000000000002"/>
    <n v="127.14400000000001"/>
    <n v="4.1637755277292792"/>
    <n v="13.893875527729278"/>
    <s v="Negative"/>
    <s v="Positive"/>
    <n v="49.473230374000003"/>
    <n v="370.98376892950392"/>
    <n v="9.8946460748000007"/>
    <n v="59.367876448800004"/>
    <s v="Negative"/>
    <s v="Positive"/>
    <n v="5.9867047539999998"/>
    <n v="59.287093994778061"/>
    <n v="1.1973409508000001"/>
    <n v="7.1840457047999999"/>
    <s v="Negative"/>
    <s v="Positive"/>
    <n v="11.091987025600002"/>
  </r>
  <r>
    <s v="309"/>
    <s v="Holenarasipura"/>
    <s v="GL Focus"/>
    <s v="Rest"/>
    <s v="HNI   "/>
    <s v="Retailers "/>
    <n v="573211"/>
    <x v="3"/>
    <n v="1.6861000000000004"/>
    <n v="57.454999999999998"/>
    <n v="0.57455000000000001"/>
    <n v="2.2606500000000005"/>
    <s v="Positive"/>
    <s v="Positive"/>
    <n v="0.94719999999999993"/>
    <n v="23.623999999999999"/>
    <n v="0.26521600000000001"/>
    <n v="1.2124159999999999"/>
    <s v="Positive"/>
    <s v="Positive"/>
    <n v="19.9178"/>
    <n v="238.001"/>
    <n v="5.700758834184775"/>
    <n v="25.618558834184775"/>
    <s v="Negative"/>
    <s v="Positive"/>
    <n v="47.704911543000001"/>
    <n v="317.75402919132148"/>
    <n v="9.5409823086000003"/>
    <n v="57.245893851600002"/>
    <s v="Negative"/>
    <s v="Positive"/>
    <n v="4.4821641369999998"/>
    <n v="23.42934240631164"/>
    <n v="2.3755881629999998"/>
    <n v="6.8577522999999996"/>
    <s v="Positive"/>
    <s v="Positive"/>
    <n v="11.9165704716"/>
  </r>
  <r>
    <s v="310"/>
    <s v="Honnali"/>
    <s v="GL Focus"/>
    <s v="Rest"/>
    <s v="Salaried  "/>
    <s v="Retailers "/>
    <n v="577217"/>
    <x v="34"/>
    <n v="0.26039999999999996"/>
    <n v="20.140999999999998"/>
    <n v="0.20140999999999998"/>
    <n v="0.46180999999999994"/>
    <s v="Positive"/>
    <s v="Positive"/>
    <n v="0.50609999999999999"/>
    <n v="11.587"/>
    <n v="0.141708"/>
    <n v="0.64780799999999994"/>
    <s v="Negative"/>
    <s v="Positive"/>
    <n v="19.157699999999998"/>
    <n v="82.93"/>
    <n v="5.3641560000000004"/>
    <n v="24.521856"/>
    <s v="Negative"/>
    <s v="Positive"/>
    <n v="46.252558950000001"/>
    <n v="171.2131913746631"/>
    <n v="9.2505117899999973"/>
    <n v="55.503070739999998"/>
    <s v="Positive"/>
    <s v="Positive"/>
    <n v="3.2238244589999998"/>
    <n v="15.84563477088949"/>
    <n v="0.64476489179999996"/>
    <n v="3.8685893507999998"/>
    <s v="Positive"/>
    <s v="Positive"/>
    <n v="9.8952766817999969"/>
  </r>
  <r>
    <s v="312"/>
    <s v="Hosadurga"/>
    <s v="GL Focus"/>
    <s v="Rest"/>
    <s v="HNI   "/>
    <s v="Corporate Offices"/>
    <n v="577527"/>
    <x v="28"/>
    <n v="0"/>
    <n v="24.088000000000001"/>
    <n v="1.262"/>
    <n v="1.262"/>
    <s v="Negative"/>
    <s v="Negative"/>
    <n v="0.76350000000000007"/>
    <n v="18.279"/>
    <n v="0.21378000000000003"/>
    <n v="0.97728000000000015"/>
    <s v="Positive"/>
    <s v="Positive"/>
    <n v="18.020700000000001"/>
    <n v="179.148"/>
    <n v="6.3319182207274247"/>
    <n v="24.352618220727425"/>
    <s v="Negative"/>
    <s v="Positive"/>
    <n v="44.420735591000003"/>
    <n v="227.6595308078503"/>
    <n v="8.8841471181999978"/>
    <n v="53.304882709200001"/>
    <s v="Negative"/>
    <s v="Positive"/>
    <n v="6.214338938"/>
    <n v="18.023693290734819"/>
    <n v="1.2428677875999998"/>
    <n v="7.4572067255999999"/>
    <s v="Negative"/>
    <s v="Positive"/>
    <n v="10.127014905799998"/>
  </r>
  <r>
    <s v="314"/>
    <s v="Hosapete"/>
    <s v="Rest"/>
    <s v="Rest"/>
    <s v="Schools and Colleges  "/>
    <s v="Corporate Offices"/>
    <n v="583201"/>
    <x v="24"/>
    <n v="0"/>
    <n v="155.60599999999999"/>
    <n v="0.20329999999999998"/>
    <n v="0.20329999999999998"/>
    <s v="Negative"/>
    <s v="Negative"/>
    <n v="0.28750000000000003"/>
    <n v="68.518000000000001"/>
    <n v="0.22255706680706686"/>
    <n v="0.51005706680706686"/>
    <s v="Positive"/>
    <s v="Negative"/>
    <n v="3.6892999999999998"/>
    <n v="264.27100000000002"/>
    <n v="1.2884063950490097"/>
    <n v="4.9777063950490099"/>
    <s v="Negative"/>
    <s v="Negative"/>
    <n v="38.193586592999999"/>
    <n v="1113.9481961447409"/>
    <n v="11.139481961447409"/>
    <n v="49.333068554447408"/>
    <s v="Positive"/>
    <s v="Positive"/>
    <n v="8.3078641189999995"/>
    <n v="306.96165573216098"/>
    <n v="3.0696165573216092"/>
    <n v="11.377480676321609"/>
    <s v="Positive"/>
    <s v="Positive"/>
    <n v="14.209098518769018"/>
  </r>
  <r>
    <s v="315"/>
    <s v="Hubballi-Durgadbail"/>
    <s v="Rest"/>
    <s v="Rest"/>
    <s v="Schools and Colleges  "/>
    <s v="Shopping Malls "/>
    <n v="580020"/>
    <x v="35"/>
    <n v="1.0522"/>
    <n v="164.86"/>
    <n v="0.48213594022840683"/>
    <n v="1.5343359402284069"/>
    <s v="Negative"/>
    <s v="Negative"/>
    <n v="0.72230000000000005"/>
    <n v="36.161999999999999"/>
    <n v="0.36162"/>
    <n v="1.08392"/>
    <s v="Positive"/>
    <s v="Positive"/>
    <n v="1.1426000000000001"/>
    <n v="164.4"/>
    <n v="2.7731240156555792"/>
    <n v="3.915724015655579"/>
    <s v="Positive"/>
    <s v="Negative"/>
    <n v="42.418711764999998"/>
    <n v="4834.9576924087896"/>
    <n v="8.4837423529999967"/>
    <n v="50.902454117999994"/>
    <s v="Negative"/>
    <s v="Positive"/>
    <n v="17.104627344999997"/>
    <n v="987.77668094837566"/>
    <n v="9.8777668094837594"/>
    <n v="26.982394154483757"/>
    <s v="Positive"/>
    <s v="Positive"/>
    <n v="18.361509162483756"/>
  </r>
  <r>
    <s v="316"/>
    <s v="Hubballi-New Cotton Market"/>
    <s v="VL Focus"/>
    <s v="Rest"/>
    <s v="Schools and Colleges  "/>
    <s v="Shopping Malls "/>
    <n v="580029"/>
    <x v="35"/>
    <n v="2.4823"/>
    <n v="32.156999999999996"/>
    <n v="0.69504400000000011"/>
    <n v="3.1773440000000002"/>
    <s v="Positive"/>
    <s v="Positive"/>
    <n v="1.6498000000000002"/>
    <n v="15.574"/>
    <n v="0.46194400000000008"/>
    <n v="2.1117440000000003"/>
    <s v="Positive"/>
    <s v="Positive"/>
    <n v="1.7158"/>
    <n v="25.757999999999999"/>
    <n v="0.48042400000000002"/>
    <n v="2.196224"/>
    <s v="Negative"/>
    <s v="Positive"/>
    <n v="38.438269735000006"/>
    <n v="4912.2247538696729"/>
    <n v="7.6876539470000012"/>
    <n v="46.125923682000007"/>
    <s v="Negative"/>
    <s v="Positive"/>
    <n v="16.618851153999998"/>
    <n v="1054.452879610167"/>
    <n v="10.54452879610167"/>
    <n v="27.163379950101668"/>
    <s v="Positive"/>
    <s v="Positive"/>
    <n v="18.232182743101671"/>
  </r>
  <r>
    <s v="317"/>
    <s v="Shri Siddharoodh Math Road (Old Hubballi"/>
    <s v="Rest"/>
    <s v="Rest"/>
    <s v="Schools and Colleges  "/>
    <s v="Shopping Malls "/>
    <n v="580024"/>
    <x v="35"/>
    <n v="3.8058000000000005"/>
    <n v="164.59100000000001"/>
    <n v="1.6459100000000002"/>
    <n v="5.4517100000000003"/>
    <s v="Positive"/>
    <s v="Positive"/>
    <n v="0.77479999999999993"/>
    <n v="37.375"/>
    <n v="0.37375000000000003"/>
    <n v="1.14855"/>
    <s v="Positive"/>
    <s v="Positive"/>
    <n v="1.8851"/>
    <n v="176.779"/>
    <n v="2.3254704121872112"/>
    <n v="4.2105704121872112"/>
    <s v="Positive"/>
    <s v="Negative"/>
    <n v="49.123837719000001"/>
    <n v="4806.3067936769476"/>
    <n v="9.8247675438000002"/>
    <n v="58.948605262800001"/>
    <s v="Negative"/>
    <s v="Positive"/>
    <n v="6.4843091150000003"/>
    <n v="999.21901961793958"/>
    <n v="9.9921901961793953"/>
    <n v="16.476499311179396"/>
    <s v="Positive"/>
    <s v="Positive"/>
    <n v="19.816957739979394"/>
  </r>
  <r>
    <s v="319"/>
    <s v="Hunsur"/>
    <s v="Rest"/>
    <s v="Rest"/>
    <s v="HNI   "/>
    <s v="Manufacturers "/>
    <n v="571105"/>
    <x v="38"/>
    <n v="0.46540000000000004"/>
    <n v="57.685000000000002"/>
    <n v="0.45893714635495564"/>
    <n v="0.92433714635495567"/>
    <s v="Negative"/>
    <s v="Positive"/>
    <n v="0.4244"/>
    <n v="24.01"/>
    <n v="0.24010000000000001"/>
    <n v="0.66449999999999998"/>
    <s v="Positive"/>
    <s v="Positive"/>
    <n v="6.5846999999999998"/>
    <n v="263.28199999999998"/>
    <n v="2.1339579707970917"/>
    <n v="8.718657970797091"/>
    <s v="Negative"/>
    <s v="Positive"/>
    <n v="40.081542941000002"/>
    <n v="434.1280775026911"/>
    <n v="8.0163085881999976"/>
    <n v="48.0978515292"/>
    <s v="Positive"/>
    <s v="Positive"/>
    <n v="3.739501942"/>
    <n v="39.970966630785803"/>
    <n v="1.0472476482224118"/>
    <n v="4.7867495902224118"/>
    <s v="Negative"/>
    <s v="Positive"/>
    <n v="9.0635562364224089"/>
  </r>
  <r>
    <s v="320"/>
    <s v="Hyderabad-Main (Nampally)"/>
    <s v="Rest"/>
    <s v="Rest"/>
    <s v="Schools and Colleges  "/>
    <s v="Shopping Malls "/>
    <n v="500001"/>
    <x v="37"/>
    <n v="2.3973"/>
    <n v="300.02800000000002"/>
    <n v="0.67124400000000006"/>
    <n v="3.0685440000000002"/>
    <s v="Negative"/>
    <s v="Positive"/>
    <n v="0.12"/>
    <n v="97.866"/>
    <n v="0.10349973422818792"/>
    <n v="0.22349973422818792"/>
    <s v="Negative"/>
    <s v="Negative"/>
    <n v="0.69340000000000002"/>
    <n v="178.52600000000001"/>
    <n v="0.26157554177028447"/>
    <n v="0.95497554177028454"/>
    <s v="Negative"/>
    <s v="Negative"/>
    <n v="30.807701961000003"/>
    <n v="24899.281065849911"/>
    <n v="6.701652038999999"/>
    <n v="37.509354000000002"/>
    <s v="Negative"/>
    <s v="Negative"/>
    <n v="3.7878314570000002"/>
    <n v="12355.847068753421"/>
    <n v="2.7260588945456687"/>
    <n v="6.513890351545669"/>
    <s v="Negative"/>
    <s v="Negative"/>
    <n v="9.4277109335456686"/>
  </r>
  <r>
    <s v="324"/>
    <s v="Hunsagi"/>
    <s v="Asset Focus"/>
    <s v="CAA Focus"/>
    <s v="Salaried  "/>
    <s v="Retailers "/>
    <n v="585215"/>
    <x v="2"/>
    <n v="0.73299999999999998"/>
    <n v="7.4029999999999996"/>
    <n v="0.20524000000000001"/>
    <n v="0.93823999999999996"/>
    <s v="Positive"/>
    <s v="Positive"/>
    <n v="2.0169000000000001"/>
    <n v="9.6229999999999993"/>
    <n v="0.56473200000000012"/>
    <n v="2.5816320000000004"/>
    <s v="Positive"/>
    <s v="Positive"/>
    <n v="7.4215999999999998"/>
    <n v="24.934000000000001"/>
    <n v="7.6920508731680428"/>
    <n v="15.113650873168043"/>
    <s v="Negative"/>
    <s v="Positive"/>
    <n v="49.169780791000001"/>
    <n v="108.70353757225431"/>
    <n v="10.545284209000002"/>
    <n v="59.715065000000003"/>
    <s v="Positive"/>
    <s v="Positive"/>
    <n v="30.495086914999998"/>
    <n v="61.91"/>
    <n v="6.0990173829999996"/>
    <n v="36.594104297999998"/>
    <s v="Positive"/>
    <s v="Positive"/>
    <n v="16.644301592000001"/>
  </r>
  <r>
    <s v="325"/>
    <s v="Hunsemaranahalli"/>
    <s v="VL Focus"/>
    <s v="SBA Focus"/>
    <s v="HNI   "/>
    <s v="Shopping Malls "/>
    <n v="562157"/>
    <x v="16"/>
    <n v="1.0952999999999999"/>
    <n v="57.598999999999997"/>
    <n v="0.57599"/>
    <n v="1.6712899999999999"/>
    <s v="Positive"/>
    <s v="Positive"/>
    <n v="1.0536000000000001"/>
    <n v="44.582999999999998"/>
    <n v="0.35666399999999998"/>
    <n v="1.4102640000000002"/>
    <s v="Positive"/>
    <s v="Positive"/>
    <n v="5.4756999999999998"/>
    <n v="167.36099999999999"/>
    <n v="1.533196"/>
    <n v="7.008896"/>
    <s v="Negative"/>
    <s v="Positive"/>
    <n v="66.582676860999996"/>
    <n v="7695.1379761383723"/>
    <n v="76.951379761383734"/>
    <n v="143.53405662238373"/>
    <s v="Positive"/>
    <s v="Positive"/>
    <n v="9.8513950809999997"/>
    <n v="1251.7353418904131"/>
    <n v="12.517353418904129"/>
    <n v="22.368748499904129"/>
    <s v="Positive"/>
    <s v="Positive"/>
    <n v="89.46873318028787"/>
  </r>
  <r>
    <s v="327"/>
    <s v="Hindupur"/>
    <s v="Asset Focus"/>
    <s v="SBA Focus"/>
    <s v="HNI   "/>
    <s v="Corporate Offices"/>
    <n v="515201"/>
    <x v="6"/>
    <n v="5.4575000000000005"/>
    <n v="115.29300000000001"/>
    <n v="1.5281000000000002"/>
    <n v="6.9856000000000007"/>
    <s v="Positive"/>
    <s v="Positive"/>
    <n v="0.96230000000000016"/>
    <n v="27.306999999999999"/>
    <n v="0.27306999999999998"/>
    <n v="1.2353700000000001"/>
    <s v="Positive"/>
    <s v="Positive"/>
    <n v="14.0839"/>
    <n v="295.21800000000002"/>
    <n v="3.9434920000000004"/>
    <n v="18.027391999999999"/>
    <s v="Positive"/>
    <s v="Positive"/>
    <n v="23.299518006"/>
    <n v="456.00891248391252"/>
    <n v="182.43568702187326"/>
    <n v="205.73520502787326"/>
    <s v="Negative"/>
    <s v="Positive"/>
    <n v="5.5084992860000002"/>
    <n v="177.8433236808236"/>
    <n v="6.6101991432"/>
    <n v="12.1186984292"/>
    <s v="Negative"/>
    <s v="Positive"/>
    <n v="189.04588616507326"/>
  </r>
  <r>
    <s v="328"/>
    <s v="Hubballi-Navanagar"/>
    <s v="Rest"/>
    <s v="Rest"/>
    <s v="Schools and Colleges  "/>
    <s v="Corporate Offices"/>
    <n v="580025"/>
    <x v="35"/>
    <n v="0.43260000000000004"/>
    <n v="89.683000000000007"/>
    <n v="0.28507138731201537"/>
    <n v="0.71767138731201541"/>
    <s v="Negative"/>
    <s v="Negative"/>
    <n v="0.52990000000000004"/>
    <n v="21.234000000000002"/>
    <n v="0.27623616957998182"/>
    <n v="0.8061361695799818"/>
    <s v="Negative"/>
    <s v="Positive"/>
    <n v="1.8832"/>
    <n v="68.802999999999997"/>
    <n v="0.7324896095558302"/>
    <n v="2.6156896095558304"/>
    <s v="Negative"/>
    <s v="Positive"/>
    <n v="40.553068545000002"/>
    <n v="1172.974235946283"/>
    <n v="11.729742359462833"/>
    <n v="52.282810904462835"/>
    <s v="Positive"/>
    <s v="Positive"/>
    <n v="4.7077953990000001"/>
    <n v="225.70817207995"/>
    <n v="2.2570817207994995"/>
    <n v="6.9648771197994996"/>
    <s v="Positive"/>
    <s v="Positive"/>
    <n v="13.986824080262332"/>
  </r>
  <r>
    <s v="329"/>
    <s v="Hyderabad-Banjara Hills"/>
    <s v="HL Focus"/>
    <s v="CAA Focus"/>
    <s v="Schools and Colleges  "/>
    <s v="Shopping Malls "/>
    <n v="500073"/>
    <x v="7"/>
    <n v="3.0484"/>
    <n v="315.798"/>
    <n v="4.3031315539346959"/>
    <n v="7.3515315539346959"/>
    <s v="Negative"/>
    <s v="Positive"/>
    <n v="0.245"/>
    <n v="91.504999999999995"/>
    <n v="0.30683942063882058"/>
    <n v="0.55183942063882063"/>
    <s v="Negative"/>
    <s v="Negative"/>
    <n v="2.1160999999999999"/>
    <n v="137.81700000000001"/>
    <n v="1.0498165875854286"/>
    <n v="3.1659165875854285"/>
    <s v="Positive"/>
    <s v="Negative"/>
    <n v="42.674090402999994"/>
    <n v="22190.04261238136"/>
    <n v="8.5348180805999974"/>
    <n v="51.208908483599991"/>
    <s v="Negative"/>
    <s v="Negative"/>
    <n v="61.533342044000008"/>
    <n v="12603.63820427376"/>
    <n v="113.43274383846385"/>
    <n v="174.96608588246386"/>
    <s v="Positive"/>
    <s v="Positive"/>
    <n v="121.96756191906385"/>
  </r>
  <r>
    <s v="330"/>
    <s v="Hubballi-Gokul Road"/>
    <s v="Rest"/>
    <s v="SBA Focus"/>
    <s v="Schools and Colleges  "/>
    <s v="Shopping Malls "/>
    <n v="580030"/>
    <x v="35"/>
    <n v="2.1701999999999999"/>
    <n v="143.87700000000001"/>
    <n v="1.4387700000000001"/>
    <n v="3.6089700000000002"/>
    <s v="Positive"/>
    <s v="Positive"/>
    <n v="0.87880000000000003"/>
    <n v="53.393000000000001"/>
    <n v="0.24606400000000003"/>
    <n v="1.1248640000000001"/>
    <s v="Negative"/>
    <s v="Positive"/>
    <n v="2.3359999999999999"/>
    <n v="86.504000000000005"/>
    <n v="0.86504000000000003"/>
    <n v="3.2010399999999999"/>
    <s v="Positive"/>
    <s v="Positive"/>
    <n v="37.104351397999999"/>
    <n v="4665.6916010861059"/>
    <n v="46.65691601086106"/>
    <n v="83.761267408861059"/>
    <s v="Positive"/>
    <s v="Positive"/>
    <n v="5.4337556189999994"/>
    <n v="1033.797354687284"/>
    <n v="10.33797354687284"/>
    <n v="15.77172916587284"/>
    <s v="Positive"/>
    <s v="Positive"/>
    <n v="56.994889557733899"/>
  </r>
  <r>
    <s v="331"/>
    <s v="Hyderabad-Dilsukhnagar"/>
    <s v="Asset Focus"/>
    <s v="Rest"/>
    <s v="Schools and Colleges  "/>
    <e v="#N/A"/>
    <n v="500060"/>
    <x v="37"/>
    <n v="12.3139"/>
    <n v="509.31200000000001"/>
    <n v="3.4478920000000004"/>
    <n v="15.761792"/>
    <s v="Negative"/>
    <s v="Positive"/>
    <n v="1.0305"/>
    <n v="96.337000000000003"/>
    <n v="0.96337000000000006"/>
    <n v="1.99387"/>
    <s v="Positive"/>
    <s v="Positive"/>
    <n v="3.4358"/>
    <n v="270.988"/>
    <n v="0.9620240000000001"/>
    <n v="4.397824"/>
    <s v="Negative"/>
    <s v="Negative"/>
    <n v="21.262358946999999"/>
    <n v="9200.9937535458685"/>
    <n v="13.02371335218746"/>
    <n v="34.28607229918746"/>
    <s v="Positive"/>
    <s v="Negative"/>
    <n v="6.1476473140000003"/>
    <n v="1562.3610805465189"/>
    <n v="15.623610805465187"/>
    <n v="21.771258119465188"/>
    <s v="Positive"/>
    <s v="Positive"/>
    <n v="28.647324157652648"/>
  </r>
  <r>
    <s v="332"/>
    <s v="Hubballi-Madhura Estate"/>
    <s v="VL Focus"/>
    <s v="Rest"/>
    <s v="Schools and Colleges  "/>
    <s v="Shopping Malls "/>
    <n v="580023"/>
    <x v="35"/>
    <n v="2.8173999999999997"/>
    <n v="191.702"/>
    <n v="1.9170199999999999"/>
    <n v="4.7344200000000001"/>
    <s v="Positive"/>
    <s v="Positive"/>
    <n v="1.4422999999999999"/>
    <n v="59.036999999999999"/>
    <n v="0.59036999999999995"/>
    <n v="2.03267"/>
    <s v="Positive"/>
    <s v="Positive"/>
    <n v="3.9630999999999998"/>
    <n v="156.089"/>
    <n v="1.1449061810013148"/>
    <n v="5.1080061810013149"/>
    <s v="Negative"/>
    <s v="Positive"/>
    <n v="42.904524205999998"/>
    <n v="4385.6613531435114"/>
    <n v="8.5809048412000024"/>
    <n v="51.4854290472"/>
    <s v="Negative"/>
    <s v="Positive"/>
    <n v="7.311418261"/>
    <n v="941.42134664628327"/>
    <n v="9.414213466462833"/>
    <n v="16.725631727462833"/>
    <s v="Positive"/>
    <s v="Positive"/>
    <n v="17.995118307662835"/>
  </r>
  <r>
    <s v="333"/>
    <s v="Hyderabad-Umanagar"/>
    <s v="HL Focus"/>
    <s v="Rest"/>
    <s v="Schools and Colleges  "/>
    <s v="Shopping Malls "/>
    <n v="500016"/>
    <x v="37"/>
    <n v="3.0865999999999998"/>
    <n v="476.017"/>
    <n v="4.2841530000000008"/>
    <n v="7.3707530000000006"/>
    <s v="Positive"/>
    <s v="Positive"/>
    <n v="0.68689999999999984"/>
    <n v="132.21"/>
    <n v="0.19233199999999998"/>
    <n v="0.87923199999999979"/>
    <s v="Negative"/>
    <s v="Negative"/>
    <n v="2.9209000000000001"/>
    <n v="230.58500000000001"/>
    <n v="0.99450685548335094"/>
    <n v="3.9154068554833508"/>
    <s v="Negative"/>
    <s v="Negative"/>
    <n v="36.573651288999997"/>
    <n v="17942.901279650891"/>
    <n v="7.3147302578000009"/>
    <n v="43.888381546799998"/>
    <s v="Negative"/>
    <s v="Negative"/>
    <n v="8.5493966219999997"/>
    <n v="15081.5755355416"/>
    <n v="14.916687320432811"/>
    <n v="23.46608394243281"/>
    <s v="Positive"/>
    <s v="Negative"/>
    <n v="22.231417578232811"/>
  </r>
  <r>
    <s v="334"/>
    <s v="Hyderabad-Rajbhavan Road"/>
    <s v="HL Focus"/>
    <s v="Rest"/>
    <s v="Schools and Colleges  "/>
    <s v="Corporate Offices"/>
    <n v="500082"/>
    <x v="37"/>
    <n v="3.9204000000000003"/>
    <n v="237.68700000000001"/>
    <n v="2.1391830000000001"/>
    <n v="6.0595829999999999"/>
    <s v="Positive"/>
    <s v="Positive"/>
    <n v="0.30320000000000003"/>
    <n v="72.058000000000007"/>
    <n v="0.16485432364856864"/>
    <n v="0.46805432364856869"/>
    <s v="Negative"/>
    <s v="Negative"/>
    <n v="0.92269999999999996"/>
    <n v="100.881"/>
    <n v="1.3321000424635974"/>
    <n v="2.2548000424635974"/>
    <s v="Positive"/>
    <s v="Negative"/>
    <n v="17.955651843000002"/>
    <n v="19447.400521409909"/>
    <n v="4.3021361569999996"/>
    <n v="22.257788000000001"/>
    <s v="Negative"/>
    <s v="Negative"/>
    <n v="5.4796951419999997"/>
    <n v="16487.01730848397"/>
    <n v="1.0959390284000001"/>
    <n v="6.5756341703999999"/>
    <s v="Negative"/>
    <s v="Negative"/>
    <n v="5.3980751853999998"/>
  </r>
  <r>
    <s v="335"/>
    <s v="Haridwar"/>
    <s v="VL Focus"/>
    <s v="Rest"/>
    <s v="Salaried  "/>
    <s v="Corporate Offices"/>
    <n v="249407"/>
    <x v="10"/>
    <n v="1.7778999999999998"/>
    <n v="193.24600000000001"/>
    <n v="1.9324600000000001"/>
    <n v="3.7103599999999997"/>
    <s v="Positive"/>
    <s v="Positive"/>
    <n v="0.78539999999999999"/>
    <n v="69.585999999999999"/>
    <n v="0.69586000000000003"/>
    <n v="1.48126"/>
    <s v="Positive"/>
    <s v="Positive"/>
    <n v="1.3854"/>
    <n v="47.222000000000001"/>
    <n v="0.48158293628541698"/>
    <n v="1.8669829362854169"/>
    <s v="Negative"/>
    <s v="Positive"/>
    <n v="26.117890042999999"/>
    <n v="4398.9115315868266"/>
    <n v="43.989115315868261"/>
    <n v="70.107005358868264"/>
    <s v="Positive"/>
    <s v="Positive"/>
    <n v="3.0523971649999999"/>
    <n v="725.47654505988021"/>
    <n v="0.78711154366452218"/>
    <n v="3.8395087086645221"/>
    <s v="Negative"/>
    <s v="Positive"/>
    <n v="44.776226859532784"/>
  </r>
  <r>
    <s v="336"/>
    <s v="Hyderabad-Kukatpally"/>
    <s v="HL Focus"/>
    <s v="Rest"/>
    <s v="Schools and Colleges  "/>
    <e v="#N/A"/>
    <n v="500072"/>
    <x v="37"/>
    <n v="1.9837"/>
    <n v="2071.0450000000001"/>
    <n v="11.302831339812281"/>
    <n v="13.286531339812282"/>
    <s v="Positive"/>
    <s v="Negative"/>
    <n v="0"/>
    <n v="502.536"/>
    <n v="0.40202879999999996"/>
    <n v="0.40202879999999996"/>
    <s v="Negative"/>
    <s v="Negative"/>
    <n v="3.7993999999999999"/>
    <n v="1258.348"/>
    <n v="1.0638320000000001"/>
    <n v="4.863232"/>
    <s v="Negative"/>
    <s v="Negative"/>
    <n v="18.078003372999998"/>
    <n v="6221.03751995328"/>
    <n v="3.6156006745999996"/>
    <n v="21.693604047599997"/>
    <s v="Negative"/>
    <s v="Negative"/>
    <n v="3.9236696859999998"/>
    <n v="1202.607759948831"/>
    <n v="1.9705745803295618"/>
    <n v="5.8942442663295616"/>
    <s v="Negative"/>
    <s v="Positive"/>
    <n v="5.5861752549295609"/>
  </r>
  <r>
    <s v="337"/>
    <s v="Hoskote"/>
    <s v="Asset Focus"/>
    <s v="SBA Focus"/>
    <s v="HNI   "/>
    <s v="Shopping Malls "/>
    <n v="562114"/>
    <x v="31"/>
    <n v="0.69310000000000005"/>
    <n v="162.59299999999999"/>
    <n v="0.34999514768346313"/>
    <n v="1.0430951476834631"/>
    <s v="Positive"/>
    <s v="Negative"/>
    <n v="0.71220000000000006"/>
    <n v="84.066000000000003"/>
    <n v="0.84066000000000007"/>
    <n v="1.5528600000000001"/>
    <s v="Positive"/>
    <s v="Positive"/>
    <n v="25.745699999999999"/>
    <n v="356.52499999999998"/>
    <n v="7.2087960000000004"/>
    <n v="32.954495999999999"/>
    <s v="Negative"/>
    <s v="Positive"/>
    <n v="56.593629313999998"/>
    <n v="2290.7958521045448"/>
    <n v="22.907958521045444"/>
    <n v="79.501587835045441"/>
    <s v="Positive"/>
    <s v="Positive"/>
    <n v="3.504439364"/>
    <n v="446.27168856932929"/>
    <n v="4.2558031360000008"/>
    <n v="7.7602425000000004"/>
    <s v="Negative"/>
    <s v="Positive"/>
    <n v="27.163761657045445"/>
  </r>
  <r>
    <s v="339"/>
    <s v="Hubballi-Vidyanagar"/>
    <s v="Asset Focus"/>
    <s v="SBA Focus"/>
    <s v="Schools and Colleges  "/>
    <s v="Shopping Malls "/>
    <n v="580021"/>
    <x v="35"/>
    <n v="7.3781999999999988"/>
    <n v="59.289000000000001"/>
    <n v="2.065896"/>
    <n v="9.4440959999999983"/>
    <s v="Positive"/>
    <s v="Positive"/>
    <n v="0.81740000000000002"/>
    <n v="26.763000000000002"/>
    <n v="1.4587610629336438"/>
    <n v="2.2761610629336437"/>
    <s v="Negative"/>
    <s v="Positive"/>
    <n v="3.4359999999999999"/>
    <n v="48.411000000000001"/>
    <n v="2.3608126741993476"/>
    <n v="5.796812674199348"/>
    <s v="Negative"/>
    <s v="Positive"/>
    <n v="33.927052519999997"/>
    <n v="5055.2126430116432"/>
    <n v="50.552126430116424"/>
    <n v="84.47917895011642"/>
    <s v="Positive"/>
    <s v="Positive"/>
    <n v="14.76091579"/>
    <n v="1120.105207234571"/>
    <n v="4.7517822354879815"/>
    <n v="19.512698025487982"/>
    <s v="Negative"/>
    <s v="Positive"/>
    <n v="55.303908665604403"/>
  </r>
  <r>
    <s v="341"/>
    <s v="Harapanahalli"/>
    <s v="GL Focus"/>
    <s v="Rest"/>
    <s v="Salaried  "/>
    <s v="Retailers "/>
    <n v="583131"/>
    <x v="24"/>
    <n v="0.75900000000000001"/>
    <n v="19.795999999999999"/>
    <n v="0.21252000000000001"/>
    <n v="0.97152000000000005"/>
    <s v="Positive"/>
    <s v="Positive"/>
    <n v="0.87439999999999996"/>
    <n v="12.9"/>
    <n v="0.24483200000000002"/>
    <n v="1.119232"/>
    <s v="Negative"/>
    <s v="Positive"/>
    <n v="8.6495999999999995"/>
    <n v="77.828999999999994"/>
    <n v="8.2248831440298673"/>
    <n v="16.874483144029867"/>
    <s v="Negative"/>
    <s v="Positive"/>
    <n v="29.044522936"/>
    <n v="198.74273400402419"/>
    <n v="5.8089045871999971"/>
    <n v="34.853427523199997"/>
    <s v="Positive"/>
    <s v="Positive"/>
    <n v="5.4500208399999996"/>
    <n v="20.134389537223349"/>
    <n v="1.5010495236626493"/>
    <n v="6.951070363662649"/>
    <s v="Negative"/>
    <s v="Positive"/>
    <n v="7.3099541108626465"/>
  </r>
  <r>
    <s v="342"/>
    <s v="Hoovina Hadagali"/>
    <s v="Rest"/>
    <s v="Rest"/>
    <s v="HNI   "/>
    <s v="Retailers "/>
    <n v="583219"/>
    <x v="24"/>
    <n v="0.33300000000000002"/>
    <n v="18.949000000000002"/>
    <n v="0.23712929999999999"/>
    <n v="0.57012930000000006"/>
    <s v="Negative"/>
    <s v="Positive"/>
    <n v="0"/>
    <n v="7.9530000000000003"/>
    <n v="0.184"/>
    <n v="0.184"/>
    <s v="Negative"/>
    <s v="Negative"/>
    <n v="6.1147999999999998"/>
    <n v="61.390999999999998"/>
    <n v="1.7121440000000001"/>
    <n v="7.8269440000000001"/>
    <s v="Negative"/>
    <s v="Positive"/>
    <n v="29.030887019000001"/>
    <n v="148.6292186777624"/>
    <n v="5.8061774038000031"/>
    <n v="34.837064422800005"/>
    <s v="Negative"/>
    <s v="Positive"/>
    <n v="2.8252136160000001"/>
    <n v="24.5329634766528"/>
    <n v="0.56504272319999993"/>
    <n v="3.3902563392"/>
    <s v="Negative"/>
    <s v="Positive"/>
    <n v="6.3712201270000026"/>
  </r>
  <r>
    <s v="344"/>
    <s v="Hootagally"/>
    <s v="GL Focus"/>
    <s v="Rest"/>
    <s v="HNI   "/>
    <s v="Manufacturers "/>
    <n v="570018"/>
    <x v="38"/>
    <n v="1.1127999999999998"/>
    <n v="116.88500000000001"/>
    <n v="1.1688500000000002"/>
    <n v="2.28165"/>
    <s v="Positive"/>
    <s v="Positive"/>
    <n v="0.68030000000000002"/>
    <n v="21.827000000000002"/>
    <n v="0.21827000000000002"/>
    <n v="0.89857000000000009"/>
    <s v="Positive"/>
    <s v="Positive"/>
    <n v="6.9356999999999998"/>
    <n v="92.637"/>
    <n v="1.9893407680211712"/>
    <n v="8.9250407680211712"/>
    <s v="Negative"/>
    <s v="Positive"/>
    <n v="35.777231594999996"/>
    <n v="3241.6167980913319"/>
    <n v="7.1554463189999993"/>
    <n v="42.932677913999996"/>
    <s v="Negative"/>
    <s v="Positive"/>
    <n v="2.5090796219999998"/>
    <n v="488.05983492388992"/>
    <n v="0.50181592439999978"/>
    <n v="3.0108955463999996"/>
    <s v="Negative"/>
    <s v="Positive"/>
    <n v="7.6572622433999991"/>
  </r>
  <r>
    <s v="345"/>
    <s v="Hassan-Kuvempunagar"/>
    <s v="GL Focus"/>
    <s v="Rest"/>
    <s v="Schools and Colleges  "/>
    <s v="Retailers "/>
    <n v="573201"/>
    <x v="3"/>
    <n v="0.53310000000000002"/>
    <n v="471.49299999999999"/>
    <n v="0.322508914373278"/>
    <n v="0.85560891437327802"/>
    <s v="Negative"/>
    <s v="Negative"/>
    <n v="0.66839999999999999"/>
    <n v="106.251"/>
    <n v="0.18715200000000001"/>
    <n v="0.85555199999999998"/>
    <s v="Positive"/>
    <s v="Negative"/>
    <n v="3.5116999999999998"/>
    <n v="700.45"/>
    <n v="10.537447234870807"/>
    <n v="14.049147234870807"/>
    <s v="Positive"/>
    <s v="Negative"/>
    <n v="21.697233662999999"/>
    <n v="1763.6191244555889"/>
    <n v="17.636191244555889"/>
    <n v="39.333424907555887"/>
    <s v="Positive"/>
    <s v="Positive"/>
    <n v="3.1992902600000002"/>
    <n v="260.9098659099908"/>
    <n v="2.6090986590999079"/>
    <n v="5.8083889190999081"/>
    <s v="Positive"/>
    <s v="Positive"/>
    <n v="20.245289903655795"/>
  </r>
  <r>
    <s v="346"/>
    <s v="Heggadadevanakote"/>
    <s v="Rest"/>
    <s v="Rest"/>
    <s v="HNI   "/>
    <s v="Exporters "/>
    <n v="571114"/>
    <x v="22"/>
    <n v="0.7609999999999999"/>
    <n v="29.478999999999999"/>
    <n v="0.29479"/>
    <n v="1.05579"/>
    <s v="Positive"/>
    <s v="Positive"/>
    <n v="0.51900000000000002"/>
    <n v="13.433999999999999"/>
    <n v="0.23193393323216996"/>
    <n v="0.75093393323216995"/>
    <s v="Negative"/>
    <s v="Positive"/>
    <n v="4.5301"/>
    <n v="116.68600000000001"/>
    <n v="1.903703981873488"/>
    <n v="6.4338039818734885"/>
    <s v="Negative"/>
    <s v="Positive"/>
    <n v="13.662133937"/>
    <n v="232.95204561003419"/>
    <n v="2.7324267874000014"/>
    <n v="16.394560724400002"/>
    <s v="Negative"/>
    <s v="Positive"/>
    <n v="3.449169076"/>
    <n v="18.5576921322691"/>
    <n v="0.68983381520000053"/>
    <n v="4.1390028912000005"/>
    <s v="Positive"/>
    <s v="Positive"/>
    <n v="3.422260602600002"/>
  </r>
  <r>
    <s v="347"/>
    <s v="Holalkere"/>
    <s v="Asset Focus"/>
    <s v="Rest"/>
    <s v="Schools and Colleges  "/>
    <s v="Manufacturers "/>
    <n v="577526"/>
    <x v="28"/>
    <n v="2.5773999999999999"/>
    <n v="14.423"/>
    <n v="0.72167200000000009"/>
    <n v="3.2990719999999998"/>
    <s v="Positive"/>
    <s v="Positive"/>
    <n v="2.7010000000000001"/>
    <n v="13.112"/>
    <n v="0.75628000000000006"/>
    <n v="3.4572799999999999"/>
    <s v="Positive"/>
    <s v="Positive"/>
    <n v="12.431900000000001"/>
    <n v="107.402"/>
    <n v="3.4809320000000006"/>
    <n v="15.912832000000002"/>
    <s v="Negative"/>
    <s v="Positive"/>
    <n v="17.744441664"/>
    <n v="143.02612200435729"/>
    <n v="3.5488883328000007"/>
    <n v="21.293329996800001"/>
    <s v="Negative"/>
    <s v="Positive"/>
    <n v="1.4492046599999999"/>
    <n v="11.29764705882353"/>
    <n v="0.28984093199999994"/>
    <n v="1.7390455919999999"/>
    <s v="Negative"/>
    <s v="Positive"/>
    <n v="3.8387292648000004"/>
  </r>
  <r>
    <s v="348"/>
    <s v="Hosur [Tamilnadu]"/>
    <s v="Rest"/>
    <s v="Rest"/>
    <s v="Salaried  "/>
    <s v="Manufacturers "/>
    <n v="635109"/>
    <x v="30"/>
    <n v="1.1301999999999999"/>
    <n v="713.98099999999999"/>
    <n v="2.760204968421454"/>
    <n v="3.8904049684214539"/>
    <s v="Positive"/>
    <s v="Negative"/>
    <n v="0.45980000000000004"/>
    <n v="169.79900000000001"/>
    <n v="0.48317373337764852"/>
    <n v="0.94297373337764856"/>
    <s v="Negative"/>
    <s v="Negative"/>
    <n v="6.2077999999999998"/>
    <n v="1112.4000000000001"/>
    <n v="1.7381840000000002"/>
    <n v="7.9459840000000002"/>
    <s v="Negative"/>
    <s v="Negative"/>
    <n v="16.741837327999999"/>
    <n v="2596.0423704975869"/>
    <n v="25.96042370497587"/>
    <n v="42.702261032975869"/>
    <s v="Positive"/>
    <s v="Positive"/>
    <n v="5.4979600479999995"/>
    <n v="853.8121995915335"/>
    <n v="8.5381219959153345"/>
    <n v="14.036082043915334"/>
    <s v="Positive"/>
    <s v="Positive"/>
    <n v="34.498545700891206"/>
  </r>
  <r>
    <s v="349"/>
    <s v="Hubballi-Bhavani Nagar"/>
    <s v="Rest"/>
    <s v="Rest"/>
    <s v="Schools and Colleges  "/>
    <s v="Shopping Malls "/>
    <n v="580023"/>
    <x v="35"/>
    <n v="0.73350000000000004"/>
    <n v="191.702"/>
    <n v="0.49634031293607533"/>
    <n v="1.2298403129360753"/>
    <s v="Positive"/>
    <s v="Negative"/>
    <n v="0.21390000000000003"/>
    <n v="59.036999999999999"/>
    <n v="0.22557924710424709"/>
    <n v="0.43947924710424713"/>
    <s v="Positive"/>
    <s v="Negative"/>
    <n v="1.8289"/>
    <n v="156.089"/>
    <n v="0.51209199999999999"/>
    <n v="2.340992"/>
    <s v="Negative"/>
    <s v="Negative"/>
    <n v="23.358237250999998"/>
    <n v="4889.2831949168731"/>
    <n v="48.89283194916873"/>
    <n v="72.251069200168729"/>
    <s v="Positive"/>
    <s v="Positive"/>
    <n v="2.4553607030000002"/>
    <n v="1049.528269252819"/>
    <n v="10.495282692528191"/>
    <n v="12.950643395528191"/>
    <s v="Positive"/>
    <s v="Positive"/>
    <n v="59.388114641696923"/>
  </r>
  <r>
    <s v="351"/>
    <s v="Mangaluru-Iddya-Surathkal"/>
    <s v="Rest"/>
    <s v="Rest"/>
    <s v="HNI   "/>
    <s v="Corporate Offices"/>
    <n v="575014"/>
    <x v="23"/>
    <n v="2.1067000000000005"/>
    <n v="59.325000000000003"/>
    <n v="0.59325000000000006"/>
    <n v="2.6999500000000003"/>
    <s v="Positive"/>
    <s v="Positive"/>
    <n v="0.8176000000000001"/>
    <n v="22.29"/>
    <n v="0.22892800000000005"/>
    <n v="1.0465280000000001"/>
    <s v="Positive"/>
    <s v="Positive"/>
    <n v="1.0624"/>
    <n v="52.393999999999998"/>
    <n v="0.90841665720402831"/>
    <n v="1.9708166572040282"/>
    <s v="Negative"/>
    <s v="Negative"/>
    <n v="38.357038405000004"/>
    <n v="1310.8329319169479"/>
    <n v="7.671407680999998"/>
    <n v="46.028446086000002"/>
    <s v="Negative"/>
    <s v="Positive"/>
    <n v="1.5508228179999999"/>
    <n v="401.03871028488658"/>
    <n v="0.48215766216974254"/>
    <n v="2.0329804801697424"/>
    <s v="Negative"/>
    <s v="Positive"/>
    <n v="8.1535653431697401"/>
  </r>
  <r>
    <s v="352"/>
    <s v="Indore"/>
    <s v="VL Focus"/>
    <s v="Rest"/>
    <s v="Schools and Colleges  "/>
    <s v="Corporate Offices"/>
    <n v="452001"/>
    <x v="27"/>
    <n v="1.0674000000000001"/>
    <n v="2456.8180000000002"/>
    <n v="0.29887200000000008"/>
    <n v="1.3662720000000002"/>
    <s v="Negative"/>
    <s v="Negative"/>
    <n v="0.67290000000000005"/>
    <n v="714.94299999999998"/>
    <n v="3.7193843056043057"/>
    <n v="4.3922843056043055"/>
    <s v="Positive"/>
    <s v="Negative"/>
    <n v="0.1386"/>
    <n v="332.67899999999997"/>
    <n v="0.10207407333826247"/>
    <n v="0.24067407333826246"/>
    <s v="Negative"/>
    <s v="Negative"/>
    <n v="16.141499138999997"/>
    <n v="15853.532247533791"/>
    <n v="34.347378612959012"/>
    <n v="50.488877751959009"/>
    <s v="Positive"/>
    <s v="Negative"/>
    <n v="3.8790311009999998"/>
    <n v="5240.3751875889557"/>
    <n v="1.673828884807965"/>
    <n v="5.5528599858079648"/>
    <s v="Negative"/>
    <s v="Negative"/>
    <n v="36.02120749776698"/>
  </r>
  <r>
    <s v="353"/>
    <s v="Indi"/>
    <s v="Rest"/>
    <s v="Rest"/>
    <s v="HNI   "/>
    <s v="Retailers "/>
    <n v="586209"/>
    <x v="17"/>
    <n v="1.7724"/>
    <n v="16.146000000000001"/>
    <n v="0.49627200000000005"/>
    <n v="2.268672"/>
    <s v="Positive"/>
    <s v="Positive"/>
    <n v="1.006"/>
    <n v="11.512"/>
    <n v="0.28168000000000004"/>
    <n v="1.2876799999999999"/>
    <s v="Positive"/>
    <s v="Positive"/>
    <n v="3.3757000000000001"/>
    <n v="16.837"/>
    <n v="0.94519600000000015"/>
    <n v="4.3208960000000003"/>
    <s v="Negative"/>
    <s v="Positive"/>
    <n v="36.805133192"/>
    <n v="199.61698076353949"/>
    <n v="7.3610266383999985"/>
    <n v="44.166159830399998"/>
    <s v="Positive"/>
    <s v="Positive"/>
    <n v="4.6830751890000002"/>
    <n v="21.475348919798758"/>
    <n v="0.93661503780000022"/>
    <n v="5.6196902268000004"/>
    <s v="Positive"/>
    <s v="Positive"/>
    <n v="8.2976416761999978"/>
  </r>
  <r>
    <s v="354"/>
    <s v="Ilkal"/>
    <s v="Rest"/>
    <s v="Rest"/>
    <s v="Schools and Colleges  "/>
    <s v="Exporters "/>
    <n v="587125"/>
    <x v="17"/>
    <n v="0.3004"/>
    <n v="18.234000000000002"/>
    <n v="8.4112000000000006E-2"/>
    <n v="0.38451200000000002"/>
    <s v="Negative"/>
    <s v="Positive"/>
    <n v="0.4461"/>
    <n v="11.997"/>
    <n v="0.12490800000000001"/>
    <n v="0.57100799999999996"/>
    <s v="Positive"/>
    <s v="Positive"/>
    <n v="5.3385999999999996"/>
    <n v="41.28"/>
    <n v="1.4948079999999999"/>
    <n v="6.8334079999999995"/>
    <s v="Negative"/>
    <s v="Positive"/>
    <n v="13.420801968999999"/>
    <n v="192.61838861249311"/>
    <n v="2.6841603937999992"/>
    <n v="16.104962362799998"/>
    <s v="Positive"/>
    <s v="Positive"/>
    <n v="2.0972412980000001"/>
    <n v="53.153604201216147"/>
    <n v="0.86692418268870775"/>
    <n v="2.9641654806887079"/>
    <s v="Negative"/>
    <s v="Positive"/>
    <n v="3.5510845764887069"/>
  </r>
  <r>
    <s v="355"/>
    <s v="Indore-Vijay Nagar"/>
    <s v="Rest"/>
    <s v="Rest"/>
    <s v="Schools and Colleges  "/>
    <s v="Corporate Offices"/>
    <n v="452110"/>
    <x v="27"/>
    <n v="0.27700000000000002"/>
    <n v="1065.5419999999999"/>
    <n v="0.20807449705575823"/>
    <n v="0.48507449705575822"/>
    <s v="Negative"/>
    <s v="Negative"/>
    <n v="0"/>
    <n v="285.23200000000003"/>
    <n v="0.25670880000000001"/>
    <n v="0.25670880000000001"/>
    <s v="Negative"/>
    <s v="Negative"/>
    <n v="0"/>
    <n v="197.03100000000001"/>
    <n v="8.0999999999999996E-3"/>
    <n v="8.0999999999999996E-3"/>
    <s v="Negative"/>
    <s v="Negative"/>
    <n v="9.3593023049999999"/>
    <n v="9666.2642550947694"/>
    <n v="23.994475344096301"/>
    <n v="33.353777649096301"/>
    <s v="Positive"/>
    <s v="Negative"/>
    <n v="1.246513296"/>
    <n v="3958.159297970235"/>
    <n v="0.24930265920000005"/>
    <n v="1.4958159552000001"/>
    <s v="Negative"/>
    <s v="Negative"/>
    <n v="24.243778003296303"/>
  </r>
  <r>
    <s v="358"/>
    <s v="Kudligi"/>
    <s v="Rest"/>
    <s v="Rest"/>
    <s v="HNI   "/>
    <s v="Manufacturers "/>
    <n v="583134"/>
    <x v="24"/>
    <n v="0"/>
    <n v="14.026999999999999"/>
    <n v="1.19"/>
    <n v="1.19"/>
    <s v="Negative"/>
    <s v="Negative"/>
    <n v="8.3699999999999997E-2"/>
    <n v="11.826000000000001"/>
    <n v="9.4195016391326797E-2"/>
    <n v="0.17789501639132679"/>
    <s v="Negative"/>
    <s v="Negative"/>
    <n v="5.2043999999999997"/>
    <n v="39.421999999999997"/>
    <n v="1.4572320000000001"/>
    <n v="6.661632"/>
    <s v="Negative"/>
    <s v="Positive"/>
    <n v="9.9232720089999997"/>
    <n v="125.0682517272454"/>
    <n v="1.9846544018000003"/>
    <n v="11.9079264108"/>
    <s v="Positive"/>
    <s v="Positive"/>
    <n v="3.0249674999999998"/>
    <n v="25.669699609492341"/>
    <n v="0.60499349999999996"/>
    <n v="3.6299609999999998"/>
    <s v="Positive"/>
    <s v="Positive"/>
    <n v="2.5896479018000003"/>
  </r>
  <r>
    <s v="360"/>
    <s v="Kadiri"/>
    <s v="GL Focus"/>
    <s v="Rest"/>
    <s v="HNI   "/>
    <s v="Retailers "/>
    <n v="515591"/>
    <x v="6"/>
    <n v="1.2103999999999999"/>
    <n v="62.728000000000002"/>
    <n v="0.39211844246766975"/>
    <n v="1.6025184424676697"/>
    <s v="Negative"/>
    <s v="Positive"/>
    <n v="0.8"/>
    <n v="18.97"/>
    <n v="0.22400000000000003"/>
    <n v="1.024"/>
    <s v="Positive"/>
    <s v="Positive"/>
    <n v="11.293100000000001"/>
    <n v="276.19799999999998"/>
    <n v="4.5694848464646469"/>
    <n v="15.862584846464648"/>
    <s v="Negative"/>
    <s v="Positive"/>
    <n v="6.6986158380000003"/>
    <n v="416.35184974388159"/>
    <n v="4.1635184974388171"/>
    <n v="10.862134335438817"/>
    <s v="Positive"/>
    <s v="Positive"/>
    <n v="0.56162148700000003"/>
    <n v="26.5601593625498"/>
    <n v="0.24179680435740702"/>
    <n v="0.80341829135740706"/>
    <s v="Negative"/>
    <s v="Positive"/>
    <n v="4.4053153017962243"/>
  </r>
  <r>
    <s v="361"/>
    <s v="Jamkhandi"/>
    <s v="VL Focus"/>
    <s v="Rest"/>
    <s v="Household  "/>
    <s v="Corporate Offices"/>
    <n v="587301"/>
    <x v="17"/>
    <n v="0.53470000000000006"/>
    <n v="33.524000000000001"/>
    <n v="0.33524000000000004"/>
    <n v="0.86994000000000016"/>
    <s v="Positive"/>
    <s v="Positive"/>
    <n v="1.35"/>
    <n v="20.231000000000002"/>
    <n v="0.37800000000000006"/>
    <n v="1.7280000000000002"/>
    <s v="Positive"/>
    <s v="Positive"/>
    <n v="3.2132999999999998"/>
    <n v="95.37"/>
    <n v="0.9537000000000001"/>
    <n v="4.1669999999999998"/>
    <s v="Positive"/>
    <s v="Positive"/>
    <n v="23.886241698999999"/>
    <n v="456.65399008264473"/>
    <n v="4.7772483397999999"/>
    <n v="28.663490038799999"/>
    <s v="Negative"/>
    <s v="Positive"/>
    <n v="16.490179196"/>
    <n v="117.3312"/>
    <n v="3.2980358392000007"/>
    <n v="19.7882150352"/>
    <s v="Positive"/>
    <s v="Positive"/>
    <n v="8.0752841790000005"/>
  </r>
  <r>
    <s v="364"/>
    <s v="Jaipur"/>
    <s v="Rest"/>
    <s v="Rest"/>
    <s v="Schools and Colleges  "/>
    <s v="Shopping Malls "/>
    <n v="302001"/>
    <x v="27"/>
    <n v="0.45400000000000001"/>
    <n v="515.29499999999996"/>
    <n v="0.12712000000000001"/>
    <n v="0.58112000000000008"/>
    <s v="Negative"/>
    <s v="Negative"/>
    <n v="0.15060000000000001"/>
    <n v="148.08600000000001"/>
    <n v="5.6995651558573841E-2"/>
    <n v="0.20759565155857385"/>
    <s v="Negative"/>
    <s v="Negative"/>
    <n v="0.18890000000000001"/>
    <n v="86.054000000000002"/>
    <n v="5.2892000000000008E-2"/>
    <n v="0.24179200000000001"/>
    <s v="Negative"/>
    <s v="Negative"/>
    <n v="24.489501841999999"/>
    <n v="19329.686949718849"/>
    <n v="4.8979003683999984"/>
    <n v="29.387402210399998"/>
    <s v="Negative"/>
    <s v="Negative"/>
    <n v="5.429694917"/>
    <n v="7891.2686007692819"/>
    <n v="2.9850640830000001"/>
    <n v="8.4147590000000001"/>
    <s v="Negative"/>
    <s v="Negative"/>
    <n v="7.8829644513999986"/>
  </r>
  <r>
    <s v="365"/>
    <s v="Jalandhar"/>
    <s v="VL Focus"/>
    <s v="Rest"/>
    <s v="Schools and Colleges  "/>
    <s v="Manufacturers "/>
    <n v="144001"/>
    <x v="10"/>
    <n v="0.19800000000000001"/>
    <n v="508.42899999999997"/>
    <n v="0.10174697068714633"/>
    <n v="0.29974697068714634"/>
    <s v="Negative"/>
    <s v="Negative"/>
    <n v="0.1885"/>
    <n v="358.26"/>
    <n v="2.2305914004914005"/>
    <n v="2.4190914004914004"/>
    <s v="Positive"/>
    <s v="Negative"/>
    <n v="0.40560000000000002"/>
    <n v="121.541"/>
    <n v="0.11356800000000002"/>
    <n v="0.51916800000000007"/>
    <s v="Negative"/>
    <s v="Negative"/>
    <n v="11.814177412000001"/>
    <n v="19634.332453022249"/>
    <n v="5.1395509689269314"/>
    <n v="16.953728380926933"/>
    <s v="Negative"/>
    <s v="Negative"/>
    <n v="1.449390481"/>
    <n v="2643.053874468128"/>
    <n v="4.2894162189999996"/>
    <n v="5.7388066999999996"/>
    <s v="Negative"/>
    <s v="Negative"/>
    <n v="9.428967187926931"/>
  </r>
  <r>
    <s v="366"/>
    <s v="Jodhpur"/>
    <s v="Rest"/>
    <s v="Rest"/>
    <s v="Schools and Colleges  "/>
    <s v="Exporters "/>
    <n v="342001"/>
    <x v="27"/>
    <n v="0.55499999999999994"/>
    <n v="1290.28"/>
    <n v="0.43849605011715698"/>
    <n v="0.99349605011715691"/>
    <s v="Negative"/>
    <s v="Negative"/>
    <n v="0.25369999999999998"/>
    <n v="433.04199999999997"/>
    <n v="0.17176045486928104"/>
    <n v="0.42546045486928102"/>
    <s v="Negative"/>
    <s v="Negative"/>
    <n v="1.373"/>
    <n v="276.14999999999998"/>
    <n v="0.38444000000000006"/>
    <n v="1.7574400000000001"/>
    <s v="Negative"/>
    <s v="Negative"/>
    <n v="11.725466448000001"/>
    <n v="6328.84789916506"/>
    <n v="2.3450932895999994"/>
    <n v="14.0705597376"/>
    <s v="Negative"/>
    <s v="Negative"/>
    <n v="1.5995863480000001"/>
    <n v="1566.691457450225"/>
    <n v="1.4788636489289801"/>
    <n v="3.0784499969289802"/>
    <s v="Negative"/>
    <s v="Negative"/>
    <n v="3.8239569385289798"/>
  </r>
  <r>
    <s v="367"/>
    <s v="Jajpur Road"/>
    <s v="VL Focus"/>
    <s v="Rest"/>
    <s v="Schools and Colleges  "/>
    <s v="Shopping Malls "/>
    <n v="755019"/>
    <x v="13"/>
    <n v="0.60189999999999999"/>
    <n v="57.947000000000003"/>
    <n v="0.57947000000000004"/>
    <n v="1.18137"/>
    <s v="Positive"/>
    <s v="Positive"/>
    <n v="1.0496000000000001"/>
    <n v="40.948999999999998"/>
    <n v="0.40948999999999997"/>
    <n v="1.45909"/>
    <s v="Positive"/>
    <s v="Positive"/>
    <n v="0.99980000000000002"/>
    <n v="73.555999999999997"/>
    <n v="0.60174148756964363"/>
    <n v="1.6015414875696437"/>
    <s v="Positive"/>
    <s v="Negative"/>
    <n v="10.662654393"/>
    <n v="1327.926732702952"/>
    <n v="13.279267327029519"/>
    <n v="23.941921720029519"/>
    <s v="Positive"/>
    <s v="Positive"/>
    <n v="3.0933742519999998"/>
    <n v="227.05323500922509"/>
    <n v="2.270532350092251"/>
    <n v="5.3639066020922508"/>
    <s v="Positive"/>
    <s v="Positive"/>
    <n v="15.54979967712177"/>
  </r>
  <r>
    <s v="368"/>
    <s v="Jamshedpur"/>
    <s v="Rest"/>
    <s v="Rest"/>
    <s v="Schools and Colleges  "/>
    <s v="Corporate Offices"/>
    <n v="831001"/>
    <x v="13"/>
    <n v="0.26790000000000003"/>
    <n v="168.86500000000001"/>
    <n v="0.23251011323059534"/>
    <n v="0.50041011323059537"/>
    <s v="Negative"/>
    <s v="Negative"/>
    <n v="0.31130000000000002"/>
    <n v="73.465999999999994"/>
    <n v="0.10648375795645353"/>
    <n v="0.41778375795645356"/>
    <s v="Negative"/>
    <s v="Negative"/>
    <n v="0.2823"/>
    <n v="36.725999999999999"/>
    <n v="7.9044000000000003E-2"/>
    <n v="0.361344"/>
    <s v="Negative"/>
    <s v="Negative"/>
    <n v="7.4155866189999999"/>
    <n v="10320.30423410772"/>
    <n v="27.937279901410154"/>
    <n v="35.352866520410153"/>
    <s v="Positive"/>
    <s v="Negative"/>
    <n v="2.0590516219999997"/>
    <n v="2386.5837285707548"/>
    <n v="1.7249537788917677"/>
    <n v="3.7840054008917674"/>
    <s v="Positive"/>
    <s v="Negative"/>
    <n v="29.66223368030192"/>
  </r>
  <r>
    <s v="369"/>
    <s v="Jabalpur"/>
    <s v="Rest"/>
    <s v="Rest"/>
    <s v="Salaried  "/>
    <s v="Shopping Malls "/>
    <n v="482002"/>
    <x v="27"/>
    <n v="0.97740000000000005"/>
    <n v="398.81"/>
    <n v="1.5811159007315321"/>
    <n v="2.5585159007315319"/>
    <s v="Positive"/>
    <s v="Negative"/>
    <n v="0.42700000000000005"/>
    <n v="111.319"/>
    <n v="0.30144577368614478"/>
    <n v="0.72844577368614483"/>
    <s v="Negative"/>
    <s v="Negative"/>
    <n v="0"/>
    <n v="96.605000000000004"/>
    <n v="2.3009642246496789"/>
    <n v="2.3009642246496789"/>
    <s v="Positive"/>
    <s v="Negative"/>
    <n v="7.7335107879999994"/>
    <n v="8933.9307428030079"/>
    <n v="1.7313562999789545"/>
    <n v="9.4648670879789538"/>
    <s v="Negative"/>
    <s v="Negative"/>
    <n v="1.3215389500000001"/>
    <n v="1938.806559725128"/>
    <n v="1.908202807866928"/>
    <n v="3.2297417578669281"/>
    <s v="Positive"/>
    <s v="Negative"/>
    <n v="3.6395591078458827"/>
  </r>
  <r>
    <s v="371"/>
    <s v="Jaipur-Vaishali Nagar"/>
    <s v="VL Focus"/>
    <s v="Rest"/>
    <s v="Schools and Colleges  "/>
    <s v="Shopping Malls "/>
    <n v="302021"/>
    <x v="27"/>
    <n v="1.0741000000000001"/>
    <n v="692.52700000000004"/>
    <n v="3.3687207446801879"/>
    <n v="4.4428207446801879"/>
    <s v="Positive"/>
    <s v="Negative"/>
    <n v="0.40470000000000006"/>
    <n v="257.39600000000002"/>
    <n v="1.5113899145899146"/>
    <n v="1.9160899145899146"/>
    <s v="Positive"/>
    <s v="Negative"/>
    <n v="0.52780000000000005"/>
    <n v="112.887"/>
    <n v="0.14778400000000003"/>
    <n v="0.67558400000000007"/>
    <s v="Negative"/>
    <s v="Negative"/>
    <n v="8.2269045709999986"/>
    <n v="11419.2024166995"/>
    <n v="1.9097277814300391"/>
    <n v="10.136632352430038"/>
    <s v="Negative"/>
    <s v="Negative"/>
    <n v="3.4247404530000001"/>
    <n v="3780.9542373469098"/>
    <n v="2.873724818684706"/>
    <n v="6.298465271684706"/>
    <s v="Positive"/>
    <s v="Negative"/>
    <n v="4.783452600114745"/>
  </r>
  <r>
    <s v="372"/>
    <s v="Jamnagar"/>
    <s v="Rest"/>
    <s v="Rest"/>
    <s v="Salaried  "/>
    <s v="Manufacturers "/>
    <n v="361008"/>
    <x v="9"/>
    <n v="0"/>
    <n v="163.04400000000001"/>
    <n v="0.12707037643207858"/>
    <n v="0.12707037643207858"/>
    <s v="Negative"/>
    <s v="Negative"/>
    <n v="0"/>
    <n v="74.253"/>
    <n v="0.55274916637416638"/>
    <n v="0.55274916637416638"/>
    <s v="Positive"/>
    <s v="Negative"/>
    <n v="0.29459999999999997"/>
    <n v="65.852999999999994"/>
    <n v="0.13221797065246338"/>
    <n v="0.42681797065246335"/>
    <s v="Negative"/>
    <s v="Negative"/>
    <n v="5.7623843829999997"/>
    <n v="5451.211222715785"/>
    <n v="14.55070647505519"/>
    <n v="20.31309085805519"/>
    <s v="Positive"/>
    <s v="Negative"/>
    <n v="0.67719526600000002"/>
    <n v="1168.327293635597"/>
    <n v="1.2690512164987553"/>
    <n v="1.9462464824987553"/>
    <s v="Positive"/>
    <s v="Negative"/>
    <n v="15.819757691553946"/>
  </r>
  <r>
    <s v="373"/>
    <s v="Jevargi"/>
    <s v="Rest"/>
    <s v="Rest"/>
    <s v="Schools and Colleges  "/>
    <s v="Manufacturers "/>
    <n v="585310"/>
    <x v="2"/>
    <n v="1.246"/>
    <n v="22.634"/>
    <n v="0.34888000000000002"/>
    <n v="1.5948800000000001"/>
    <s v="Positive"/>
    <s v="Positive"/>
    <n v="0.74719999999999998"/>
    <n v="13.458"/>
    <n v="0.20921600000000001"/>
    <n v="0.95641599999999993"/>
    <s v="Positive"/>
    <s v="Positive"/>
    <n v="6.3432000000000004"/>
    <n v="64.257999999999996"/>
    <n v="1.7760960000000003"/>
    <n v="8.1192960000000003"/>
    <s v="Positive"/>
    <s v="Positive"/>
    <n v="20.826372287000002"/>
    <n v="181.14268380462721"/>
    <n v="4.348352712999997"/>
    <n v="25.174724999999999"/>
    <s v="Positive"/>
    <s v="Positive"/>
    <n v="4.4725226710000001"/>
    <n v="18.38433419023136"/>
    <n v="0.8945045342000002"/>
    <n v="5.3670272052000003"/>
    <s v="Positive"/>
    <s v="Positive"/>
    <n v="5.2428572471999972"/>
  </r>
  <r>
    <s v="375"/>
    <s v="Jigani"/>
    <s v="Rest"/>
    <s v="CAA Focus"/>
    <s v="HNI   "/>
    <s v="Manufacturers "/>
    <n v="560105"/>
    <x v="20"/>
    <n v="0.09"/>
    <n v="218.40600000000001"/>
    <n v="7.4383641509433954E-2"/>
    <n v="0.16438364150943396"/>
    <s v="Negative"/>
    <s v="Negative"/>
    <n v="0.56940000000000002"/>
    <n v="75.673000000000002"/>
    <n v="0.60538400000000003"/>
    <n v="1.1747840000000001"/>
    <s v="Positive"/>
    <s v="Positive"/>
    <n v="1.6286"/>
    <n v="150.774"/>
    <n v="1.9625762331901113"/>
    <n v="3.5911762331901116"/>
    <s v="Positive"/>
    <s v="Negative"/>
    <n v="15.722339841999998"/>
    <n v="9745.9839228207838"/>
    <n v="3.144467968399999"/>
    <n v="18.866807810399997"/>
    <s v="Negative"/>
    <s v="Negative"/>
    <n v="5.2366709600000005"/>
    <n v="2995.2301988988529"/>
    <n v="29.952301988988527"/>
    <n v="35.188972948988528"/>
    <s v="Positive"/>
    <s v="Positive"/>
    <n v="33.096769957388524"/>
  </r>
  <r>
    <s v="379"/>
    <s v="Kottayam"/>
    <s v="Rest"/>
    <s v="Rest"/>
    <s v="Salaried  "/>
    <s v="Shopping Malls "/>
    <n v="686001"/>
    <x v="8"/>
    <n v="2.5474000000000001"/>
    <n v="83.872"/>
    <n v="0.83872000000000002"/>
    <n v="3.38612"/>
    <s v="Positive"/>
    <s v="Positive"/>
    <n v="0.50790000000000002"/>
    <n v="27.065000000000001"/>
    <n v="0.27065"/>
    <n v="0.77855000000000008"/>
    <s v="Positive"/>
    <s v="Positive"/>
    <n v="1.1861999999999999"/>
    <n v="61.99"/>
    <n v="0.33213599999999999"/>
    <n v="1.5183359999999999"/>
    <s v="Negative"/>
    <s v="Negative"/>
    <n v="1.4589579880000001"/>
    <n v="3497.5926830235721"/>
    <n v="0.29179159760000006"/>
    <n v="1.7507495856000002"/>
    <s v="Negative"/>
    <s v="Negative"/>
    <n v="0.48962614000000004"/>
    <n v="441.3381533318223"/>
    <n v="0.24557266361749397"/>
    <n v="0.73519880361749401"/>
    <s v="Positive"/>
    <s v="Negative"/>
    <n v="0.53736426121749403"/>
  </r>
  <r>
    <s v="380"/>
    <s v="Kolkata-AJC Bose Road"/>
    <s v="Rest"/>
    <s v="SBA Focus"/>
    <s v="Schools and Colleges  "/>
    <s v="Shopping Malls "/>
    <n v="700017"/>
    <x v="14"/>
    <n v="0.36749999999999999"/>
    <n v="222.49199999999999"/>
    <n v="0.84789577951517781"/>
    <n v="1.2153957795151777"/>
    <s v="Positive"/>
    <s v="Negative"/>
    <n v="5.9900000000000002E-2"/>
    <n v="50.014000000000003"/>
    <n v="0.24992867204867206"/>
    <n v="0.30982867204867204"/>
    <s v="Positive"/>
    <s v="Negative"/>
    <n v="0"/>
    <n v="22.841999999999999"/>
    <n v="0.36880000000000002"/>
    <n v="0.36880000000000002"/>
    <s v="Negative"/>
    <s v="Negative"/>
    <n v="4.5821154119999994"/>
    <n v="63957.085467114397"/>
    <n v="186.99521366444853"/>
    <n v="191.57732907644854"/>
    <s v="Positive"/>
    <s v="Negative"/>
    <n v="1.9046067739999999"/>
    <n v="34993.732778118523"/>
    <n v="0.52754785281272776"/>
    <n v="2.4321546268127276"/>
    <s v="Negative"/>
    <s v="Negative"/>
    <n v="187.52276151726124"/>
  </r>
  <r>
    <s v="383"/>
    <s v="Kolkata-Girish Park"/>
    <s v="Rest"/>
    <s v="SBA Focus"/>
    <s v="Household  "/>
    <s v="Shopping Malls "/>
    <n v="700006"/>
    <x v="14"/>
    <n v="0.29770000000000002"/>
    <n v="234.423"/>
    <n v="0.16447730417221135"/>
    <n v="0.46217730417221137"/>
    <s v="Negative"/>
    <s v="Negative"/>
    <n v="9.9900000000000003E-2"/>
    <n v="44.003999999999998"/>
    <n v="0.18213728325728323"/>
    <n v="0.28203728325728322"/>
    <s v="Positive"/>
    <s v="Negative"/>
    <n v="9.9400000000000002E-2"/>
    <n v="90.513000000000005"/>
    <n v="1.645170646369992"/>
    <n v="1.7445706463699919"/>
    <s v="Positive"/>
    <s v="Negative"/>
    <n v="4.2186480700000004"/>
    <n v="47915.672123771998"/>
    <n v="139.4653218662319"/>
    <n v="143.6839699362319"/>
    <s v="Positive"/>
    <s v="Negative"/>
    <n v="2.6730845159999999"/>
    <n v="29441.930723626141"/>
    <n v="0.53461690319999988"/>
    <n v="3.2077014191999997"/>
    <s v="Negative"/>
    <s v="Negative"/>
    <n v="139.99993876943191"/>
  </r>
  <r>
    <s v="385"/>
    <s v="Kalaburagi – Ram Mandir Circle"/>
    <s v="Rest"/>
    <s v="Rest"/>
    <s v="Schools and Colleges  "/>
    <s v="Shopping Malls "/>
    <n v="585102"/>
    <x v="2"/>
    <n v="2.0047000000000001"/>
    <n v="166.459"/>
    <n v="1.66459"/>
    <n v="3.6692900000000002"/>
    <s v="Positive"/>
    <s v="Positive"/>
    <n v="0.40689999999999998"/>
    <n v="57.914999999999999"/>
    <n v="0.21476229550918199"/>
    <n v="0.62166229550918195"/>
    <s v="Negative"/>
    <s v="Negative"/>
    <n v="2.2143000000000002"/>
    <n v="142.642"/>
    <n v="1.1831860403962469"/>
    <n v="3.397486040396247"/>
    <s v="Positive"/>
    <s v="Negative"/>
    <n v="22.627790260000001"/>
    <n v="1923.6848830139311"/>
    <n v="19.236848830139312"/>
    <n v="41.864639090139313"/>
    <s v="Positive"/>
    <s v="Positive"/>
    <n v="9.100030791"/>
    <n v="322.60014238436082"/>
    <n v="3.2260014238436074"/>
    <n v="12.326032214843607"/>
    <s v="Positive"/>
    <s v="Positive"/>
    <n v="22.462850253982921"/>
  </r>
  <r>
    <s v="386"/>
    <s v="Kushalnagar"/>
    <s v="Rest"/>
    <s v="Rest"/>
    <s v="Salaried  "/>
    <s v="Corporate Offices"/>
    <n v="571234"/>
    <x v="38"/>
    <n v="1.1522999999999999"/>
    <n v="46.957000000000001"/>
    <n v="0.46957000000000004"/>
    <n v="1.6218699999999999"/>
    <s v="Positive"/>
    <s v="Positive"/>
    <n v="0.87980000000000003"/>
    <n v="22.068999999999999"/>
    <n v="0.24634400000000004"/>
    <n v="1.126144"/>
    <s v="Positive"/>
    <s v="Positive"/>
    <n v="2.2900999999999998"/>
    <n v="80.725999999999999"/>
    <n v="0.64122800000000002"/>
    <n v="2.9313279999999997"/>
    <s v="Negative"/>
    <s v="Positive"/>
    <n v="12.749384426000001"/>
    <n v="560.81170850505805"/>
    <n v="5.6081170850505817"/>
    <n v="18.357501511050582"/>
    <s v="Positive"/>
    <s v="Positive"/>
    <n v="2.3575349809999997"/>
    <n v="81.518447920569486"/>
    <n v="0.81518447920569503"/>
    <n v="3.1727194602056947"/>
    <s v="Positive"/>
    <s v="Positive"/>
    <n v="6.4233015642562767"/>
  </r>
  <r>
    <s v="387"/>
    <s v="Karatagi"/>
    <s v="Rest"/>
    <s v="Rest"/>
    <s v="HNI   "/>
    <s v="Manufacturers "/>
    <n v="583229"/>
    <x v="24"/>
    <n v="0.42100000000000004"/>
    <n v="16.369"/>
    <n v="0.16369"/>
    <n v="0.58469000000000004"/>
    <s v="Positive"/>
    <s v="Positive"/>
    <n v="1.66E-2"/>
    <n v="21.381"/>
    <n v="8.6969953846153837E-3"/>
    <n v="2.5296995384615384E-2"/>
    <s v="Negative"/>
    <s v="Negative"/>
    <n v="3.0282"/>
    <n v="114.485"/>
    <n v="1.0429799359866221"/>
    <n v="4.0711799359866223"/>
    <s v="Negative"/>
    <s v="Positive"/>
    <n v="13.081620518000001"/>
    <n v="203.51415890064749"/>
    <n v="5.2645954819999972"/>
    <n v="18.346215999999998"/>
    <s v="Positive"/>
    <s v="Positive"/>
    <n v="0.77986446200000004"/>
    <n v="51.522321908071383"/>
    <n v="0.15597289240000001"/>
    <n v="0.93583735440000004"/>
    <s v="Negative"/>
    <s v="Positive"/>
    <n v="5.4205683743999975"/>
  </r>
  <r>
    <s v="390"/>
    <s v="Kundli"/>
    <s v="Rest"/>
    <s v="Rest"/>
    <s v="Salaried  "/>
    <s v="Manufacturers "/>
    <n v="131028"/>
    <x v="10"/>
    <n v="1.236"/>
    <n v="94.447000000000003"/>
    <n v="0.94447000000000003"/>
    <n v="2.1804700000000001"/>
    <s v="Positive"/>
    <s v="Positive"/>
    <n v="0.66840000000000011"/>
    <n v="39.167999999999999"/>
    <n v="0.39168000000000003"/>
    <n v="1.0600800000000001"/>
    <s v="Positive"/>
    <s v="Positive"/>
    <n v="3.5000000000000003E-2"/>
    <n v="7.282"/>
    <n v="0.13844466108274892"/>
    <n v="0.17344466108274892"/>
    <s v="Positive"/>
    <s v="Negative"/>
    <n v="4.1665197379999999"/>
    <n v="5781.1931220492543"/>
    <n v="17.376197349679622"/>
    <n v="21.54271708767962"/>
    <s v="Positive"/>
    <s v="Negative"/>
    <n v="1.768500416"/>
    <n v="2534.3979442388659"/>
    <n v="2.4534013670849735"/>
    <n v="4.2219017830849737"/>
    <s v="Positive"/>
    <s v="Negative"/>
    <n v="19.829598716764593"/>
  </r>
  <r>
    <s v="391"/>
    <s v="Kumbakonam"/>
    <s v="Rest"/>
    <s v="Rest"/>
    <s v="Salaried  "/>
    <s v="Exporters "/>
    <n v="612001"/>
    <x v="30"/>
    <n v="2.9487000000000001"/>
    <n v="161.649"/>
    <n v="1.61649"/>
    <n v="4.5651900000000003"/>
    <s v="Positive"/>
    <s v="Positive"/>
    <n v="0.2069"/>
    <n v="44.276000000000003"/>
    <n v="0.12267484327608641"/>
    <n v="0.32957484327608644"/>
    <s v="Negative"/>
    <s v="Negative"/>
    <n v="0.93899999999999995"/>
    <n v="619.65200000000004"/>
    <n v="0.26291999999999999"/>
    <n v="1.2019199999999999"/>
    <s v="Negative"/>
    <s v="Negative"/>
    <n v="4.4143794869999997"/>
    <n v="1504.051634564411"/>
    <n v="1.1902350215701478"/>
    <n v="5.6046145085701475"/>
    <s v="Positive"/>
    <s v="Negative"/>
    <n v="6.2184213530000001"/>
    <n v="185.6863078282382"/>
    <n v="16.174770646999999"/>
    <n v="22.393191999999999"/>
    <s v="Positive"/>
    <s v="Positive"/>
    <n v="17.365005668570149"/>
  </r>
  <r>
    <s v="393"/>
    <s v="Kembhavi"/>
    <s v="GL Focus"/>
    <s v="Rest"/>
    <s v="Household  "/>
    <s v="Retailers "/>
    <n v="585216"/>
    <x v="2"/>
    <n v="0.32"/>
    <n v="9.3070000000000004"/>
    <n v="0.684425929361831"/>
    <n v="1.0044259293618309"/>
    <s v="Negative"/>
    <s v="Positive"/>
    <n v="0.87299999999999989"/>
    <n v="12.054"/>
    <n v="0.24443999999999999"/>
    <n v="1.1174399999999998"/>
    <s v="Positive"/>
    <s v="Positive"/>
    <n v="13.186500000000001"/>
    <n v="28.327000000000002"/>
    <n v="7.2363141823807791"/>
    <n v="20.42281418238078"/>
    <s v="Negative"/>
    <s v="Positive"/>
    <n v="33.660356486000005"/>
    <n v="89.1816142668428"/>
    <n v="10.271078513999996"/>
    <n v="43.931435"/>
    <s v="Positive"/>
    <s v="Positive"/>
    <n v="6.3249875649999998"/>
    <n v="13.04"/>
    <n v="1.264997513"/>
    <n v="7.5899850779999998"/>
    <s v="Positive"/>
    <s v="Positive"/>
    <n v="11.536076026999996"/>
  </r>
  <r>
    <s v="395"/>
    <s v="Kollegala"/>
    <s v="GL Focus"/>
    <s v="Rest"/>
    <s v="Schools and Colleges  "/>
    <s v="Manufacturers "/>
    <n v="571440"/>
    <x v="22"/>
    <n v="0.29969999999999997"/>
    <n v="43.463999999999999"/>
    <n v="0.43463999999999997"/>
    <n v="0.73433999999999999"/>
    <s v="Positive"/>
    <s v="Positive"/>
    <n v="0.27829999999999999"/>
    <n v="12.88"/>
    <n v="0.1288"/>
    <n v="0.40710000000000002"/>
    <s v="Positive"/>
    <s v="Positive"/>
    <n v="9.4046000000000003"/>
    <n v="209.86"/>
    <n v="2.6332880000000003"/>
    <n v="12.037888000000001"/>
    <s v="Negative"/>
    <s v="Positive"/>
    <n v="9.9324135019999993"/>
    <n v="407.46157639680729"/>
    <n v="4.0746157639680725"/>
    <n v="14.007029265968072"/>
    <s v="Positive"/>
    <s v="Positive"/>
    <n v="0.63092636099999999"/>
    <n v="33.902043899657933"/>
    <n v="0.46635356603699885"/>
    <n v="1.0972799270369988"/>
    <s v="Negative"/>
    <s v="Positive"/>
    <n v="4.5409693300050709"/>
  </r>
  <r>
    <s v="396"/>
    <s v="Kottur"/>
    <s v="GL Focus"/>
    <s v="Rest"/>
    <s v="Household  "/>
    <s v="Corporate Offices"/>
    <n v="583134"/>
    <x v="24"/>
    <n v="0.4375"/>
    <n v="14.026999999999999"/>
    <n v="0.14027000000000001"/>
    <n v="0.57777000000000001"/>
    <s v="Positive"/>
    <s v="Positive"/>
    <n v="0.49209999999999998"/>
    <n v="11.826000000000001"/>
    <n v="0.37661572746297489"/>
    <n v="0.86871572746297487"/>
    <s v="Negative"/>
    <s v="Positive"/>
    <n v="8.3515999999999995"/>
    <n v="39.421999999999997"/>
    <n v="2.3384480000000001"/>
    <n v="10.690047999999999"/>
    <s v="Positive"/>
    <s v="Positive"/>
    <n v="26.464834817"/>
    <n v="177.28541949413949"/>
    <n v="5.2929669634000014"/>
    <n v="31.757801780400001"/>
    <s v="Positive"/>
    <s v="Positive"/>
    <n v="3.7293024749999999"/>
    <n v="30.791471930906852"/>
    <n v="0.74586049499999962"/>
    <n v="4.4751629699999995"/>
    <s v="Positive"/>
    <s v="Positive"/>
    <n v="6.038827458400001"/>
  </r>
  <r>
    <s v="402"/>
    <s v="Kalasa"/>
    <s v="Rest"/>
    <s v="Rest"/>
    <s v="Salaried  "/>
    <s v="Corporate Offices"/>
    <n v="577124"/>
    <x v="1"/>
    <n v="1.0350000000000001"/>
    <n v="8.8759999999999994"/>
    <n v="0.93303226486129454"/>
    <n v="1.9680322648612947"/>
    <s v="Negative"/>
    <s v="Positive"/>
    <n v="0.8670000000000001"/>
    <n v="5.4269999999999996"/>
    <n v="0.24276000000000006"/>
    <n v="1.1097600000000001"/>
    <s v="Positive"/>
    <s v="Positive"/>
    <n v="1.7262"/>
    <n v="9.0150000000000006"/>
    <n v="0.85444049050344095"/>
    <n v="2.5806404905034408"/>
    <s v="Negative"/>
    <s v="Positive"/>
    <n v="40.828651686000001"/>
    <n v="134.9559910790145"/>
    <n v="8.165730337200003"/>
    <n v="48.994382023200004"/>
    <s v="Negative"/>
    <s v="Positive"/>
    <n v="3.3564602130000001"/>
    <n v="15.47914018691589"/>
    <n v="0.89929340446807515"/>
    <n v="4.2557536174680752"/>
    <s v="Negative"/>
    <s v="Positive"/>
    <n v="9.0650237416680781"/>
  </r>
  <r>
    <s v="404"/>
    <s v="Karkala"/>
    <s v="HL Focus"/>
    <s v="Rest"/>
    <s v="Schools and Colleges  "/>
    <s v="Exporters "/>
    <n v="574104"/>
    <x v="4"/>
    <n v="6.1226999999999983"/>
    <n v="44.468000000000004"/>
    <n v="1.7143559999999998"/>
    <n v="7.8370559999999978"/>
    <s v="Positive"/>
    <s v="Positive"/>
    <n v="1.0467"/>
    <n v="18.048999999999999"/>
    <n v="0.293076"/>
    <n v="1.3397760000000001"/>
    <s v="Positive"/>
    <s v="Positive"/>
    <n v="2.7259000000000002"/>
    <n v="33.906999999999996"/>
    <n v="0.76325200000000015"/>
    <n v="3.4891520000000003"/>
    <s v="Negative"/>
    <s v="Positive"/>
    <n v="48.720261401000002"/>
    <n v="655.9076986494091"/>
    <n v="9.7440522802000018"/>
    <n v="58.464313681200004"/>
    <s v="Positive"/>
    <s v="Positive"/>
    <n v="2.985596234"/>
    <n v="109.4792929093979"/>
    <n v="0.59711924680000017"/>
    <n v="3.5827154808000001"/>
    <s v="Negative"/>
    <s v="Positive"/>
    <n v="10.341171527000002"/>
  </r>
  <r>
    <s v="406"/>
    <s v="Kasargod"/>
    <s v="VL Focus"/>
    <s v="Rest"/>
    <s v="HNI   "/>
    <s v="Retailers "/>
    <n v="671121"/>
    <x v="23"/>
    <n v="1.6314"/>
    <n v="31.710999999999999"/>
    <n v="0.45679200000000003"/>
    <n v="2.0881919999999998"/>
    <s v="Positive"/>
    <s v="Positive"/>
    <n v="1.3361000000000001"/>
    <n v="25.494"/>
    <n v="0.37410800000000005"/>
    <n v="1.7102080000000002"/>
    <s v="Positive"/>
    <s v="Positive"/>
    <n v="2.2570999999999999"/>
    <n v="91.66"/>
    <n v="0.63198799999999999"/>
    <n v="2.8890880000000001"/>
    <s v="Negative"/>
    <s v="Positive"/>
    <n v="32.471249176999997"/>
    <n v="1125.8813839069319"/>
    <n v="11.258813839069319"/>
    <n v="43.730063016069316"/>
    <s v="Positive"/>
    <s v="Positive"/>
    <n v="0.87537918000000003"/>
    <n v="141.12519328647599"/>
    <n v="0.27849961897594266"/>
    <n v="1.1538787989759427"/>
    <s v="Negative"/>
    <s v="Positive"/>
    <n v="11.537313458045261"/>
  </r>
  <r>
    <s v="411"/>
    <s v="Koratagere"/>
    <s v="GL Focus"/>
    <s v="Rest"/>
    <s v="Schools and Colleges  "/>
    <s v="Manufacturers "/>
    <n v="572129"/>
    <x v="28"/>
    <n v="1.0389999999999999"/>
    <n v="35.113"/>
    <n v="0.35113"/>
    <n v="1.3901299999999999"/>
    <s v="Positive"/>
    <s v="Positive"/>
    <n v="1.0204"/>
    <n v="12.18"/>
    <n v="0.28571200000000002"/>
    <n v="1.3061119999999999"/>
    <s v="Positive"/>
    <s v="Positive"/>
    <n v="7.8973000000000004"/>
    <n v="75.884"/>
    <n v="4.8023341524778758"/>
    <n v="12.699634152477877"/>
    <s v="Negative"/>
    <s v="Positive"/>
    <n v="39.876659597"/>
    <n v="203.12395968322539"/>
    <n v="7.9753319193999985"/>
    <n v="47.851991516399998"/>
    <s v="Negative"/>
    <s v="Positive"/>
    <n v="2.993157466"/>
    <n v="41.586346292296611"/>
    <n v="0.59863149320000009"/>
    <n v="3.5917889592000001"/>
    <s v="Positive"/>
    <s v="Positive"/>
    <n v="8.5739634125999977"/>
  </r>
  <r>
    <s v="413"/>
    <s v="Krishnarajanagar"/>
    <s v="GL Focus"/>
    <s v="Rest"/>
    <s v="HNI   "/>
    <s v="Exporters "/>
    <n v="571602"/>
    <x v="38"/>
    <n v="0.48400000000000004"/>
    <n v="71.341999999999999"/>
    <n v="0.71342000000000005"/>
    <n v="1.1974200000000002"/>
    <s v="Positive"/>
    <s v="Positive"/>
    <n v="0.3332"/>
    <n v="20.518000000000001"/>
    <n v="0.20518"/>
    <n v="0.53837999999999997"/>
    <s v="Positive"/>
    <s v="Positive"/>
    <n v="13.901300000000001"/>
    <n v="198.864"/>
    <n v="5.7740802005818219"/>
    <n v="19.675380200581824"/>
    <s v="Negative"/>
    <s v="Positive"/>
    <n v="39.498394662999999"/>
    <n v="406.77336229946519"/>
    <n v="7.899678932599997"/>
    <n v="47.398073595599996"/>
    <s v="Negative"/>
    <s v="Positive"/>
    <n v="2.800749438"/>
    <n v="30.573997326203209"/>
    <n v="0.6846739815410614"/>
    <n v="3.4854234195410614"/>
    <s v="Negative"/>
    <s v="Positive"/>
    <n v="8.5843529141410588"/>
  </r>
  <r>
    <s v="416"/>
    <s v="Kumta"/>
    <s v="Asset Focus"/>
    <s v="Rest"/>
    <s v="Schools and Colleges  "/>
    <s v="Manufacturers "/>
    <n v="581343"/>
    <x v="26"/>
    <n v="2.5047000000000001"/>
    <n v="29.132000000000001"/>
    <n v="0.70131600000000016"/>
    <n v="3.2060160000000004"/>
    <s v="Positive"/>
    <s v="Positive"/>
    <n v="0.76960000000000006"/>
    <n v="12.42"/>
    <n v="1.0002625653161845"/>
    <n v="1.7698625653161846"/>
    <s v="Negative"/>
    <s v="Positive"/>
    <n v="6.3045"/>
    <n v="35.72"/>
    <n v="2.7407724845455541"/>
    <n v="9.0452724845455545"/>
    <s v="Negative"/>
    <s v="Positive"/>
    <n v="29.261555268999999"/>
    <n v="517.59647855227888"/>
    <n v="5.8523110538000012"/>
    <n v="35.1138663228"/>
    <s v="Negative"/>
    <s v="Positive"/>
    <n v="2.4381641690000002"/>
    <n v="53.410121983914209"/>
    <n v="0.53410121983914216"/>
    <n v="2.9722653888391424"/>
    <s v="Positive"/>
    <s v="Positive"/>
    <n v="6.3864122736391433"/>
  </r>
  <r>
    <s v="417"/>
    <s v="Kundgol"/>
    <s v="Rest"/>
    <s v="Rest"/>
    <s v="Schools and Colleges  "/>
    <s v="Manufacturers "/>
    <n v="581113"/>
    <x v="35"/>
    <n v="0.91849999999999998"/>
    <n v="11.192"/>
    <n v="0.33332298475047129"/>
    <n v="1.2518229847504712"/>
    <s v="Negative"/>
    <s v="Positive"/>
    <n v="0.4617"/>
    <n v="3.706"/>
    <n v="0.129276"/>
    <n v="0.59097599999999995"/>
    <s v="Positive"/>
    <s v="Positive"/>
    <n v="4.4501999999999997"/>
    <n v="36.259"/>
    <n v="1.2460560000000001"/>
    <n v="5.696256"/>
    <s v="Negative"/>
    <s v="Positive"/>
    <n v="18.013540255000002"/>
    <n v="130.0417794588304"/>
    <n v="3.6027080510000005"/>
    <n v="21.616248306000003"/>
    <s v="Negative"/>
    <s v="Positive"/>
    <n v="1.7312849780000001"/>
    <n v="18.434039860343319"/>
    <n v="0.34625699560000012"/>
    <n v="2.0775419736000003"/>
    <s v="Positive"/>
    <s v="Positive"/>
    <n v="3.9489650466000006"/>
  </r>
  <r>
    <s v="419"/>
    <s v="Karwar-Main"/>
    <s v="VL Focus"/>
    <s v="Rest"/>
    <s v="HNI   "/>
    <s v="Corporate Offices"/>
    <n v="581301"/>
    <x v="26"/>
    <n v="3.0383"/>
    <n v="40.033000000000001"/>
    <n v="0.85072400000000004"/>
    <n v="3.889024"/>
    <s v="Positive"/>
    <s v="Positive"/>
    <n v="1.1873"/>
    <n v="9.1780000000000008"/>
    <n v="0.33244400000000002"/>
    <n v="1.519744"/>
    <s v="Positive"/>
    <s v="Positive"/>
    <n v="2.8281000000000001"/>
    <n v="45.939"/>
    <n v="0.79186800000000013"/>
    <n v="3.6199680000000001"/>
    <s v="Negative"/>
    <s v="Positive"/>
    <n v="54.789258625999999"/>
    <n v="1097.230157635468"/>
    <n v="10.972301576354674"/>
    <n v="65.761560202354673"/>
    <s v="Positive"/>
    <s v="Positive"/>
    <n v="4.0122541759999999"/>
    <n v="147.45160591133009"/>
    <n v="1.4745160591133013"/>
    <n v="5.4867702351133012"/>
    <s v="Positive"/>
    <s v="Positive"/>
    <n v="12.446817635467976"/>
  </r>
  <r>
    <s v="423"/>
    <s v="Kolhapur-Main"/>
    <s v="Rest"/>
    <s v="Rest"/>
    <s v="Salaried  "/>
    <s v="Manufacturers "/>
    <n v="416008"/>
    <x v="12"/>
    <n v="2.4928000000000003"/>
    <n v="131.67400000000001"/>
    <n v="1.31674"/>
    <n v="3.8095400000000001"/>
    <s v="Positive"/>
    <s v="Positive"/>
    <n v="0.625"/>
    <n v="49.625999999999998"/>
    <n v="0.49625999999999998"/>
    <n v="1.1212599999999999"/>
    <s v="Positive"/>
    <s v="Positive"/>
    <n v="0.72289999999999999"/>
    <n v="60.905999999999999"/>
    <n v="0.2878947791887046"/>
    <n v="1.0107947791887046"/>
    <s v="Negative"/>
    <s v="Negative"/>
    <n v="23.368075241"/>
    <n v="4529.5560474763151"/>
    <n v="45.29556047476315"/>
    <n v="68.663635715763149"/>
    <s v="Positive"/>
    <s v="Positive"/>
    <n v="8.1403471970000005"/>
    <n v="1328.2157610254051"/>
    <n v="1.657694561171283"/>
    <n v="9.7980417581712835"/>
    <s v="Negative"/>
    <s v="Positive"/>
    <n v="46.953255035934433"/>
  </r>
  <r>
    <s v="424"/>
    <s v="Kolar"/>
    <s v="GL Focus"/>
    <s v="SBA Focus"/>
    <s v="Schools and Colleges  "/>
    <s v="Corporate Offices"/>
    <n v="563101"/>
    <x v="31"/>
    <n v="0.62"/>
    <n v="146.11799999999999"/>
    <n v="0.1736"/>
    <n v="0.79359999999999997"/>
    <s v="Negative"/>
    <s v="Negative"/>
    <n v="0.59380000000000011"/>
    <n v="75.772000000000006"/>
    <n v="0.19959398816453738"/>
    <n v="0.79339398816453754"/>
    <s v="Negative"/>
    <s v="Positive"/>
    <n v="6.9920999999999998"/>
    <n v="399.85300000000001"/>
    <n v="2.572152443744899"/>
    <n v="9.5642524437448984"/>
    <s v="Negative"/>
    <s v="Negative"/>
    <n v="74.484582542999988"/>
    <n v="822.46285097702378"/>
    <n v="14.8969165086"/>
    <n v="89.381499051599988"/>
    <s v="Negative"/>
    <s v="Positive"/>
    <n v="13.022658293000001"/>
    <n v="82.327272922482294"/>
    <n v="5.1193370766901136"/>
    <n v="18.141995369690115"/>
    <s v="Negative"/>
    <s v="Positive"/>
    <n v="20.016253585290116"/>
  </r>
  <r>
    <s v="427"/>
    <s v="Kalyan (w)"/>
    <s v="HL Focus"/>
    <s v="Rest"/>
    <s v="HNI   "/>
    <e v="#N/A"/>
    <n v="421301"/>
    <x v="15"/>
    <n v="1.3736999999999999"/>
    <n v="2114.8560000000002"/>
    <n v="12.193895355576554"/>
    <n v="13.567595355576554"/>
    <s v="Positive"/>
    <s v="Negative"/>
    <n v="0.1021"/>
    <n v="269.71100000000001"/>
    <n v="9.2737135414334065E-2"/>
    <n v="0.19483713541433406"/>
    <s v="Negative"/>
    <s v="Negative"/>
    <n v="1.1375"/>
    <n v="277.12700000000001"/>
    <n v="0.31850000000000001"/>
    <n v="1.456"/>
    <s v="Negative"/>
    <s v="Negative"/>
    <n v="38.007871539"/>
    <n v="10704.588328244619"/>
    <n v="7.6015743078"/>
    <n v="45.6094458468"/>
    <s v="Negative"/>
    <s v="Negative"/>
    <n v="12.870316257999999"/>
    <n v="3614.2282927161209"/>
    <n v="4.0362699431896267"/>
    <n v="16.906586201189626"/>
    <s v="Negative"/>
    <s v="Positive"/>
    <n v="11.637844250989627"/>
  </r>
  <r>
    <s v="428"/>
    <s v="Kurnool"/>
    <s v="Asset Focus"/>
    <s v="Rest"/>
    <s v="Schools and Colleges  "/>
    <s v="Shopping Malls "/>
    <n v="518001"/>
    <x v="6"/>
    <n v="3.5930000000000004"/>
    <n v="198.20699999999999"/>
    <n v="1.0060400000000003"/>
    <n v="4.5990400000000005"/>
    <s v="Negative"/>
    <s v="Positive"/>
    <n v="1.9553999999999998"/>
    <n v="45.378"/>
    <n v="0.547512"/>
    <n v="2.5029119999999998"/>
    <s v="Positive"/>
    <s v="Positive"/>
    <n v="7.8836000000000004"/>
    <n v="216.047"/>
    <n v="2.2074080000000005"/>
    <n v="10.091008"/>
    <s v="Positive"/>
    <s v="Positive"/>
    <n v="32.939823531999998"/>
    <n v="2674.1233455163051"/>
    <n v="26.741233455163048"/>
    <n v="59.681056987163046"/>
    <s v="Positive"/>
    <s v="Positive"/>
    <n v="12.458539506000001"/>
    <n v="374.6056010869566"/>
    <n v="3.746056010869566"/>
    <n v="16.204595516869567"/>
    <s v="Positive"/>
    <s v="Positive"/>
    <n v="30.487289466032614"/>
  </r>
  <r>
    <s v="429"/>
    <s v="Kakinada"/>
    <s v="GL Focus"/>
    <s v="Rest"/>
    <s v="HNI   "/>
    <s v="Shopping Malls "/>
    <n v="533001"/>
    <x v="36"/>
    <n v="0.375"/>
    <n v="186.291"/>
    <n v="0.82012671613845656"/>
    <n v="1.1951267161384567"/>
    <s v="Positive"/>
    <s v="Negative"/>
    <n v="0.21229999999999999"/>
    <n v="44.536999999999999"/>
    <n v="0.11923932666432664"/>
    <n v="0.33153932666432662"/>
    <s v="Positive"/>
    <s v="Negative"/>
    <n v="0.93169999999999997"/>
    <n v="373.90499999999997"/>
    <n v="7.9740712169933046"/>
    <n v="8.9057712169933048"/>
    <s v="Positive"/>
    <s v="Negative"/>
    <n v="8.9146965379999994"/>
    <n v="3004.2778976005129"/>
    <n v="2.2802778270555351"/>
    <n v="11.194974365055534"/>
    <s v="Positive"/>
    <s v="Negative"/>
    <n v="2.5085320979999999"/>
    <n v="628.93253864055862"/>
    <n v="6.2893253864055865"/>
    <n v="8.7978574844055863"/>
    <s v="Positive"/>
    <s v="Positive"/>
    <n v="8.5696032134611215"/>
  </r>
  <r>
    <s v="430"/>
    <s v="Karur"/>
    <s v="Rest"/>
    <s v="Rest"/>
    <s v="Salaried  "/>
    <s v="Exporters "/>
    <n v="639002"/>
    <x v="30"/>
    <n v="0.98750000000000004"/>
    <n v="100.027"/>
    <n v="1.00027"/>
    <n v="1.98777"/>
    <s v="Positive"/>
    <s v="Positive"/>
    <n v="0.46010000000000001"/>
    <n v="55.023000000000003"/>
    <n v="0.55023"/>
    <n v="1.01033"/>
    <s v="Positive"/>
    <s v="Positive"/>
    <n v="2.3874"/>
    <n v="359.40300000000002"/>
    <n v="0.66847200000000007"/>
    <n v="3.0558719999999999"/>
    <s v="Negative"/>
    <s v="Negative"/>
    <n v="8.8809566360000005"/>
    <n v="1509.00404418727"/>
    <n v="15.090040441872702"/>
    <n v="23.970997077872703"/>
    <s v="Positive"/>
    <s v="Positive"/>
    <n v="5.711760774"/>
    <n v="617.71964380589179"/>
    <n v="1.1423521548000002"/>
    <n v="6.8541129288000002"/>
    <s v="Negative"/>
    <s v="Positive"/>
    <n v="16.232392596672703"/>
  </r>
  <r>
    <s v="431"/>
    <s v="Khammam"/>
    <s v="Rest"/>
    <s v="Rest"/>
    <s v="Schools and Colleges  "/>
    <s v="Manufacturers "/>
    <n v="507002"/>
    <x v="36"/>
    <n v="1.9254"/>
    <n v="306.97300000000001"/>
    <n v="0.53911200000000004"/>
    <n v="2.464512"/>
    <s v="Positive"/>
    <s v="Negative"/>
    <n v="0.60360000000000003"/>
    <n v="88.778999999999996"/>
    <n v="0.55031901875836797"/>
    <n v="1.1539190187583679"/>
    <s v="Negative"/>
    <s v="Negative"/>
    <n v="3.9392"/>
    <n v="337.572"/>
    <n v="3.2809455348558885"/>
    <n v="7.2201455348558881"/>
    <s v="Positive"/>
    <s v="Negative"/>
    <n v="15.263797931000001"/>
    <n v="1785.027191469112"/>
    <n v="3.0527595862000023"/>
    <n v="18.316557517200003"/>
    <s v="Negative"/>
    <s v="Positive"/>
    <n v="20.216851894000001"/>
    <n v="321.26314068177891"/>
    <n v="4.0433703787999988"/>
    <n v="24.2602222728"/>
    <s v="Positive"/>
    <s v="Positive"/>
    <n v="7.0961299650000011"/>
  </r>
  <r>
    <s v="432"/>
    <s v="Kanhangad"/>
    <s v="VL Focus"/>
    <s v="Rest"/>
    <s v="HNI   "/>
    <s v="Retailers "/>
    <n v="671315"/>
    <x v="8"/>
    <n v="2.8467000000000002"/>
    <n v="28.678000000000001"/>
    <n v="0.79707600000000012"/>
    <n v="3.6437760000000003"/>
    <s v="Positive"/>
    <s v="Positive"/>
    <n v="1.3830000000000005"/>
    <n v="25.663"/>
    <n v="0.38724000000000014"/>
    <n v="1.7702400000000007"/>
    <s v="Negative"/>
    <s v="Positive"/>
    <n v="1.9480999999999999"/>
    <n v="131.50399999999999"/>
    <n v="0.54546800000000006"/>
    <n v="2.4935679999999998"/>
    <s v="Negative"/>
    <s v="Negative"/>
    <n v="16.856015124999999"/>
    <n v="549.20209121941969"/>
    <n v="5.4920209121941959"/>
    <n v="22.348036037194195"/>
    <s v="Positive"/>
    <s v="Positive"/>
    <n v="2.4081879150000001"/>
    <n v="56.034909159871027"/>
    <n v="0.87154010822517414"/>
    <n v="3.2797280232251742"/>
    <s v="Negative"/>
    <s v="Positive"/>
    <n v="6.36356102041937"/>
  </r>
  <r>
    <s v="433"/>
    <s v="Kolhapur-SIBER Campus"/>
    <s v="Rest"/>
    <s v="Rest"/>
    <s v="Salaried  "/>
    <s v="Manufacturers "/>
    <n v="416004"/>
    <x v="12"/>
    <n v="1.5173000000000001"/>
    <n v="28.234999999999999"/>
    <n v="0.42484400000000005"/>
    <n v="1.9421440000000001"/>
    <s v="Positive"/>
    <s v="Positive"/>
    <n v="0.57020000000000004"/>
    <n v="18.239999999999998"/>
    <n v="0.23854904171336133"/>
    <n v="0.80874904171336137"/>
    <s v="Negative"/>
    <s v="Positive"/>
    <n v="1.5181"/>
    <n v="14.721"/>
    <n v="0.42506800000000006"/>
    <n v="1.943168"/>
    <s v="Positive"/>
    <s v="Positive"/>
    <n v="11.384298880999999"/>
    <n v="4444.0332969759666"/>
    <n v="2.2768597762000002"/>
    <n v="13.6611586572"/>
    <s v="Negative"/>
    <s v="Negative"/>
    <n v="4.1811012869999997"/>
    <n v="1382.58073256747"/>
    <n v="12.44322659310723"/>
    <n v="16.624327880107231"/>
    <s v="Positive"/>
    <s v="Positive"/>
    <n v="14.72008636930723"/>
  </r>
  <r>
    <s v="434"/>
    <s v="Kolkata-Central Avenue"/>
    <s v="Rest"/>
    <s v="Rest"/>
    <s v="Schools and Colleges  "/>
    <s v="Corporate Offices"/>
    <n v="700072"/>
    <x v="14"/>
    <n v="2.9476"/>
    <n v="25.797000000000001"/>
    <n v="0.82532800000000006"/>
    <n v="3.7729280000000003"/>
    <s v="Positive"/>
    <s v="Positive"/>
    <n v="0.31990000000000002"/>
    <n v="3.4550000000000001"/>
    <n v="8.9572000000000013E-2"/>
    <n v="0.40947200000000006"/>
    <s v="Positive"/>
    <s v="Positive"/>
    <n v="0.58840000000000003"/>
    <n v="2.831"/>
    <n v="0.16475200000000004"/>
    <n v="0.75315200000000004"/>
    <s v="Positive"/>
    <s v="Positive"/>
    <n v="25.270672808"/>
    <n v="59710.700424711838"/>
    <n v="5.0541345616000015"/>
    <n v="30.324807369600002"/>
    <s v="Negative"/>
    <s v="Negative"/>
    <n v="13.29071267"/>
    <n v="33554.333753653373"/>
    <n v="3.8323690648968967"/>
    <n v="17.123081734896896"/>
    <s v="Negative"/>
    <s v="Negative"/>
    <n v="8.8865036264968982"/>
  </r>
  <r>
    <s v="435"/>
    <s v="Salt Lake (Kolkata)"/>
    <s v="Rest"/>
    <s v="Rest"/>
    <s v="Salaried  "/>
    <s v="Manufacturers "/>
    <n v="700091"/>
    <x v="14"/>
    <n v="0.22499999999999998"/>
    <n v="432.673"/>
    <n v="9.2116677316293943E-2"/>
    <n v="0.31711667731629389"/>
    <s v="Negative"/>
    <s v="Negative"/>
    <n v="0.30969999999999998"/>
    <n v="57.098999999999997"/>
    <n v="9.2282014742014737E-2"/>
    <n v="0.40198201474201473"/>
    <s v="Positive"/>
    <s v="Negative"/>
    <n v="0.71020000000000005"/>
    <n v="22.849"/>
    <n v="0.19885600000000003"/>
    <n v="0.90905600000000009"/>
    <s v="Positive"/>
    <s v="Positive"/>
    <n v="21.856120683"/>
    <n v="63805.8210996665"/>
    <n v="4.3712241365999986"/>
    <n v="26.227344819599999"/>
    <s v="Negative"/>
    <s v="Negative"/>
    <n v="5.8228764659999994"/>
    <n v="30481.1420016675"/>
    <n v="1.8176272040391419"/>
    <n v="7.6405036700391413"/>
    <s v="Negative"/>
    <s v="Negative"/>
    <n v="6.1888513406391406"/>
  </r>
  <r>
    <s v="436"/>
    <s v="Kolkata-Rash Behari Avenue"/>
    <s v="Rest"/>
    <s v="SBA Focus"/>
    <s v="HNI   "/>
    <s v="Shopping Malls "/>
    <n v="700029"/>
    <x v="14"/>
    <n v="1.2211000000000001"/>
    <n v="208.566"/>
    <n v="0.34190800000000005"/>
    <n v="1.5630080000000002"/>
    <s v="Positive"/>
    <s v="Negative"/>
    <n v="7.0499999999999993E-2"/>
    <n v="50.851999999999997"/>
    <n v="0.24643921843921843"/>
    <n v="0.31693921843921841"/>
    <s v="Positive"/>
    <s v="Negative"/>
    <n v="1.0915999999999999"/>
    <n v="27.771999999999998"/>
    <n v="0.30564799999999998"/>
    <n v="1.3972479999999998"/>
    <s v="Negative"/>
    <s v="Positive"/>
    <n v="18.039625221000001"/>
    <n v="53345.148276002212"/>
    <n v="144.59421894390636"/>
    <n v="162.63384416490635"/>
    <s v="Positive"/>
    <s v="Negative"/>
    <n v="13.995070615000001"/>
    <n v="20004.65968771181"/>
    <n v="2.799014123000001"/>
    <n v="16.794084738000002"/>
    <s v="Negative"/>
    <s v="Negative"/>
    <n v="147.39323306690636"/>
  </r>
  <r>
    <s v="437"/>
    <s v="Kanpur"/>
    <s v="Rest"/>
    <s v="Rest"/>
    <s v="Household  "/>
    <s v="Shopping Malls "/>
    <n v="208001"/>
    <x v="11"/>
    <n v="0.17"/>
    <n v="481.13400000000001"/>
    <n v="4.760000000000001E-2"/>
    <n v="0.21760000000000002"/>
    <s v="Negative"/>
    <s v="Negative"/>
    <n v="0.32189999999999996"/>
    <n v="201.459"/>
    <n v="1.0600087302562304"/>
    <n v="1.3819087302562303"/>
    <s v="Positive"/>
    <s v="Negative"/>
    <n v="0.16830000000000001"/>
    <n v="65.209999999999994"/>
    <n v="6.8980661477815702E-2"/>
    <n v="0.23728066147781571"/>
    <s v="Negative"/>
    <s v="Negative"/>
    <n v="19.698584437000001"/>
    <n v="11097.60411614322"/>
    <n v="3.9397168873999995"/>
    <n v="23.6383013244"/>
    <s v="Negative"/>
    <s v="Negative"/>
    <n v="7.2530336810000007"/>
    <n v="3083.3968067138112"/>
    <n v="1.4506067362000001"/>
    <n v="8.7036404172000008"/>
    <s v="Negative"/>
    <s v="Positive"/>
    <n v="5.3903236235999996"/>
  </r>
  <r>
    <s v="438"/>
    <s v="Kolkata-Beliaghata"/>
    <s v="Rest"/>
    <s v="Rest"/>
    <s v="Salaried  "/>
    <s v="Corporate Offices"/>
    <n v="700010"/>
    <x v="14"/>
    <n v="1.5261"/>
    <n v="114.724"/>
    <n v="0.91779200000000005"/>
    <n v="2.443892"/>
    <s v="Positive"/>
    <s v="Positive"/>
    <n v="0.1666"/>
    <n v="26.088999999999999"/>
    <n v="0.11489596175886525"/>
    <n v="0.28149596175886527"/>
    <s v="Negative"/>
    <s v="Negative"/>
    <n v="2.9190999999999998"/>
    <n v="31.893999999999998"/>
    <n v="0.81734800000000007"/>
    <n v="3.7364479999999998"/>
    <s v="Negative"/>
    <s v="Positive"/>
    <n v="34.962902620999998"/>
    <n v="54521.256983252293"/>
    <n v="6.992580524200001"/>
    <n v="41.955483145199999"/>
    <s v="Negative"/>
    <s v="Negative"/>
    <n v="5.9850929530000005"/>
    <n v="34564.393612821899"/>
    <n v="1.1970185905999999"/>
    <n v="7.1821115436000005"/>
    <s v="Negative"/>
    <s v="Negative"/>
    <n v="8.1895991148"/>
  </r>
  <r>
    <s v="439"/>
    <s v="Kolkata-Bhowanipore"/>
    <s v="Rest"/>
    <s v="SBA Focus"/>
    <s v="HNI   "/>
    <s v="Shopping Malls "/>
    <n v="700020"/>
    <x v="14"/>
    <n v="0.73689999999999989"/>
    <n v="238.57499999999999"/>
    <n v="0.23717695855998966"/>
    <n v="0.97407695855998955"/>
    <s v="Negative"/>
    <s v="Negative"/>
    <n v="0.75930000000000009"/>
    <n v="52.435000000000002"/>
    <n v="0.41947999999999996"/>
    <n v="1.1787800000000002"/>
    <s v="Positive"/>
    <s v="Positive"/>
    <n v="1.5568"/>
    <n v="14.076000000000001"/>
    <n v="0.43590400000000001"/>
    <n v="1.992704"/>
    <s v="Positive"/>
    <s v="Positive"/>
    <n v="21.933632752000001"/>
    <n v="53578.774433576582"/>
    <n v="142.17547015354276"/>
    <n v="164.10910290554276"/>
    <s v="Positive"/>
    <s v="Negative"/>
    <n v="7.5317436489999992"/>
    <n v="27763.615768782751"/>
    <n v="1.5063487297999991"/>
    <n v="9.0380923787999983"/>
    <s v="Negative"/>
    <s v="Negative"/>
    <n v="143.68181888334277"/>
  </r>
  <r>
    <s v="440"/>
    <s v="Kanakapura"/>
    <s v="Asset Focus"/>
    <s v="Rest"/>
    <s v="HNI   "/>
    <e v="#N/A"/>
    <n v="562117"/>
    <x v="32"/>
    <n v="8.3043999999999993"/>
    <n v="183.21600000000001"/>
    <n v="2.3252320000000002"/>
    <n v="10.629631999999999"/>
    <s v="Positive"/>
    <s v="Positive"/>
    <n v="0.45380000000000004"/>
    <n v="47.536999999999999"/>
    <n v="0.12706400000000001"/>
    <n v="0.58086400000000005"/>
    <s v="Negative"/>
    <s v="Positive"/>
    <n v="28.9956"/>
    <n v="333.67700000000002"/>
    <n v="11.16362613938159"/>
    <n v="40.159226139381587"/>
    <s v="Negative"/>
    <s v="Positive"/>
    <n v="34.701383451999995"/>
    <n v="498.08058846061772"/>
    <n v="6.9402766903999975"/>
    <n v="41.641660142399992"/>
    <s v="Positive"/>
    <s v="Positive"/>
    <n v="1.229925438"/>
    <n v="132.46827005027529"/>
    <n v="0.94092242302802243"/>
    <n v="2.1708478610280224"/>
    <s v="Negative"/>
    <s v="Positive"/>
    <n v="7.8811991134280195"/>
  </r>
  <r>
    <s v="441"/>
    <s v="Kancheepuram"/>
    <s v="GL Focus"/>
    <s v="Rest"/>
    <s v="Salaried  "/>
    <s v="Exporters "/>
    <n v="631501"/>
    <x v="33"/>
    <n v="1.8102"/>
    <n v="144.51599999999999"/>
    <n v="1.44516"/>
    <n v="3.25536"/>
    <s v="Positive"/>
    <s v="Positive"/>
    <n v="0.2954"/>
    <n v="55.63"/>
    <n v="0.1187170878670879"/>
    <n v="0.4141170878670879"/>
    <s v="Positive"/>
    <s v="Negative"/>
    <n v="3.7745000000000002"/>
    <n v="581.15300000000002"/>
    <n v="8.0540484616558974"/>
    <n v="11.828548461655897"/>
    <s v="Positive"/>
    <s v="Negative"/>
    <n v="8.6254758959999993"/>
    <n v="1240.7324082896621"/>
    <n v="12.40732408289662"/>
    <n v="21.03279997889662"/>
    <s v="Positive"/>
    <s v="Positive"/>
    <n v="3.1985680800000003"/>
    <n v="235.79883277751321"/>
    <n v="2.3579883277751321"/>
    <n v="5.5565564077751324"/>
    <s v="Positive"/>
    <s v="Positive"/>
    <n v="14.765312410671752"/>
  </r>
  <r>
    <s v="442"/>
    <s v="Kadur"/>
    <s v="Rest"/>
    <s v="Rest"/>
    <s v="HNI   "/>
    <s v="Exporters "/>
    <n v="577548"/>
    <x v="1"/>
    <n v="0.52600000000000002"/>
    <n v="40.689"/>
    <n v="0.40689000000000003"/>
    <n v="0.93289"/>
    <s v="Positive"/>
    <s v="Positive"/>
    <n v="0.54669999999999996"/>
    <n v="28.074000000000002"/>
    <n v="0.28074000000000005"/>
    <n v="0.82743999999999995"/>
    <s v="Positive"/>
    <s v="Positive"/>
    <n v="4.0429000000000004"/>
    <n v="222.97200000000001"/>
    <n v="2.6954233446082578"/>
    <n v="6.7383233446082578"/>
    <s v="Negative"/>
    <s v="Negative"/>
    <n v="28.446665862"/>
    <n v="553.96894402985072"/>
    <n v="5.6893331724000014"/>
    <n v="34.135999034400001"/>
    <s v="Negative"/>
    <s v="Positive"/>
    <n v="3.5127367829999998"/>
    <n v="39.685358208955222"/>
    <n v="0.70254735659999978"/>
    <n v="4.2152841395999996"/>
    <s v="Negative"/>
    <s v="Positive"/>
    <n v="6.3918805290000016"/>
  </r>
  <r>
    <s v="443"/>
    <s v="Karimnagar"/>
    <s v="Asset Focus"/>
    <s v="Rest"/>
    <s v="Schools and Colleges  "/>
    <s v="Exporters "/>
    <n v="505001"/>
    <x v="37"/>
    <n v="1.8302999999999998"/>
    <n v="1064.884"/>
    <n v="5.0013307174709682"/>
    <n v="6.8316307174709685"/>
    <s v="Positive"/>
    <s v="Negative"/>
    <n v="0.26070000000000004"/>
    <n v="228.376"/>
    <n v="1.1514889528489527"/>
    <n v="1.4121889528489526"/>
    <s v="Positive"/>
    <s v="Negative"/>
    <n v="3.8668"/>
    <n v="742.48599999999999"/>
    <n v="1.0827040000000001"/>
    <n v="4.9495040000000001"/>
    <s v="Negative"/>
    <s v="Negative"/>
    <n v="7.7849918629999992"/>
    <n v="3054.625268313458"/>
    <n v="3.5975941490771168"/>
    <n v="11.382586012077116"/>
    <s v="Positive"/>
    <s v="Negative"/>
    <n v="4.3986389600000004"/>
    <n v="532.81801873935251"/>
    <n v="5.3281801873935253"/>
    <n v="9.7268191473935257"/>
    <s v="Positive"/>
    <s v="Positive"/>
    <n v="8.9257743364706421"/>
  </r>
  <r>
    <s v="444"/>
    <s v="Kunigal"/>
    <s v="Asset Focus"/>
    <s v="Rest"/>
    <s v="HNI   "/>
    <s v="Corporate Offices"/>
    <n v="572130"/>
    <x v="28"/>
    <n v="0.84499999999999997"/>
    <n v="40.655999999999999"/>
    <n v="0.51442742080398551"/>
    <n v="1.3594274208039856"/>
    <s v="Negative"/>
    <s v="Positive"/>
    <n v="1.0067000000000002"/>
    <n v="25.693999999999999"/>
    <n v="1.0714306847019779"/>
    <n v="2.078130684701978"/>
    <s v="Negative"/>
    <s v="Positive"/>
    <n v="7.8856000000000002"/>
    <n v="205.703"/>
    <n v="2.5010453946068885"/>
    <n v="10.386645394606889"/>
    <s v="Negative"/>
    <s v="Positive"/>
    <n v="25.121317718"/>
    <n v="325.37025541284402"/>
    <n v="5.0242635436"/>
    <n v="30.1455812616"/>
    <s v="Negative"/>
    <s v="Positive"/>
    <n v="5.1177313629999999"/>
    <n v="32.242817981651378"/>
    <n v="1.0235462726"/>
    <n v="6.1412776355999998"/>
    <s v="Positive"/>
    <s v="Positive"/>
    <n v="6.0478098162"/>
  </r>
  <r>
    <s v="445"/>
    <s v="Kampli"/>
    <s v="GL Focus"/>
    <s v="Rest"/>
    <s v="HNI   "/>
    <s v="Manufacturers "/>
    <n v="583132"/>
    <x v="24"/>
    <n v="0"/>
    <n v="12.162000000000001"/>
    <n v="3.8515375114798744E-3"/>
    <n v="3.8515375114798744E-3"/>
    <s v="Negative"/>
    <s v="Negative"/>
    <n v="0.33210000000000001"/>
    <n v="6.7610000000000001"/>
    <n v="9.2988000000000015E-2"/>
    <n v="0.42508800000000002"/>
    <s v="Negative"/>
    <s v="Positive"/>
    <n v="7.5099"/>
    <n v="62.095999999999997"/>
    <n v="2.1027720000000003"/>
    <n v="9.6126719999999999"/>
    <s v="Negative"/>
    <s v="Positive"/>
    <n v="15.494074603"/>
    <n v="256.77887742370592"/>
    <n v="3.0988149206000006"/>
    <n v="18.5928895236"/>
    <s v="Positive"/>
    <s v="Positive"/>
    <n v="1.3916459800000001"/>
    <n v="47.778052099140112"/>
    <n v="0.40555003625282304"/>
    <n v="1.7971960162528231"/>
    <s v="Negative"/>
    <s v="Positive"/>
    <n v="3.5043649568528235"/>
  </r>
  <r>
    <s v="447"/>
    <s v="Krishnarajpet"/>
    <s v="Asset Focus"/>
    <s v="Rest"/>
    <s v="HNI   "/>
    <s v="Exporters "/>
    <n v="571426"/>
    <x v="32"/>
    <n v="4.499200000000001"/>
    <n v="39.991999999999997"/>
    <n v="1.2597760000000005"/>
    <n v="5.7589760000000014"/>
    <s v="Positive"/>
    <s v="Positive"/>
    <n v="1.3238000000000003"/>
    <n v="17.190000000000001"/>
    <n v="0.3706640000000001"/>
    <n v="1.6944640000000004"/>
    <s v="Positive"/>
    <s v="Positive"/>
    <n v="23.063600000000001"/>
    <n v="173.851"/>
    <n v="8.0290241159236828"/>
    <n v="31.092624115923684"/>
    <s v="Negative"/>
    <s v="Positive"/>
    <n v="23.174002565000002"/>
    <n v="208.85310867733779"/>
    <n v="4.6348005130000018"/>
    <n v="27.808803078000004"/>
    <s v="Positive"/>
    <s v="Positive"/>
    <n v="5.0462079879999999"/>
    <n v="12.244591406908169"/>
    <n v="1.0092415976"/>
    <n v="6.0554495855999999"/>
    <s v="Positive"/>
    <s v="Positive"/>
    <n v="5.6440421106000018"/>
  </r>
  <r>
    <s v="448"/>
    <s v="Koppal"/>
    <s v="Rest"/>
    <s v="Rest"/>
    <s v="Salaried  "/>
    <s v="Corporate Offices"/>
    <n v="583231"/>
    <x v="24"/>
    <n v="0.312"/>
    <n v="83.855000000000004"/>
    <n v="0.22596131204293435"/>
    <n v="0.53796131204293429"/>
    <s v="Positive"/>
    <s v="Negative"/>
    <n v="0.32"/>
    <n v="30.803000000000001"/>
    <n v="8.9600000000000013E-2"/>
    <n v="0.40960000000000002"/>
    <s v="Negative"/>
    <s v="Positive"/>
    <n v="1.4391"/>
    <n v="98.988"/>
    <n v="0.40294800000000003"/>
    <n v="1.8420480000000001"/>
    <s v="Negative"/>
    <s v="Negative"/>
    <n v="12.256948470000001"/>
    <n v="563.41234300301687"/>
    <n v="5.6341234300301686"/>
    <n v="17.89107190003017"/>
    <s v="Positive"/>
    <s v="Positive"/>
    <n v="2.5051118859999999"/>
    <n v="160.9047470410768"/>
    <n v="1.6090474704107685"/>
    <n v="4.1141593564107684"/>
    <s v="Positive"/>
    <s v="Positive"/>
    <n v="7.243170900440937"/>
  </r>
  <r>
    <s v="451"/>
    <s v="Ujire"/>
    <s v="Rest"/>
    <s v="Rest"/>
    <s v="Schools and Colleges  "/>
    <s v="Retailers "/>
    <n v="574240"/>
    <x v="0"/>
    <n v="0.81099999999999994"/>
    <n v="17.073"/>
    <n v="0.22708"/>
    <n v="1.0380799999999999"/>
    <s v="Negative"/>
    <s v="Positive"/>
    <n v="0.31089999999999995"/>
    <n v="10.394"/>
    <n v="8.705199999999999E-2"/>
    <n v="0.39795199999999997"/>
    <s v="Negative"/>
    <s v="Positive"/>
    <n v="1.5296000000000001"/>
    <n v="19.178999999999998"/>
    <n v="0.42828800000000006"/>
    <n v="1.9578880000000001"/>
    <s v="Negative"/>
    <s v="Positive"/>
    <n v="27.187621075999999"/>
    <n v="612.79937521815009"/>
    <n v="6.1279937521815029"/>
    <n v="33.315614828181502"/>
    <s v="Positive"/>
    <s v="Positive"/>
    <n v="3.3178108630000001"/>
    <n v="54.249873763816183"/>
    <n v="7.4561251370000008"/>
    <n v="10.773936000000001"/>
    <s v="Positive"/>
    <s v="Positive"/>
    <n v="13.584118889181504"/>
  </r>
  <r>
    <s v="452"/>
    <s v="Ludhiana"/>
    <s v="Rest"/>
    <s v="Rest"/>
    <s v="Schools and Colleges  "/>
    <s v="Manufacturers "/>
    <n v="141003"/>
    <x v="7"/>
    <n v="1.9742"/>
    <n v="329.75700000000001"/>
    <n v="0.55277600000000005"/>
    <n v="2.5269759999999999"/>
    <s v="Positive"/>
    <s v="Negative"/>
    <n v="0.22170000000000001"/>
    <n v="169.87799999999999"/>
    <n v="0.93860489820989812"/>
    <n v="1.160304898209898"/>
    <s v="Positive"/>
    <s v="Negative"/>
    <n v="0"/>
    <n v="89.018000000000001"/>
    <n v="1.908229491381177"/>
    <n v="1.908229491381177"/>
    <s v="Positive"/>
    <s v="Negative"/>
    <n v="27.055979639"/>
    <n v="17826.824269857119"/>
    <n v="35.435617743833916"/>
    <n v="62.491597382833916"/>
    <s v="Positive"/>
    <s v="Negative"/>
    <n v="10.041909781999999"/>
    <n v="4263.3776870046213"/>
    <n v="2.2589719568297397"/>
    <n v="12.300881738829739"/>
    <s v="Negative"/>
    <s v="Positive"/>
    <n v="37.694589700663656"/>
  </r>
  <r>
    <s v="453"/>
    <s v="Lucknow"/>
    <s v="VL Focus"/>
    <s v="Rest"/>
    <s v="Salaried  "/>
    <s v="Retailers "/>
    <n v="226001"/>
    <x v="11"/>
    <n v="1.8202999999999998"/>
    <n v="764.71900000000005"/>
    <n v="2.1599616726362476"/>
    <n v="3.9802616726362476"/>
    <s v="Positive"/>
    <s v="Negative"/>
    <n v="0.1804"/>
    <n v="205.88499999999999"/>
    <n v="1.2170116874341872"/>
    <n v="1.3974116874341873"/>
    <s v="Positive"/>
    <s v="Negative"/>
    <n v="0.6925"/>
    <n v="65.703000000000003"/>
    <n v="0.19390000000000002"/>
    <n v="0.88640000000000008"/>
    <s v="Negative"/>
    <s v="Negative"/>
    <n v="19.049817316999999"/>
    <n v="34418.278338417862"/>
    <n v="3.809963463399999"/>
    <n v="22.859780780399998"/>
    <s v="Negative"/>
    <s v="Negative"/>
    <n v="5.5768643610000002"/>
    <n v="5123.1686190423179"/>
    <n v="2.6617639332058705"/>
    <n v="8.2386282942058706"/>
    <s v="Positive"/>
    <s v="Negative"/>
    <n v="6.4717273966058695"/>
  </r>
  <r>
    <s v="454"/>
    <s v="L B Nagar (Hyderabad)"/>
    <s v="Asset Focus"/>
    <s v="Rest"/>
    <s v="Schools and Colleges  "/>
    <e v="#N/A"/>
    <n v="500074"/>
    <x v="37"/>
    <n v="11.946400000000001"/>
    <n v="400.12400000000002"/>
    <n v="4.0012400000000001"/>
    <n v="15.94764"/>
    <s v="Positive"/>
    <s v="Positive"/>
    <n v="0.8882000000000001"/>
    <n v="98.322000000000003"/>
    <n v="0.98322000000000009"/>
    <n v="1.8714200000000001"/>
    <s v="Positive"/>
    <s v="Positive"/>
    <n v="2.0030000000000001"/>
    <n v="291.738"/>
    <n v="0.56084000000000012"/>
    <n v="2.5638400000000003"/>
    <s v="Negative"/>
    <s v="Negative"/>
    <n v="10.921974398"/>
    <n v="2587.1303336845799"/>
    <n v="25.871303336845802"/>
    <n v="36.793277734845802"/>
    <s v="Positive"/>
    <s v="Positive"/>
    <n v="5.5247429749999997"/>
    <n v="364.97694675096602"/>
    <n v="3.6497694675096595"/>
    <n v="9.1745124425096591"/>
    <s v="Positive"/>
    <s v="Positive"/>
    <n v="29.521072804355462"/>
  </r>
  <r>
    <s v="455"/>
    <s v="Lingasugur"/>
    <s v="VL Focus"/>
    <s v="Rest"/>
    <s v="Household  "/>
    <s v="Retailers "/>
    <n v="584122"/>
    <x v="24"/>
    <n v="0.21429999999999999"/>
    <n v="32.332000000000001"/>
    <n v="0.32332"/>
    <n v="0.53761999999999999"/>
    <s v="Positive"/>
    <s v="Positive"/>
    <n v="1.163"/>
    <n v="17.835000000000001"/>
    <n v="0.32564000000000004"/>
    <n v="1.4886400000000002"/>
    <s v="Positive"/>
    <s v="Positive"/>
    <n v="2.4634999999999998"/>
    <n v="75.938000000000002"/>
    <n v="0.73734354308394623"/>
    <n v="3.2008435430839461"/>
    <s v="Negative"/>
    <s v="Positive"/>
    <n v="20.37778088"/>
    <n v="294.75401492537321"/>
    <n v="4.0755561759999992"/>
    <n v="24.453337055999999"/>
    <s v="Positive"/>
    <s v="Positive"/>
    <n v="4.1317741359999998"/>
    <n v="33.497770591487011"/>
    <n v="1.5478429103292131"/>
    <n v="5.6796170463292128"/>
    <s v="Negative"/>
    <s v="Positive"/>
    <n v="5.6233990863292123"/>
  </r>
  <r>
    <s v="457"/>
    <s v="Kannarpady-Kadekar"/>
    <s v="Asset Focus"/>
    <s v="Rest"/>
    <s v="Salaried  "/>
    <s v="Corporate Offices"/>
    <n v="576103"/>
    <x v="4"/>
    <n v="5.7198000000000002"/>
    <n v="37.966999999999999"/>
    <n v="1.6015440000000003"/>
    <n v="7.3213440000000007"/>
    <s v="Positive"/>
    <s v="Positive"/>
    <n v="1.1948000000000001"/>
    <n v="18.366"/>
    <n v="0.33454400000000006"/>
    <n v="1.529344"/>
    <s v="Positive"/>
    <s v="Positive"/>
    <n v="0.62060000000000004"/>
    <n v="21.681999999999999"/>
    <n v="0.2099601248462484"/>
    <n v="0.83056012484624842"/>
    <s v="Negative"/>
    <s v="Positive"/>
    <n v="14.355352243"/>
    <n v="1911.556355856909"/>
    <n v="19.115563558569093"/>
    <n v="33.470915801569092"/>
    <s v="Positive"/>
    <s v="Positive"/>
    <n v="2.9367547480000002"/>
    <n v="365.96886602758929"/>
    <n v="2.1721019656792588"/>
    <n v="5.1088567136792591"/>
    <s v="Negative"/>
    <s v="Positive"/>
    <n v="21.287665524248354"/>
  </r>
  <r>
    <s v="459"/>
    <s v="Kota [Rajastan]"/>
    <s v="Rest"/>
    <s v="Rest"/>
    <s v="Schools and Colleges  "/>
    <s v="Retailers "/>
    <n v="324005"/>
    <x v="27"/>
    <n v="1.3782000000000001"/>
    <n v="566.88699999999994"/>
    <n v="2.2585929676236698"/>
    <n v="3.6367929676236699"/>
    <s v="Positive"/>
    <s v="Negative"/>
    <n v="0.13220000000000001"/>
    <n v="131.56299999999999"/>
    <n v="3.7016000000000007E-2"/>
    <n v="0.16921600000000003"/>
    <s v="Negative"/>
    <s v="Negative"/>
    <n v="0.53869999999999996"/>
    <n v="93.655000000000001"/>
    <n v="0.150836"/>
    <n v="0.68953599999999993"/>
    <s v="Negative"/>
    <s v="Negative"/>
    <n v="6.9643301159999993"/>
    <n v="5952.5190059045872"/>
    <n v="1.4287588840000005"/>
    <n v="8.3930889999999998"/>
    <s v="Negative"/>
    <s v="Negative"/>
    <n v="1.505207044"/>
    <n v="1201.666879116535"/>
    <n v="0.49657785767607932"/>
    <n v="2.0017849016760794"/>
    <s v="Positive"/>
    <s v="Negative"/>
    <n v="1.9253367416760798"/>
  </r>
  <r>
    <s v="460"/>
    <s v="Kharagpur"/>
    <s v="Rest"/>
    <s v="Rest"/>
    <s v="Salaried  "/>
    <s v="Retailers "/>
    <n v="721301"/>
    <x v="14"/>
    <n v="0.59099999999999997"/>
    <n v="166.78800000000001"/>
    <n v="0.47900764788047151"/>
    <n v="1.0700076478804714"/>
    <s v="Positive"/>
    <s v="Negative"/>
    <n v="8.4400000000000003E-2"/>
    <n v="41.18"/>
    <n v="8.4818334679284957E-2"/>
    <n v="0.16921833467928496"/>
    <s v="Negative"/>
    <s v="Negative"/>
    <n v="1.1883999999999999"/>
    <n v="80.733000000000004"/>
    <n v="0.33275199999999999"/>
    <n v="1.5211519999999998"/>
    <s v="Negative"/>
    <s v="Negative"/>
    <n v="6.9673965000000004"/>
    <n v="2637.5956129972919"/>
    <n v="3.374754499999999"/>
    <n v="10.342150999999999"/>
    <s v="Negative"/>
    <s v="Negative"/>
    <n v="4.0603048309999998"/>
    <n v="375.83203832534889"/>
    <n v="3.7583203832534888"/>
    <n v="7.8186252142534887"/>
    <s v="Positive"/>
    <s v="Positive"/>
    <n v="7.1330748832534878"/>
  </r>
  <r>
    <s v="461"/>
    <s v="Madhugiri"/>
    <s v="GL Focus"/>
    <s v="Rest"/>
    <s v="Household  "/>
    <s v="Corporate Offices"/>
    <n v="572132"/>
    <x v="28"/>
    <n v="1.4493"/>
    <n v="41.526000000000003"/>
    <n v="0.49818588306577771"/>
    <n v="1.9474858830657777"/>
    <s v="Negative"/>
    <s v="Positive"/>
    <n v="0.35560000000000003"/>
    <n v="17.143999999999998"/>
    <n v="0.16585351906894261"/>
    <n v="0.52145351906894266"/>
    <s v="Negative"/>
    <s v="Positive"/>
    <n v="11.1249"/>
    <n v="104.678"/>
    <n v="3.5906904417945311"/>
    <n v="14.715590441794532"/>
    <s v="Negative"/>
    <s v="Positive"/>
    <n v="49.991959676"/>
    <n v="217.51657258064509"/>
    <n v="9.9983919351999972"/>
    <n v="59.990351611199998"/>
    <s v="Negative"/>
    <s v="Positive"/>
    <n v="2.7178872629999997"/>
    <n v="17.19846082949309"/>
    <n v="0.54357745260000012"/>
    <n v="3.2614647155999998"/>
    <s v="Positive"/>
    <s v="Positive"/>
    <n v="10.541969387799998"/>
  </r>
  <r>
    <s v="462"/>
    <s v="Chennai-T.C.Street"/>
    <s v="Rest"/>
    <s v="Rest"/>
    <s v="Household  "/>
    <s v="Exporters "/>
    <n v="600001"/>
    <x v="7"/>
    <n v="0.3"/>
    <n v="364.50900000000001"/>
    <n v="0.21521586206896551"/>
    <n v="0.51521586206896552"/>
    <s v="Negative"/>
    <s v="Negative"/>
    <n v="0.1305"/>
    <n v="52.259"/>
    <n v="0.25852291739791738"/>
    <n v="0.38902291739791739"/>
    <s v="Positive"/>
    <s v="Negative"/>
    <n v="0.71660000000000001"/>
    <n v="193.726"/>
    <n v="0.20064800000000002"/>
    <n v="0.91724800000000006"/>
    <s v="Negative"/>
    <s v="Negative"/>
    <n v="26.872595999000001"/>
    <n v="12649.60863922604"/>
    <n v="20.264203348764955"/>
    <n v="47.136799347764956"/>
    <s v="Positive"/>
    <s v="Negative"/>
    <n v="11.576229236"/>
    <n v="9782.4630753462025"/>
    <n v="2.3152458471999999"/>
    <n v="13.8914750832"/>
    <s v="Negative"/>
    <s v="Negative"/>
    <n v="22.579449195964955"/>
  </r>
  <r>
    <s v="463"/>
    <s v="Chennai-Mount Road"/>
    <s v="Rest"/>
    <s v="Rest"/>
    <s v="HNI   "/>
    <s v="Shopping Malls "/>
    <n v="600006"/>
    <x v="33"/>
    <n v="0.31"/>
    <n v="81.707999999999998"/>
    <n v="0.17135000068598488"/>
    <n v="0.48135000068598488"/>
    <s v="Positive"/>
    <s v="Negative"/>
    <n v="0.1"/>
    <n v="35.366999999999997"/>
    <n v="0.1306213057213057"/>
    <n v="0.23062130572130571"/>
    <s v="Positive"/>
    <s v="Negative"/>
    <n v="0"/>
    <n v="42.634"/>
    <n v="0.81237458726744516"/>
    <n v="0.81237458726744516"/>
    <s v="Positive"/>
    <s v="Negative"/>
    <n v="19.570940033000003"/>
    <n v="20855.54072687163"/>
    <n v="46.51519125306173"/>
    <n v="66.086131286061729"/>
    <s v="Positive"/>
    <s v="Negative"/>
    <n v="6.0252745119999993"/>
    <n v="14606.370128891671"/>
    <n v="2.1851805723247022"/>
    <n v="8.2104550843247015"/>
    <s v="Negative"/>
    <s v="Negative"/>
    <n v="48.700371825386433"/>
  </r>
  <r>
    <s v="464"/>
    <s v="Chennai-Cathedral Road"/>
    <s v="HL Focus"/>
    <s v="Rest"/>
    <s v="HNI   "/>
    <s v="Shopping Malls "/>
    <n v="600086"/>
    <x v="33"/>
    <n v="4.9772999999999996"/>
    <n v="237.53399999999999"/>
    <n v="1.900272"/>
    <n v="6.8775719999999998"/>
    <s v="Positive"/>
    <s v="Positive"/>
    <n v="0.54020000000000001"/>
    <n v="25.710999999999999"/>
    <n v="0.20568800000000001"/>
    <n v="0.745888"/>
    <s v="Positive"/>
    <s v="Positive"/>
    <n v="2.7014999999999998"/>
    <n v="37.585000000000001"/>
    <n v="0.75641999999999998"/>
    <n v="3.4579199999999997"/>
    <s v="Negative"/>
    <s v="Positive"/>
    <n v="41.808784491000004"/>
    <n v="21754.520154523561"/>
    <n v="31.404841310137179"/>
    <n v="73.213625801137184"/>
    <s v="Positive"/>
    <s v="Negative"/>
    <n v="7.4361571069999997"/>
    <n v="14765.170098248291"/>
    <n v="1.6685996513143007"/>
    <n v="9.1047567583143003"/>
    <s v="Negative"/>
    <s v="Negative"/>
    <n v="33.073440961451482"/>
  </r>
  <r>
    <s v="466"/>
    <s v="Mandya"/>
    <s v="GL Focus"/>
    <s v="Rest"/>
    <s v="HNI   "/>
    <s v="Retailers "/>
    <n v="571401"/>
    <x v="32"/>
    <n v="2.3109000000000002"/>
    <n v="185.06800000000001"/>
    <n v="1.4805440000000001"/>
    <n v="3.7914440000000003"/>
    <s v="Positive"/>
    <s v="Positive"/>
    <n v="0.90159999999999996"/>
    <n v="46.23"/>
    <n v="0.46229999999999999"/>
    <n v="1.3638999999999999"/>
    <s v="Positive"/>
    <s v="Positive"/>
    <n v="8.6150000000000002"/>
    <n v="414.18700000000001"/>
    <n v="2.4122000000000003"/>
    <n v="11.027200000000001"/>
    <s v="Negative"/>
    <s v="Negative"/>
    <n v="31.352275697000003"/>
    <n v="998.64179361896083"/>
    <n v="13.725975395559011"/>
    <n v="45.078251092559015"/>
    <s v="Negative"/>
    <s v="Positive"/>
    <n v="4.0352385110000002"/>
    <n v="84.107471285323584"/>
    <n v="0.84107471285323587"/>
    <n v="4.8763132238532361"/>
    <s v="Positive"/>
    <s v="Positive"/>
    <n v="14.567050108412246"/>
  </r>
  <r>
    <s v="467"/>
    <s v="Mangalpady"/>
    <s v="VL Focus"/>
    <s v="Rest"/>
    <s v="HNI   "/>
    <s v="Exporters "/>
    <n v="671322"/>
    <x v="23"/>
    <n v="1.1051"/>
    <n v="15.292"/>
    <n v="0.30942800000000004"/>
    <n v="1.414528"/>
    <s v="Negative"/>
    <s v="Positive"/>
    <n v="0.95930000000000004"/>
    <n v="23.088999999999999"/>
    <n v="0.46818565048053845"/>
    <n v="1.4274856504805384"/>
    <s v="Negative"/>
    <s v="Positive"/>
    <n v="4.8692000000000002"/>
    <n v="104.09099999999999"/>
    <n v="1.3633760000000001"/>
    <n v="6.2325759999999999"/>
    <s v="Positive"/>
    <s v="Positive"/>
    <n v="27.290332055"/>
    <n v="403.98553153611402"/>
    <n v="5.4580664109999972"/>
    <n v="32.748398465999998"/>
    <s v="Positive"/>
    <s v="Positive"/>
    <n v="1.119834958"/>
    <n v="29.150125635808749"/>
    <n v="0.66048725987698664"/>
    <n v="1.7803222178769866"/>
    <s v="Negative"/>
    <s v="Positive"/>
    <n v="6.1185536708769837"/>
  </r>
  <r>
    <s v="469"/>
    <s v="Mahalingapur"/>
    <s v="Asset Focus"/>
    <s v="Rest"/>
    <s v="Schools and Colleges  "/>
    <s v="Manufacturers "/>
    <n v="587312"/>
    <x v="17"/>
    <n v="0.24"/>
    <n v="14.189"/>
    <n v="0.1894703561166739"/>
    <n v="0.42947035611667389"/>
    <s v="Negative"/>
    <s v="Positive"/>
    <n v="2.8336000000000006"/>
    <n v="12.029"/>
    <n v="0.79340800000000022"/>
    <n v="3.6270080000000009"/>
    <s v="Positive"/>
    <s v="Positive"/>
    <n v="7.1867999999999999"/>
    <n v="51.174999999999997"/>
    <n v="2.3478959359914087"/>
    <n v="9.5346959359914081"/>
    <s v="Negative"/>
    <s v="Positive"/>
    <n v="38.359277237000001"/>
    <n v="288.17866082064847"/>
    <n v="7.6718554473999987"/>
    <n v="46.031132684399999"/>
    <s v="Negative"/>
    <s v="Positive"/>
    <n v="5.9680805960000001"/>
    <n v="63.875686300463258"/>
    <n v="1.1936161191999997"/>
    <n v="7.1616967151999997"/>
    <s v="Negative"/>
    <s v="Positive"/>
    <n v="8.8654715665999984"/>
  </r>
  <r>
    <s v="470"/>
    <s v="Malebennur"/>
    <s v="GL Focus"/>
    <s v="Rest"/>
    <s v="Schools and Colleges  "/>
    <s v="Manufacturers "/>
    <n v="577530"/>
    <x v="34"/>
    <n v="1.0683"/>
    <n v="9.8109999999999999"/>
    <n v="0.34420848099792073"/>
    <n v="1.4125084809979207"/>
    <s v="Negative"/>
    <s v="Positive"/>
    <n v="0.27990000000000004"/>
    <n v="8.6620000000000008"/>
    <n v="0.21157096302212794"/>
    <n v="0.491470963022128"/>
    <s v="Negative"/>
    <s v="Positive"/>
    <n v="11.8079"/>
    <n v="57.737000000000002"/>
    <n v="3.3062120000000004"/>
    <n v="15.114112"/>
    <s v="Positive"/>
    <s v="Positive"/>
    <n v="18.198218981"/>
    <n v="77.398115183246077"/>
    <n v="3.6396437962000014"/>
    <n v="21.837862777200002"/>
    <s v="Negative"/>
    <s v="Positive"/>
    <n v="2.113036605"/>
    <n v="29.334605833956619"/>
    <n v="0.42260732100000009"/>
    <n v="2.5356439260000001"/>
    <s v="Positive"/>
    <s v="Positive"/>
    <n v="4.0622511172000015"/>
  </r>
  <r>
    <s v="471"/>
    <s v="Mangaluru-Hampankatta"/>
    <s v="VL Focus"/>
    <s v="Rest"/>
    <s v="HNI   "/>
    <s v="Shopping Malls "/>
    <n v="575001"/>
    <x v="23"/>
    <n v="1.1132"/>
    <n v="202.54900000000001"/>
    <n v="0.31307404567800451"/>
    <n v="1.4262740456780045"/>
    <s v="Negative"/>
    <s v="Negative"/>
    <n v="1.7199"/>
    <n v="73.436000000000007"/>
    <n v="0.73436000000000012"/>
    <n v="2.4542600000000001"/>
    <s v="Positive"/>
    <s v="Positive"/>
    <n v="1.4611000000000001"/>
    <n v="158.06700000000001"/>
    <n v="0.40910800000000008"/>
    <n v="1.8702080000000001"/>
    <s v="Negative"/>
    <s v="Negative"/>
    <n v="33.070160573000003"/>
    <n v="4954.3786442779974"/>
    <n v="6.6140321146000005"/>
    <n v="39.684192687600003"/>
    <s v="Negative"/>
    <s v="Positive"/>
    <n v="5.4882597830000002"/>
    <n v="997.58724275540294"/>
    <n v="1.9718509854787101"/>
    <n v="7.4601107684787102"/>
    <s v="Negative"/>
    <s v="Positive"/>
    <n v="8.5858831000787106"/>
  </r>
  <r>
    <s v="472"/>
    <s v="Mangaluru-Bunder"/>
    <s v="VL Focus"/>
    <s v="Rest"/>
    <s v="HNI   "/>
    <s v="Shopping Malls "/>
    <n v="575001"/>
    <x v="23"/>
    <n v="3.0761000000000003"/>
    <n v="202.54900000000001"/>
    <n v="1.6203920000000001"/>
    <n v="4.6964920000000001"/>
    <s v="Positive"/>
    <s v="Positive"/>
    <n v="1.1036999999999999"/>
    <n v="73.436000000000007"/>
    <n v="0.73436000000000012"/>
    <n v="1.83806"/>
    <s v="Positive"/>
    <s v="Positive"/>
    <n v="1.1146"/>
    <n v="158.06700000000001"/>
    <n v="0.31208800000000003"/>
    <n v="1.426688"/>
    <s v="Negative"/>
    <s v="Negative"/>
    <n v="15.975323097999999"/>
    <n v="5073.5775458798134"/>
    <n v="3.1950646196000019"/>
    <n v="19.170387717600001"/>
    <s v="Negative"/>
    <s v="Negative"/>
    <n v="7.5543543400000006"/>
    <n v="1085.0873839510621"/>
    <n v="1.5108708680000005"/>
    <n v="9.0652252080000011"/>
    <s v="Negative"/>
    <s v="Positive"/>
    <n v="4.7059354876000024"/>
  </r>
  <r>
    <s v="473"/>
    <s v="Mangaluru-Bolar"/>
    <s v="Rest"/>
    <s v="SBA Focus"/>
    <s v="HNI   "/>
    <s v="Shopping Malls "/>
    <n v="575001"/>
    <x v="23"/>
    <n v="2.1642000000000001"/>
    <n v="202.54900000000001"/>
    <n v="1.6203920000000001"/>
    <n v="3.784592"/>
    <s v="Positive"/>
    <s v="Positive"/>
    <n v="0.59849999999999992"/>
    <n v="73.436000000000007"/>
    <n v="0.16758000000000001"/>
    <n v="0.76607999999999987"/>
    <s v="Negative"/>
    <s v="Positive"/>
    <n v="2.0989"/>
    <n v="158.06700000000001"/>
    <n v="0.65104717847452098"/>
    <n v="2.7499471784745211"/>
    <s v="Negative"/>
    <s v="Negative"/>
    <n v="41.378942117999998"/>
    <n v="4879.6838452946467"/>
    <n v="48.796838452946474"/>
    <n v="90.175780570946472"/>
    <s v="Positive"/>
    <s v="Positive"/>
    <n v="4.1698580679999999"/>
    <n v="890.49403941455921"/>
    <n v="0.95189918702235854"/>
    <n v="5.1217572550223585"/>
    <s v="Negative"/>
    <s v="Positive"/>
    <n v="49.74873763996883"/>
  </r>
  <r>
    <s v="474"/>
    <s v="Mangaluru-Kankanady Nagori"/>
    <s v="Rest"/>
    <s v="Rest"/>
    <s v="HNI   "/>
    <s v="Shopping Malls "/>
    <n v="575002"/>
    <x v="23"/>
    <n v="1.6037999999999999"/>
    <n v="158.221"/>
    <n v="1.265768"/>
    <n v="2.8695680000000001"/>
    <s v="Positive"/>
    <s v="Positive"/>
    <n v="0.68879999999999997"/>
    <n v="69.656000000000006"/>
    <n v="0.69656000000000007"/>
    <n v="1.3853599999999999"/>
    <s v="Positive"/>
    <s v="Positive"/>
    <n v="1.5863"/>
    <n v="100.24299999999999"/>
    <n v="0.64105208029859928"/>
    <n v="2.2273520802985995"/>
    <s v="Positive"/>
    <s v="Negative"/>
    <n v="40.154058587000002"/>
    <n v="5618.3335486138676"/>
    <n v="8.0308117173999989"/>
    <n v="48.1848703044"/>
    <s v="Negative"/>
    <s v="Positive"/>
    <n v="2.537948536"/>
    <n v="1006.836072793242"/>
    <n v="0.57038055684984901"/>
    <n v="3.108329092849849"/>
    <s v="Negative"/>
    <s v="Positive"/>
    <n v="8.601192274249847"/>
  </r>
  <r>
    <s v="475"/>
    <s v="Mangaluru-Founders' Branch [Dongerkery]"/>
    <s v="VL Focus"/>
    <s v="Rest"/>
    <s v="HNI   "/>
    <s v="Shopping Malls "/>
    <n v="575003"/>
    <x v="23"/>
    <n v="1.5669"/>
    <n v="122.39100000000001"/>
    <n v="0.66677269661548866"/>
    <n v="2.2336726966154887"/>
    <s v="Negative"/>
    <s v="Positive"/>
    <n v="0.92439999999999989"/>
    <n v="47.902999999999999"/>
    <n v="0.47903000000000001"/>
    <n v="1.40343"/>
    <s v="Positive"/>
    <s v="Positive"/>
    <n v="1.4224000000000001"/>
    <n v="68.95"/>
    <n v="0.39827200000000007"/>
    <n v="1.8206720000000001"/>
    <s v="Negative"/>
    <s v="Negative"/>
    <n v="38.646155819000001"/>
    <n v="5692.007620601109"/>
    <n v="7.7292311638000015"/>
    <n v="46.375386982800002"/>
    <s v="Negative"/>
    <s v="Positive"/>
    <n v="18.829925497999998"/>
    <n v="1158.5243079077909"/>
    <n v="11.585243079077909"/>
    <n v="30.415168577077907"/>
    <s v="Positive"/>
    <s v="Positive"/>
    <n v="19.31447424287791"/>
  </r>
  <r>
    <s v="476"/>
    <s v="Mangaluru-Kodialbail"/>
    <s v="Rest"/>
    <s v="SBA Focus"/>
    <s v="HNI   "/>
    <s v="Shopping Malls "/>
    <n v="575003"/>
    <x v="7"/>
    <n v="4.6176000000000004"/>
    <n v="122.39100000000001"/>
    <n v="1.2929280000000003"/>
    <n v="5.9105280000000011"/>
    <s v="Positive"/>
    <s v="Positive"/>
    <n v="0.40689999999999998"/>
    <n v="47.902999999999999"/>
    <n v="0.53895458122767859"/>
    <n v="0.94585458122767863"/>
    <s v="Negative"/>
    <s v="Positive"/>
    <n v="1.4750000000000001"/>
    <n v="68.95"/>
    <n v="0.41300000000000009"/>
    <n v="1.8880000000000001"/>
    <s v="Negative"/>
    <s v="Negative"/>
    <n v="94.144477499999994"/>
    <n v="5783.6391772979287"/>
    <n v="57.836391772979283"/>
    <n v="151.98086927297928"/>
    <s v="Positive"/>
    <s v="Positive"/>
    <n v="14.409116425000001"/>
    <n v="1177.174561540706"/>
    <n v="11.77174561540706"/>
    <n v="26.18086204040706"/>
    <s v="Positive"/>
    <s v="Positive"/>
    <n v="69.608137388386339"/>
  </r>
  <r>
    <s v="478"/>
    <s v="Mangaluru-Bejai"/>
    <s v="VL Focus"/>
    <s v="SBA Focus"/>
    <s v="HNI   "/>
    <s v="Shopping Malls "/>
    <n v="575004"/>
    <x v="23"/>
    <n v="2.8887"/>
    <n v="89.816999999999993"/>
    <n v="0.80883600000000011"/>
    <n v="3.6975360000000004"/>
    <s v="Positive"/>
    <s v="Positive"/>
    <n v="1.113"/>
    <n v="37.847000000000001"/>
    <n v="0.34062300000000001"/>
    <n v="1.4536229999999999"/>
    <s v="Positive"/>
    <s v="Positive"/>
    <n v="1.0494000000000001"/>
    <n v="44.88"/>
    <n v="0.53685427626414595"/>
    <n v="1.5862542762641461"/>
    <s v="Negative"/>
    <s v="Negative"/>
    <n v="71.831268985999998"/>
    <n v="6188.2137234735874"/>
    <n v="14.366253797200002"/>
    <n v="86.1975227832"/>
    <s v="Negative"/>
    <s v="Positive"/>
    <n v="7.4841005980000004"/>
    <n v="1241.0845823805171"/>
    <n v="11.169761241424652"/>
    <n v="18.653861839424653"/>
    <s v="Positive"/>
    <s v="Positive"/>
    <n v="25.536015038624654"/>
  </r>
  <r>
    <s v="479"/>
    <s v="Mangaluru-Mannagudda"/>
    <s v="VL Focus"/>
    <s v="SBA Focus"/>
    <s v="HNI   "/>
    <s v="Shopping Malls "/>
    <n v="575003"/>
    <x v="23"/>
    <n v="4.4934000000000012"/>
    <n v="122.39100000000001"/>
    <n v="1.2581520000000004"/>
    <n v="5.751552000000002"/>
    <s v="Negative"/>
    <s v="Positive"/>
    <n v="1.5804"/>
    <n v="47.902999999999999"/>
    <n v="1.5934508563968901"/>
    <n v="3.1738508563968901"/>
    <s v="Negative"/>
    <s v="Positive"/>
    <n v="1.6558999999999999"/>
    <n v="68.95"/>
    <n v="0.46365200000000001"/>
    <n v="2.1195520000000001"/>
    <s v="Negative"/>
    <s v="Positive"/>
    <n v="68.802300490999997"/>
    <n v="5798.9111034140651"/>
    <n v="13.760460098199999"/>
    <n v="82.562760589199996"/>
    <s v="Negative"/>
    <s v="Positive"/>
    <n v="6.9505132370000009"/>
    <n v="1180.2829371461919"/>
    <n v="11.80282937146192"/>
    <n v="18.753342608461921"/>
    <s v="Positive"/>
    <s v="Positive"/>
    <n v="25.563289469661918"/>
  </r>
  <r>
    <s v="481"/>
    <s v="Madikeri"/>
    <s v="Rest"/>
    <s v="Rest"/>
    <s v="Schools and Colleges  "/>
    <s v="Exporters "/>
    <n v="571201"/>
    <x v="38"/>
    <n v="1.6596"/>
    <n v="77.542000000000002"/>
    <n v="0.6732844580921209"/>
    <n v="2.3328844580921206"/>
    <s v="Negative"/>
    <s v="Positive"/>
    <n v="0.4325"/>
    <n v="28.346"/>
    <n v="0.12110000000000001"/>
    <n v="0.55359999999999998"/>
    <s v="Negative"/>
    <s v="Positive"/>
    <n v="3.9981"/>
    <n v="112.723"/>
    <n v="1.151833964455288"/>
    <n v="5.1499339644552879"/>
    <s v="Negative"/>
    <s v="Positive"/>
    <n v="41.425273103999999"/>
    <n v="613.63330424242417"/>
    <n v="8.2850546207999969"/>
    <n v="49.710327724799996"/>
    <s v="Positive"/>
    <s v="Positive"/>
    <n v="4.651242163"/>
    <n v="47.605294545454562"/>
    <n v="1.9952708369999996"/>
    <n v="6.6465129999999997"/>
    <s v="Positive"/>
    <s v="Positive"/>
    <n v="10.280325457799997"/>
  </r>
  <r>
    <s v="482"/>
    <s v="Moodabidri"/>
    <s v="Rest"/>
    <s v="Rest"/>
    <s v="Schools and Colleges  "/>
    <s v="Exporters "/>
    <n v="574227"/>
    <x v="23"/>
    <n v="3.8835000000000002"/>
    <n v="41.415999999999997"/>
    <n v="1.0873800000000002"/>
    <n v="4.9708800000000002"/>
    <s v="Positive"/>
    <s v="Positive"/>
    <n v="0.69369999999999987"/>
    <n v="24.984000000000002"/>
    <n v="0.24984000000000003"/>
    <n v="0.94353999999999993"/>
    <s v="Positive"/>
    <s v="Positive"/>
    <n v="0.69540000000000002"/>
    <n v="65.105000000000004"/>
    <n v="0.19471200000000002"/>
    <n v="0.89011200000000001"/>
    <s v="Negative"/>
    <s v="Negative"/>
    <n v="34.349865862999998"/>
    <n v="580.25618613138693"/>
    <n v="6.8699731725999982"/>
    <n v="41.219839035599996"/>
    <s v="Positive"/>
    <s v="Positive"/>
    <n v="1.4460938489999999"/>
    <n v="53.102663321167888"/>
    <n v="0.53102663321167887"/>
    <n v="1.9771204822116788"/>
    <s v="Positive"/>
    <s v="Positive"/>
    <n v="7.4009998058116775"/>
  </r>
  <r>
    <s v="483"/>
    <s v="Mulgund"/>
    <s v="VL Focus"/>
    <s v="Rest"/>
    <s v="Schools and Colleges  "/>
    <s v="Manufacturers "/>
    <n v="582117"/>
    <x v="5"/>
    <n v="0"/>
    <n v="6.6029999999999998"/>
    <n v="0.105"/>
    <n v="0.105"/>
    <s v="Negative"/>
    <s v="Negative"/>
    <n v="0.70440000000000003"/>
    <n v="3.48"/>
    <n v="1.1967216084352432"/>
    <n v="1.9011216084352434"/>
    <s v="Negative"/>
    <s v="Positive"/>
    <n v="3.4710999999999999"/>
    <n v="20.914999999999999"/>
    <n v="1.1416073322363756"/>
    <n v="4.6127073322363756"/>
    <s v="Negative"/>
    <s v="Positive"/>
    <n v="20.984476503"/>
    <n v="68.609809501411092"/>
    <n v="4.1968953006000014"/>
    <n v="25.181371803600001"/>
    <s v="Positive"/>
    <s v="Positive"/>
    <n v="6.0205670549999999"/>
    <n v="19.70662417685795"/>
    <n v="1.2041134109999998"/>
    <n v="7.2246804659999997"/>
    <s v="Positive"/>
    <s v="Positive"/>
    <n v="5.4010087116000012"/>
  </r>
  <r>
    <s v="484"/>
    <s v="Mysuru-Devraj Urs Road"/>
    <s v="Asset Focus"/>
    <s v="SBA Focus"/>
    <s v="Schools and Colleges  "/>
    <e v="#N/A"/>
    <n v="570001"/>
    <x v="22"/>
    <n v="7.7372999999999994"/>
    <n v="261.48599999999999"/>
    <n v="2.3533739999999996"/>
    <n v="10.090674"/>
    <s v="Positive"/>
    <s v="Positive"/>
    <n v="2.9194"/>
    <n v="19.878"/>
    <n v="0.81743200000000005"/>
    <n v="3.7368320000000002"/>
    <s v="Positive"/>
    <s v="Positive"/>
    <n v="1.3295999999999999"/>
    <n v="107.798"/>
    <n v="0.39147763669264313"/>
    <n v="1.721077636692643"/>
    <s v="Negative"/>
    <s v="Negative"/>
    <n v="47.897229823000004"/>
    <n v="8372.9446450521064"/>
    <n v="75.356501805468966"/>
    <n v="123.25373162846897"/>
    <s v="Positive"/>
    <s v="Positive"/>
    <n v="6.6399048409999999"/>
    <n v="1356.373613610047"/>
    <n v="12.207362522490424"/>
    <n v="18.847267363490424"/>
    <s v="Positive"/>
    <s v="Positive"/>
    <n v="87.563864327959394"/>
  </r>
  <r>
    <s v="485"/>
    <s v="Mysuru-Chamundipuram"/>
    <s v="Rest"/>
    <s v="SBA Focus"/>
    <s v="HNI   "/>
    <s v="Shopping Malls "/>
    <n v="570008"/>
    <x v="22"/>
    <n v="3.2938999999999998"/>
    <n v="295.55200000000002"/>
    <n v="2.6599680000000001"/>
    <n v="5.9538679999999999"/>
    <s v="Positive"/>
    <s v="Positive"/>
    <n v="0.47670000000000001"/>
    <n v="63.030999999999999"/>
    <n v="0.56727900000000009"/>
    <n v="1.0439790000000002"/>
    <s v="Positive"/>
    <s v="Positive"/>
    <n v="3.9396"/>
    <n v="259.72199999999998"/>
    <n v="1.1030880000000001"/>
    <n v="5.0426880000000001"/>
    <s v="Negative"/>
    <s v="Negative"/>
    <n v="78.981514032000007"/>
    <n v="7330.4541779122837"/>
    <n v="15.796302806400007"/>
    <n v="94.777816838400014"/>
    <s v="Negative"/>
    <s v="Positive"/>
    <n v="6.0833948399999995"/>
    <n v="1127.2411573063439"/>
    <n v="1.2166789680000001"/>
    <n v="7.3000738079999996"/>
    <s v="Negative"/>
    <s v="Positive"/>
    <n v="17.012981774400007"/>
  </r>
  <r>
    <s v="486"/>
    <s v="Madurai"/>
    <s v="Rest"/>
    <s v="Rest"/>
    <s v="Salaried  "/>
    <s v="Exporters "/>
    <n v="625001"/>
    <x v="30"/>
    <n v="0.99350000000000005"/>
    <n v="206.38499999999999"/>
    <n v="0.3575008527679624"/>
    <n v="1.3510008527679624"/>
    <s v="Negative"/>
    <s v="Negative"/>
    <n v="0.13009999999999999"/>
    <n v="53.567999999999998"/>
    <n v="0.13289959345027696"/>
    <n v="0.26299959345027696"/>
    <s v="Negative"/>
    <s v="Negative"/>
    <n v="2.3414000000000001"/>
    <n v="744.61"/>
    <n v="0.8351882072312129"/>
    <n v="3.1765882072312133"/>
    <s v="Negative"/>
    <s v="Negative"/>
    <n v="14.286762253999999"/>
    <n v="4535.3265776881472"/>
    <n v="2.8573524508000006"/>
    <n v="17.1441147048"/>
    <s v="Positive"/>
    <s v="Negative"/>
    <n v="1.937302528"/>
    <n v="1150.6475345127881"/>
    <n v="0.3874605056"/>
    <n v="2.3247630336"/>
    <s v="Negative"/>
    <s v="Positive"/>
    <n v="3.2448129564000006"/>
  </r>
  <r>
    <s v="487"/>
    <s v="Mangaluru-Urva Market"/>
    <s v="Rest"/>
    <s v="SBA Focus"/>
    <s v="HNI   "/>
    <s v="Shopping Malls "/>
    <n v="575006"/>
    <x v="23"/>
    <n v="1.2207000000000001"/>
    <n v="147.03299999999999"/>
    <n v="0.99565451426445795"/>
    <n v="2.2163545142644581"/>
    <s v="Negative"/>
    <s v="Positive"/>
    <n v="0.35470000000000002"/>
    <n v="42.628999999999998"/>
    <n v="9.9316000000000015E-2"/>
    <n v="0.45401600000000003"/>
    <s v="Negative"/>
    <s v="Positive"/>
    <n v="1.0223"/>
    <n v="74.927000000000007"/>
    <n v="0.33817009596987813"/>
    <n v="1.3604700959698781"/>
    <s v="Negative"/>
    <s v="Negative"/>
    <n v="35.871109456999996"/>
    <n v="5853.859321651742"/>
    <n v="52.68473389486568"/>
    <n v="88.555843351865676"/>
    <s v="Positive"/>
    <s v="Positive"/>
    <n v="2.8578703030000003"/>
    <n v="1248.9545171680729"/>
    <n v="1.5366839700536374"/>
    <n v="4.3945542730536378"/>
    <s v="Negative"/>
    <s v="Positive"/>
    <n v="54.221417864919317"/>
  </r>
  <r>
    <s v="488"/>
    <s v="Chennai-Triplicane"/>
    <s v="Rest"/>
    <s v="Rest"/>
    <s v="HNI   "/>
    <s v="Shopping Malls "/>
    <n v="600005"/>
    <x v="33"/>
    <n v="1.4239999999999999"/>
    <n v="186.11"/>
    <n v="0.39872000000000002"/>
    <n v="1.8227199999999999"/>
    <s v="Negative"/>
    <s v="Positive"/>
    <n v="0.38850000000000001"/>
    <n v="32.350999999999999"/>
    <n v="0.291159"/>
    <n v="0.67965900000000001"/>
    <s v="Positive"/>
    <s v="Positive"/>
    <n v="4.4851999999999999"/>
    <n v="225.006"/>
    <n v="1.2558560000000001"/>
    <n v="5.7410560000000004"/>
    <s v="Positive"/>
    <s v="Negative"/>
    <n v="27.422391563999998"/>
    <n v="12107.81553543333"/>
    <n v="15.925950037127688"/>
    <n v="43.348341601127686"/>
    <s v="Positive"/>
    <s v="Negative"/>
    <n v="6.9490180599999993"/>
    <n v="11258.284531775769"/>
    <n v="10.624935625956887"/>
    <n v="17.573953685956887"/>
    <s v="Positive"/>
    <s v="Negative"/>
    <n v="26.550885663084575"/>
  </r>
  <r>
    <s v="489"/>
    <s v="Madakasira"/>
    <s v="Asset Focus"/>
    <s v="SBA Focus"/>
    <s v="HNI   "/>
    <s v="Corporate Offices"/>
    <n v="515301"/>
    <x v="6"/>
    <n v="3.8847"/>
    <n v="9.7609999999999992"/>
    <n v="1.0877160000000001"/>
    <n v="4.9724159999999999"/>
    <s v="Positive"/>
    <s v="Positive"/>
    <n v="1.5974999999999999"/>
    <n v="4.6790000000000003"/>
    <n v="0.44730000000000003"/>
    <n v="2.0448"/>
    <s v="Positive"/>
    <s v="Positive"/>
    <n v="13.646699999999999"/>
    <n v="38.325000000000003"/>
    <n v="9.9075453192134706"/>
    <n v="23.554245319213472"/>
    <s v="Negative"/>
    <s v="Positive"/>
    <n v="33.44643817"/>
    <n v="107.9551506276151"/>
    <n v="123.69722924784716"/>
    <n v="157.14366741784715"/>
    <s v="Negative"/>
    <s v="Positive"/>
    <n v="3.3428775960000001"/>
    <n v="6.76"/>
    <n v="6.0010201300000015"/>
    <n v="9.3438977260000016"/>
    <s v="Negative"/>
    <s v="Positive"/>
    <n v="129.69824937784716"/>
  </r>
  <r>
    <s v="490"/>
    <s v="Goa-Margoa"/>
    <s v="VL Focus"/>
    <s v="SBA Focus"/>
    <s v="HNI   "/>
    <s v="Corporate Offices"/>
    <n v="403601"/>
    <x v="5"/>
    <n v="3.9117000000000006"/>
    <n v="194.84899999999999"/>
    <n v="1.9484899999999998"/>
    <n v="5.8601900000000002"/>
    <s v="Positive"/>
    <s v="Positive"/>
    <n v="1.4217000000000002"/>
    <n v="67.302999999999997"/>
    <n v="0.67303000000000002"/>
    <n v="2.0947300000000002"/>
    <s v="Positive"/>
    <s v="Positive"/>
    <n v="4.3693999999999997"/>
    <n v="113.949"/>
    <n v="1.6270186953857668"/>
    <n v="5.996418695385767"/>
    <s v="Negative"/>
    <s v="Positive"/>
    <n v="60.138930057000003"/>
    <n v="5210.8447373706167"/>
    <n v="52.108447373706163"/>
    <n v="112.24737743070617"/>
    <s v="Positive"/>
    <s v="Positive"/>
    <n v="6.0142423530000002"/>
    <n v="719.41229198207952"/>
    <n v="7.1941229198207957"/>
    <n v="13.208365272820796"/>
    <s v="Positive"/>
    <s v="Positive"/>
    <n v="59.302570293526955"/>
  </r>
  <r>
    <s v="491"/>
    <s v="Chennai-Annanagar"/>
    <s v="Rest"/>
    <s v="Rest"/>
    <s v="Household  "/>
    <s v="Exporters "/>
    <n v="600040"/>
    <x v="33"/>
    <n v="0.46920000000000001"/>
    <n v="487.98599999999999"/>
    <n v="2.3952720831998691"/>
    <n v="2.8644720831998689"/>
    <s v="Positive"/>
    <s v="Negative"/>
    <n v="0.94289999999999996"/>
    <n v="166.55699999999999"/>
    <n v="0.26727513074763076"/>
    <n v="1.2101751307476307"/>
    <s v="Positive"/>
    <s v="Negative"/>
    <n v="4.2518000000000002"/>
    <n v="270.69099999999997"/>
    <n v="1.1905040000000002"/>
    <n v="5.442304"/>
    <s v="Negative"/>
    <s v="Negative"/>
    <n v="47.646775172000005"/>
    <n v="19644.134699225171"/>
    <n v="22.998633985056372"/>
    <n v="70.645409157056378"/>
    <s v="Positive"/>
    <s v="Negative"/>
    <n v="9.406657301000001"/>
    <n v="5314.670970415591"/>
    <n v="5.4215605059207626"/>
    <n v="14.828217806920764"/>
    <s v="Negative"/>
    <s v="Positive"/>
    <n v="28.420194490977135"/>
  </r>
  <r>
    <s v="492"/>
    <s v="Mangaluru-Balmatta Road"/>
    <s v="Rest"/>
    <s v="SBA Focus"/>
    <s v="HNI   "/>
    <s v="Shopping Malls "/>
    <n v="575001"/>
    <x v="23"/>
    <n v="3.3645000000000005"/>
    <n v="202.54900000000001"/>
    <n v="1.6203920000000001"/>
    <n v="4.9848920000000003"/>
    <s v="Positive"/>
    <s v="Positive"/>
    <n v="1.0293000000000001"/>
    <n v="73.436000000000007"/>
    <n v="0.28820400000000007"/>
    <n v="1.3175040000000002"/>
    <s v="Negative"/>
    <s v="Positive"/>
    <n v="1.1131"/>
    <n v="158.06700000000001"/>
    <n v="0.311668"/>
    <n v="1.424768"/>
    <s v="Negative"/>
    <s v="Negative"/>
    <n v="43.839423844999999"/>
    <n v="6054.063546516265"/>
    <n v="60.540635465162651"/>
    <n v="104.38005931016265"/>
    <s v="Positive"/>
    <s v="Positive"/>
    <n v="5.8212323819999998"/>
    <n v="1184.471845040734"/>
    <n v="11.84471845040734"/>
    <n v="17.66595083240734"/>
    <s v="Positive"/>
    <s v="Positive"/>
    <n v="72.385353915569993"/>
  </r>
  <r>
    <s v="494"/>
    <s v="Chennai-Mint Street"/>
    <s v="Rest"/>
    <s v="Rest"/>
    <s v="Household  "/>
    <s v="Shopping Malls "/>
    <n v="600003"/>
    <x v="33"/>
    <n v="0.85000000000000009"/>
    <n v="67.561000000000007"/>
    <n v="0.60804900000000006"/>
    <n v="1.4580490000000002"/>
    <s v="Positive"/>
    <s v="Positive"/>
    <n v="0.35399999999999998"/>
    <n v="12.071999999999999"/>
    <n v="0.10864799999999999"/>
    <n v="0.46264799999999995"/>
    <s v="Positive"/>
    <s v="Positive"/>
    <n v="1.0379"/>
    <n v="29.029"/>
    <n v="0.29061200000000004"/>
    <n v="1.3285120000000001"/>
    <s v="Negative"/>
    <s v="Positive"/>
    <n v="31.815111324"/>
    <n v="18892.905347963959"/>
    <n v="34.727726035485759"/>
    <n v="66.542837359485759"/>
    <s v="Positive"/>
    <s v="Negative"/>
    <n v="9.3410234970000001"/>
    <n v="11518.535012933909"/>
    <n v="2.5192604170664676"/>
    <n v="11.860283914066468"/>
    <s v="Negative"/>
    <s v="Negative"/>
    <n v="37.246986452552228"/>
  </r>
  <r>
    <s v="495"/>
    <s v="Mangaluru- Car Street (P.M.Rao Road)"/>
    <s v="Rest"/>
    <s v="Rest"/>
    <s v="HNI   "/>
    <s v="Shopping Malls "/>
    <n v="575001"/>
    <x v="23"/>
    <n v="2.1269"/>
    <n v="202.54900000000001"/>
    <n v="1.6203920000000001"/>
    <n v="3.7472919999999998"/>
    <s v="Positive"/>
    <s v="Positive"/>
    <n v="0.62240000000000006"/>
    <n v="73.436000000000007"/>
    <n v="0.73436000000000012"/>
    <n v="1.3567600000000002"/>
    <s v="Positive"/>
    <s v="Positive"/>
    <n v="0.66590000000000005"/>
    <n v="158.06700000000001"/>
    <n v="0.18645200000000003"/>
    <n v="0.85235200000000011"/>
    <s v="Negative"/>
    <s v="Negative"/>
    <n v="21.534635381999998"/>
    <n v="6053.2369403520761"/>
    <n v="4.3069270764000009"/>
    <n v="25.841562458399999"/>
    <s v="Positive"/>
    <s v="Negative"/>
    <n v="3.3808175460000003"/>
    <n v="1184.310120321313"/>
    <n v="0.67616350920000023"/>
    <n v="4.0569810552000005"/>
    <s v="Negative"/>
    <s v="Positive"/>
    <n v="4.9830905856000012"/>
  </r>
  <r>
    <s v="496"/>
    <s v="Chennai-Kodambakkam"/>
    <s v="Rest"/>
    <s v="SBA Focus"/>
    <s v="HNI   "/>
    <s v="Shopping Malls "/>
    <n v="600024"/>
    <x v="7"/>
    <n v="1.4699"/>
    <n v="210.97200000000001"/>
    <n v="1.8987480000000003"/>
    <n v="3.3686480000000003"/>
    <s v="Positive"/>
    <s v="Positive"/>
    <n v="1.54E-2"/>
    <n v="60.13"/>
    <n v="1.2263548843475204E-2"/>
    <n v="2.7663548843475202E-2"/>
    <s v="Negative"/>
    <s v="Negative"/>
    <n v="1.8887"/>
    <n v="215.47800000000001"/>
    <n v="0.64558900074613068"/>
    <n v="2.5342890007461305"/>
    <s v="Negative"/>
    <s v="Negative"/>
    <n v="49.238432291999999"/>
    <n v="25868.0369065343"/>
    <n v="42.439305857117574"/>
    <n v="91.677738149117573"/>
    <s v="Positive"/>
    <s v="Negative"/>
    <n v="12.429229545"/>
    <n v="12012.40031787004"/>
    <n v="7.6483761581931784"/>
    <n v="20.077605703193178"/>
    <s v="Negative"/>
    <s v="Negative"/>
    <n v="50.087682015310754"/>
  </r>
  <r>
    <s v="498"/>
    <s v="Matala"/>
    <s v="Rest"/>
    <s v="Rest"/>
    <s v="Schools and Colleges  "/>
    <s v="Manufacturers "/>
    <n v="585419"/>
    <x v="2"/>
    <n v="0.27500000000000002"/>
    <n v="4.2670000000000003"/>
    <n v="7.7000000000000013E-2"/>
    <n v="0.35200000000000004"/>
    <s v="Positive"/>
    <s v="Positive"/>
    <n v="0.1389"/>
    <n v="3.93"/>
    <n v="8.4903597971014502E-2"/>
    <n v="0.22380359797101451"/>
    <s v="Negative"/>
    <s v="Positive"/>
    <n v="5.3100000000000001E-2"/>
    <n v="16.548999999999999"/>
    <n v="0.34106859327910077"/>
    <n v="0.39416859327910075"/>
    <s v="Positive"/>
    <s v="Negative"/>
    <n v="11.701044795"/>
    <n v="42.627732993756169"/>
    <n v="2.9192282049999996"/>
    <n v="14.620272999999999"/>
    <s v="Positive"/>
    <s v="Positive"/>
    <n v="1.5473563210000001"/>
    <n v="6.2451074597436733"/>
    <n v="0.30947126419999993"/>
    <n v="1.8568275852"/>
    <s v="Positive"/>
    <s v="Positive"/>
    <n v="3.2286994691999995"/>
  </r>
  <r>
    <s v="499"/>
    <s v="Mysuru-Saraswathipuram"/>
    <s v="GL Focus"/>
    <s v="SBA Focus"/>
    <s v="Schools and Colleges  "/>
    <s v="Shopping Malls "/>
    <n v="570009"/>
    <x v="22"/>
    <n v="3.9114999999999998"/>
    <n v="144.79400000000001"/>
    <n v="1.3031460000000001"/>
    <n v="5.2146460000000001"/>
    <s v="Positive"/>
    <s v="Positive"/>
    <n v="0.78510000000000013"/>
    <n v="29.875"/>
    <n v="0.3389301874022761"/>
    <n v="1.1240301874022762"/>
    <s v="Negative"/>
    <s v="Positive"/>
    <n v="7.9973000000000001"/>
    <n v="110.95"/>
    <n v="2.2392440000000002"/>
    <n v="10.236544"/>
    <s v="Negative"/>
    <s v="Positive"/>
    <n v="87.090584923000009"/>
    <n v="8910.5352294615896"/>
    <n v="80.194817065154311"/>
    <n v="167.28540198815432"/>
    <s v="Positive"/>
    <s v="Positive"/>
    <n v="13.715661961000002"/>
    <n v="1352.7304890126161"/>
    <n v="12.174574401113546"/>
    <n v="25.890236362113548"/>
    <s v="Positive"/>
    <s v="Positive"/>
    <n v="92.369391466267857"/>
  </r>
  <r>
    <s v="501"/>
    <s v="Dharwad-Koppadakere"/>
    <s v="Rest"/>
    <s v="SBA Focus"/>
    <s v="Household  "/>
    <s v="Exporters "/>
    <n v="580008"/>
    <x v="35"/>
    <n v="0.185"/>
    <n v="107.80500000000001"/>
    <n v="0.18083154239925969"/>
    <n v="0.36583154239925969"/>
    <s v="Negative"/>
    <s v="Negative"/>
    <n v="0.40199999999999997"/>
    <n v="28.088000000000001"/>
    <n v="0.30996061723167023"/>
    <n v="0.71196061723167015"/>
    <s v="Negative"/>
    <s v="Positive"/>
    <n v="2.7509000000000001"/>
    <n v="64.311000000000007"/>
    <n v="0.77025200000000016"/>
    <n v="3.5211520000000003"/>
    <s v="Positive"/>
    <s v="Positive"/>
    <n v="86.514322086999996"/>
    <n v="2383.3200750630299"/>
    <n v="33.345717913000001"/>
    <n v="119.86004"/>
    <s v="Positive"/>
    <s v="Positive"/>
    <n v="3.3213187399999997"/>
    <n v="275.7652233554893"/>
    <n v="1.0830478027536108"/>
    <n v="4.4043665427536105"/>
    <s v="Negative"/>
    <s v="Positive"/>
    <n v="34.428765715753613"/>
  </r>
  <r>
    <s v="503"/>
    <s v="Mohali"/>
    <s v="Rest"/>
    <s v="Rest"/>
    <s v="Salaried  "/>
    <s v="Corporate Offices"/>
    <n v="160059"/>
    <x v="10"/>
    <n v="3.6080000000000005"/>
    <n v="121.589"/>
    <n v="1.0102400000000002"/>
    <n v="4.618240000000001"/>
    <s v="Positive"/>
    <s v="Positive"/>
    <n v="0.82050000000000001"/>
    <n v="67.808000000000007"/>
    <n v="0.54246400000000006"/>
    <n v="1.3629640000000001"/>
    <s v="Positive"/>
    <s v="Positive"/>
    <n v="0.21870000000000001"/>
    <n v="11.442"/>
    <n v="9.0189391029288718E-2"/>
    <n v="0.3088893910292887"/>
    <s v="Negative"/>
    <s v="Negative"/>
    <n v="35.501161792000005"/>
    <n v="34779.148917958133"/>
    <n v="7.3263317098084215"/>
    <n v="42.827493501808426"/>
    <s v="Negative"/>
    <s v="Negative"/>
    <n v="3.4293658549999999"/>
    <n v="5557.4820983221634"/>
    <n v="4.6628086456566269"/>
    <n v="8.0921745006566272"/>
    <s v="Positive"/>
    <s v="Negative"/>
    <n v="11.989140355465048"/>
  </r>
  <r>
    <s v="504"/>
    <s v="Mysuru-Kuvempunagar"/>
    <s v="Asset Focus"/>
    <s v="SBA Focus"/>
    <s v="HNI   "/>
    <e v="#N/A"/>
    <n v="570023"/>
    <x v="22"/>
    <n v="9.6650999999999989"/>
    <n v="384.93599999999998"/>
    <n v="2.7062279999999999"/>
    <n v="12.371327999999998"/>
    <s v="Negative"/>
    <s v="Positive"/>
    <n v="0.70599999999999996"/>
    <n v="80.956000000000003"/>
    <n v="0.32614394277935527"/>
    <n v="1.0321439427793553"/>
    <s v="Negative"/>
    <s v="Positive"/>
    <n v="7.4199000000000002"/>
    <n v="200.96799999999999"/>
    <n v="3.189183006299035"/>
    <n v="10.609083006299034"/>
    <s v="Negative"/>
    <s v="Positive"/>
    <n v="77.853856440999991"/>
    <n v="8218.7744731508428"/>
    <n v="15.570771288199992"/>
    <n v="93.424627729199983"/>
    <s v="Negative"/>
    <s v="Positive"/>
    <n v="7.0295671040000007"/>
    <n v="1269.1890994813059"/>
    <n v="1.6731448458469673"/>
    <n v="8.7027119498469681"/>
    <s v="Negative"/>
    <s v="Positive"/>
    <n v="17.243916134046959"/>
  </r>
  <r>
    <s v="505"/>
    <s v="Mysuru-V.V.Mohalla"/>
    <s v="Rest"/>
    <s v="Rest"/>
    <s v="HNI   "/>
    <s v="Shopping Malls "/>
    <n v="570002"/>
    <x v="22"/>
    <n v="0.58150000000000002"/>
    <n v="117.68"/>
    <n v="0.32178118628266844"/>
    <n v="0.9032811862826684"/>
    <s v="Negative"/>
    <s v="Negative"/>
    <n v="0.31769999999999998"/>
    <n v="20.396000000000001"/>
    <n v="0.14874958384615386"/>
    <n v="0.46644958384615387"/>
    <s v="Negative"/>
    <s v="Positive"/>
    <n v="4.7995000000000001"/>
    <n v="52.747"/>
    <n v="1.3438600000000001"/>
    <n v="6.1433600000000004"/>
    <s v="Negative"/>
    <s v="Positive"/>
    <n v="46.198426703999999"/>
    <n v="8214.77391824808"/>
    <n v="18.171683295999998"/>
    <n v="64.370109999999997"/>
    <s v="Negative"/>
    <s v="Positive"/>
    <n v="5.5731589169999998"/>
    <n v="1415.4281895771121"/>
    <n v="2.0501949422038068"/>
    <n v="7.6233538592038066"/>
    <s v="Negative"/>
    <s v="Positive"/>
    <n v="20.221878238203804"/>
  </r>
  <r>
    <s v="506"/>
    <s v="Mangaluru-Kadri Road"/>
    <s v="Rest"/>
    <s v="Rest"/>
    <s v="HNI   "/>
    <s v="Shopping Malls "/>
    <n v="575003"/>
    <x v="23"/>
    <n v="1.2935000000000001"/>
    <n v="122.39100000000001"/>
    <n v="1.2239100000000001"/>
    <n v="2.5174099999999999"/>
    <s v="Positive"/>
    <s v="Positive"/>
    <n v="0.47470000000000001"/>
    <n v="47.902999999999999"/>
    <n v="0.41734793325650876"/>
    <n v="0.89204793325650877"/>
    <s v="Negative"/>
    <s v="Positive"/>
    <n v="1.5689"/>
    <n v="68.95"/>
    <n v="0.43929200000000002"/>
    <n v="2.0081920000000002"/>
    <s v="Negative"/>
    <s v="Negative"/>
    <n v="38.721542868999997"/>
    <n v="6247.4893889363648"/>
    <n v="7.7443085737999979"/>
    <n v="46.465851442799995"/>
    <s v="Negative"/>
    <s v="Positive"/>
    <n v="3.1042558910000002"/>
    <n v="1222.3154293852911"/>
    <n v="0.62085117820000013"/>
    <n v="3.7251070692000003"/>
    <s v="Negative"/>
    <s v="Positive"/>
    <n v="8.3651597519999985"/>
  </r>
  <r>
    <s v="507"/>
    <s v="Mysuru-Siddarthanagar"/>
    <s v="Asset Focus"/>
    <s v="SBA Focus"/>
    <s v="Schools and Colleges  "/>
    <s v="Shopping Malls "/>
    <n v="570011"/>
    <x v="22"/>
    <n v="4.6698999999999993"/>
    <n v="144.89500000000001"/>
    <n v="1.307572"/>
    <n v="5.9774719999999988"/>
    <s v="Negative"/>
    <s v="Positive"/>
    <n v="1.4971000000000001"/>
    <n v="34.723999999999997"/>
    <n v="0.41918800000000006"/>
    <n v="1.9162880000000002"/>
    <s v="Positive"/>
    <s v="Positive"/>
    <n v="9.4838000000000005"/>
    <n v="133.07900000000001"/>
    <n v="2.6554640000000003"/>
    <n v="12.139264000000001"/>
    <s v="Negative"/>
    <s v="Positive"/>
    <n v="56.717416894000003"/>
    <n v="3105.237011093172"/>
    <n v="31.052370110931726"/>
    <n v="87.769787004931729"/>
    <s v="Positive"/>
    <s v="Positive"/>
    <n v="8.3052060720000007"/>
    <n v="651.65574319045891"/>
    <n v="6.5165574319045891"/>
    <n v="14.82176350390459"/>
    <s v="Positive"/>
    <s v="Positive"/>
    <n v="37.568927542836313"/>
  </r>
  <r>
    <s v="508"/>
    <s v="Mysuru-Vivekanandanagar"/>
    <s v="Asset Focus"/>
    <s v="Rest"/>
    <s v="HNI   "/>
    <e v="#N/A"/>
    <n v="570023"/>
    <x v="22"/>
    <n v="12.375400000000001"/>
    <n v="384.93599999999998"/>
    <n v="3.8493599999999999"/>
    <n v="16.22476"/>
    <s v="Positive"/>
    <s v="Positive"/>
    <n v="0.90600000000000014"/>
    <n v="80.956000000000003"/>
    <n v="0.80956000000000006"/>
    <n v="1.7155600000000002"/>
    <s v="Positive"/>
    <s v="Positive"/>
    <n v="4.8784999999999998"/>
    <n v="200.96799999999999"/>
    <n v="1.4082827444273891"/>
    <n v="6.2867827444273887"/>
    <s v="Negative"/>
    <s v="Positive"/>
    <n v="54.253665558000002"/>
    <n v="5404.4989577575197"/>
    <n v="10.8507331116"/>
    <n v="65.104398669600002"/>
    <s v="Negative"/>
    <s v="Positive"/>
    <n v="1.2490921689999999"/>
    <n v="894.87084402458652"/>
    <n v="0.6183896266286113"/>
    <n v="1.8674817956286112"/>
    <s v="Negative"/>
    <s v="Negative"/>
    <n v="11.469122738228611"/>
  </r>
  <r>
    <s v="509"/>
    <s v="Mumbai-Vazira Naka"/>
    <s v="HL Focus"/>
    <s v="Rest"/>
    <s v="Salaried  "/>
    <s v="Manufacturers "/>
    <n v="400092"/>
    <x v="15"/>
    <n v="2.6048"/>
    <n v="1285.9369999999999"/>
    <n v="4.5159749732233472"/>
    <n v="7.1207749732233472"/>
    <s v="Positive"/>
    <s v="Negative"/>
    <n v="0.48220000000000002"/>
    <n v="171.505"/>
    <n v="0.13501600000000002"/>
    <n v="0.61721599999999999"/>
    <s v="Negative"/>
    <s v="Negative"/>
    <n v="1.0724"/>
    <n v="80.713999999999999"/>
    <n v="0.30027200000000004"/>
    <n v="1.3726720000000001"/>
    <s v="Negative"/>
    <s v="Negative"/>
    <n v="44.333220488000002"/>
    <n v="35974.465979383807"/>
    <n v="8.8666440976000018"/>
    <n v="53.199864585600004"/>
    <s v="Negative"/>
    <s v="Negative"/>
    <n v="6.8665252510000006"/>
    <n v="10040.929795287981"/>
    <n v="1.3733050502000008"/>
    <n v="8.2398303012000014"/>
    <s v="Negative"/>
    <s v="Negative"/>
    <n v="10.239949147800003"/>
  </r>
  <r>
    <s v="510"/>
    <s v="Mumbai-Kandivli (E)"/>
    <s v="Rest"/>
    <s v="SBA Focus"/>
    <s v="Household  "/>
    <s v="Manufacturers "/>
    <n v="400101"/>
    <x v="15"/>
    <n v="2.7413000000000003"/>
    <n v="1877.8630000000001"/>
    <n v="0.76756400000000014"/>
    <n v="3.5088640000000004"/>
    <s v="Negative"/>
    <s v="Negative"/>
    <n v="0"/>
    <n v="194.02799999999999"/>
    <n v="0.44376000000000004"/>
    <n v="0.44376000000000004"/>
    <s v="Negative"/>
    <s v="Negative"/>
    <n v="4.1849999999999996"/>
    <n v="128.143"/>
    <n v="1.1718"/>
    <n v="5.3567999999999998"/>
    <s v="Negative"/>
    <s v="Positive"/>
    <n v="57.909095582000006"/>
    <n v="44373.899404424221"/>
    <n v="85.954671674242363"/>
    <n v="143.86376725624237"/>
    <s v="Positive"/>
    <s v="Negative"/>
    <n v="10.096314331999999"/>
    <n v="13977.48879456225"/>
    <n v="1.8242075564254083"/>
    <n v="11.920521888425407"/>
    <s v="Negative"/>
    <s v="Negative"/>
    <n v="87.778879230667769"/>
  </r>
  <r>
    <s v="511"/>
    <s v="Mysuru-Vijayanagar II Stage"/>
    <s v="GL Focus"/>
    <s v="Rest"/>
    <s v="HNI   "/>
    <s v="Manufacturers "/>
    <n v="570017"/>
    <x v="22"/>
    <n v="2.3540000000000001"/>
    <n v="317.67899999999997"/>
    <n v="1.5406857879945306"/>
    <n v="3.8946857879945309"/>
    <s v="Negative"/>
    <s v="Positive"/>
    <n v="0.62040000000000006"/>
    <n v="70.677999999999997"/>
    <n v="0.17371200000000003"/>
    <n v="0.79411200000000015"/>
    <s v="Negative"/>
    <s v="Positive"/>
    <n v="8.2461000000000002"/>
    <n v="153.75899999999999"/>
    <n v="3.042429434392568"/>
    <n v="11.288529434392569"/>
    <s v="Negative"/>
    <s v="Positive"/>
    <n v="40.169874355000005"/>
    <n v="5656.5866772887321"/>
    <n v="8.0339748709999981"/>
    <n v="48.203849226000003"/>
    <s v="Negative"/>
    <s v="Positive"/>
    <n v="3.9125420770000003"/>
    <n v="908.95426109154937"/>
    <n v="1.0271961514258576"/>
    <n v="4.939738228425858"/>
    <s v="Negative"/>
    <s v="Positive"/>
    <n v="9.0611710224258566"/>
  </r>
  <r>
    <s v="512"/>
    <s v="Mumbai-Powai"/>
    <s v="VL Focus"/>
    <s v="SBA Focus"/>
    <s v="Household  "/>
    <s v="Exporters "/>
    <n v="400076"/>
    <x v="15"/>
    <n v="1.3401000000000001"/>
    <n v="1242.3889999999999"/>
    <n v="1.2296278058415582"/>
    <n v="2.5697278058415582"/>
    <s v="Negative"/>
    <s v="Negative"/>
    <n v="1.2244000000000002"/>
    <n v="131.33099999999999"/>
    <n v="1.1819789999999999"/>
    <n v="2.4063790000000003"/>
    <s v="Positive"/>
    <s v="Positive"/>
    <n v="2.8351999999999999"/>
    <n v="54.793999999999997"/>
    <n v="0.79385600000000001"/>
    <n v="3.6290559999999998"/>
    <s v="Positive"/>
    <s v="Positive"/>
    <n v="36.079053841000004"/>
    <n v="32349.48761603019"/>
    <n v="76.019652738970649"/>
    <n v="112.09870657997065"/>
    <s v="Positive"/>
    <s v="Negative"/>
    <n v="11.052904188999999"/>
    <n v="19682.462878462731"/>
    <n v="19.561438973524051"/>
    <n v="30.614343162524051"/>
    <s v="Positive"/>
    <s v="Negative"/>
    <n v="95.581091712494697"/>
  </r>
  <r>
    <s v="513"/>
    <s v="Mangaluru-H.O.Complex"/>
    <s v="Rest"/>
    <s v="CASA Focus"/>
    <s v="HNI   "/>
    <s v="Shopping Malls "/>
    <n v="575002"/>
    <x v="23"/>
    <n v="2.7298"/>
    <n v="158.221"/>
    <n v="0.76434400000000002"/>
    <n v="3.4941439999999999"/>
    <s v="Negative"/>
    <s v="Positive"/>
    <n v="0.47330000000000005"/>
    <n v="69.656000000000006"/>
    <n v="0.2199367380487805"/>
    <n v="0.6932367380487805"/>
    <s v="Negative"/>
    <s v="Negative"/>
    <n v="2.6916000000000002"/>
    <n v="100.24299999999999"/>
    <n v="0.80194399999999999"/>
    <n v="3.493544"/>
    <s v="Positive"/>
    <s v="Positive"/>
    <n v="55.867412372000004"/>
    <n v="6084.4415829128648"/>
    <n v="60.84441582912865"/>
    <n v="116.71182820112865"/>
    <s v="Positive"/>
    <s v="Positive"/>
    <n v="16.6177986"/>
    <n v="1090.3651795453261"/>
    <n v="935.00445139999999"/>
    <n v="951.62225000000001"/>
    <s v="Positive"/>
    <s v="Positive"/>
    <n v="995.8488672291287"/>
  </r>
  <r>
    <s v="514"/>
    <s v="Mumbai-Oshiwara"/>
    <s v="HL Focus"/>
    <s v="CASA Focus"/>
    <s v="Salaried  "/>
    <s v="Manufacturers "/>
    <n v="400102"/>
    <x v="15"/>
    <n v="3.4725999999999999"/>
    <n v="373.38099999999997"/>
    <n v="2.9870479999999997"/>
    <n v="6.4596479999999996"/>
    <s v="Positive"/>
    <s v="Positive"/>
    <n v="0.46600000000000003"/>
    <n v="63.037999999999997"/>
    <n v="0.13048000000000001"/>
    <n v="0.59648000000000001"/>
    <s v="Positive"/>
    <s v="Negative"/>
    <n v="2.0457999999999998"/>
    <n v="58.043999999999997"/>
    <n v="0.572824"/>
    <n v="2.6186239999999996"/>
    <s v="Negative"/>
    <s v="Positive"/>
    <n v="42.185840593999998"/>
    <n v="47484.712295104517"/>
    <n v="107.80684402353886"/>
    <n v="149.99268461753886"/>
    <s v="Positive"/>
    <s v="Negative"/>
    <n v="6.2549374430000002"/>
    <n v="24767.000046363552"/>
    <n v="28.002339967859445"/>
    <n v="34.257277410859444"/>
    <s v="Positive"/>
    <s v="Negative"/>
    <n v="135.8091839913983"/>
  </r>
  <r>
    <s v="515"/>
    <s v="Navi Mumbai-Koparkhairane"/>
    <s v="Rest"/>
    <s v="CAA Focus"/>
    <s v="HNI   "/>
    <s v="Exporters "/>
    <n v="400701"/>
    <x v="15"/>
    <n v="1.4909999999999999"/>
    <n v="1055.615"/>
    <n v="1.3045702776899166"/>
    <n v="2.7955702776899165"/>
    <s v="Negative"/>
    <s v="Negative"/>
    <n v="0.6705000000000001"/>
    <n v="93.28"/>
    <n v="0.18774000000000005"/>
    <n v="0.85824000000000011"/>
    <s v="Negative"/>
    <s v="Negative"/>
    <n v="4.2117000000000004"/>
    <n v="87.114000000000004"/>
    <n v="1.1792760000000002"/>
    <n v="5.3909760000000002"/>
    <s v="Negative"/>
    <s v="Positive"/>
    <n v="33.846437549999997"/>
    <n v="10488.70345568505"/>
    <n v="6.7692875099999981"/>
    <n v="40.615725059999995"/>
    <s v="Negative"/>
    <s v="Negative"/>
    <n v="10.545030097"/>
    <n v="4870.2834909350158"/>
    <n v="48.702834909350159"/>
    <n v="59.24786500635016"/>
    <s v="Positive"/>
    <s v="Positive"/>
    <n v="55.472122419350157"/>
  </r>
  <r>
    <s v="516"/>
    <s v="Mumbai-Thakur Village"/>
    <s v="Rest"/>
    <s v="SBA Focus"/>
    <s v="Salaried  "/>
    <s v="Manufacturers "/>
    <n v="400101"/>
    <x v="15"/>
    <n v="2.7050000000000001"/>
    <n v="1877.8630000000001"/>
    <n v="1.5526377965145932"/>
    <n v="4.2576377965145937"/>
    <s v="Negative"/>
    <s v="Negative"/>
    <n v="0.14650000000000002"/>
    <n v="194.02799999999999"/>
    <n v="0.1118792788793493"/>
    <n v="0.25837927887934931"/>
    <s v="Negative"/>
    <s v="Negative"/>
    <n v="1.5490999999999999"/>
    <n v="128.143"/>
    <n v="0.43374800000000002"/>
    <n v="1.9828479999999999"/>
    <s v="Negative"/>
    <s v="Negative"/>
    <n v="43.009483737000004"/>
    <n v="39799.458403049219"/>
    <n v="84.237606764570245"/>
    <n v="127.24709050157026"/>
    <s v="Positive"/>
    <s v="Negative"/>
    <n v="5.1007253480000001"/>
    <n v="12536.569725102911"/>
    <n v="1.02331354763853"/>
    <n v="6.1240388956385301"/>
    <s v="Negative"/>
    <s v="Negative"/>
    <n v="85.260920312208782"/>
  </r>
  <r>
    <s v="517"/>
    <s v="Navi Mumbai-Seawoods (Nerul)"/>
    <s v="Asset Focus"/>
    <s v="SBA Focus"/>
    <s v="HNI   "/>
    <e v="#N/A"/>
    <n v="400706"/>
    <x v="15"/>
    <n v="5.3428000000000004"/>
    <n v="1895.347"/>
    <n v="6.8165626962809531"/>
    <n v="12.159362696280954"/>
    <s v="Positive"/>
    <s v="Negative"/>
    <n v="0.61819999999999997"/>
    <n v="270.72899999999998"/>
    <n v="1.3971425324675326"/>
    <n v="2.0153425324675327"/>
    <s v="Positive"/>
    <s v="Negative"/>
    <n v="2.6274000000000002"/>
    <n v="226.751"/>
    <n v="2.77341713061994"/>
    <n v="5.4008171306199397"/>
    <s v="Positive"/>
    <s v="Negative"/>
    <n v="41.395575868999998"/>
    <n v="7083.5533084136277"/>
    <n v="70.835533084136273"/>
    <n v="112.23110895313627"/>
    <s v="Positive"/>
    <s v="Positive"/>
    <n v="8.5448121480000001"/>
    <n v="2236.648297075933"/>
    <n v="22.366482970759336"/>
    <n v="30.911295118759334"/>
    <s v="Positive"/>
    <s v="Positive"/>
    <n v="93.202016054895608"/>
  </r>
  <r>
    <s v="518"/>
    <s v="Mumbai-Santacruz (w)"/>
    <s v="Rest"/>
    <s v="SBA Focus"/>
    <s v="HNI   "/>
    <s v="Exporters "/>
    <n v="400054"/>
    <x v="15"/>
    <n v="2.1501000000000001"/>
    <n v="819.02200000000005"/>
    <n v="2.4833869342272079"/>
    <n v="4.633486934227208"/>
    <s v="Positive"/>
    <s v="Negative"/>
    <n v="0.57030000000000003"/>
    <n v="112.283"/>
    <n v="0.21243961857961854"/>
    <n v="0.7827396185796186"/>
    <s v="Positive"/>
    <s v="Negative"/>
    <n v="1.1912"/>
    <n v="36.26"/>
    <n v="0.33353600000000005"/>
    <n v="1.5247360000000001"/>
    <s v="Positive"/>
    <s v="Positive"/>
    <n v="26.310574474000003"/>
    <n v="47978.805475256777"/>
    <n v="121.97998603576242"/>
    <n v="148.29056050976243"/>
    <s v="Positive"/>
    <s v="Negative"/>
    <n v="10.439450218000001"/>
    <n v="31235.974150379709"/>
    <n v="4.425035965320566"/>
    <n v="14.864486183320567"/>
    <s v="Negative"/>
    <s v="Negative"/>
    <n v="126.40502200108298"/>
  </r>
  <r>
    <s v="519"/>
    <s v="Mysuru-Bogadi"/>
    <s v="GL Focus"/>
    <s v="Rest"/>
    <s v="HNI   "/>
    <s v="Shopping Malls "/>
    <n v="570026"/>
    <x v="22"/>
    <n v="2.4057999999999997"/>
    <n v="146.84800000000001"/>
    <n v="1.4684800000000002"/>
    <n v="3.8742799999999997"/>
    <s v="Positive"/>
    <s v="Positive"/>
    <n v="0.7278"/>
    <n v="38.51"/>
    <n v="0.61245706237283581"/>
    <n v="1.3402570623728358"/>
    <s v="Negative"/>
    <s v="Positive"/>
    <n v="16.901900000000001"/>
    <n v="138.58600000000001"/>
    <n v="4.9234595189880705"/>
    <n v="21.825359518988073"/>
    <s v="Negative"/>
    <s v="Positive"/>
    <n v="52.309209600999999"/>
    <n v="4399.9542031775709"/>
    <n v="10.461841920200001"/>
    <n v="62.7710515212"/>
    <s v="Negative"/>
    <s v="Positive"/>
    <n v="3.124653989"/>
    <n v="747.04579835514028"/>
    <n v="1.4382144949772138"/>
    <n v="4.5628684839772138"/>
    <s v="Negative"/>
    <s v="Positive"/>
    <n v="11.900056415177215"/>
  </r>
  <r>
    <s v="520"/>
    <s v="Mumbai-Mulund (w)"/>
    <s v="HL Focus"/>
    <s v="SBA Focus"/>
    <s v="Household  "/>
    <e v="#N/A"/>
    <n v="400080"/>
    <x v="15"/>
    <n v="1.7262"/>
    <n v="1880.0150000000001"/>
    <n v="9.3013219432873111"/>
    <n v="11.027521943287312"/>
    <s v="Positive"/>
    <s v="Negative"/>
    <n v="0.17799999999999999"/>
    <n v="174.46799999999999"/>
    <n v="1.0086866093366091"/>
    <n v="1.1866866093366091"/>
    <s v="Positive"/>
    <s v="Negative"/>
    <n v="0.90669999999999995"/>
    <n v="138.57599999999999"/>
    <n v="2.154546849599384"/>
    <n v="3.0612468495993839"/>
    <s v="Positive"/>
    <s v="Negative"/>
    <n v="40.741310366"/>
    <n v="23169.97232934376"/>
    <n v="41.038189347012242"/>
    <n v="81.779499713012243"/>
    <s v="Positive"/>
    <s v="Negative"/>
    <n v="6.8896495430000009"/>
    <n v="7104.1578041145658"/>
    <n v="2.6118526798090187"/>
    <n v="9.5015022228090196"/>
    <s v="Negative"/>
    <s v="Negative"/>
    <n v="43.650042026821261"/>
  </r>
  <r>
    <s v="522"/>
    <s v="Navi Mumbai-Belapur"/>
    <s v="Rest"/>
    <s v="CAA Focus"/>
    <s v="HNI   "/>
    <s v="Exporters "/>
    <n v="400614"/>
    <x v="15"/>
    <n v="1.5017999999999998"/>
    <n v="702.20500000000004"/>
    <n v="3.0031087487103778"/>
    <n v="4.5049087487103776"/>
    <s v="Positive"/>
    <s v="Negative"/>
    <n v="6.3600000000000004E-2"/>
    <n v="84.774000000000001"/>
    <n v="6.3263435675675675E-2"/>
    <n v="0.12686343567567568"/>
    <s v="Negative"/>
    <s v="Negative"/>
    <n v="1.7547999999999999"/>
    <n v="49.826999999999998"/>
    <n v="0.49826999999999999"/>
    <n v="2.2530700000000001"/>
    <s v="Positive"/>
    <s v="Positive"/>
    <n v="16.606686419999999"/>
    <n v="7441.1284620980559"/>
    <n v="3.3213372839999984"/>
    <n v="19.928023703999997"/>
    <s v="Negative"/>
    <s v="Negative"/>
    <n v="20.042773455000003"/>
    <n v="2349.5534766861442"/>
    <n v="23.495534766861439"/>
    <n v="43.538308221861442"/>
    <s v="Positive"/>
    <s v="Positive"/>
    <n v="26.816872050861438"/>
  </r>
  <r>
    <s v="523"/>
    <s v="Mira Road (E)"/>
    <s v="Asset Focus"/>
    <s v="SBA Focus"/>
    <s v="Salaried  "/>
    <e v="#N/A"/>
    <n v="401107"/>
    <x v="15"/>
    <n v="4.2233000000000009"/>
    <n v="3460.4760000000001"/>
    <n v="16.179257634938605"/>
    <n v="20.402557634938606"/>
    <s v="Positive"/>
    <s v="Negative"/>
    <n v="0.41360000000000002"/>
    <n v="303.601"/>
    <n v="1.6618014487539488"/>
    <n v="2.0754014487539489"/>
    <s v="Positive"/>
    <s v="Negative"/>
    <n v="2.1682999999999999"/>
    <n v="311.82"/>
    <n v="0.607124"/>
    <n v="2.7754240000000001"/>
    <s v="Negative"/>
    <s v="Negative"/>
    <n v="30.492471194"/>
    <n v="22369.585997090559"/>
    <n v="47.577880928673096"/>
    <n v="78.0703521226731"/>
    <s v="Positive"/>
    <s v="Negative"/>
    <n v="5.2779424260000001"/>
    <n v="5639.087393039239"/>
    <n v="1.0555884852000004"/>
    <n v="6.3335309112000004"/>
    <s v="Negative"/>
    <s v="Negative"/>
    <n v="48.633469413873094"/>
  </r>
  <r>
    <s v="524"/>
    <s v="Moradabad"/>
    <s v="Rest"/>
    <s v="Rest"/>
    <s v="Salaried  "/>
    <s v="Exporters "/>
    <n v="244001"/>
    <x v="11"/>
    <n v="0.6371"/>
    <n v="868.38400000000001"/>
    <n v="4.9339094329150495"/>
    <n v="5.5710094329150497"/>
    <s v="Positive"/>
    <s v="Negative"/>
    <n v="0.1111"/>
    <n v="321.952"/>
    <n v="7.0234364338111727E-2"/>
    <n v="0.18133436433811173"/>
    <s v="Negative"/>
    <s v="Negative"/>
    <n v="1.3789"/>
    <n v="179.35"/>
    <n v="0.75111250712618127"/>
    <n v="2.1300125071261813"/>
    <s v="Negative"/>
    <s v="Negative"/>
    <n v="18.732747406000001"/>
    <n v="5839.8254384415141"/>
    <n v="3.7465494811999989"/>
    <n v="22.4792968872"/>
    <s v="Negative"/>
    <s v="Negative"/>
    <n v="1.8336845629999998"/>
    <n v="1216.0828366923099"/>
    <n v="0.36673691259999996"/>
    <n v="2.2004214755999998"/>
    <s v="Positive"/>
    <s v="Negative"/>
    <n v="4.1132863937999993"/>
  </r>
  <r>
    <s v="525"/>
    <s v="Mumbai-Vile Parle (E)"/>
    <s v="Rest"/>
    <s v="CASA Focus"/>
    <s v="HNI   "/>
    <s v="Corporate Offices"/>
    <n v="400057"/>
    <x v="15"/>
    <n v="3.5347"/>
    <n v="619.10500000000002"/>
    <n v="0.98971600000000004"/>
    <n v="4.5244160000000004"/>
    <s v="Positive"/>
    <s v="Negative"/>
    <n v="0"/>
    <n v="87.980999999999995"/>
    <n v="7.0384799999999997E-2"/>
    <n v="7.0384799999999997E-2"/>
    <s v="Negative"/>
    <s v="Negative"/>
    <n v="1.1428"/>
    <n v="33.573999999999998"/>
    <n v="0.31998400000000005"/>
    <n v="1.4627840000000001"/>
    <s v="Positive"/>
    <s v="Positive"/>
    <n v="20.304772371000002"/>
    <n v="58686.828867862583"/>
    <n v="158.70605482086307"/>
    <n v="179.01082719186309"/>
    <s v="Positive"/>
    <s v="Negative"/>
    <n v="7.0726369670000002"/>
    <n v="40425.227725475459"/>
    <n v="48.21546348662666"/>
    <n v="55.288100453626662"/>
    <s v="Positive"/>
    <s v="Negative"/>
    <n v="206.92151830748975"/>
  </r>
  <r>
    <s v="526"/>
    <s v="Mysuru-J P Nagar"/>
    <s v="Rest"/>
    <s v="SBA Focus"/>
    <s v="HNI   "/>
    <s v="Shopping Malls "/>
    <n v="570008"/>
    <x v="22"/>
    <n v="2.9896000000000003"/>
    <n v="295.55200000000002"/>
    <n v="0.89627625528165999"/>
    <n v="3.8858762552816604"/>
    <s v="Negative"/>
    <s v="Positive"/>
    <n v="0.69020000000000004"/>
    <n v="63.030999999999999"/>
    <n v="0.63031000000000004"/>
    <n v="1.3205100000000001"/>
    <s v="Positive"/>
    <s v="Positive"/>
    <n v="3.3153999999999999"/>
    <n v="259.72199999999998"/>
    <n v="1.5377145196139277"/>
    <n v="4.8531145196139276"/>
    <s v="Negative"/>
    <s v="Negative"/>
    <n v="50.406545694999998"/>
    <n v="3748.440442751933"/>
    <n v="37.48440442751933"/>
    <n v="87.890950122519328"/>
    <s v="Positive"/>
    <s v="Positive"/>
    <n v="3.4659148799999997"/>
    <n v="693.71288815699199"/>
    <n v="6.9371288815699188"/>
    <n v="10.403043761569919"/>
    <s v="Positive"/>
    <s v="Positive"/>
    <n v="44.421533309089249"/>
  </r>
  <r>
    <s v="528"/>
    <s v="Mudhol"/>
    <s v="Rest"/>
    <s v="Rest"/>
    <s v="HNI   "/>
    <s v="Corporate Offices"/>
    <n v="587313"/>
    <x v="17"/>
    <n v="2.2419000000000002"/>
    <n v="40.874000000000002"/>
    <n v="0.62773200000000007"/>
    <n v="2.8696320000000002"/>
    <s v="Positive"/>
    <s v="Positive"/>
    <n v="0.87429999999999997"/>
    <n v="26.026"/>
    <n v="0.26025999999999999"/>
    <n v="1.13456"/>
    <s v="Positive"/>
    <s v="Positive"/>
    <n v="4.1003999999999996"/>
    <n v="124.149"/>
    <n v="1.24149"/>
    <n v="5.3418899999999994"/>
    <s v="Positive"/>
    <s v="Positive"/>
    <n v="22.169391163"/>
    <n v="376.97681015873007"/>
    <n v="4.4338782326000015"/>
    <n v="26.603269395600002"/>
    <s v="Positive"/>
    <s v="Positive"/>
    <n v="3.8524816030000002"/>
    <n v="96.405963174603173"/>
    <n v="1.0193266504578373"/>
    <n v="4.8718082534578375"/>
    <s v="Negative"/>
    <s v="Positive"/>
    <n v="5.4532048830578388"/>
  </r>
  <r>
    <s v="530"/>
    <s v="Memari"/>
    <s v="Rest"/>
    <s v="Rest"/>
    <s v="Schools and Colleges  "/>
    <s v="Manufacturers "/>
    <n v="713146"/>
    <x v="14"/>
    <n v="1.2873000000000001"/>
    <n v="22.715"/>
    <n v="0.36044400000000004"/>
    <n v="1.6477440000000001"/>
    <s v="Positive"/>
    <s v="Positive"/>
    <n v="0.27040000000000003"/>
    <n v="12.829000000000001"/>
    <n v="0.12829000000000002"/>
    <n v="0.39869000000000004"/>
    <s v="Positive"/>
    <s v="Positive"/>
    <n v="4.3529"/>
    <n v="82.132999999999996"/>
    <n v="1.218812"/>
    <n v="5.5717119999999998"/>
    <s v="Negative"/>
    <s v="Positive"/>
    <n v="7.9660185269999992"/>
    <n v="309.06525506823903"/>
    <n v="1.5932037054000006"/>
    <n v="9.5592222323999998"/>
    <s v="Negative"/>
    <s v="Positive"/>
    <n v="0.72503670199999992"/>
    <n v="31.617259573340409"/>
    <n v="0.24026673024268042"/>
    <n v="0.96530343224268034"/>
    <s v="Negative"/>
    <s v="Positive"/>
    <n v="1.833470435642681"/>
  </r>
  <r>
    <s v="531"/>
    <s v="Navalgund"/>
    <s v="Rest"/>
    <s v="Rest"/>
    <s v="HNI   "/>
    <s v="Retailers "/>
    <n v="582208"/>
    <x v="35"/>
    <n v="0.59089999999999998"/>
    <n v="22.611000000000001"/>
    <n v="0.22611000000000001"/>
    <n v="0.81701000000000001"/>
    <s v="Positive"/>
    <s v="Positive"/>
    <n v="3.8300000000000001E-2"/>
    <n v="7.11"/>
    <n v="1.4627781677781683E-2"/>
    <n v="5.2927781677781685E-2"/>
    <s v="Positive"/>
    <s v="Negative"/>
    <n v="3.6791999999999998"/>
    <n v="87.981999999999999"/>
    <n v="1.030176"/>
    <n v="4.7093759999999998"/>
    <s v="Negative"/>
    <s v="Positive"/>
    <n v="21.895620128999997"/>
    <n v="148.17209839572189"/>
    <n v="4.3791240257999995"/>
    <n v="26.274744154799997"/>
    <s v="Negative"/>
    <s v="Positive"/>
    <n v="0.91284589299999996"/>
    <n v="7.8783112299465241"/>
    <n v="0.18256917859999999"/>
    <n v="1.0954150716"/>
    <s v="Positive"/>
    <s v="Positive"/>
    <n v="4.5616932043999991"/>
  </r>
  <r>
    <s v="532"/>
    <s v="Neerchal"/>
    <s v="VL Focus"/>
    <s v="Rest"/>
    <s v="Schools and Colleges  "/>
    <s v="Exporters "/>
    <n v="671321"/>
    <x v="23"/>
    <n v="2.5818000000000003"/>
    <n v="27.395"/>
    <n v="1.9898011050981215"/>
    <n v="4.5716011050981216"/>
    <s v="Negative"/>
    <s v="Positive"/>
    <n v="2.2700999999999998"/>
    <n v="43.744999999999997"/>
    <n v="0.63562799999999997"/>
    <n v="2.9057279999999999"/>
    <s v="Positive"/>
    <s v="Positive"/>
    <n v="1.3038000000000001"/>
    <n v="175.80600000000001"/>
    <n v="2.8835952329461363"/>
    <n v="4.1873952329461366"/>
    <s v="Positive"/>
    <s v="Negative"/>
    <n v="34.221448673000005"/>
    <n v="452.49347537986972"/>
    <n v="6.8442897346000038"/>
    <n v="41.065738407600008"/>
    <s v="Positive"/>
    <s v="Positive"/>
    <n v="1.9157495960000002"/>
    <n v="55.493079401348098"/>
    <n v="0.60582294435742612"/>
    <n v="2.5215725403574263"/>
    <s v="Negative"/>
    <s v="Positive"/>
    <n v="7.4501126789574297"/>
  </r>
  <r>
    <s v="535"/>
    <s v="Nellore"/>
    <s v="Rest"/>
    <s v="Rest"/>
    <s v="HNI   "/>
    <s v="Exporters "/>
    <n v="524001"/>
    <x v="36"/>
    <n v="0.42299999999999993"/>
    <n v="232.24700000000001"/>
    <n v="0.17500404426024399"/>
    <n v="0.59800404426024389"/>
    <s v="Negative"/>
    <s v="Negative"/>
    <n v="0.33590000000000003"/>
    <n v="42.777999999999999"/>
    <n v="0.17033234510630071"/>
    <n v="0.50623234510630077"/>
    <s v="Negative"/>
    <s v="Positive"/>
    <n v="3.1991999999999998"/>
    <n v="290.17200000000003"/>
    <n v="0.89577600000000002"/>
    <n v="4.0949759999999999"/>
    <s v="Negative"/>
    <s v="Negative"/>
    <n v="23.907046364999999"/>
    <n v="1538.848414983833"/>
    <n v="15.388484149838334"/>
    <n v="39.295530514838333"/>
    <s v="Positive"/>
    <s v="Positive"/>
    <n v="12.760281770000001"/>
    <n v="290.31340082972361"/>
    <n v="2.5520563539999994"/>
    <n v="15.312338124"/>
    <s v="Negative"/>
    <s v="Positive"/>
    <n v="17.940540503838335"/>
  </r>
  <r>
    <s v="537"/>
    <s v="New Delhi-Corporate Finance"/>
    <s v="Rest"/>
    <s v="CASA Focus"/>
    <s v="HNI   "/>
    <s v="Retailers "/>
    <n v="110001"/>
    <x v="7"/>
    <n v="0"/>
    <n v="690.68799999999999"/>
    <n v="0.48249249039469089"/>
    <n v="0.48249249039469089"/>
    <s v="Negative"/>
    <s v="Negative"/>
    <n v="0.24379999999999999"/>
    <n v="144.86600000000001"/>
    <n v="0.66768135252135274"/>
    <n v="0.91148135252135276"/>
    <s v="Positive"/>
    <s v="Negative"/>
    <n v="0"/>
    <n v="22.991"/>
    <n v="0.43808472430139861"/>
    <n v="0.43808472430139861"/>
    <s v="Positive"/>
    <s v="Negative"/>
    <n v="27.211887795999999"/>
    <n v="38444.775531633728"/>
    <n v="92.837271483546346"/>
    <n v="120.04915927954634"/>
    <s v="Positive"/>
    <s v="Negative"/>
    <n v="16.334432172"/>
    <n v="28996.365979166581"/>
    <n v="25.575102157126942"/>
    <n v="41.909534329126942"/>
    <s v="Positive"/>
    <s v="Negative"/>
    <n v="118.41237364067328"/>
  </r>
  <r>
    <s v="541"/>
    <s v="Nagpur"/>
    <s v="Rest"/>
    <s v="Rest"/>
    <s v="HNI   "/>
    <s v="Shopping Malls "/>
    <n v="440010"/>
    <x v="12"/>
    <n v="1.5106999999999999"/>
    <n v="324.78699999999998"/>
    <n v="0.51563750449036605"/>
    <n v="2.0263375044903658"/>
    <s v="Positive"/>
    <s v="Negative"/>
    <n v="1.4999999999999999E-2"/>
    <n v="111.51900000000001"/>
    <n v="1.3544563593455001E-2"/>
    <n v="2.8544563593455002E-2"/>
    <s v="Negative"/>
    <s v="Negative"/>
    <n v="2.0493999999999999"/>
    <n v="49.241"/>
    <n v="0.57383200000000001"/>
    <n v="2.6232319999999998"/>
    <s v="Positive"/>
    <s v="Positive"/>
    <n v="19.806010991999997"/>
    <n v="9924.7893588264396"/>
    <n v="3.9612021983999988"/>
    <n v="23.767213190399996"/>
    <s v="Negative"/>
    <s v="Negative"/>
    <n v="15.981326615"/>
    <n v="3826.540188408921"/>
    <n v="4.9663209331831375"/>
    <n v="20.947647548183138"/>
    <s v="Negative"/>
    <s v="Positive"/>
    <n v="8.9275231315831363"/>
  </r>
  <r>
    <s v="542"/>
    <s v="New Delhi-Overseas"/>
    <s v="Rest"/>
    <s v="CAA Focus"/>
    <s v="HNI   "/>
    <s v="Retailers "/>
    <n v="110060"/>
    <x v="7"/>
    <n v="1.7669999999999999"/>
    <n v="256.84899999999999"/>
    <n v="2.054792"/>
    <n v="3.8217919999999999"/>
    <s v="Positive"/>
    <s v="Positive"/>
    <n v="0.16550000000000001"/>
    <n v="87.643000000000001"/>
    <n v="0.16788073372549023"/>
    <n v="0.33338073372549026"/>
    <s v="Negative"/>
    <s v="Negative"/>
    <n v="0"/>
    <n v="18.387"/>
    <n v="0.35035726265624884"/>
    <n v="0.35035726265624884"/>
    <s v="Positive"/>
    <s v="Negative"/>
    <n v="19.129852080999999"/>
    <n v="42738.449859317043"/>
    <n v="9.1522929190000006"/>
    <n v="28.282145"/>
    <s v="Negative"/>
    <s v="Negative"/>
    <n v="22.485451524999998"/>
    <n v="36475.069750264629"/>
    <n v="9.1200195810842324"/>
    <n v="31.605471106084231"/>
    <s v="Negative"/>
    <s v="Negative"/>
    <n v="18.272312500084233"/>
  </r>
  <r>
    <s v="543"/>
    <s v="Nandyal"/>
    <s v="VL Focus"/>
    <s v="Rest"/>
    <s v="HNI   "/>
    <s v="Retailers "/>
    <n v="518501"/>
    <x v="6"/>
    <n v="0.89"/>
    <n v="254.738"/>
    <n v="0.62974204579025106"/>
    <n v="1.5197420457902511"/>
    <s v="Negative"/>
    <s v="Negative"/>
    <n v="1.3315999999999999"/>
    <n v="61.677999999999997"/>
    <n v="0.61677999999999999"/>
    <n v="1.9483799999999998"/>
    <s v="Positive"/>
    <s v="Positive"/>
    <n v="3.8418000000000001"/>
    <n v="479.904"/>
    <n v="1.1953333937524728"/>
    <n v="5.0371333937524732"/>
    <s v="Negative"/>
    <s v="Negative"/>
    <n v="15.068109786000001"/>
    <n v="972.39402555910533"/>
    <n v="9.723940255591053"/>
    <n v="24.792050041591054"/>
    <s v="Positive"/>
    <s v="Positive"/>
    <n v="1.0435651340000001"/>
    <n v="132.6711143769968"/>
    <n v="0.48895868717635205"/>
    <n v="1.5325238211763521"/>
    <s v="Negative"/>
    <s v="Positive"/>
    <n v="10.212898942767405"/>
  </r>
  <r>
    <s v="544"/>
    <s v="Delhi-Savitavihar"/>
    <s v="HL Focus"/>
    <s v="SBA Focus"/>
    <s v="Household  "/>
    <s v="Retailers "/>
    <n v="110092"/>
    <x v="11"/>
    <n v="2.6779000000000002"/>
    <n v="1675.0619999999999"/>
    <n v="6.4546013644816558"/>
    <n v="9.1325013644816551"/>
    <s v="Positive"/>
    <s v="Negative"/>
    <n v="0.24900000000000003"/>
    <n v="686.50099999999998"/>
    <n v="6.9720000000000018E-2"/>
    <n v="0.31872000000000006"/>
    <s v="Negative"/>
    <s v="Negative"/>
    <n v="0.7702"/>
    <n v="177.15700000000001"/>
    <n v="2.7594989753844059"/>
    <n v="3.5296989753844059"/>
    <s v="Positive"/>
    <s v="Negative"/>
    <n v="38.502358272000002"/>
    <n v="37617.290088024041"/>
    <n v="81.338098449596288"/>
    <n v="119.8404567215963"/>
    <s v="Positive"/>
    <s v="Negative"/>
    <n v="8.7686835930000004"/>
    <n v="9049.7597703218144"/>
    <n v="1.7537367186000008"/>
    <n v="10.522420311600001"/>
    <s v="Negative"/>
    <s v="Negative"/>
    <n v="83.091835168196283"/>
  </r>
  <r>
    <s v="545"/>
    <s v="Noida"/>
    <s v="Rest"/>
    <s v="SBA Focus"/>
    <s v="Schools and Colleges  "/>
    <s v="Retailers "/>
    <n v="201301"/>
    <x v="7"/>
    <n v="1.8925000000000001"/>
    <n v="5125.6679999999997"/>
    <n v="0.52990000000000004"/>
    <n v="2.4224000000000001"/>
    <s v="Negative"/>
    <s v="Negative"/>
    <n v="6.6000000000000003E-2"/>
    <n v="1405.55"/>
    <n v="4.4276711306081754E-2"/>
    <n v="0.11027671130608176"/>
    <s v="Negative"/>
    <s v="Negative"/>
    <n v="9.6199999999999994E-2"/>
    <n v="302.654"/>
    <n v="6.7567548068406841E-2"/>
    <n v="0.16376754806840682"/>
    <s v="Negative"/>
    <s v="Negative"/>
    <n v="37.245637339999995"/>
    <n v="66510.487910807497"/>
    <n v="168.47628180643088"/>
    <n v="205.72191914643088"/>
    <s v="Positive"/>
    <s v="Negative"/>
    <n v="10.955178418000001"/>
    <n v="38222.336700857573"/>
    <n v="2.8190990707273578"/>
    <n v="13.774277488727359"/>
    <s v="Negative"/>
    <s v="Negative"/>
    <n v="171.29538087715824"/>
  </r>
  <r>
    <s v="546"/>
    <s v="New Delhi-West Patel  Nagar"/>
    <s v="Rest"/>
    <s v="SBA Focus"/>
    <s v="HNI   "/>
    <s v="Retailers "/>
    <n v="110008"/>
    <x v="11"/>
    <n v="1.5"/>
    <n v="394.29199999999997"/>
    <n v="0.82362498739998957"/>
    <n v="2.3236249873999895"/>
    <s v="Positive"/>
    <s v="Negative"/>
    <n v="0.90709999999999991"/>
    <n v="150.26599999999999"/>
    <n v="0.25398799999999999"/>
    <n v="1.1610879999999999"/>
    <s v="Positive"/>
    <s v="Negative"/>
    <n v="0.1366"/>
    <n v="83.405000000000001"/>
    <n v="4.7077468824143938E-2"/>
    <n v="0.18367746882414393"/>
    <s v="Negative"/>
    <s v="Negative"/>
    <n v="55.931362278999998"/>
    <n v="37165.495190057649"/>
    <n v="66.048060504097904"/>
    <n v="121.9794227830979"/>
    <s v="Positive"/>
    <s v="Negative"/>
    <n v="25.645307765999998"/>
    <n v="28950.333122950022"/>
    <n v="5.1290615531999997"/>
    <n v="30.774369319199998"/>
    <s v="Negative"/>
    <s v="Negative"/>
    <n v="71.177122057297908"/>
  </r>
  <r>
    <s v="547"/>
    <s v="New Delhi-Lajpat Nagar"/>
    <s v="Rest"/>
    <s v="SBA Focus"/>
    <s v="HNI   "/>
    <s v="Exporters "/>
    <n v="110024"/>
    <x v="11"/>
    <n v="1.4339"/>
    <n v="646.62"/>
    <n v="2.1715280815045226"/>
    <n v="3.6054280815045225"/>
    <s v="Positive"/>
    <s v="Negative"/>
    <n v="0.38789999999999997"/>
    <n v="208.88499999999999"/>
    <n v="0.9336540844740846"/>
    <n v="1.3215540844740845"/>
    <s v="Positive"/>
    <s v="Negative"/>
    <n v="0.78269999999999995"/>
    <n v="30.298999999999999"/>
    <n v="0.21915600000000002"/>
    <n v="1.0018560000000001"/>
    <s v="Negative"/>
    <s v="Positive"/>
    <n v="67.556303183000011"/>
    <n v="32934.369370449393"/>
    <n v="44.134801901659273"/>
    <n v="111.69110508465928"/>
    <s v="Positive"/>
    <s v="Negative"/>
    <n v="8.5579824999999996"/>
    <n v="19150.788549185781"/>
    <n v="18.675335561393567"/>
    <n v="27.233318061393568"/>
    <s v="Positive"/>
    <s v="Negative"/>
    <n v="62.81013746305284"/>
  </r>
  <r>
    <s v="548"/>
    <s v="New Delhi-Shalimar Bagh"/>
    <s v="HL Focus"/>
    <s v="Rest"/>
    <s v="Household  "/>
    <e v="#N/A"/>
    <n v="110088"/>
    <x v="11"/>
    <n v="6.9969999999999999"/>
    <n v="509.84699999999998"/>
    <n v="4.0787759999999995"/>
    <n v="11.075775999999999"/>
    <s v="Positive"/>
    <s v="Positive"/>
    <n v="0.45889999999999997"/>
    <n v="196.04"/>
    <n v="0.80035817947817944"/>
    <n v="1.2592581794781794"/>
    <s v="Positive"/>
    <s v="Negative"/>
    <n v="0.5554"/>
    <n v="60.128999999999998"/>
    <n v="0.15551200000000001"/>
    <n v="0.71091199999999999"/>
    <s v="Negative"/>
    <s v="Negative"/>
    <n v="36.799021402999998"/>
    <n v="35710.1544236021"/>
    <n v="7.3598042806000024"/>
    <n v="44.1588256836"/>
    <s v="Negative"/>
    <s v="Negative"/>
    <n v="5.8030957909999996"/>
    <n v="15933.20250032984"/>
    <n v="1.4585339333575993"/>
    <n v="7.2616297243575989"/>
    <s v="Negative"/>
    <s v="Negative"/>
    <n v="8.8183382139576025"/>
  </r>
  <r>
    <s v="549"/>
    <s v="New Delhi-Rohini"/>
    <s v="Asset Focus"/>
    <s v="SBA Focus"/>
    <s v="Household  "/>
    <e v="#N/A"/>
    <n v="110085"/>
    <x v="11"/>
    <n v="6.0632000000000001"/>
    <n v="1964.9949999999999"/>
    <n v="5.888682691813548"/>
    <n v="11.951882691813548"/>
    <s v="Positive"/>
    <s v="Negative"/>
    <n v="0.43930000000000002"/>
    <n v="711.30700000000002"/>
    <n v="4.3701871647946646"/>
    <n v="4.8094871647946649"/>
    <s v="Positive"/>
    <s v="Negative"/>
    <n v="0"/>
    <n v="205.69300000000001"/>
    <n v="2.4750000000000001E-2"/>
    <n v="2.4750000000000001E-2"/>
    <s v="Negative"/>
    <s v="Negative"/>
    <n v="40.292697216000001"/>
    <n v="38735.588852144509"/>
    <n v="93.644505491856791"/>
    <n v="133.93720270785678"/>
    <s v="Positive"/>
    <s v="Negative"/>
    <n v="10.261273151000001"/>
    <n v="13492.701551626271"/>
    <n v="2.0522546302000002"/>
    <n v="12.313527781200001"/>
    <s v="Negative"/>
    <s v="Negative"/>
    <n v="95.696760122056787"/>
  </r>
  <r>
    <s v="550"/>
    <s v="New Delhi-R.K.Puram"/>
    <s v="Rest"/>
    <s v="SBA Focus"/>
    <s v="HNI   "/>
    <s v="Shopping Malls "/>
    <n v="110022"/>
    <x v="11"/>
    <n v="0.2306"/>
    <n v="149.744"/>
    <n v="0.11113287102702704"/>
    <n v="0.34173287102702704"/>
    <s v="Negative"/>
    <s v="Negative"/>
    <n v="0.49240000000000006"/>
    <n v="35.703000000000003"/>
    <n v="0.32132700000000003"/>
    <n v="0.81372700000000009"/>
    <s v="Positive"/>
    <s v="Positive"/>
    <n v="0.90710000000000002"/>
    <n v="14.999000000000001"/>
    <n v="0.25398800000000005"/>
    <n v="1.1610880000000001"/>
    <s v="Positive"/>
    <s v="Positive"/>
    <n v="40.532236980999997"/>
    <n v="22970.027048960459"/>
    <n v="40.555796900543456"/>
    <n v="81.088033881543453"/>
    <s v="Positive"/>
    <s v="Negative"/>
    <n v="6.2162876259999997"/>
    <n v="10057.41082235857"/>
    <n v="9.4839757695669444"/>
    <n v="15.700263395566944"/>
    <s v="Positive"/>
    <s v="Negative"/>
    <n v="50.039772670110402"/>
  </r>
  <r>
    <s v="551"/>
    <s v="New Delhi-Dwarka"/>
    <s v="VL Focus"/>
    <s v="SBA Focus"/>
    <s v="Schools and Colleges  "/>
    <s v="Shopping Malls "/>
    <n v="110075"/>
    <x v="11"/>
    <n v="0.98629999999999995"/>
    <n v="1060.761"/>
    <n v="0.75298066027191413"/>
    <n v="1.739280660271914"/>
    <s v="Negative"/>
    <s v="Negative"/>
    <n v="0.51230000000000009"/>
    <n v="274.892"/>
    <n v="1.3806292102492104"/>
    <n v="1.8929292102492106"/>
    <s v="Positive"/>
    <s v="Negative"/>
    <n v="0.70399999999999996"/>
    <n v="67.158000000000001"/>
    <n v="0.80602879622297829"/>
    <n v="1.5100287962229784"/>
    <s v="Positive"/>
    <s v="Negative"/>
    <n v="26.032909756999999"/>
    <n v="40209.098910348017"/>
    <n v="111.42003967158999"/>
    <n v="137.45294942858999"/>
    <s v="Positive"/>
    <s v="Negative"/>
    <n v="4.0293213149999998"/>
    <n v="7738.3797807960864"/>
    <n v="7.9754239895646899"/>
    <n v="12.00474530456469"/>
    <s v="Positive"/>
    <s v="Negative"/>
    <n v="119.39546366115468"/>
  </r>
  <r>
    <s v="552"/>
    <s v="Nasik"/>
    <s v="Rest"/>
    <s v="CAA Focus"/>
    <s v="Household  "/>
    <s v="Shopping Malls "/>
    <n v="422005"/>
    <x v="12"/>
    <n v="1.5323"/>
    <n v="177.863"/>
    <n v="0.42904400000000004"/>
    <n v="1.961344"/>
    <s v="Negative"/>
    <s v="Positive"/>
    <n v="0.33269999999999994"/>
    <n v="50.749000000000002"/>
    <n v="0.10173383970399377"/>
    <n v="0.43443383970399374"/>
    <s v="Negative"/>
    <s v="Negative"/>
    <n v="2.1284000000000001"/>
    <n v="35.082000000000001"/>
    <n v="0.59595200000000004"/>
    <n v="2.7243520000000001"/>
    <s v="Negative"/>
    <s v="Positive"/>
    <n v="17.293337434000001"/>
    <n v="8682.7308571832582"/>
    <n v="13.555357903156171"/>
    <n v="30.848695337156173"/>
    <s v="Positive"/>
    <s v="Negative"/>
    <n v="14.129876852000001"/>
    <n v="2858.125575056561"/>
    <n v="25.723130175509048"/>
    <n v="39.853007027509051"/>
    <s v="Positive"/>
    <s v="Positive"/>
    <n v="39.27848807866522"/>
  </r>
  <r>
    <s v="553"/>
    <s v="Delhi-G.T.Karnal Road"/>
    <s v="Rest"/>
    <s v="Rest"/>
    <s v="HNI   "/>
    <s v="Retailers "/>
    <n v="110007"/>
    <x v="11"/>
    <n v="1.51"/>
    <n v="506.61599999999999"/>
    <n v="0.74558071730572972"/>
    <n v="2.2555807173057296"/>
    <s v="Negative"/>
    <s v="Negative"/>
    <n v="0.20350000000000001"/>
    <n v="190.631"/>
    <n v="7.4192996726546889E-2"/>
    <n v="0.2776929967265469"/>
    <s v="Negative"/>
    <s v="Negative"/>
    <n v="0.105"/>
    <n v="101.804"/>
    <n v="3.8606743859649122E-2"/>
    <n v="0.14360674385964911"/>
    <s v="Negative"/>
    <s v="Negative"/>
    <n v="27.777394499"/>
    <n v="43982.226360710039"/>
    <n v="5.5554788998000042"/>
    <n v="33.332873398800004"/>
    <s v="Negative"/>
    <s v="Negative"/>
    <n v="4.1917152399999997"/>
    <n v="30956.490380827141"/>
    <n v="0.85535659529290164"/>
    <n v="5.0470718352929014"/>
    <s v="Negative"/>
    <s v="Negative"/>
    <n v="6.4108354950929058"/>
  </r>
  <r>
    <s v="554"/>
    <s v="New Delhi-Paschim Vihar"/>
    <s v="Rest"/>
    <s v="Rest"/>
    <s v="Household  "/>
    <s v="Retailers "/>
    <n v="110063"/>
    <x v="11"/>
    <n v="1.907"/>
    <n v="613.21600000000001"/>
    <n v="1.6216087191053128"/>
    <n v="3.5286087191053128"/>
    <s v="Positive"/>
    <s v="Negative"/>
    <n v="0.31"/>
    <n v="217.48599999999999"/>
    <n v="9.5498659697386509E-2"/>
    <n v="0.40549865969738652"/>
    <s v="Negative"/>
    <s v="Negative"/>
    <n v="0.85370000000000001"/>
    <n v="67.981999999999999"/>
    <n v="0.23903600000000003"/>
    <n v="1.0927359999999999"/>
    <s v="Negative"/>
    <s v="Negative"/>
    <n v="32.378048204999999"/>
    <n v="50303.129802560878"/>
    <n v="6.4756096409999984"/>
    <n v="38.853657845999997"/>
    <s v="Negative"/>
    <s v="Negative"/>
    <n v="7.8714926819999995"/>
    <n v="19337.638209999641"/>
    <n v="19.473536745351176"/>
    <n v="27.345029427351175"/>
    <s v="Positive"/>
    <s v="Negative"/>
    <n v="25.949146386351174"/>
  </r>
  <r>
    <s v="556"/>
    <s v="New Delhi-Janakpuri"/>
    <s v="Rest"/>
    <s v="Rest"/>
    <s v="Schools and Colleges  "/>
    <s v="Retailers "/>
    <n v="110058"/>
    <x v="11"/>
    <n v="0.30740000000000001"/>
    <n v="647.29"/>
    <n v="0.13362649173060531"/>
    <n v="0.44102649173060532"/>
    <s v="Negative"/>
    <s v="Negative"/>
    <n v="0.49560000000000004"/>
    <n v="206.20099999999999"/>
    <n v="0.8315100432900433"/>
    <n v="1.3271100432900433"/>
    <s v="Positive"/>
    <s v="Negative"/>
    <n v="0.15820000000000001"/>
    <n v="60.668999999999997"/>
    <n v="1.0294646243591645"/>
    <n v="1.1876646243591646"/>
    <s v="Positive"/>
    <s v="Negative"/>
    <n v="51.129213174"/>
    <n v="49563.561109164402"/>
    <n v="10.225842634800003"/>
    <n v="61.355055808800003"/>
    <s v="Negative"/>
    <s v="Negative"/>
    <n v="6.1738490779999999"/>
    <n v="14611.11556167908"/>
    <n v="1.2347698156"/>
    <n v="7.4086188935999999"/>
    <s v="Negative"/>
    <s v="Negative"/>
    <n v="11.460612450400003"/>
  </r>
  <r>
    <s v="557"/>
    <s v="Nelamangala"/>
    <s v="GL Focus"/>
    <s v="Rest"/>
    <s v="Salaried  "/>
    <s v="Corporate Offices"/>
    <n v="562123"/>
    <x v="31"/>
    <n v="1.5777999999999999"/>
    <n v="280.06900000000002"/>
    <n v="0.48203554050962066"/>
    <n v="2.0598355405096207"/>
    <s v="Negative"/>
    <s v="Negative"/>
    <n v="0.67119999999999991"/>
    <n v="145.18600000000001"/>
    <n v="0.18793599999999999"/>
    <n v="0.8591359999999999"/>
    <s v="Negative"/>
    <s v="Negative"/>
    <n v="9.3886000000000003"/>
    <n v="570.11400000000003"/>
    <n v="3.8575809827206449"/>
    <n v="13.246180982720645"/>
    <s v="Negative"/>
    <s v="Negative"/>
    <n v="47.095108646"/>
    <n v="902.47041852850532"/>
    <n v="9.4190217291999971"/>
    <n v="56.514130375199997"/>
    <s v="Negative"/>
    <s v="Positive"/>
    <n v="9.0806025980000005"/>
    <n v="824.51796292372876"/>
    <n v="8.2451796292372901"/>
    <n v="17.325782227237291"/>
    <s v="Positive"/>
    <s v="Positive"/>
    <n v="17.664201358437289"/>
  </r>
  <r>
    <s v="558"/>
    <s v="New Delhi-Karol Bagh"/>
    <s v="Rest"/>
    <s v="CASA Focus"/>
    <s v="Schools and Colleges  "/>
    <s v="Retailers "/>
    <n v="110005"/>
    <x v="11"/>
    <n v="2.1244000000000001"/>
    <n v="453.31099999999998"/>
    <n v="0.62700822442067472"/>
    <n v="2.7514082244206746"/>
    <s v="Positive"/>
    <s v="Negative"/>
    <n v="0.39800000000000002"/>
    <n v="173.655"/>
    <n v="0.71576865566865577"/>
    <n v="1.1137686556686557"/>
    <s v="Positive"/>
    <s v="Negative"/>
    <n v="0.70479999999999998"/>
    <n v="121.845"/>
    <n v="0.19734400000000002"/>
    <n v="0.90214400000000006"/>
    <s v="Negative"/>
    <s v="Negative"/>
    <n v="33.881754301999997"/>
    <n v="48613.805372390641"/>
    <n v="117.81602486338701"/>
    <n v="151.697779165387"/>
    <s v="Positive"/>
    <s v="Negative"/>
    <n v="5.5186116439999999"/>
    <n v="43015.328834250118"/>
    <n v="52.91043922466271"/>
    <n v="58.429050868662713"/>
    <s v="Positive"/>
    <s v="Negative"/>
    <n v="170.72646408804974"/>
  </r>
  <r>
    <s v="559"/>
    <s v="Naganathapura"/>
    <s v="Asset Focus"/>
    <s v="CASA Focus"/>
    <s v="Household  "/>
    <e v="#N/A"/>
    <n v="560100"/>
    <x v="20"/>
    <n v="0.72950000000000004"/>
    <n v="1437.231"/>
    <n v="8.4908765365068106"/>
    <n v="9.2203765365068104"/>
    <s v="Positive"/>
    <s v="Negative"/>
    <n v="1.2052"/>
    <n v="306.63"/>
    <n v="0.86191546507546479"/>
    <n v="2.0671154650754646"/>
    <s v="Positive"/>
    <s v="Negative"/>
    <n v="15.156599999999999"/>
    <n v="464.57900000000001"/>
    <n v="4.2438479999999998"/>
    <n v="19.400447999999997"/>
    <s v="Negative"/>
    <s v="Positive"/>
    <n v="84.040988475999995"/>
    <n v="8701.9860344209301"/>
    <n v="90.106351524000019"/>
    <n v="174.14734000000001"/>
    <s v="Positive"/>
    <s v="Positive"/>
    <n v="8.5945490539999998"/>
    <n v="2352.5494414089221"/>
    <n v="23.525494414089223"/>
    <n v="32.120043468089222"/>
    <s v="Positive"/>
    <s v="Positive"/>
    <n v="113.63184593808924"/>
  </r>
  <r>
    <s v="560"/>
    <s v="New Delhi-East of Kailash"/>
    <s v="HL Focus"/>
    <s v="SBA Focus"/>
    <s v="HNI   "/>
    <e v="#N/A"/>
    <n v="110065"/>
    <x v="11"/>
    <n v="9.5378000000000007"/>
    <n v="553.24099999999999"/>
    <n v="4.4259279999999999"/>
    <n v="13.963728"/>
    <s v="Positive"/>
    <s v="Positive"/>
    <n v="0.43150000000000005"/>
    <n v="213.10400000000001"/>
    <n v="0.33815541607285515"/>
    <n v="0.76965541607285526"/>
    <s v="Negative"/>
    <s v="Negative"/>
    <n v="0.30780000000000002"/>
    <n v="44.817"/>
    <n v="8.741624036838358E-2"/>
    <n v="0.3952162403683836"/>
    <s v="Negative"/>
    <s v="Negative"/>
    <n v="36.441054080999997"/>
    <n v="39565.921670048723"/>
    <n v="88.796159836347755"/>
    <n v="125.23721391734776"/>
    <s v="Positive"/>
    <s v="Negative"/>
    <n v="5.1486101470000003"/>
    <n v="21773.603078431639"/>
    <n v="24.898185186134036"/>
    <n v="30.046795333134035"/>
    <s v="Positive"/>
    <s v="Negative"/>
    <n v="113.6943450224818"/>
  </r>
  <r>
    <s v="561"/>
    <s v="New Delhi-Ashok Vihar"/>
    <s v="Rest"/>
    <s v="SBA Focus"/>
    <s v="Household  "/>
    <s v="Retailers "/>
    <n v="110052"/>
    <x v="11"/>
    <n v="1.3277000000000001"/>
    <n v="617.149"/>
    <n v="2.1052340565593926"/>
    <n v="3.4329340565593927"/>
    <s v="Positive"/>
    <s v="Negative"/>
    <n v="0.16889999999999999"/>
    <n v="227.654"/>
    <n v="1.2206292219492219"/>
    <n v="1.3895292219492219"/>
    <s v="Positive"/>
    <s v="Negative"/>
    <n v="0.34860000000000002"/>
    <n v="101.08199999999999"/>
    <n v="1.6471989048685995"/>
    <n v="1.9957989048685996"/>
    <s v="Positive"/>
    <s v="Negative"/>
    <n v="23.614985925999999"/>
    <n v="30386.159213441129"/>
    <n v="71.691448621945099"/>
    <n v="95.306434547945102"/>
    <s v="Positive"/>
    <s v="Negative"/>
    <n v="2.1980510030000002"/>
    <n v="18162.280367836342"/>
    <n v="0.43961020060000022"/>
    <n v="2.6376612036000004"/>
    <s v="Negative"/>
    <s v="Negative"/>
    <n v="72.1310588225451"/>
  </r>
  <r>
    <s v="562"/>
    <s v="New Delhi-Vikaspuri"/>
    <s v="Rest"/>
    <s v="SBA Focus"/>
    <s v="Schools and Colleges  "/>
    <s v="Retailers "/>
    <n v="110018"/>
    <x v="11"/>
    <n v="0.90680000000000005"/>
    <n v="975.82899999999995"/>
    <n v="4.2828075622877062"/>
    <n v="5.1896075622877067"/>
    <s v="Positive"/>
    <s v="Negative"/>
    <n v="0"/>
    <n v="377.31299999999999"/>
    <n v="0.08"/>
    <n v="0.08"/>
    <s v="Negative"/>
    <s v="Negative"/>
    <n v="0.3211"/>
    <n v="255.047"/>
    <n v="4.6029431777173162"/>
    <n v="4.9240431777173166"/>
    <s v="Positive"/>
    <s v="Negative"/>
    <n v="36.166924843000004"/>
    <n v="53283.956880735968"/>
    <n v="129.90996307184668"/>
    <n v="166.07688791484668"/>
    <s v="Positive"/>
    <s v="Negative"/>
    <n v="5.4899023329999999"/>
    <n v="10777.96213367324"/>
    <n v="9.9715675464966207"/>
    <n v="15.461469879496621"/>
    <s v="Positive"/>
    <s v="Negative"/>
    <n v="139.88153061834331"/>
  </r>
  <r>
    <s v="563"/>
    <s v="Nippani"/>
    <s v="Rest"/>
    <s v="Rest"/>
    <s v="Salaried  "/>
    <s v="Exporters "/>
    <n v="591237"/>
    <x v="5"/>
    <n v="1.9158999999999999"/>
    <n v="43.356000000000002"/>
    <n v="0.53645200000000004"/>
    <n v="2.4523519999999999"/>
    <s v="Negative"/>
    <s v="Positive"/>
    <n v="0.31270000000000003"/>
    <n v="14.367000000000001"/>
    <n v="0.10907739473367077"/>
    <n v="0.42177739473367082"/>
    <s v="Negative"/>
    <s v="Positive"/>
    <n v="4.9561999999999999"/>
    <n v="62.462000000000003"/>
    <n v="1.3877360000000001"/>
    <n v="6.3439360000000002"/>
    <s v="Negative"/>
    <s v="Positive"/>
    <n v="7.9378237049999996"/>
    <n v="427.06002063871392"/>
    <n v="4.2706002063871402"/>
    <n v="12.20842391138714"/>
    <s v="Positive"/>
    <s v="Positive"/>
    <n v="1.3630401650000001"/>
    <n v="84.739083206604391"/>
    <n v="0.27260803300000003"/>
    <n v="1.6356481980000002"/>
    <s v="Negative"/>
    <s v="Positive"/>
    <n v="4.5432082393871402"/>
  </r>
  <r>
    <s v="564"/>
    <s v="Miryalguda"/>
    <s v="GL Focus"/>
    <s v="Rest"/>
    <s v="HNI   "/>
    <s v="Corporate Offices"/>
    <n v="508207"/>
    <x v="37"/>
    <n v="2.6709000000000005"/>
    <n v="279.68"/>
    <n v="2.2374400000000003"/>
    <n v="4.9083400000000008"/>
    <s v="Positive"/>
    <s v="Positive"/>
    <n v="0.33600000000000002"/>
    <n v="75.188999999999993"/>
    <n v="0.20422342793296092"/>
    <n v="0.54022342793296096"/>
    <s v="Negative"/>
    <s v="Negative"/>
    <n v="5.2053000000000003"/>
    <n v="480.88499999999999"/>
    <n v="4.9988400159052686"/>
    <n v="10.204140015905269"/>
    <s v="Positive"/>
    <s v="Negative"/>
    <n v="8.3592928540000013"/>
    <n v="72.966271947733773"/>
    <n v="2.0041071459999991"/>
    <n v="10.3634"/>
    <s v="Positive"/>
    <s v="Positive"/>
    <n v="1.9108690179999999"/>
    <n v="156.1762025316456"/>
    <n v="1.5617620253164561"/>
    <n v="3.472631043316456"/>
    <s v="Positive"/>
    <s v="Positive"/>
    <n v="3.5658691713164554"/>
  </r>
  <r>
    <s v="565"/>
    <s v="Udupi-Manipal"/>
    <s v="Rest"/>
    <s v="Rest"/>
    <s v="Schools and Colleges  "/>
    <s v="Manufacturers "/>
    <n v="576104"/>
    <x v="4"/>
    <n v="4.7237999999999989"/>
    <n v="76.186000000000007"/>
    <n v="1.3226639999999998"/>
    <n v="6.0464639999999985"/>
    <s v="Negative"/>
    <s v="Positive"/>
    <n v="0.43740000000000001"/>
    <n v="25.300999999999998"/>
    <n v="0.27399597473340581"/>
    <n v="0.71139597473340577"/>
    <s v="Negative"/>
    <s v="Positive"/>
    <n v="0.83950000000000002"/>
    <n v="18.331"/>
    <n v="0.23506000000000002"/>
    <n v="1.07456"/>
    <s v="Positive"/>
    <s v="Positive"/>
    <n v="20.107360561"/>
    <n v="1885.347082352941"/>
    <n v="18.853470823529413"/>
    <n v="38.960831384529413"/>
    <s v="Positive"/>
    <s v="Positive"/>
    <n v="3.3469967030000003"/>
    <n v="326.65107058823531"/>
    <n v="3.2665107058823537"/>
    <n v="6.613507408882354"/>
    <s v="Positive"/>
    <s v="Positive"/>
    <n v="22.119981529411767"/>
  </r>
  <r>
    <s v="566"/>
    <s v="Mangaluru-Kulshekar"/>
    <s v="Rest"/>
    <s v="Rest"/>
    <s v="HNI   "/>
    <s v="Shopping Malls "/>
    <n v="575005"/>
    <x v="23"/>
    <n v="3.1287000000000003"/>
    <n v="57.484000000000002"/>
    <n v="0.87603600000000015"/>
    <n v="4.0047360000000003"/>
    <s v="Positive"/>
    <s v="Positive"/>
    <n v="0.72499999999999998"/>
    <n v="19.792000000000002"/>
    <n v="0.20300000000000001"/>
    <n v="0.92799999999999994"/>
    <s v="Positive"/>
    <s v="Positive"/>
    <n v="1.0367"/>
    <n v="25.43"/>
    <n v="0.29027600000000003"/>
    <n v="1.3269759999999999"/>
    <s v="Positive"/>
    <s v="Positive"/>
    <n v="21.124074881999999"/>
    <n v="4688.5282151002984"/>
    <n v="46.885282151002983"/>
    <n v="68.009357033002985"/>
    <s v="Positive"/>
    <s v="Positive"/>
    <n v="4.2949903149999997"/>
    <n v="882.32764079770743"/>
    <n v="8.8232764079770742"/>
    <n v="13.118266722977074"/>
    <s v="Positive"/>
    <s v="Positive"/>
    <n v="55.708558558980059"/>
  </r>
  <r>
    <s v="567"/>
    <s v="New Delhi-Malviya Nagar"/>
    <s v="VL Focus"/>
    <s v="SBA Focus"/>
    <s v="HNI   "/>
    <s v="Retailers "/>
    <n v="110017"/>
    <x v="11"/>
    <n v="1.419"/>
    <n v="841.84799999999996"/>
    <n v="3.1854168230466415"/>
    <n v="4.6044168230466411"/>
    <s v="Positive"/>
    <s v="Negative"/>
    <n v="0.37009999999999998"/>
    <n v="311.916"/>
    <n v="1.5614752123552122"/>
    <n v="1.9315752123552121"/>
    <s v="Positive"/>
    <s v="Negative"/>
    <n v="0.13589999999999999"/>
    <n v="82.706999999999994"/>
    <n v="4.2298629397590354E-2"/>
    <n v="0.17819862939759035"/>
    <s v="Negative"/>
    <s v="Negative"/>
    <n v="18.933368414"/>
    <n v="45740.257457751279"/>
    <n v="121.20847004221696"/>
    <n v="140.14183845621696"/>
    <s v="Positive"/>
    <s v="Negative"/>
    <n v="16.577789543000002"/>
    <n v="17851.396662105439"/>
    <n v="10.527826614225795"/>
    <n v="27.105616157225796"/>
    <s v="Positive"/>
    <s v="Negative"/>
    <n v="131.73629665644276"/>
  </r>
  <r>
    <s v="568"/>
    <s v="Nizamabad"/>
    <s v="Asset Focus"/>
    <s v="Rest"/>
    <s v="HNI   "/>
    <s v="Shopping Malls "/>
    <n v="503001"/>
    <x v="37"/>
    <n v="4.1612999999999998"/>
    <n v="406.16399999999999"/>
    <n v="3.2493119999999998"/>
    <n v="7.4106119999999995"/>
    <s v="Positive"/>
    <s v="Positive"/>
    <n v="0.17230000000000001"/>
    <n v="87.804000000000002"/>
    <n v="8.125257638894838E-2"/>
    <n v="0.2535525763889484"/>
    <s v="Negative"/>
    <s v="Negative"/>
    <n v="13.821899999999999"/>
    <n v="385.59300000000002"/>
    <n v="3.8701320000000003"/>
    <n v="17.692032000000001"/>
    <s v="Negative"/>
    <s v="Positive"/>
    <n v="10.039355735999999"/>
    <n v="1970.0801621323019"/>
    <n v="19.700801621323023"/>
    <n v="29.740157357323021"/>
    <s v="Positive"/>
    <s v="Positive"/>
    <n v="1.26161309"/>
    <n v="301.50713851677949"/>
    <n v="0.38218886095626292"/>
    <n v="1.6438019509562629"/>
    <s v="Negative"/>
    <s v="Positive"/>
    <n v="20.082990482279286"/>
  </r>
  <r>
    <s v="569"/>
    <s v="Manvi"/>
    <s v="Rest"/>
    <s v="Rest"/>
    <s v="HNI   "/>
    <s v="Manufacturers "/>
    <n v="584123"/>
    <x v="24"/>
    <n v="0.03"/>
    <n v="29.196000000000002"/>
    <n v="0.15730330292058328"/>
    <n v="0.18730330292058328"/>
    <s v="Positive"/>
    <s v="Negative"/>
    <n v="0"/>
    <n v="15.226000000000001"/>
    <n v="1.5226000000000002E-2"/>
    <n v="1.5226000000000002E-2"/>
    <s v="Negative"/>
    <s v="Negative"/>
    <n v="4.9686000000000003"/>
    <n v="103.15"/>
    <n v="1.3912080000000002"/>
    <n v="6.359808000000001"/>
    <s v="Negative"/>
    <s v="Positive"/>
    <n v="10.863587308"/>
    <n v="209.0087840909091"/>
    <n v="2.1727174615999996"/>
    <n v="13.036304769599999"/>
    <s v="Negative"/>
    <s v="Positive"/>
    <n v="0.83833492399999998"/>
    <n v="37.539186363636368"/>
    <n v="0.424675373482305"/>
    <n v="1.263010297482305"/>
    <s v="Negative"/>
    <s v="Positive"/>
    <n v="2.5973928350823048"/>
  </r>
  <r>
    <s v="570"/>
    <s v="Namakkal"/>
    <s v="VL Focus"/>
    <s v="Rest"/>
    <s v="Salaried  "/>
    <s v="Exporters "/>
    <n v="637001"/>
    <x v="30"/>
    <n v="1.8406"/>
    <n v="127.07299999999999"/>
    <n v="1.0165839999999999"/>
    <n v="2.8571840000000002"/>
    <s v="Positive"/>
    <s v="Positive"/>
    <n v="0.83640000000000003"/>
    <n v="82.114999999999995"/>
    <n v="0.82114999999999994"/>
    <n v="1.6575500000000001"/>
    <s v="Positive"/>
    <s v="Positive"/>
    <n v="2.5266999999999999"/>
    <n v="465.42500000000001"/>
    <n v="0.7074760000000001"/>
    <n v="3.2341760000000002"/>
    <s v="Negative"/>
    <s v="Negative"/>
    <n v="8.6419513819999985"/>
    <n v="1175.155040022081"/>
    <n v="11.751550400220811"/>
    <n v="20.39350178222081"/>
    <s v="Positive"/>
    <s v="Positive"/>
    <n v="3.3164201050000002"/>
    <n v="410.70673695832181"/>
    <n v="0.90349913971145712"/>
    <n v="4.2199192447114573"/>
    <s v="Negative"/>
    <s v="Positive"/>
    <n v="12.655049539932268"/>
  </r>
  <r>
    <s v="571"/>
    <s v="Mysuru-Nazarbad"/>
    <s v="Rest"/>
    <s v="Rest"/>
    <s v="Schools and Colleges  "/>
    <s v="Shopping Malls "/>
    <n v="570010"/>
    <x v="22"/>
    <n v="2.1680000000000001"/>
    <n v="63.767000000000003"/>
    <n v="0.63767000000000007"/>
    <n v="2.8056700000000001"/>
    <s v="Positive"/>
    <s v="Positive"/>
    <n v="0.73089999999999999"/>
    <n v="15.848000000000001"/>
    <n v="0.20465200000000003"/>
    <n v="0.93555200000000005"/>
    <s v="Positive"/>
    <s v="Positive"/>
    <n v="2.0057999999999998"/>
    <n v="93.742000000000004"/>
    <n v="0.6210815730243241"/>
    <n v="2.626881573024324"/>
    <s v="Negative"/>
    <s v="Negative"/>
    <n v="20.407085209000002"/>
    <n v="6522.502275154271"/>
    <n v="4.0814170418000018"/>
    <n v="24.488502250800003"/>
    <s v="Positive"/>
    <s v="Negative"/>
    <n v="1.8326228239999998"/>
    <n v="1238.4634502760639"/>
    <n v="1.0266019534279545"/>
    <n v="2.8592247774279542"/>
    <s v="Negative"/>
    <s v="Negative"/>
    <n v="5.1080189952279564"/>
  </r>
  <r>
    <s v="572"/>
    <s v="Muddebihal"/>
    <s v="GL Focus"/>
    <s v="Rest"/>
    <s v="HNI   "/>
    <s v="Exporters "/>
    <n v="586212"/>
    <x v="17"/>
    <n v="1.6682000000000001"/>
    <n v="18.648"/>
    <n v="0.46709600000000007"/>
    <n v="2.1352960000000003"/>
    <s v="Positive"/>
    <s v="Positive"/>
    <n v="0.98499999999999999"/>
    <n v="7.6529999999999996"/>
    <n v="0.27580000000000005"/>
    <n v="1.2608000000000001"/>
    <s v="Negative"/>
    <s v="Positive"/>
    <n v="6.6322999999999999"/>
    <n v="34.636000000000003"/>
    <n v="7.3750980910112869"/>
    <n v="14.007398091011286"/>
    <s v="Negative"/>
    <s v="Positive"/>
    <n v="24.408613565"/>
    <n v="205.89340672074161"/>
    <n v="5.5257274350000003"/>
    <n v="29.934341"/>
    <s v="Positive"/>
    <s v="Positive"/>
    <n v="9.9263261670000009"/>
    <n v="37.967184241019702"/>
    <n v="1.9852652333999998"/>
    <n v="11.911591400400001"/>
    <s v="Positive"/>
    <s v="Positive"/>
    <n v="7.5109926684000001"/>
  </r>
  <r>
    <s v="574"/>
    <s v="New Delhi-Kirti Nagar"/>
    <s v="Rest"/>
    <s v="SBA Focus"/>
    <s v="HNI   "/>
    <s v="Retailers "/>
    <n v="110015"/>
    <x v="11"/>
    <n v="0.59240000000000004"/>
    <n v="895.24099999999999"/>
    <n v="0.60182344319663961"/>
    <n v="1.1942234431966396"/>
    <s v="Negative"/>
    <s v="Negative"/>
    <n v="0.21440000000000001"/>
    <n v="275.149"/>
    <n v="0.1685212846963042"/>
    <n v="0.38292128469630421"/>
    <s v="Negative"/>
    <s v="Negative"/>
    <n v="0.25840000000000002"/>
    <n v="90.885000000000005"/>
    <n v="1.5250589642961425"/>
    <n v="1.7834589642961425"/>
    <s v="Positive"/>
    <s v="Negative"/>
    <n v="15.074683740000001"/>
    <n v="41614.111995421707"/>
    <n v="111.99506628219967"/>
    <n v="127.06975002219967"/>
    <s v="Positive"/>
    <s v="Negative"/>
    <n v="3.180704902"/>
    <n v="24639.984139033251"/>
    <n v="0.97438090801183508"/>
    <n v="4.1550858100118351"/>
    <s v="Negative"/>
    <s v="Negative"/>
    <n v="112.96944719021151"/>
  </r>
  <r>
    <s v="575"/>
    <s v="New Delhi - Chittaranjan Park"/>
    <s v="VL Focus"/>
    <s v="CASA Focus"/>
    <s v="HNI   "/>
    <s v="Exporters "/>
    <n v="110019"/>
    <x v="11"/>
    <n v="0.252"/>
    <n v="708.01599999999996"/>
    <n v="3.4321507965644522"/>
    <n v="3.6841507965644524"/>
    <s v="Positive"/>
    <s v="Negative"/>
    <n v="0.39849999999999997"/>
    <n v="262.61599999999999"/>
    <n v="1.2451586287586287"/>
    <n v="1.6436586287586286"/>
    <s v="Positive"/>
    <s v="Negative"/>
    <n v="0"/>
    <n v="148.65100000000001"/>
    <n v="0.04"/>
    <n v="0.04"/>
    <s v="Negative"/>
    <s v="Negative"/>
    <n v="16.556016671000002"/>
    <n v="45353.366952969249"/>
    <n v="121.95700159862028"/>
    <n v="138.51301826962029"/>
    <s v="Positive"/>
    <s v="Negative"/>
    <n v="1.9198248710000001"/>
    <n v="24435.839418255"/>
    <n v="31.029101496298598"/>
    <n v="32.948926367298597"/>
    <s v="Positive"/>
    <s v="Negative"/>
    <n v="152.98610309491889"/>
  </r>
  <r>
    <s v="576"/>
    <s v="Nanjangud"/>
    <s v="GL Focus"/>
    <s v="Rest"/>
    <s v="Salaried  "/>
    <s v="Corporate Offices"/>
    <n v="571301"/>
    <x v="22"/>
    <n v="2.7238000000000002"/>
    <n v="72.602999999999994"/>
    <n v="0.76266400000000012"/>
    <n v="3.4864640000000002"/>
    <s v="Positive"/>
    <s v="Positive"/>
    <n v="0.58300000000000007"/>
    <n v="17.064"/>
    <n v="0.17064000000000001"/>
    <n v="0.75364000000000009"/>
    <s v="Positive"/>
    <s v="Positive"/>
    <n v="8.6565999999999992"/>
    <n v="122.093"/>
    <n v="2.6953106718698434"/>
    <n v="11.351910671869842"/>
    <s v="Negative"/>
    <s v="Positive"/>
    <n v="18.111968053000002"/>
    <n v="1035.5448265065911"/>
    <n v="10.355448265065913"/>
    <n v="28.467416318065915"/>
    <s v="Positive"/>
    <s v="Positive"/>
    <n v="2.7485509860000001"/>
    <n v="179.27326812617699"/>
    <n v="1.7927326812617701"/>
    <n v="4.5412836672617702"/>
    <s v="Positive"/>
    <s v="Positive"/>
    <n v="12.148180946327683"/>
  </r>
  <r>
    <s v="578"/>
    <s v="Machilipatnam"/>
    <s v="Rest"/>
    <s v="Rest"/>
    <s v="Household  "/>
    <s v="Exporters "/>
    <n v="521001"/>
    <x v="36"/>
    <n v="3.2894999999999999"/>
    <n v="222.35499999999999"/>
    <n v="2.2235499999999999"/>
    <n v="5.5130499999999998"/>
    <s v="Positive"/>
    <s v="Positive"/>
    <n v="7.2900000000000006E-2"/>
    <n v="45.505000000000003"/>
    <n v="7.5213310408163273E-2"/>
    <n v="0.14811331040816328"/>
    <s v="Negative"/>
    <s v="Negative"/>
    <n v="2.0611000000000002"/>
    <n v="417.87099999999998"/>
    <n v="6.3134923121460451"/>
    <n v="8.3745923121460457"/>
    <s v="Positive"/>
    <s v="Negative"/>
    <n v="8.4003956680000016"/>
    <n v="2396.4754268675451"/>
    <n v="1.6800791335999996"/>
    <n v="10.080474801600001"/>
    <s v="Positive"/>
    <s v="Negative"/>
    <n v="3.2063678979999999"/>
    <n v="159.54250700983471"/>
    <n v="1.5954250700983472"/>
    <n v="4.8017929680983471"/>
    <s v="Positive"/>
    <s v="Positive"/>
    <n v="3.2755042036983468"/>
  </r>
  <r>
    <s v="579"/>
    <s v="Nanded"/>
    <s v="Rest"/>
    <s v="Rest"/>
    <s v="Household  "/>
    <s v="Retailers "/>
    <n v="431602"/>
    <x v="12"/>
    <n v="0.1101"/>
    <n v="149.35900000000001"/>
    <n v="0.19149867697416972"/>
    <n v="0.30159867697416975"/>
    <s v="Negative"/>
    <s v="Negative"/>
    <n v="0.49560000000000004"/>
    <n v="38.991"/>
    <n v="0.38990999999999998"/>
    <n v="0.88551000000000002"/>
    <s v="Positive"/>
    <s v="Positive"/>
    <n v="3.8921000000000001"/>
    <n v="54.872999999999998"/>
    <n v="1.0897880000000002"/>
    <n v="4.9818880000000005"/>
    <s v="Negative"/>
    <s v="Positive"/>
    <n v="16.448355255000003"/>
    <n v="2515.4940787128712"/>
    <n v="3.2896710509999991"/>
    <n v="19.738026306000002"/>
    <s v="Negative"/>
    <s v="Positive"/>
    <n v="8.1656376559999995"/>
    <n v="1484.7221539603961"/>
    <n v="14.847221539603959"/>
    <n v="23.012859195603959"/>
    <s v="Positive"/>
    <s v="Positive"/>
    <n v="18.136892590603956"/>
  </r>
  <r>
    <s v="581"/>
    <s v="Magadi"/>
    <s v="Rest"/>
    <s v="Rest"/>
    <s v="HNI   "/>
    <s v="Manufacturers "/>
    <n v="562120"/>
    <x v="32"/>
    <n v="0.2399"/>
    <n v="50.634999999999998"/>
    <n v="6.7172000000000009E-2"/>
    <n v="0.30707200000000001"/>
    <s v="Negative"/>
    <s v="Negative"/>
    <n v="0.9234"/>
    <n v="16.890999999999998"/>
    <n v="0.258552"/>
    <n v="1.1819519999999999"/>
    <s v="Positive"/>
    <s v="Positive"/>
    <n v="6.2351000000000001"/>
    <n v="128.82300000000001"/>
    <n v="1.7458280000000002"/>
    <n v="7.9809280000000005"/>
    <s v="Negative"/>
    <s v="Positive"/>
    <n v="23.959701630000001"/>
    <n v="232.39556123822339"/>
    <n v="4.7919403259999989"/>
    <n v="28.751641956"/>
    <s v="Positive"/>
    <s v="Positive"/>
    <n v="2.7858906079999999"/>
    <n v="38.158151188873937"/>
    <n v="0.5571781215999998"/>
    <n v="3.3430687295999997"/>
    <s v="Positive"/>
    <s v="Positive"/>
    <n v="5.3491184475999987"/>
  </r>
  <r>
    <s v="582"/>
    <s v="Nagercoil"/>
    <s v="GL Focus"/>
    <s v="Rest"/>
    <s v="HNI   "/>
    <s v="Exporters "/>
    <n v="629003"/>
    <x v="30"/>
    <n v="2.7700000000000005"/>
    <n v="43.581000000000003"/>
    <n v="0.77560000000000018"/>
    <n v="3.5456000000000008"/>
    <s v="Positive"/>
    <s v="Positive"/>
    <n v="0.87060000000000004"/>
    <n v="25.001999999999999"/>
    <n v="0.25002000000000002"/>
    <n v="1.1206200000000002"/>
    <s v="Positive"/>
    <s v="Positive"/>
    <n v="8.4168000000000003"/>
    <n v="248.56"/>
    <n v="2.5772169802111904"/>
    <n v="10.994016980211191"/>
    <s v="Negative"/>
    <s v="Positive"/>
    <n v="8.6311136049999995"/>
    <n v="1793.317695280371"/>
    <n v="17.933176952803709"/>
    <n v="26.564290557803709"/>
    <s v="Positive"/>
    <s v="Positive"/>
    <n v="0.98649693800000005"/>
    <n v="214.60349866179249"/>
    <n v="0.1972993876000001"/>
    <n v="1.1837963256000001"/>
    <s v="Negative"/>
    <s v="Positive"/>
    <n v="18.13047634040371"/>
  </r>
  <r>
    <s v="586"/>
    <s v="Maddur"/>
    <s v="GL Focus"/>
    <s v="Rest"/>
    <s v="HNI   "/>
    <s v="Exporters "/>
    <n v="571428"/>
    <x v="32"/>
    <n v="0"/>
    <n v="46.866999999999997"/>
    <n v="0.42330000000000001"/>
    <n v="0.42330000000000001"/>
    <s v="Negative"/>
    <s v="Negative"/>
    <n v="0.44119999999999998"/>
    <n v="17.248000000000001"/>
    <n v="0.17248000000000002"/>
    <n v="0.61368"/>
    <s v="Positive"/>
    <s v="Positive"/>
    <n v="8.9461999999999993"/>
    <n v="181.52699999999999"/>
    <n v="2.5049359999999998"/>
    <n v="11.451135999999998"/>
    <s v="Negative"/>
    <s v="Positive"/>
    <n v="14.456890285"/>
    <n v="542.05795989010983"/>
    <n v="5.4205795989010994"/>
    <n v="19.877469883901099"/>
    <s v="Positive"/>
    <s v="Positive"/>
    <n v="1.4677105420000001"/>
    <n v="86.107661538461542"/>
    <n v="0.61774903731413411"/>
    <n v="2.0854595793141342"/>
    <s v="Negative"/>
    <s v="Positive"/>
    <n v="6.0383286362152333"/>
  </r>
  <r>
    <s v="589"/>
    <s v="Navi Mumbai-Kharghar"/>
    <s v="Asset Focus"/>
    <s v="Rest"/>
    <s v="Schools and Colleges  "/>
    <e v="#N/A"/>
    <n v="410210"/>
    <x v="15"/>
    <n v="2.5072999999999999"/>
    <n v="1467.652"/>
    <n v="6.217414806966703"/>
    <n v="8.724714806966702"/>
    <s v="Positive"/>
    <s v="Negative"/>
    <n v="0.18709999999999999"/>
    <n v="242.09399999999999"/>
    <n v="1.4535718199368199"/>
    <n v="1.64067181993682"/>
    <s v="Positive"/>
    <s v="Negative"/>
    <n v="1.1913"/>
    <n v="160.70400000000001"/>
    <n v="0.33356400000000003"/>
    <n v="1.524864"/>
    <s v="Negative"/>
    <s v="Negative"/>
    <n v="13.417447666999999"/>
    <n v="15106.37390885831"/>
    <n v="38.586694847363447"/>
    <n v="52.004142514363444"/>
    <s v="Positive"/>
    <s v="Negative"/>
    <n v="3.1851265079999997"/>
    <n v="6487.6230681142388"/>
    <n v="6.8599946714115152"/>
    <n v="10.045121179411515"/>
    <s v="Positive"/>
    <s v="Negative"/>
    <n v="45.44668951877496"/>
  </r>
  <r>
    <s v="590"/>
    <s v="Ongole"/>
    <s v="Rest"/>
    <s v="Rest"/>
    <s v="Schools and Colleges  "/>
    <s v="Exporters "/>
    <n v="523002"/>
    <x v="36"/>
    <n v="0"/>
    <n v="117.42700000000001"/>
    <n v="0.18640000000000001"/>
    <n v="0.18640000000000001"/>
    <s v="Negative"/>
    <s v="Negative"/>
    <n v="0.442"/>
    <n v="34.905000000000001"/>
    <n v="0.34905000000000003"/>
    <n v="0.79105000000000003"/>
    <s v="Positive"/>
    <s v="Positive"/>
    <n v="1.4756"/>
    <n v="168.03800000000001"/>
    <n v="0.5989968814485136"/>
    <n v="2.0745968814485138"/>
    <s v="Negative"/>
    <s v="Negative"/>
    <n v="5.6148702349999997"/>
    <n v="1475.4757649037961"/>
    <n v="14.754757649037961"/>
    <n v="20.369627884037961"/>
    <s v="Positive"/>
    <s v="Positive"/>
    <n v="2.4475875249999999"/>
    <n v="215.22114183576909"/>
    <n v="0.4895175049999998"/>
    <n v="2.9371050299999997"/>
    <s v="Negative"/>
    <s v="Positive"/>
    <n v="15.244275154037961"/>
  </r>
  <r>
    <s v="591"/>
    <s v="Mysuru-Rajiv Nagar"/>
    <s v="Rest"/>
    <s v="Rest"/>
    <s v="HNI   "/>
    <s v="Shopping Malls "/>
    <n v="570019"/>
    <x v="22"/>
    <n v="2.1283000000000003"/>
    <n v="197.95599999999999"/>
    <n v="1.97956"/>
    <n v="4.1078600000000005"/>
    <s v="Positive"/>
    <s v="Positive"/>
    <n v="0.12140000000000001"/>
    <n v="41.902000000000001"/>
    <n v="0.12649914439716312"/>
    <n v="0.24789914439716312"/>
    <s v="Negative"/>
    <s v="Negative"/>
    <n v="2.0122"/>
    <n v="220.053"/>
    <n v="3.2290823407363569"/>
    <n v="5.2412823407363565"/>
    <s v="Positive"/>
    <s v="Negative"/>
    <n v="15.597798762"/>
    <n v="3958.230367375686"/>
    <n v="39.582303673756869"/>
    <n v="55.180102435756865"/>
    <s v="Positive"/>
    <s v="Positive"/>
    <n v="3.176765938"/>
    <n v="777.46741541062113"/>
    <n v="7.7746741541062105"/>
    <n v="10.95144009210621"/>
    <s v="Positive"/>
    <s v="Positive"/>
    <n v="47.356977827863076"/>
  </r>
  <r>
    <s v="593"/>
    <s v="Mangaluru-Krishnapura"/>
    <s v="Asset Focus"/>
    <s v="Rest"/>
    <s v="HNI   "/>
    <s v="Corporate Offices"/>
    <n v="575030"/>
    <x v="23"/>
    <n v="5.7243999999999993"/>
    <n v="43.875999999999998"/>
    <n v="1.602832"/>
    <n v="7.3272319999999995"/>
    <s v="Positive"/>
    <s v="Positive"/>
    <n v="1.1435999999999999"/>
    <n v="12.96"/>
    <n v="0.32020799999999999"/>
    <n v="1.463808"/>
    <s v="Positive"/>
    <s v="Positive"/>
    <n v="3.3241999999999998"/>
    <n v="35.899000000000001"/>
    <n v="0.93077600000000005"/>
    <n v="4.2549760000000001"/>
    <s v="Positive"/>
    <s v="Positive"/>
    <n v="22.945160221000002"/>
    <n v="971.22403209321317"/>
    <n v="9.712240320932132"/>
    <n v="32.657400541932134"/>
    <s v="Positive"/>
    <s v="Positive"/>
    <n v="1.2165537749999999"/>
    <n v="269.56524448078488"/>
    <n v="0.25829035487741225"/>
    <n v="1.4748441298774122"/>
    <s v="Negative"/>
    <s v="Positive"/>
    <n v="9.9705306758095436"/>
  </r>
  <r>
    <s v="594"/>
    <s v="Lucknow-Gomti Nagar"/>
    <s v="Rest"/>
    <s v="Rest"/>
    <s v="Household  "/>
    <s v="Shopping Malls "/>
    <n v="226010"/>
    <x v="11"/>
    <n v="0.40500000000000003"/>
    <n v="1017.979"/>
    <n v="0.25740104163346617"/>
    <n v="0.66240104163346625"/>
    <s v="Negative"/>
    <s v="Negative"/>
    <n v="0"/>
    <n v="322.97699999999998"/>
    <n v="0.24009999999999998"/>
    <n v="0.24009999999999998"/>
    <s v="Negative"/>
    <s v="Negative"/>
    <n v="0"/>
    <n v="128.48400000000001"/>
    <n v="2.7542402432161941"/>
    <n v="2.7542402432161941"/>
    <s v="Positive"/>
    <s v="Negative"/>
    <n v="3.7145754360000001"/>
    <n v="34344.767351524177"/>
    <n v="0.74291508720000055"/>
    <n v="4.4574905232000006"/>
    <s v="Negative"/>
    <s v="Negative"/>
    <n v="2.0924892219999998"/>
    <n v="4450.3725763748234"/>
    <n v="1.0166446130164766"/>
    <n v="3.1091338350164763"/>
    <s v="Negative"/>
    <s v="Negative"/>
    <n v="1.7595597002164771"/>
  </r>
  <r>
    <s v="595"/>
    <s v="Mahabubnagar"/>
    <s v="Rest"/>
    <s v="Rest"/>
    <s v="HNI   "/>
    <s v="Retailers "/>
    <n v="509001"/>
    <x v="37"/>
    <n v="2.8169000000000004"/>
    <n v="401.06900000000002"/>
    <n v="0.92694757388349958"/>
    <n v="3.7438475738835"/>
    <s v="Negative"/>
    <s v="Positive"/>
    <n v="0.58040000000000003"/>
    <n v="117.526"/>
    <n v="0.16251200000000002"/>
    <n v="0.74291200000000002"/>
    <s v="Negative"/>
    <s v="Negative"/>
    <n v="2.2988"/>
    <n v="534.44500000000005"/>
    <n v="0.64366400000000001"/>
    <n v="2.9424640000000002"/>
    <s v="Negative"/>
    <s v="Negative"/>
    <n v="15.163701503999999"/>
    <n v="1066.8937078189299"/>
    <n v="10.668937078189298"/>
    <n v="25.832638582189297"/>
    <s v="Positive"/>
    <s v="Positive"/>
    <n v="3.3831238450000005"/>
    <n v="113.1122510288066"/>
    <n v="0.67662476900000046"/>
    <n v="4.059748614000001"/>
    <s v="Negative"/>
    <s v="Positive"/>
    <n v="11.345561847189298"/>
  </r>
  <r>
    <s v="596"/>
    <s v="Navi Mumbai-Kamothe"/>
    <s v="Rest"/>
    <s v="Rest"/>
    <s v="Schools and Colleges  "/>
    <s v="Exporters "/>
    <n v="410209"/>
    <x v="15"/>
    <n v="2.5824000000000003"/>
    <n v="433.83100000000002"/>
    <n v="0.72307200000000016"/>
    <n v="3.3054720000000004"/>
    <s v="Positive"/>
    <s v="Negative"/>
    <n v="0.26819999999999999"/>
    <n v="51.725000000000001"/>
    <n v="0.10516297560547562"/>
    <n v="0.3733629756054756"/>
    <s v="Positive"/>
    <s v="Negative"/>
    <n v="0.78380000000000005"/>
    <n v="48.145000000000003"/>
    <n v="0.32663766095111968"/>
    <n v="1.1104376609511197"/>
    <s v="Positive"/>
    <s v="Negative"/>
    <n v="8.3345626129999992"/>
    <n v="12859.36116349857"/>
    <n v="35.625462206489345"/>
    <n v="43.960024819489348"/>
    <s v="Positive"/>
    <s v="Negative"/>
    <n v="2.3828194819999999"/>
    <n v="5626.5629645946401"/>
    <n v="1.2041248222093976"/>
    <n v="3.5869443042093976"/>
    <s v="Negative"/>
    <s v="Negative"/>
    <n v="36.829587028698739"/>
  </r>
  <r>
    <s v="598"/>
    <s v="Narendrapur"/>
    <s v="Rest"/>
    <s v="SBA Focus"/>
    <s v="Salaried  "/>
    <s v="Retailers "/>
    <n v="700103"/>
    <x v="14"/>
    <n v="0.79269999999999996"/>
    <n v="191.083"/>
    <n v="0.22195600000000001"/>
    <n v="1.014656"/>
    <s v="Negative"/>
    <s v="Negative"/>
    <n v="0"/>
    <n v="29.7"/>
    <n v="1.035E-2"/>
    <n v="1.035E-2"/>
    <s v="Negative"/>
    <s v="Negative"/>
    <n v="8.1000000000000003E-2"/>
    <n v="29.928999999999998"/>
    <n v="8.3572486064908733E-2"/>
    <n v="0.16457248606490874"/>
    <s v="Negative"/>
    <s v="Negative"/>
    <n v="4.4560434340000006"/>
    <n v="23103.2829317135"/>
    <n v="73.471272683852789"/>
    <n v="77.927316117852783"/>
    <s v="Positive"/>
    <s v="Negative"/>
    <n v="1.290430899"/>
    <n v="3098.0492826537079"/>
    <n v="0.25808617980000004"/>
    <n v="1.5485170788"/>
    <s v="Negative"/>
    <s v="Negative"/>
    <n v="73.729358863652791"/>
  </r>
  <r>
    <s v="601"/>
    <s v="Goa-Panaji"/>
    <s v="VL Focus"/>
    <s v="Rest"/>
    <s v="HNI   "/>
    <s v="Shopping Malls "/>
    <n v="403001"/>
    <x v="5"/>
    <n v="1.9945000000000002"/>
    <n v="149.69399999999999"/>
    <n v="1.4969399999999999"/>
    <n v="3.4914399999999999"/>
    <s v="Positive"/>
    <s v="Positive"/>
    <n v="0.90939999999999999"/>
    <n v="55.552999999999997"/>
    <n v="0.55552999999999997"/>
    <n v="1.4649299999999998"/>
    <s v="Positive"/>
    <s v="Positive"/>
    <n v="5.4379999999999997"/>
    <n v="59.761000000000003"/>
    <n v="1.52264"/>
    <n v="6.9606399999999997"/>
    <s v="Negative"/>
    <s v="Positive"/>
    <n v="42.607881002999996"/>
    <n v="5705.8533903402722"/>
    <n v="8.521576200600002"/>
    <n v="51.129457203599998"/>
    <s v="Negative"/>
    <s v="Positive"/>
    <n v="5.3022969719999997"/>
    <n v="1771.0215091112809"/>
    <n v="16.356396027999999"/>
    <n v="21.658693"/>
    <s v="Negative"/>
    <s v="Positive"/>
    <n v="24.877972228600001"/>
  </r>
  <r>
    <s v="602"/>
    <s v="Mangaluru-Panambur-Kulai"/>
    <s v="HL Focus"/>
    <s v="Rest"/>
    <s v="HNI   "/>
    <s v="Corporate Offices"/>
    <n v="575011"/>
    <x v="23"/>
    <n v="4.1501999999999999"/>
    <n v="14.054"/>
    <n v="3.0857029952008617"/>
    <n v="7.2359029952008616"/>
    <s v="Negative"/>
    <s v="Positive"/>
    <n v="0.15859999999999999"/>
    <n v="5.7880000000000003"/>
    <n v="0.11894680625535563"/>
    <n v="0.2775468062553556"/>
    <s v="Negative"/>
    <s v="Positive"/>
    <n v="0.7036"/>
    <n v="16.256"/>
    <n v="0.87330133702388546"/>
    <n v="1.5769013370238856"/>
    <s v="Negative"/>
    <s v="Positive"/>
    <n v="14.912032508000001"/>
    <n v="1301.2048518109541"/>
    <n v="2.9824065016000016"/>
    <n v="17.894439009600003"/>
    <s v="Negative"/>
    <s v="Positive"/>
    <n v="1.5237173720000001"/>
    <n v="444.68745848056551"/>
    <n v="0.38507650223823231"/>
    <n v="1.9087938742382324"/>
    <s v="Negative"/>
    <s v="Positive"/>
    <n v="3.3674830038382337"/>
  </r>
  <r>
    <s v="603"/>
    <s v="Pavagada"/>
    <s v="Asset Focus"/>
    <s v="Rest"/>
    <s v="HNI   "/>
    <s v="Corporate Offices"/>
    <n v="561202"/>
    <x v="28"/>
    <n v="5.6241000000000003"/>
    <n v="25.234000000000002"/>
    <n v="1.5747480000000003"/>
    <n v="7.1988480000000008"/>
    <s v="Positive"/>
    <s v="Positive"/>
    <n v="1.8784000000000005"/>
    <n v="18.943000000000001"/>
    <n v="0.5259520000000002"/>
    <n v="2.4043520000000007"/>
    <s v="Negative"/>
    <s v="Positive"/>
    <n v="13.954700000000001"/>
    <n v="143.75700000000001"/>
    <n v="3.9073160000000007"/>
    <n v="17.862016000000001"/>
    <s v="Positive"/>
    <s v="Positive"/>
    <n v="50.716378417000001"/>
    <n v="214.65309937199851"/>
    <n v="21.399883794075265"/>
    <n v="72.116262211075266"/>
    <s v="Negative"/>
    <s v="Positive"/>
    <n v="6.6000165859999997"/>
    <n v="22.213912079793129"/>
    <n v="1.3200033172000003"/>
    <n v="7.9200199032"/>
    <s v="Positive"/>
    <s v="Positive"/>
    <n v="22.719887111275266"/>
  </r>
  <r>
    <s v="604"/>
    <s v="Puttur"/>
    <s v="Rest"/>
    <s v="SBA Focus"/>
    <s v="Schools and Colleges  "/>
    <s v="Corporate Offices"/>
    <n v="574201"/>
    <x v="0"/>
    <n v="2.8245999999999998"/>
    <n v="39.081000000000003"/>
    <n v="2.4383760005250847"/>
    <n v="5.2629760005250841"/>
    <s v="Negative"/>
    <s v="Positive"/>
    <n v="0.57079999999999997"/>
    <n v="15.537000000000001"/>
    <n v="0.15982400000000002"/>
    <n v="0.73062399999999994"/>
    <s v="Negative"/>
    <s v="Positive"/>
    <n v="2.9085000000000001"/>
    <n v="26.297999999999998"/>
    <n v="0.8143800000000001"/>
    <n v="3.72288"/>
    <s v="Negative"/>
    <s v="Positive"/>
    <n v="69.162909525999993"/>
    <n v="1119.2327011847301"/>
    <n v="13.832581905200001"/>
    <n v="82.995491431199994"/>
    <s v="Positive"/>
    <s v="Positive"/>
    <n v="4.7328889900000002"/>
    <n v="146.50429720637709"/>
    <n v="0.94657779799999986"/>
    <n v="5.679466788"/>
    <s v="Negative"/>
    <s v="Positive"/>
    <n v="14.779159703200001"/>
  </r>
  <r>
    <s v="605"/>
    <s v="Mangaluru-Pachanady"/>
    <s v="VL Focus"/>
    <s v="Rest"/>
    <s v="Schools and Colleges  "/>
    <s v="Shopping Malls "/>
    <n v="575008"/>
    <x v="23"/>
    <n v="2.1866000000000003"/>
    <n v="63.155000000000001"/>
    <n v="0.82149906405643736"/>
    <n v="3.0080990640564376"/>
    <s v="Negative"/>
    <s v="Positive"/>
    <n v="1.3049000000000002"/>
    <n v="21.739000000000001"/>
    <n v="0.36537200000000009"/>
    <n v="1.6702720000000002"/>
    <s v="Positive"/>
    <s v="Positive"/>
    <n v="1.296"/>
    <n v="37.235999999999997"/>
    <n v="0.41007751743585535"/>
    <n v="1.7060775174358553"/>
    <s v="Negative"/>
    <s v="Positive"/>
    <n v="51.172278601999999"/>
    <n v="3498.8066432479118"/>
    <n v="10.2344557204"/>
    <n v="61.406734322399998"/>
    <s v="Negative"/>
    <s v="Positive"/>
    <n v="2.9258201530000001"/>
    <n v="736.00756786639795"/>
    <n v="0.58516403060000011"/>
    <n v="3.5109841836000002"/>
    <s v="Negative"/>
    <s v="Positive"/>
    <n v="10.819619750999999"/>
  </r>
  <r>
    <s v="606"/>
    <s v="Puduchery"/>
    <s v="Rest"/>
    <s v="SBA Focus"/>
    <s v="Salaried  "/>
    <s v="Corporate Offices"/>
    <n v="605001"/>
    <x v="33"/>
    <n v="0.32219999999999999"/>
    <n v="82.558999999999997"/>
    <n v="0.19488256216867464"/>
    <n v="0.51708256216867465"/>
    <s v="Negative"/>
    <s v="Negative"/>
    <n v="0.28870000000000001"/>
    <n v="22.916"/>
    <n v="0.22916"/>
    <n v="0.51785999999999999"/>
    <s v="Positive"/>
    <s v="Positive"/>
    <n v="1.9054"/>
    <n v="215.863"/>
    <n v="3.2360837785368624"/>
    <n v="5.1414837785368626"/>
    <s v="Positive"/>
    <s v="Negative"/>
    <n v="41.359207833999996"/>
    <n v="4802.0876231341736"/>
    <n v="48.020876231341738"/>
    <n v="89.380084065341734"/>
    <s v="Positive"/>
    <s v="Positive"/>
    <n v="4.4389852880000005"/>
    <n v="1087.790501254163"/>
    <n v="1.752148720116721"/>
    <n v="6.1911340081167214"/>
    <s v="Negative"/>
    <s v="Positive"/>
    <n v="49.77302495145846"/>
  </r>
  <r>
    <s v="607"/>
    <s v="Pune-Main"/>
    <s v="Rest"/>
    <s v="Rest"/>
    <s v="HNI   "/>
    <s v="Retailers "/>
    <n v="411030"/>
    <x v="7"/>
    <n v="2.2947000000000002"/>
    <n v="444.37400000000002"/>
    <n v="1.0660973620901635"/>
    <n v="3.3607973620901639"/>
    <s v="Negative"/>
    <s v="Negative"/>
    <n v="7.8E-2"/>
    <n v="92.298000000000002"/>
    <n v="3.4458090389610389E-2"/>
    <n v="0.11245809038961038"/>
    <s v="Negative"/>
    <s v="Negative"/>
    <n v="0.73619999999999997"/>
    <n v="82.694000000000003"/>
    <n v="0.20613600000000001"/>
    <n v="0.94233599999999995"/>
    <s v="Negative"/>
    <s v="Negative"/>
    <n v="15.933857803"/>
    <n v="19736.69182992011"/>
    <n v="3.1867715606000022"/>
    <n v="19.120629363600003"/>
    <s v="Negative"/>
    <s v="Negative"/>
    <n v="20.949100321"/>
    <n v="11019.682947565831"/>
    <n v="4.7112264692587509"/>
    <n v="25.66032679025875"/>
    <s v="Negative"/>
    <s v="Positive"/>
    <n v="7.8979980298587531"/>
  </r>
  <r>
    <s v="608"/>
    <s v="Panchkula"/>
    <s v="Rest"/>
    <s v="Rest"/>
    <s v="Schools and Colleges  "/>
    <s v="Corporate Offices"/>
    <n v="134112"/>
    <x v="10"/>
    <n v="2.9522999999999997"/>
    <n v="231.83799999999999"/>
    <n v="2.0865419999999997"/>
    <n v="5.0388419999999989"/>
    <s v="Positive"/>
    <s v="Positive"/>
    <n v="0.40500000000000003"/>
    <n v="74.138000000000005"/>
    <n v="0.35835759553383645"/>
    <n v="0.76335759553383653"/>
    <s v="Negative"/>
    <s v="Negative"/>
    <n v="1.1793"/>
    <n v="13.276999999999999"/>
    <n v="0.33020400000000005"/>
    <n v="1.5095040000000002"/>
    <s v="Negative"/>
    <s v="Positive"/>
    <n v="42.323386060000004"/>
    <n v="28225.563092981902"/>
    <n v="8.464677211999998"/>
    <n v="50.788063272000002"/>
    <s v="Negative"/>
    <s v="Negative"/>
    <n v="4.8752194470000001"/>
    <n v="6300.4864800644518"/>
    <n v="5.0583453531474296"/>
    <n v="9.9335648001474297"/>
    <s v="Positive"/>
    <s v="Negative"/>
    <n v="13.523022565147429"/>
  </r>
  <r>
    <s v="609"/>
    <s v="Pune-Hadapsar"/>
    <s v="Asset Focus"/>
    <s v="CAA Focus"/>
    <s v="Household  "/>
    <e v="#N/A"/>
    <n v="411028"/>
    <x v="12"/>
    <n v="4.0992999999999995"/>
    <n v="1807.452"/>
    <n v="7.4961832672425714"/>
    <n v="11.595483267242571"/>
    <s v="Positive"/>
    <s v="Negative"/>
    <n v="1.02"/>
    <n v="297.95299999999997"/>
    <n v="0.52405357469464442"/>
    <n v="1.5440535746946444"/>
    <s v="Negative"/>
    <s v="Negative"/>
    <n v="4.5621999999999998"/>
    <n v="188.714"/>
    <n v="1.2774160000000001"/>
    <n v="5.8396159999999995"/>
    <s v="Negative"/>
    <s v="Positive"/>
    <n v="29.231092266000001"/>
    <n v="10905.25365250211"/>
    <n v="11.405639502954084"/>
    <n v="40.636731768954085"/>
    <s v="Positive"/>
    <s v="Negative"/>
    <n v="9.7498730640000009"/>
    <n v="4560.7882277894323"/>
    <n v="45.607882277894326"/>
    <n v="55.357755341894325"/>
    <s v="Positive"/>
    <s v="Positive"/>
    <n v="57.013521780848407"/>
  </r>
  <r>
    <s v="610"/>
    <s v="Padubidri"/>
    <s v="HL Focus"/>
    <s v="Rest"/>
    <s v="Salaried  "/>
    <s v="Corporate Offices"/>
    <n v="574111"/>
    <x v="4"/>
    <n v="5.0359000000000007"/>
    <n v="30.013000000000002"/>
    <n v="1.4100520000000003"/>
    <n v="6.445952000000001"/>
    <s v="Positive"/>
    <s v="Positive"/>
    <n v="0.9906999999999998"/>
    <n v="7.6449999999999996"/>
    <n v="0.27739599999999998"/>
    <n v="1.2680959999999999"/>
    <s v="Positive"/>
    <s v="Positive"/>
    <n v="1.7096"/>
    <n v="18.338999999999999"/>
    <n v="2.4637423864797352"/>
    <n v="4.1733423864797352"/>
    <s v="Negative"/>
    <s v="Positive"/>
    <n v="14.482587659"/>
    <n v="633.63564089197803"/>
    <n v="2.8965175318000007"/>
    <n v="17.379105190800001"/>
    <s v="Negative"/>
    <s v="Positive"/>
    <n v="1.7117283510000001"/>
    <n v="64.898419924703148"/>
    <n v="0.64898419924703132"/>
    <n v="2.3607125502470314"/>
    <s v="Positive"/>
    <s v="Positive"/>
    <n v="3.545501731047032"/>
  </r>
  <r>
    <s v="611"/>
    <s v="Panipat"/>
    <s v="HL Focus"/>
    <s v="Rest"/>
    <s v="Salaried  "/>
    <e v="#N/A"/>
    <n v="132103"/>
    <x v="10"/>
    <n v="5.665"/>
    <n v="1255.1559999999999"/>
    <n v="2.387297043450733"/>
    <n v="8.0522970434507322"/>
    <s v="Positive"/>
    <s v="Negative"/>
    <n v="0.29880000000000001"/>
    <n v="608.89"/>
    <n v="0.17188217836660613"/>
    <n v="0.47068217836660614"/>
    <s v="Negative"/>
    <s v="Negative"/>
    <n v="0.4128"/>
    <n v="206.53100000000001"/>
    <n v="0.11558400000000001"/>
    <n v="0.52838399999999996"/>
    <s v="Negative"/>
    <s v="Negative"/>
    <n v="11.570619837999999"/>
    <n v="5213.8095237771468"/>
    <n v="2.5863001620000006"/>
    <n v="14.15692"/>
    <s v="Negative"/>
    <s v="Negative"/>
    <n v="4.4608678189999997"/>
    <n v="1253.3948187017561"/>
    <n v="0.89217356380000012"/>
    <n v="5.3530413827999999"/>
    <s v="Negative"/>
    <s v="Positive"/>
    <n v="3.4784737258000007"/>
  </r>
  <r>
    <s v="612"/>
    <s v="Pune-Dhankawadi"/>
    <s v="Rest"/>
    <s v="Rest"/>
    <s v="Household  "/>
    <s v="Retailers "/>
    <n v="411043"/>
    <x v="12"/>
    <n v="2.8532000000000002"/>
    <n v="335.31400000000002"/>
    <n v="2.682512"/>
    <n v="5.5357120000000002"/>
    <s v="Positive"/>
    <s v="Positive"/>
    <n v="0.60819999999999996"/>
    <n v="77.055000000000007"/>
    <n v="0.21789210421411193"/>
    <n v="0.82609210421411183"/>
    <s v="Negative"/>
    <s v="Positive"/>
    <n v="2.0085999999999999"/>
    <n v="91.17"/>
    <n v="0.62906924844237477"/>
    <n v="2.6376692484423749"/>
    <s v="Negative"/>
    <s v="Negative"/>
    <n v="16.920742755000003"/>
    <n v="15147.666165102941"/>
    <n v="3.3841485509999991"/>
    <n v="20.304891306000002"/>
    <s v="Negative"/>
    <s v="Negative"/>
    <n v="5.8567005070000002"/>
    <n v="7946.3339786986517"/>
    <n v="2.161743640102487"/>
    <n v="8.0184441471024872"/>
    <s v="Negative"/>
    <s v="Negative"/>
    <n v="5.5458921911024861"/>
  </r>
  <r>
    <s v="613"/>
    <s v="Patna"/>
    <s v="Rest"/>
    <s v="Rest"/>
    <s v="Salaried  "/>
    <s v="Shopping Malls "/>
    <n v="800001"/>
    <x v="13"/>
    <n v="0.66259999999999997"/>
    <n v="837.48599999999999"/>
    <n v="4.2391684448134273"/>
    <n v="4.9017684448134275"/>
    <s v="Positive"/>
    <s v="Negative"/>
    <n v="0.52059999999999995"/>
    <n v="220.79300000000001"/>
    <n v="0.3987386497113401"/>
    <n v="0.91933864971134005"/>
    <s v="Negative"/>
    <s v="Negative"/>
    <n v="0.29170000000000001"/>
    <n v="126.496"/>
    <n v="8.1676000000000012E-2"/>
    <n v="0.37337600000000004"/>
    <s v="Negative"/>
    <s v="Negative"/>
    <n v="9.7786344280000002"/>
    <n v="36072.812539469473"/>
    <n v="1.9557268856000007"/>
    <n v="11.734361313600001"/>
    <s v="Negative"/>
    <s v="Negative"/>
    <n v="2.452912118"/>
    <n v="5509.1745510781366"/>
    <n v="0.49058242359999982"/>
    <n v="2.9434945415999998"/>
    <s v="Negative"/>
    <s v="Negative"/>
    <n v="2.4463093092000006"/>
  </r>
  <r>
    <s v="614"/>
    <s v="Pimpri-Chinchwad"/>
    <s v="Rest"/>
    <s v="Rest"/>
    <s v="HNI   "/>
    <s v="Manufacturers "/>
    <n v="411018"/>
    <x v="12"/>
    <n v="1.0475999999999999"/>
    <n v="557.94100000000003"/>
    <n v="0.29332799999999998"/>
    <n v="1.3409279999999999"/>
    <s v="Negative"/>
    <s v="Negative"/>
    <n v="0.23849999999999999"/>
    <n v="105.38200000000001"/>
    <n v="0.4913798087048088"/>
    <n v="0.72987980870480884"/>
    <s v="Positive"/>
    <s v="Negative"/>
    <n v="0.47589999999999999"/>
    <n v="63.631"/>
    <n v="0.21516461254129382"/>
    <n v="0.69106461254129381"/>
    <s v="Negative"/>
    <s v="Negative"/>
    <n v="10.336942208"/>
    <n v="17032.30509440897"/>
    <n v="47.818164501239906"/>
    <n v="58.155106709239902"/>
    <s v="Positive"/>
    <s v="Negative"/>
    <n v="2.6313167499999999"/>
    <n v="5452.6345952925103"/>
    <n v="0.84987916927340468"/>
    <n v="3.4811959192734045"/>
    <s v="Negative"/>
    <s v="Negative"/>
    <n v="48.668043670513313"/>
  </r>
  <r>
    <s v="615"/>
    <s v="Panvel"/>
    <s v="Asset Focus"/>
    <s v="Rest"/>
    <s v="Schools and Colleges  "/>
    <e v="#N/A"/>
    <n v="410206"/>
    <x v="15"/>
    <n v="1.1764000000000001"/>
    <n v="2363.558"/>
    <n v="13.986712071666252"/>
    <n v="15.163112071666252"/>
    <s v="Positive"/>
    <s v="Negative"/>
    <n v="0.41439999999999999"/>
    <n v="483.96600000000001"/>
    <n v="2.5506456019656016"/>
    <n v="2.9650456019656017"/>
    <s v="Positive"/>
    <s v="Negative"/>
    <n v="0.51900000000000002"/>
    <n v="378.35899999999998"/>
    <n v="0.14532"/>
    <n v="0.66432000000000002"/>
    <s v="Negative"/>
    <s v="Negative"/>
    <n v="8.499114939"/>
    <n v="7177.8698713517624"/>
    <n v="18.248100846086672"/>
    <n v="26.747215785086674"/>
    <s v="Positive"/>
    <s v="Negative"/>
    <n v="3.049863598"/>
    <n v="2230.7428184670698"/>
    <n v="1.7042491678748002"/>
    <n v="4.7541127658748001"/>
    <s v="Negative"/>
    <s v="Negative"/>
    <n v="19.952350013961471"/>
  </r>
  <r>
    <s v="617"/>
    <s v="Patiala"/>
    <s v="VL Focus"/>
    <s v="Rest"/>
    <s v="Salaried  "/>
    <s v="Retailers "/>
    <n v="147001"/>
    <x v="10"/>
    <n v="0.2"/>
    <n v="795.03499999999997"/>
    <n v="4.900448055811272"/>
    <n v="5.1004480558112721"/>
    <s v="Positive"/>
    <s v="Negative"/>
    <n v="0.26350000000000001"/>
    <n v="379.63099999999997"/>
    <n v="2.0500187551187552"/>
    <n v="2.3135187551187553"/>
    <s v="Positive"/>
    <s v="Negative"/>
    <n v="0.1077"/>
    <n v="339.00299999999999"/>
    <n v="3.0156000000000006E-2"/>
    <n v="0.13785600000000001"/>
    <s v="Negative"/>
    <s v="Negative"/>
    <n v="5.0991576680000001"/>
    <n v="7043.654044317339"/>
    <n v="21.147923710667357"/>
    <n v="26.247081378667357"/>
    <s v="Positive"/>
    <s v="Negative"/>
    <n v="1.418241603"/>
    <n v="499.25943086058578"/>
    <n v="0.2836483206"/>
    <n v="1.7018899236"/>
    <s v="Negative"/>
    <s v="Positive"/>
    <n v="21.431572031267358"/>
  </r>
  <r>
    <s v="618"/>
    <s v="Proddatur"/>
    <s v="GL Focus"/>
    <s v="Rest"/>
    <s v="Household  "/>
    <s v="Retailers "/>
    <n v="516360"/>
    <x v="6"/>
    <n v="0.61949999999999994"/>
    <n v="256.70999999999998"/>
    <n v="0.28282934490161005"/>
    <n v="0.90232934490160999"/>
    <s v="Negative"/>
    <s v="Negative"/>
    <n v="0.73959999999999992"/>
    <n v="65.442999999999998"/>
    <n v="0.65442999999999996"/>
    <n v="1.3940299999999999"/>
    <s v="Positive"/>
    <s v="Positive"/>
    <n v="8.4080999999999992"/>
    <n v="686.53399999999999"/>
    <n v="2.3542679999999998"/>
    <n v="10.762367999999999"/>
    <s v="Negative"/>
    <s v="Negative"/>
    <n v="11.628756811000001"/>
    <n v="892.37417638364275"/>
    <n v="8.9237417638364267"/>
    <n v="20.552498574836427"/>
    <s v="Positive"/>
    <s v="Positive"/>
    <n v="2.587680625"/>
    <n v="208.2229627196584"/>
    <n v="2.0822296271965834"/>
    <n v="4.6699102521965834"/>
    <s v="Positive"/>
    <s v="Positive"/>
    <n v="11.005971391033011"/>
  </r>
  <r>
    <s v="619"/>
    <s v="Periyapatna"/>
    <s v="Rest"/>
    <s v="Rest"/>
    <s v="HNI   "/>
    <s v="Corporate Offices"/>
    <n v="571107"/>
    <x v="38"/>
    <n v="0.65090000000000003"/>
    <n v="34.048999999999999"/>
    <n v="0.34049000000000001"/>
    <n v="0.99138999999999999"/>
    <s v="Positive"/>
    <s v="Positive"/>
    <n v="0.33400000000000002"/>
    <n v="15.577999999999999"/>
    <n v="0.124624"/>
    <n v="0.45862400000000003"/>
    <s v="Positive"/>
    <s v="Positive"/>
    <n v="4.3575999999999997"/>
    <n v="137.82900000000001"/>
    <n v="1.2444934139691219"/>
    <n v="5.6020934139691221"/>
    <s v="Negative"/>
    <s v="Positive"/>
    <n v="8.1972733499999997"/>
    <n v="231.45516195804191"/>
    <n v="2.3145516195804188"/>
    <n v="10.511824969580418"/>
    <s v="Positive"/>
    <s v="Positive"/>
    <n v="0.97944508699999988"/>
    <n v="27.04169734265734"/>
    <n v="0.27041697342657345"/>
    <n v="1.2498620604265733"/>
    <s v="Positive"/>
    <s v="Positive"/>
    <n v="2.5849685930069923"/>
  </r>
  <r>
    <s v="621"/>
    <s v="Malavalli"/>
    <s v="GL Focus"/>
    <s v="Rest"/>
    <s v="Schools and Colleges  "/>
    <s v="Corporate Offices"/>
    <n v="571430"/>
    <x v="32"/>
    <n v="1.0894000000000001"/>
    <n v="50.305999999999997"/>
    <n v="0.50305999999999995"/>
    <n v="1.59246"/>
    <s v="Positive"/>
    <s v="Positive"/>
    <n v="0.47670000000000001"/>
    <n v="16.640999999999998"/>
    <n v="0.16640999999999997"/>
    <n v="0.64310999999999996"/>
    <s v="Positive"/>
    <s v="Positive"/>
    <n v="11.615600000000001"/>
    <n v="256.53500000000003"/>
    <n v="10.433920738806282"/>
    <n v="22.049520738806283"/>
    <s v="Negative"/>
    <s v="Positive"/>
    <n v="8.7453763680000005"/>
    <n v="294.32945328596799"/>
    <n v="2.9432945328596798"/>
    <n v="11.68867090085968"/>
    <s v="Positive"/>
    <s v="Positive"/>
    <n v="1.1560013499999999"/>
    <n v="23.372499111900531"/>
    <n v="0.23372499111900535"/>
    <n v="1.3897263411190053"/>
    <s v="Positive"/>
    <s v="Positive"/>
    <n v="3.1770195239786849"/>
  </r>
  <r>
    <s v="622"/>
    <s v="Mysuru-Sankranthi Circle, Hebbal 2nd stage"/>
    <s v="HL Focus"/>
    <s v="Rest"/>
    <s v="HNI   "/>
    <s v="Manufacturers "/>
    <n v="570016"/>
    <x v="38"/>
    <n v="5.2961"/>
    <n v="175.852"/>
    <n v="1.7585200000000001"/>
    <n v="7.0546199999999999"/>
    <s v="Positive"/>
    <s v="Positive"/>
    <n v="0.91680000000000017"/>
    <n v="39.161000000000001"/>
    <n v="0.39161000000000001"/>
    <n v="1.3084100000000003"/>
    <s v="Positive"/>
    <s v="Positive"/>
    <n v="3.8917999999999999"/>
    <n v="186.429"/>
    <n v="1.089704"/>
    <n v="4.9815040000000002"/>
    <s v="Positive"/>
    <s v="Negative"/>
    <n v="35.795960977"/>
    <n v="3384.841437405732"/>
    <n v="33.84841437405732"/>
    <n v="69.64437535105732"/>
    <s v="Positive"/>
    <s v="Positive"/>
    <n v="5.1982635359999998"/>
    <n v="631.9073996983409"/>
    <n v="6.3190739969834082"/>
    <n v="11.517337532983408"/>
    <s v="Positive"/>
    <s v="Positive"/>
    <n v="40.167488371040726"/>
  </r>
  <r>
    <s v="623"/>
    <s v="Mysuru-Kanakadasanagar"/>
    <s v="HL Focus"/>
    <s v="Rest"/>
    <s v="HNI   "/>
    <s v="Shopping Malls "/>
    <n v="570033"/>
    <x v="22"/>
    <n v="3.3090999999999999"/>
    <n v="384.93599999999998"/>
    <n v="3.8493599999999999"/>
    <n v="7.1584599999999998"/>
    <s v="Positive"/>
    <s v="Positive"/>
    <n v="0.42659999999999998"/>
    <n v="80.956000000000003"/>
    <n v="0.17604718614718615"/>
    <n v="0.60264718614718615"/>
    <s v="Positive"/>
    <s v="Negative"/>
    <n v="6.1285999999999996"/>
    <n v="200.96799999999999"/>
    <n v="2.4913920346577654"/>
    <n v="8.6199920346577645"/>
    <s v="Negative"/>
    <s v="Positive"/>
    <n v="21.742387702000002"/>
    <n v="4092.8042510193241"/>
    <n v="40.928042510193244"/>
    <n v="62.670430212193246"/>
    <s v="Positive"/>
    <s v="Positive"/>
    <n v="3.3125138219999997"/>
    <n v="624.95816096436818"/>
    <n v="6.2495816096436823"/>
    <n v="9.5620954316436819"/>
    <s v="Positive"/>
    <s v="Positive"/>
    <n v="47.177624119836928"/>
  </r>
  <r>
    <s v="624"/>
    <s v="Narasaraopet "/>
    <s v="Rest"/>
    <s v="Rest"/>
    <s v="Salaried  "/>
    <s v="Retailers "/>
    <n v="522601"/>
    <x v="36"/>
    <n v="1.784"/>
    <n v="222.268"/>
    <n v="2.22268"/>
    <n v="4.0066800000000002"/>
    <s v="Positive"/>
    <s v="Positive"/>
    <n v="6.8199999999999997E-2"/>
    <n v="59.7"/>
    <n v="5.134662930041152E-2"/>
    <n v="0.11954662930041152"/>
    <s v="Negative"/>
    <s v="Negative"/>
    <n v="2.9903"/>
    <n v="579.92200000000003"/>
    <n v="0.83728400000000003"/>
    <n v="3.8275839999999999"/>
    <s v="Negative"/>
    <s v="Negative"/>
    <n v="7.1263972439999996"/>
    <n v="768.43100290335963"/>
    <n v="1.4252794487999996"/>
    <n v="8.5516766927999992"/>
    <s v="Negative"/>
    <s v="Positive"/>
    <n v="1.5393957980000001"/>
    <n v="92.334135213604327"/>
    <n v="0.62615532612130398"/>
    <n v="2.1655511241213041"/>
    <s v="Negative"/>
    <s v="Positive"/>
    <n v="2.0514347749213035"/>
  </r>
  <r>
    <s v="625"/>
    <s v="Marthandam"/>
    <s v="Rest"/>
    <s v="Rest"/>
    <s v="Schools and Colleges  "/>
    <s v="Exporters "/>
    <n v="629165"/>
    <x v="30"/>
    <n v="1.6214"/>
    <n v="42.079000000000001"/>
    <n v="0.45399200000000001"/>
    <n v="2.0753919999999999"/>
    <s v="Positive"/>
    <s v="Positive"/>
    <n v="0.3337"/>
    <n v="18.027000000000001"/>
    <n v="0.27394269451187331"/>
    <n v="0.60764269451187336"/>
    <s v="Negative"/>
    <s v="Positive"/>
    <n v="1.3371999999999999"/>
    <n v="341.06099999999998"/>
    <n v="0.45398425406684906"/>
    <n v="1.791184254066849"/>
    <s v="Negative"/>
    <s v="Negative"/>
    <n v="3.5063279189999998"/>
    <n v="1819.6374699407279"/>
    <n v="3.2742681257104151"/>
    <n v="6.780596044710415"/>
    <s v="Positive"/>
    <s v="Negative"/>
    <n v="0.70737828800000002"/>
    <n v="167.28639119390351"/>
    <n v="1.6728639119390349"/>
    <n v="2.3802421999390351"/>
    <s v="Positive"/>
    <s v="Positive"/>
    <n v="4.9471320376494496"/>
  </r>
  <r>
    <s v="627"/>
    <s v="Palghar"/>
    <s v="Rest"/>
    <s v="Rest"/>
    <s v="Schools and Colleges  "/>
    <s v="Manufacturers "/>
    <n v="401404"/>
    <x v="15"/>
    <n v="2.4802000000000004"/>
    <n v="263.15899999999999"/>
    <n v="2.6315900000000001"/>
    <n v="5.1117900000000009"/>
    <s v="Positive"/>
    <s v="Positive"/>
    <n v="0"/>
    <n v="59.576999999999998"/>
    <n v="5.9576999999999998E-2"/>
    <n v="5.9576999999999998E-2"/>
    <s v="Negative"/>
    <s v="Negative"/>
    <n v="0.4834"/>
    <n v="38.15"/>
    <n v="0.42526709974002641"/>
    <n v="0.90866709974002635"/>
    <s v="Positive"/>
    <s v="Negative"/>
    <n v="9.6395971550000006"/>
    <n v="938.86437451999097"/>
    <n v="9.3886437451999107"/>
    <n v="19.028240900199911"/>
    <s v="Positive"/>
    <s v="Positive"/>
    <n v="3.006537153"/>
    <n v="468.03241179128082"/>
    <n v="1.2505164683368921"/>
    <n v="4.2570536213368921"/>
    <s v="Negative"/>
    <s v="Positive"/>
    <n v="10.639160213536803"/>
  </r>
  <r>
    <s v="628"/>
    <s v="Pune - Baner"/>
    <s v="Asset Focus"/>
    <s v="CAA Focus"/>
    <s v="HNI   "/>
    <e v="#N/A"/>
    <n v="411045"/>
    <x v="12"/>
    <n v="2.1406000000000001"/>
    <n v="1760.598"/>
    <n v="8.2388675374652607"/>
    <n v="10.37946753746526"/>
    <s v="Positive"/>
    <s v="Negative"/>
    <n v="0.58169999999999999"/>
    <n v="239.55"/>
    <n v="1.0813877342927345"/>
    <n v="1.6630877342927346"/>
    <s v="Positive"/>
    <s v="Negative"/>
    <n v="0.8579"/>
    <n v="80.397000000000006"/>
    <n v="0.47691786096291444"/>
    <n v="1.3348178609629144"/>
    <s v="Negative"/>
    <s v="Negative"/>
    <n v="9.5871676200000007"/>
    <n v="12885.122144339701"/>
    <n v="1.9174335239999998"/>
    <n v="11.504601144"/>
    <s v="Negative"/>
    <s v="Negative"/>
    <n v="7.2212379099999993"/>
    <n v="2861.6002659514952"/>
    <n v="25.754402393563453"/>
    <n v="32.975640303563452"/>
    <s v="Positive"/>
    <s v="Positive"/>
    <n v="27.671835917563453"/>
  </r>
  <r>
    <s v="629"/>
    <s v="Palakkad"/>
    <s v="Rest"/>
    <s v="Rest"/>
    <s v="HNI   "/>
    <s v="Corporate Offices"/>
    <n v="678013"/>
    <x v="8"/>
    <n v="4.2317999999999989"/>
    <n v="19.131"/>
    <n v="1.1849039999999997"/>
    <n v="5.4167039999999984"/>
    <s v="Positive"/>
    <s v="Positive"/>
    <n v="0.39429999999999998"/>
    <n v="7.665"/>
    <n v="0.110404"/>
    <n v="0.50470400000000004"/>
    <s v="Positive"/>
    <s v="Positive"/>
    <n v="0.4506"/>
    <n v="34.338000000000001"/>
    <n v="0.28675849710606993"/>
    <n v="0.73735849710606993"/>
    <s v="Negative"/>
    <s v="Negative"/>
    <n v="3.7229544140000002"/>
    <n v="2535.326023071008"/>
    <n v="5.7245437212448387"/>
    <n v="9.4474981352448388"/>
    <s v="Positive"/>
    <s v="Negative"/>
    <n v="0.78425450499999994"/>
    <n v="428.80098436298391"/>
    <n v="4.2880098436298395"/>
    <n v="5.0722643486298393"/>
    <s v="Positive"/>
    <s v="Positive"/>
    <n v="10.012553564874679"/>
  </r>
  <r>
    <s v="630"/>
    <s v="Mulki"/>
    <s v="Rest"/>
    <s v="Rest"/>
    <s v="Schools and Colleges  "/>
    <s v="Manufacturers "/>
    <n v="574154"/>
    <x v="23"/>
    <n v="4.4890999999999996"/>
    <n v="32.802999999999997"/>
    <n v="1.256948"/>
    <n v="5.746048"/>
    <s v="Positive"/>
    <s v="Positive"/>
    <n v="0.50600000000000001"/>
    <n v="12.695"/>
    <n v="0.14168000000000003"/>
    <n v="0.64768000000000003"/>
    <s v="Positive"/>
    <s v="Positive"/>
    <n v="0.95779999999999998"/>
    <n v="37.779000000000003"/>
    <n v="0.6525831671052631"/>
    <n v="1.6103831671052631"/>
    <s v="Negative"/>
    <s v="Positive"/>
    <n v="9.0765307349999986"/>
    <n v="874.13129497068815"/>
    <n v="8.7413129497068809"/>
    <n v="17.81784368470688"/>
    <s v="Positive"/>
    <s v="Positive"/>
    <n v="0.62216113699999998"/>
    <n v="87.445394939833392"/>
    <n v="0.8744539493983341"/>
    <n v="1.4966150863983341"/>
    <s v="Positive"/>
    <s v="Positive"/>
    <n v="9.6157668991052141"/>
  </r>
  <r>
    <s v="631"/>
    <s v="Lakshmeshwar"/>
    <s v="Rest"/>
    <s v="Rest"/>
    <s v="Household  "/>
    <s v="Corporate Offices"/>
    <n v="582116"/>
    <x v="5"/>
    <n v="0.43940000000000001"/>
    <n v="20.085999999999999"/>
    <n v="0.14267194399437413"/>
    <n v="0.58207194399437412"/>
    <s v="Negative"/>
    <s v="Positive"/>
    <n v="0.20450000000000002"/>
    <n v="6.8120000000000003"/>
    <n v="6.812E-2"/>
    <n v="0.27262000000000003"/>
    <s v="Positive"/>
    <s v="Positive"/>
    <n v="1.8880999999999999"/>
    <n v="33.915999999999997"/>
    <n v="0.52866800000000003"/>
    <n v="2.4167679999999998"/>
    <s v="Positive"/>
    <s v="Positive"/>
    <n v="8.5559055560000008"/>
    <n v="176.59954346060121"/>
    <n v="1.7659954346060118"/>
    <n v="10.321900990606013"/>
    <s v="Positive"/>
    <s v="Positive"/>
    <n v="1.1347587100000001"/>
    <n v="22.739073111291631"/>
    <n v="0.48623675291824453"/>
    <n v="1.6209954629182446"/>
    <s v="Negative"/>
    <s v="Positive"/>
    <n v="2.2522321875242564"/>
  </r>
  <r>
    <s v="632"/>
    <s v="Madanapalle"/>
    <s v="GL Focus"/>
    <s v="Rest"/>
    <s v="HNI   "/>
    <s v="Retailers "/>
    <n v="517325"/>
    <x v="6"/>
    <n v="1.3813"/>
    <n v="215.935"/>
    <n v="0.38676400000000005"/>
    <n v="1.7680640000000001"/>
    <s v="Negative"/>
    <s v="Negative"/>
    <n v="0.36199999999999999"/>
    <n v="59.308"/>
    <n v="0.10136000000000001"/>
    <n v="0.46335999999999999"/>
    <s v="Positive"/>
    <s v="Negative"/>
    <n v="12.218400000000001"/>
    <n v="784.46100000000001"/>
    <n v="3.4211520000000006"/>
    <n v="15.639552000000002"/>
    <s v="Negative"/>
    <s v="Negative"/>
    <n v="12.121665913999999"/>
    <n v="770.91617844936138"/>
    <n v="7.7091617844936149"/>
    <n v="19.830827698493614"/>
    <s v="Positive"/>
    <s v="Positive"/>
    <n v="1.547176216"/>
    <n v="103.9376355459615"/>
    <n v="1.0393763554596149"/>
    <n v="2.5865525714596149"/>
    <s v="Positive"/>
    <s v="Positive"/>
    <n v="8.7485381399532294"/>
  </r>
  <r>
    <s v="634"/>
    <s v="Ludhiana-Chandigarh Road"/>
    <s v="Rest"/>
    <s v="Rest"/>
    <s v="Salaried  "/>
    <s v="Manufacturers "/>
    <n v="141010"/>
    <x v="10"/>
    <n v="0.23399999999999999"/>
    <n v="154.572"/>
    <n v="0.68187367876203442"/>
    <n v="0.9158736787620344"/>
    <s v="Positive"/>
    <s v="Negative"/>
    <n v="6.1100000000000002E-2"/>
    <n v="136.91999999999999"/>
    <n v="4.0354920978560485E-2"/>
    <n v="0.10145492097856049"/>
    <s v="Negative"/>
    <s v="Negative"/>
    <n v="0.67430000000000001"/>
    <n v="53.957999999999998"/>
    <n v="0.54979771771939978"/>
    <n v="1.2240977177193999"/>
    <s v="Positive"/>
    <s v="Negative"/>
    <n v="7.1183902090000002"/>
    <n v="14001.10759192795"/>
    <n v="40.549103822804796"/>
    <n v="47.667494031804793"/>
    <s v="Positive"/>
    <s v="Negative"/>
    <n v="1.2545264890000001"/>
    <n v="3602.3194178875892"/>
    <n v="0.25090529779999993"/>
    <n v="1.5054317868"/>
    <s v="Negative"/>
    <s v="Negative"/>
    <n v="40.800009120604798"/>
  </r>
  <r>
    <s v="635"/>
    <s v="Navi Mumbai-Airoli"/>
    <s v="Rest"/>
    <s v="Rest"/>
    <s v="Household  "/>
    <s v="Exporters "/>
    <n v="400708"/>
    <x v="12"/>
    <n v="1.5841000000000001"/>
    <n v="2150.5500000000002"/>
    <n v="0.44354800000000005"/>
    <n v="2.0276480000000001"/>
    <s v="Negative"/>
    <s v="Negative"/>
    <n v="0.21879999999999999"/>
    <n v="122.188"/>
    <n v="0.62170528957528959"/>
    <n v="0.84050528957528958"/>
    <s v="Positive"/>
    <s v="Negative"/>
    <n v="0.81320000000000003"/>
    <n v="127.964"/>
    <n v="0.22769600000000004"/>
    <n v="1.040896"/>
    <s v="Negative"/>
    <s v="Negative"/>
    <n v="6.0224707290000001"/>
    <n v="13205.2365154701"/>
    <n v="38.866310540330261"/>
    <n v="44.888781269330259"/>
    <s v="Positive"/>
    <s v="Negative"/>
    <n v="2.5871443840000001"/>
    <n v="3972.0438878567479"/>
    <n v="0.90508842852514304"/>
    <n v="3.4922328125251432"/>
    <s v="Negative"/>
    <s v="Negative"/>
    <n v="39.771398968855401"/>
  </r>
  <r>
    <s v="637"/>
    <s v="Navi Mumbai-Nerul (E)"/>
    <s v="Asset Focus"/>
    <s v="Rest"/>
    <s v="HNI   "/>
    <e v="#N/A"/>
    <n v="400706"/>
    <x v="15"/>
    <n v="1.7045999999999999"/>
    <n v="1895.347"/>
    <n v="10.454762696280953"/>
    <n v="12.159362696280953"/>
    <s v="Positive"/>
    <s v="Negative"/>
    <n v="0.4572"/>
    <n v="270.72899999999998"/>
    <n v="1.5581425324675326"/>
    <n v="2.0153425324675327"/>
    <s v="Positive"/>
    <s v="Negative"/>
    <n v="1.0008999999999999"/>
    <n v="226.751"/>
    <n v="0.280252"/>
    <n v="1.2811519999999998"/>
    <s v="Negative"/>
    <s v="Negative"/>
    <n v="4.0114830389999998"/>
    <n v="7093.1276400623146"/>
    <n v="0.80229660779999978"/>
    <n v="4.8137796467999996"/>
    <s v="Negative"/>
    <s v="Negative"/>
    <n v="4.3411163369999999"/>
    <n v="3063.2898661038248"/>
    <n v="0.86822326740000033"/>
    <n v="5.2093396044000002"/>
    <s v="Positive"/>
    <s v="Negative"/>
    <n v="1.6705198752000001"/>
  </r>
  <r>
    <s v="638"/>
    <s v="Navi Mumbai-Karanjade"/>
    <s v="Asset Focus"/>
    <s v="Rest"/>
    <s v="Household  "/>
    <e v="#N/A"/>
    <n v="410206"/>
    <x v="12"/>
    <n v="0.56469999999999998"/>
    <n v="2363.558"/>
    <n v="14.598412071666253"/>
    <n v="15.163112071666253"/>
    <s v="Positive"/>
    <s v="Negative"/>
    <n v="0.3569"/>
    <n v="483.96600000000001"/>
    <n v="2.5966456019656019"/>
    <n v="2.9535456019656019"/>
    <s v="Positive"/>
    <s v="Negative"/>
    <n v="0.9768"/>
    <n v="378.35899999999998"/>
    <n v="0.27350400000000002"/>
    <n v="1.2503040000000001"/>
    <s v="Negative"/>
    <s v="Negative"/>
    <n v="9.1685644409999991"/>
    <n v="3509.789183301501"/>
    <n v="3.9101191139373235"/>
    <n v="13.078683554937323"/>
    <s v="Positive"/>
    <s v="Negative"/>
    <n v="2.0434809920000001"/>
    <n v="770.63650379263311"/>
    <n v="0.61835664862287487"/>
    <n v="2.661837640622875"/>
    <s v="Negative"/>
    <s v="Positive"/>
    <n v="4.5284757625601983"/>
  </r>
  <r>
    <s v="640"/>
    <s v="Payyanur"/>
    <s v="VL Focus"/>
    <s v="Rest"/>
    <s v="Salaried  "/>
    <s v="Retailers "/>
    <n v="670307"/>
    <x v="8"/>
    <n v="0.21750000000000003"/>
    <n v="89.772999999999996"/>
    <n v="0.13752780051601807"/>
    <n v="0.35502780051601812"/>
    <s v="Negative"/>
    <s v="Negative"/>
    <n v="0.873"/>
    <n v="58.716999999999999"/>
    <n v="0.58716999999999997"/>
    <n v="1.46017"/>
    <s v="Positive"/>
    <s v="Positive"/>
    <n v="1.7125999999999999"/>
    <n v="141.66800000000001"/>
    <n v="0.47952800000000001"/>
    <n v="2.1921279999999999"/>
    <s v="Negative"/>
    <s v="Negative"/>
    <n v="5.5998342829999999"/>
    <n v="1431.900582738589"/>
    <n v="1.1199668565999996"/>
    <n v="6.7198011395999995"/>
    <s v="Negative"/>
    <s v="Positive"/>
    <n v="0.890954731"/>
    <n v="83.654195186722006"/>
    <n v="0.83654195186722002"/>
    <n v="1.72749668286722"/>
    <s v="Positive"/>
    <s v="Positive"/>
    <n v="1.9565088084672198"/>
  </r>
  <r>
    <s v="641"/>
    <s v="Kollam"/>
    <s v="HL Focus"/>
    <s v="Rest"/>
    <s v="HNI   "/>
    <e v="#N/A"/>
    <n v="691008"/>
    <x v="8"/>
    <n v="2.0152000000000001"/>
    <n v="34.551000000000002"/>
    <n v="6.334746114499386"/>
    <n v="8.3499461144993852"/>
    <s v="Negative"/>
    <s v="Positive"/>
    <n v="0.22209999999999999"/>
    <n v="7.6840000000000002"/>
    <n v="0.24728328620111734"/>
    <n v="0.46938328620111736"/>
    <s v="Negative"/>
    <s v="Positive"/>
    <n v="0.45639999999999997"/>
    <n v="30.988"/>
    <n v="0.28168063136943478"/>
    <n v="0.7380806313694348"/>
    <s v="Positive"/>
    <s v="Negative"/>
    <n v="25.540278627000003"/>
    <n v="2541.466087220535"/>
    <n v="25.414660872205349"/>
    <n v="50.954939499205352"/>
    <s v="Positive"/>
    <s v="Positive"/>
    <n v="1.314357977"/>
    <n v="368.5953437758763"/>
    <n v="0.26287159540000005"/>
    <n v="1.5772295724000001"/>
    <s v="Negative"/>
    <s v="Positive"/>
    <n v="25.677532467605349"/>
  </r>
  <r>
    <s v="642"/>
    <s v="Loni Kalbhor"/>
    <s v="VL Focus"/>
    <s v="CAA Focus"/>
    <s v="Salaried  "/>
    <s v="Retailers "/>
    <n v="412201"/>
    <x v="12"/>
    <n v="2.0112999999999999"/>
    <n v="90.301000000000002"/>
    <n v="0.90301000000000009"/>
    <n v="2.91431"/>
    <s v="Positive"/>
    <s v="Positive"/>
    <n v="1.1722999999999999"/>
    <n v="46.954999999999998"/>
    <n v="0.46954999999999997"/>
    <n v="1.6418499999999998"/>
    <s v="Positive"/>
    <s v="Positive"/>
    <n v="0.92390000000000005"/>
    <n v="73.831999999999994"/>
    <n v="0.71539977158100021"/>
    <n v="1.6392997715810003"/>
    <s v="Negative"/>
    <s v="Negative"/>
    <n v="8.6897384959999986"/>
    <n v="8352.556778983917"/>
    <n v="22.434765365003884"/>
    <n v="31.12450386100388"/>
    <s v="Positive"/>
    <s v="Negative"/>
    <n v="5.9321742090000003"/>
    <n v="2714.4924473447541"/>
    <n v="27.144924473447542"/>
    <n v="33.077098682447541"/>
    <s v="Positive"/>
    <s v="Positive"/>
    <n v="49.579689838451429"/>
  </r>
  <r>
    <s v="646"/>
    <s v="Nagpur - Manish Nagar"/>
    <s v="Rest"/>
    <s v="Rest"/>
    <s v="Household  "/>
    <s v="Exporters "/>
    <n v="440034"/>
    <x v="12"/>
    <n v="1.2565999999999997"/>
    <n v="323.512"/>
    <n v="0.35184799999999994"/>
    <n v="1.6084479999999997"/>
    <s v="Negative"/>
    <s v="Negative"/>
    <n v="0.24759999999999999"/>
    <n v="104.369"/>
    <n v="0.11723415162643454"/>
    <n v="0.36483415162643451"/>
    <s v="Negative"/>
    <s v="Negative"/>
    <n v="0.7681"/>
    <n v="75.846999999999994"/>
    <n v="0.31121093422108903"/>
    <n v="1.0793109342210889"/>
    <s v="Negative"/>
    <s v="Negative"/>
    <n v="5.0815675630000001"/>
    <n v="7674.4096514085213"/>
    <n v="1.4053261370000003"/>
    <n v="6.4868937000000004"/>
    <s v="Negative"/>
    <s v="Negative"/>
    <n v="1.6630638929999999"/>
    <n v="1842.0828552943799"/>
    <n v="1.4055516371839274"/>
    <n v="3.0686155301839273"/>
    <s v="Positive"/>
    <s v="Negative"/>
    <n v="2.8108777741839277"/>
  </r>
  <r>
    <s v="648"/>
    <s v="Jaipur - Malviya Nagar"/>
    <s v="Rest"/>
    <s v="Rest"/>
    <s v="Schools and Colleges  "/>
    <s v="Shopping Malls "/>
    <n v="302017"/>
    <x v="27"/>
    <n v="0.23"/>
    <n v="820.47400000000005"/>
    <n v="0.22701910846222048"/>
    <n v="0.45701910846222049"/>
    <s v="Negative"/>
    <s v="Negative"/>
    <n v="7.9500000000000001E-2"/>
    <n v="238.649"/>
    <n v="6.2244127499999996E-2"/>
    <n v="0.14174412749999998"/>
    <s v="Negative"/>
    <s v="Negative"/>
    <n v="0.22839999999999999"/>
    <n v="92.353999999999999"/>
    <n v="6.3952000000000009E-2"/>
    <n v="0.292352"/>
    <s v="Negative"/>
    <s v="Negative"/>
    <n v="4.631859113"/>
    <n v="9816.9319516946671"/>
    <n v="28.754469982704943"/>
    <n v="33.386329095704944"/>
    <s v="Positive"/>
    <s v="Negative"/>
    <n v="2.451196371"/>
    <n v="2713.570977717598"/>
    <n v="1.8622611361872323"/>
    <n v="4.3134575071872323"/>
    <s v="Positive"/>
    <s v="Negative"/>
    <n v="30.616731118892176"/>
  </r>
  <r>
    <s v="651"/>
    <s v="Raichur"/>
    <s v="Rest"/>
    <s v="Rest"/>
    <s v="Schools and Colleges  "/>
    <s v="Manufacturers "/>
    <n v="584101"/>
    <x v="24"/>
    <n v="1.7063999999999999"/>
    <n v="195.02500000000001"/>
    <n v="1.95025"/>
    <n v="3.65665"/>
    <s v="Positive"/>
    <s v="Positive"/>
    <n v="0.1459"/>
    <n v="64.216999999999999"/>
    <n v="0.13109352796197932"/>
    <n v="0.27699352796197929"/>
    <s v="Negative"/>
    <s v="Negative"/>
    <n v="3.3614999999999999"/>
    <n v="234.93"/>
    <n v="1.7873014257808524"/>
    <n v="5.1488014257808521"/>
    <s v="Positive"/>
    <s v="Negative"/>
    <n v="24.811057515999998"/>
    <n v="1221.01527841802"/>
    <n v="4.9622115031999989"/>
    <n v="29.773269019199997"/>
    <s v="Negative"/>
    <s v="Positive"/>
    <n v="9.43760522"/>
    <n v="396.81477789418551"/>
    <n v="3.9681477789418551"/>
    <n v="13.405752998941855"/>
    <s v="Positive"/>
    <s v="Positive"/>
    <n v="8.930359282141854"/>
  </r>
  <r>
    <s v="652"/>
    <s v="Ramanagaram"/>
    <s v="GL Focus"/>
    <s v="Rest"/>
    <s v="Schools and Colleges  "/>
    <s v="Retailers "/>
    <n v="562159"/>
    <x v="32"/>
    <n v="2.9575000000000005"/>
    <n v="91.02"/>
    <n v="0.91020000000000001"/>
    <n v="3.8677000000000006"/>
    <s v="Positive"/>
    <s v="Positive"/>
    <n v="0.62380000000000013"/>
    <n v="46.514000000000003"/>
    <n v="0.17466400000000004"/>
    <n v="0.79846400000000017"/>
    <s v="Negative"/>
    <s v="Positive"/>
    <n v="9.5921000000000003"/>
    <n v="355.00400000000002"/>
    <n v="3.4126373692293663"/>
    <n v="13.004737369229368"/>
    <s v="Negative"/>
    <s v="Positive"/>
    <n v="56.295254110999998"/>
    <n v="705.15390956521742"/>
    <n v="11.259050822200003"/>
    <n v="67.554304933200001"/>
    <s v="Positive"/>
    <s v="Positive"/>
    <n v="3.4498095270000002"/>
    <n v="136.91998229249009"/>
    <n v="2.5843823399209365"/>
    <n v="6.0341918669209367"/>
    <s v="Negative"/>
    <s v="Positive"/>
    <n v="13.843433162120938"/>
  </r>
  <r>
    <s v="653"/>
    <s v="Rattihalli"/>
    <s v="Rest"/>
    <s v="Rest"/>
    <s v="Schools and Colleges  "/>
    <s v="Manufacturers "/>
    <n v="581116"/>
    <x v="35"/>
    <n v="0.47319999999999995"/>
    <n v="3.4769999999999999"/>
    <n v="0.132496"/>
    <n v="0.60569600000000001"/>
    <s v="Positive"/>
    <s v="Positive"/>
    <n v="0"/>
    <n v="1.7909999999999999"/>
    <n v="0.25690000000000002"/>
    <n v="0.25690000000000002"/>
    <s v="Negative"/>
    <s v="Negative"/>
    <n v="4.1921999999999997"/>
    <n v="32.162999999999997"/>
    <n v="1.173816"/>
    <n v="5.3660160000000001"/>
    <s v="Positive"/>
    <s v="Positive"/>
    <n v="23.454896250999997"/>
    <n v="75.70917629439451"/>
    <n v="4.6909792501999981"/>
    <n v="28.145875501199995"/>
    <s v="Positive"/>
    <s v="Positive"/>
    <n v="2.8626102120000003"/>
    <n v="9.7288664955070612"/>
    <n v="0.57252204240000015"/>
    <n v="3.4351322544000005"/>
    <s v="Negative"/>
    <s v="Positive"/>
    <n v="5.2635012925999982"/>
  </r>
  <r>
    <s v="656"/>
    <s v="Ranebennur"/>
    <s v="Rest"/>
    <s v="Rest"/>
    <s v="HNI   "/>
    <s v="Retailers "/>
    <n v="581115"/>
    <x v="35"/>
    <n v="0.92920000000000003"/>
    <n v="99.334000000000003"/>
    <n v="0.99334"/>
    <n v="1.9225400000000001"/>
    <s v="Positive"/>
    <s v="Positive"/>
    <n v="0.1981"/>
    <n v="41.834000000000003"/>
    <n v="0.11127587208948123"/>
    <n v="0.30937587208948125"/>
    <s v="Negative"/>
    <s v="Negative"/>
    <n v="6.1448999999999998"/>
    <n v="237.595"/>
    <n v="1.7205720000000002"/>
    <n v="7.8654720000000005"/>
    <s v="Negative"/>
    <s v="Positive"/>
    <n v="28.089834736"/>
    <n v="575.69473776994266"/>
    <n v="5.6179669472000029"/>
    <n v="33.707801683200003"/>
    <s v="Negative"/>
    <s v="Positive"/>
    <n v="3.6115433920000002"/>
    <n v="174.41782833847509"/>
    <n v="1.7441782833847514"/>
    <n v="5.3557216753847516"/>
    <s v="Positive"/>
    <s v="Positive"/>
    <n v="7.3621452305847548"/>
  </r>
  <r>
    <s v="657"/>
    <s v="Rajamahendravaram [Rajahmundry]"/>
    <s v="Rest"/>
    <s v="Rest"/>
    <s v="Salaried  "/>
    <s v="Retailers "/>
    <n v="533103"/>
    <x v="36"/>
    <n v="1.4582999999999999"/>
    <n v="188.85"/>
    <n v="1.8885000000000001"/>
    <n v="3.3468"/>
    <s v="Positive"/>
    <s v="Positive"/>
    <n v="0.39529999999999993"/>
    <n v="42.552"/>
    <n v="0.42552000000000001"/>
    <n v="0.82081999999999988"/>
    <s v="Positive"/>
    <s v="Positive"/>
    <n v="4.5894000000000004"/>
    <n v="223.268"/>
    <n v="1.2850320000000002"/>
    <n v="5.8744320000000005"/>
    <s v="Negative"/>
    <s v="Negative"/>
    <n v="15.561665009"/>
    <n v="3196.1729435510128"/>
    <n v="31.961729435510129"/>
    <n v="47.523394444510132"/>
    <s v="Positive"/>
    <s v="Positive"/>
    <n v="3.8961584329999996"/>
    <n v="380.27169477179513"/>
    <n v="3.802716947717951"/>
    <n v="7.6988753807179506"/>
    <s v="Positive"/>
    <s v="Positive"/>
    <n v="35.764446383228083"/>
  </r>
  <r>
    <s v="658"/>
    <s v="Rajkot"/>
    <s v="Rest"/>
    <s v="Rest"/>
    <s v="Household  "/>
    <s v="Shopping Malls "/>
    <n v="360007"/>
    <x v="9"/>
    <n v="0.67730000000000001"/>
    <n v="406.13299999999998"/>
    <n v="1.7353761259261788"/>
    <n v="2.4126761259261791"/>
    <s v="Positive"/>
    <s v="Negative"/>
    <n v="0.48430000000000006"/>
    <n v="103.72799999999999"/>
    <n v="0.2590784731484731"/>
    <n v="0.74337847314847316"/>
    <s v="Positive"/>
    <s v="Negative"/>
    <n v="1.3055000000000001"/>
    <n v="82.831000000000003"/>
    <n v="0.36554000000000009"/>
    <n v="1.6710400000000001"/>
    <s v="Negative"/>
    <s v="Negative"/>
    <n v="30.913210706000001"/>
    <n v="11332.99742977501"/>
    <n v="6.1826421411999988"/>
    <n v="37.0958528472"/>
    <s v="Negative"/>
    <s v="Negative"/>
    <n v="5.6263508149999995"/>
    <n v="2987.648549314255"/>
    <n v="1.6948385850000003"/>
    <n v="7.3211893999999997"/>
    <s v="Negative"/>
    <s v="Positive"/>
    <n v="7.8774807261999991"/>
  </r>
  <r>
    <s v="659"/>
    <s v="Raipur"/>
    <s v="Rest"/>
    <s v="CAA Focus"/>
    <s v="Schools and Colleges  "/>
    <s v="Shopping Malls "/>
    <n v="492009"/>
    <x v="7"/>
    <n v="0.49359999999999998"/>
    <n v="80.718000000000004"/>
    <n v="0.18480139596116507"/>
    <n v="0.678401395961165"/>
    <s v="Negative"/>
    <s v="Negative"/>
    <n v="0.27"/>
    <n v="24.934000000000001"/>
    <n v="9.0282032637853948E-2"/>
    <n v="0.36028203263785397"/>
    <s v="Negative"/>
    <s v="Positive"/>
    <n v="0"/>
    <n v="17.704000000000001"/>
    <n v="0.37951082832025385"/>
    <n v="0.37951082832025385"/>
    <s v="Positive"/>
    <s v="Negative"/>
    <n v="30.502619836000001"/>
    <n v="17515.698191447231"/>
    <n v="6.0443853456496726"/>
    <n v="36.547005181649673"/>
    <s v="Negative"/>
    <s v="Negative"/>
    <n v="16.036496301"/>
    <n v="4236.5934886339464"/>
    <n v="38.129341397705517"/>
    <n v="54.165837698705516"/>
    <s v="Positive"/>
    <s v="Positive"/>
    <n v="44.173726743355189"/>
  </r>
  <r>
    <s v="660"/>
    <s v="Ranchi"/>
    <s v="Rest"/>
    <s v="CAA Focus"/>
    <s v="Schools and Colleges  "/>
    <s v="Shopping Malls "/>
    <n v="834001"/>
    <x v="13"/>
    <n v="2.7895999999999996"/>
    <n v="604.66999999999996"/>
    <n v="0.98062658991951601"/>
    <n v="3.7702265899195155"/>
    <s v="Positive"/>
    <s v="Negative"/>
    <n v="0.28770000000000001"/>
    <n v="205.221"/>
    <n v="0.13835678490789474"/>
    <n v="0.42605678490789478"/>
    <s v="Negative"/>
    <s v="Negative"/>
    <n v="0.37540000000000001"/>
    <n v="86.933999999999997"/>
    <n v="0.10511200000000001"/>
    <n v="0.48051200000000005"/>
    <s v="Negative"/>
    <s v="Negative"/>
    <n v="19.463531564"/>
    <n v="18690.926980812099"/>
    <n v="3.8927063128000015"/>
    <n v="23.356237876800002"/>
    <s v="Negative"/>
    <s v="Negative"/>
    <n v="6.5742433130000002"/>
    <n v="3420.2263010896058"/>
    <n v="30.782036709806459"/>
    <n v="37.356280022806459"/>
    <s v="Positive"/>
    <s v="Positive"/>
    <n v="34.674743022606464"/>
  </r>
  <r>
    <s v="661"/>
    <s v="Raigarh"/>
    <s v="Rest"/>
    <s v="Rest"/>
    <s v="Salaried  "/>
    <s v="Retailers "/>
    <n v="496001"/>
    <x v="13"/>
    <n v="0.1663"/>
    <n v="243.50200000000001"/>
    <n v="0.18526988350890783"/>
    <n v="0.35156988350890783"/>
    <s v="Negative"/>
    <s v="Negative"/>
    <n v="0.56190000000000007"/>
    <n v="149.881"/>
    <n v="0.44306721188721176"/>
    <n v="1.0049672118872119"/>
    <s v="Positive"/>
    <s v="Negative"/>
    <n v="0.21149999999999999"/>
    <n v="121.40300000000001"/>
    <n v="0.24964996219281665"/>
    <n v="0.46114996219281668"/>
    <s v="Negative"/>
    <s v="Negative"/>
    <n v="29.763414011000002"/>
    <n v="1870.862075726267"/>
    <n v="18.708620757262672"/>
    <n v="48.472034768262674"/>
    <s v="Positive"/>
    <s v="Positive"/>
    <n v="4.2069959630000007"/>
    <n v="365.29091503585749"/>
    <n v="1.3151960598188221"/>
    <n v="5.5221920228188228"/>
    <s v="Negative"/>
    <s v="Positive"/>
    <n v="20.023816817081496"/>
  </r>
  <r>
    <s v="662"/>
    <s v="Rajarhat (Kolkata)"/>
    <s v="Rest"/>
    <s v="SBA Focus"/>
    <s v="Salaried  "/>
    <s v="Exporters "/>
    <n v="700136"/>
    <x v="14"/>
    <n v="0.97699999999999998"/>
    <n v="244.89500000000001"/>
    <n v="0.27356000000000003"/>
    <n v="1.2505600000000001"/>
    <s v="Negative"/>
    <s v="Negative"/>
    <n v="0.3"/>
    <n v="43.438000000000002"/>
    <n v="8.4000000000000005E-2"/>
    <n v="0.38400000000000001"/>
    <s v="Positive"/>
    <s v="Negative"/>
    <n v="0.85589999999999999"/>
    <n v="35.826999999999998"/>
    <n v="0.27164678948654364"/>
    <n v="1.1275467894865436"/>
    <s v="Negative"/>
    <s v="Positive"/>
    <n v="18.55087795"/>
    <n v="36461.270747949668"/>
    <n v="93.853101676346299"/>
    <n v="112.4039796263463"/>
    <s v="Positive"/>
    <s v="Negative"/>
    <n v="6.6459453740000001"/>
    <n v="9429.2576584091676"/>
    <n v="1.3291890748000004"/>
    <n v="7.9751344488000004"/>
    <s v="Negative"/>
    <s v="Negative"/>
    <n v="95.182290751146297"/>
  </r>
  <r>
    <s v="663"/>
    <s v="Rourkela"/>
    <s v="Rest"/>
    <s v="Rest"/>
    <s v="Salaried  "/>
    <s v="Corporate Offices"/>
    <n v="769012"/>
    <x v="13"/>
    <n v="2.3990999999999993"/>
    <n v="52.970999999999997"/>
    <n v="0.6717479999999999"/>
    <n v="3.0708479999999994"/>
    <s v="Positive"/>
    <s v="Positive"/>
    <n v="0.22159999999999999"/>
    <n v="24.071000000000002"/>
    <n v="0.24071000000000001"/>
    <n v="0.46231"/>
    <s v="Positive"/>
    <s v="Positive"/>
    <n v="1.0915999999999999"/>
    <n v="18.936"/>
    <n v="0.50700179829968128"/>
    <n v="1.5986017982996812"/>
    <s v="Negative"/>
    <s v="Positive"/>
    <n v="6.2599533240000005"/>
    <n v="5424.5432280713212"/>
    <n v="13.953763399375219"/>
    <n v="20.213716723375221"/>
    <s v="Positive"/>
    <s v="Negative"/>
    <n v="4.3060952759999997"/>
    <n v="908.06276735680217"/>
    <n v="9.0806276735680207"/>
    <n v="13.386722949568021"/>
    <s v="Positive"/>
    <s v="Positive"/>
    <n v="23.03439107294324"/>
  </r>
  <r>
    <s v="664"/>
    <s v="Rajendranagar (Hyderabad)"/>
    <s v="Asset Focus"/>
    <s v="Rest"/>
    <s v="Household  "/>
    <e v="#N/A"/>
    <n v="500048"/>
    <x v="37"/>
    <n v="6.0860000000000012"/>
    <n v="418.423"/>
    <n v="4.1842300000000003"/>
    <n v="10.270230000000002"/>
    <s v="Positive"/>
    <s v="Positive"/>
    <n v="1.0589000000000002"/>
    <n v="134.86099999999999"/>
    <n v="1.0788879999999998"/>
    <n v="2.137788"/>
    <s v="Positive"/>
    <s v="Positive"/>
    <n v="1.63"/>
    <n v="178.92400000000001"/>
    <n v="0.45640000000000003"/>
    <n v="2.0863999999999998"/>
    <s v="Negative"/>
    <s v="Negative"/>
    <n v="19.531541088999997"/>
    <n v="5034.1247786389767"/>
    <n v="50.341247786389772"/>
    <n v="69.872788875389773"/>
    <s v="Positive"/>
    <s v="Positive"/>
    <n v="3.8813580060000001"/>
    <n v="399.97793880956789"/>
    <n v="3.9997793880956793"/>
    <n v="7.8811373940956795"/>
    <s v="Positive"/>
    <s v="Positive"/>
    <n v="54.341027174485454"/>
  </r>
  <r>
    <s v="665"/>
    <s v="Rohtak"/>
    <s v="VL Focus"/>
    <s v="Rest"/>
    <s v="HNI   "/>
    <s v="Manufacturers "/>
    <n v="124001"/>
    <x v="10"/>
    <n v="0.20799999999999999"/>
    <n v="1273.4680000000001"/>
    <n v="0.10570409551198257"/>
    <n v="0.31370409551198253"/>
    <s v="Negative"/>
    <s v="Negative"/>
    <n v="0.44470000000000004"/>
    <n v="443.82600000000002"/>
    <n v="2.287359620919621"/>
    <n v="2.7320596209196211"/>
    <s v="Positive"/>
    <s v="Negative"/>
    <n v="0.53890000000000005"/>
    <n v="143.19800000000001"/>
    <n v="0.15089200000000003"/>
    <n v="0.68979200000000007"/>
    <s v="Negative"/>
    <s v="Negative"/>
    <n v="10.415967062"/>
    <n v="5548.7621528525287"/>
    <n v="10.260632166249707"/>
    <n v="20.676599228249707"/>
    <s v="Positive"/>
    <s v="Negative"/>
    <n v="1.6316901289999999"/>
    <n v="590.89909400789372"/>
    <n v="0.55664289805350409"/>
    <n v="2.188333027053504"/>
    <s v="Negative"/>
    <s v="Positive"/>
    <n v="10.81727506430321"/>
  </r>
  <r>
    <s v="666"/>
    <s v="Bengaluru-Reva University Campus"/>
    <s v="Rest"/>
    <s v="Rest"/>
    <s v="HNI   "/>
    <s v="Exporters "/>
    <n v="560064"/>
    <x v="16"/>
    <n v="0.23369999999999999"/>
    <n v="1297.829"/>
    <n v="9.4261940755007725E-2"/>
    <n v="0.32796194075500773"/>
    <s v="Negative"/>
    <s v="Negative"/>
    <n v="0.2545"/>
    <n v="338.66300000000001"/>
    <n v="7.1260000000000004E-2"/>
    <n v="0.32575999999999999"/>
    <s v="Negative"/>
    <s v="Negative"/>
    <n v="0.80969999999999998"/>
    <n v="593.58900000000006"/>
    <n v="0.226716"/>
    <n v="1.036416"/>
    <s v="Negative"/>
    <s v="Negative"/>
    <n v="25.627465428000001"/>
    <n v="1746.6421401255909"/>
    <n v="5.1254930855999987"/>
    <n v="30.752958513599999"/>
    <s v="Negative"/>
    <s v="Positive"/>
    <n v="2.7631267749999999"/>
    <n v="300.6446683129895"/>
    <n v="15.643125224999999"/>
    <n v="18.406251999999999"/>
    <s v="Negative"/>
    <s v="Positive"/>
    <n v="20.768618310599997"/>
  </r>
  <r>
    <s v="667"/>
    <s v="Roorkee"/>
    <s v="Rest"/>
    <s v="Rest"/>
    <s v="Salaried  "/>
    <s v="Corporate Offices"/>
    <n v="247667"/>
    <x v="10"/>
    <n v="2.5115000000000003"/>
    <n v="336.87900000000002"/>
    <n v="3.3687900000000002"/>
    <n v="5.8802900000000005"/>
    <s v="Positive"/>
    <s v="Positive"/>
    <n v="0.34939999999999999"/>
    <n v="149.39599999999999"/>
    <n v="0.14369710898817345"/>
    <n v="0.49309710898817344"/>
    <s v="Negative"/>
    <s v="Negative"/>
    <n v="1.2706"/>
    <n v="50.348999999999997"/>
    <n v="0.35576800000000003"/>
    <n v="1.626368"/>
    <s v="Negative"/>
    <s v="Positive"/>
    <n v="16.781002490999999"/>
    <n v="3301.3549798387089"/>
    <n v="33.013549798387089"/>
    <n v="49.794552289387084"/>
    <s v="Positive"/>
    <s v="Positive"/>
    <n v="8.2400715040000012"/>
    <n v="386.6627131048387"/>
    <n v="3.8666271310483875"/>
    <n v="12.106698635048389"/>
    <s v="Positive"/>
    <s v="Positive"/>
    <n v="36.880176929435478"/>
  </r>
  <r>
    <s v="668"/>
    <s v="Rudrapur"/>
    <s v="Rest"/>
    <s v="Rest"/>
    <s v="Household  "/>
    <s v="Corporate Offices"/>
    <n v="263153"/>
    <x v="10"/>
    <n v="2.4674000000000005"/>
    <n v="407.875"/>
    <n v="0.69087200000000015"/>
    <n v="3.1582720000000006"/>
    <s v="Negative"/>
    <s v="Negative"/>
    <n v="0.21190000000000001"/>
    <n v="168.27"/>
    <n v="0.14393152972244042"/>
    <n v="0.35583152972244042"/>
    <s v="Negative"/>
    <s v="Negative"/>
    <n v="0.22320000000000001"/>
    <n v="42.5"/>
    <n v="0.12066090111269613"/>
    <n v="0.34386090111269613"/>
    <s v="Negative"/>
    <s v="Negative"/>
    <n v="6.6153545439999997"/>
    <n v="3722.4906223085241"/>
    <n v="7.2559278444193653"/>
    <n v="13.871282388419365"/>
    <s v="Positive"/>
    <s v="Negative"/>
    <n v="1.146565297"/>
    <n v="590.35327602988889"/>
    <n v="0.22931305939999991"/>
    <n v="1.3758783563999999"/>
    <s v="Negative"/>
    <s v="Positive"/>
    <n v="7.4852409038193652"/>
  </r>
  <r>
    <s v="669"/>
    <s v="Raipur – Devpuri "/>
    <s v="Rest"/>
    <s v="Rest"/>
    <s v="Schools and Colleges  "/>
    <s v="Shopping Malls "/>
    <n v="492015"/>
    <x v="13"/>
    <n v="0.23330000000000001"/>
    <n v="56.417999999999999"/>
    <n v="0.12864265461616203"/>
    <n v="0.36194265461616204"/>
    <s v="Positive"/>
    <s v="Negative"/>
    <n v="0.61170000000000013"/>
    <n v="25.459"/>
    <n v="0.60145304838824121"/>
    <n v="1.2131530483882413"/>
    <s v="Negative"/>
    <s v="Positive"/>
    <n v="0.17660000000000001"/>
    <n v="7.843"/>
    <n v="4.9448000000000006E-2"/>
    <n v="0.22604800000000003"/>
    <s v="Positive"/>
    <s v="Negative"/>
    <n v="4.3890325350000001"/>
    <n v="10633.65902688767"/>
    <n v="35.235644099550932"/>
    <n v="39.62467663455093"/>
    <s v="Positive"/>
    <s v="Negative"/>
    <n v="3.1680234460000003"/>
    <n v="2198.0853164266891"/>
    <n v="0.63360468920000024"/>
    <n v="3.8016281352000005"/>
    <s v="Positive"/>
    <s v="Negative"/>
    <n v="35.86924878875093"/>
  </r>
  <r>
    <s v="670"/>
    <s v="Palladam"/>
    <s v="Rest"/>
    <s v="Rest"/>
    <s v="Salaried  "/>
    <s v="Manufacturers "/>
    <n v="641664"/>
    <x v="30"/>
    <n v="0.94409999999999994"/>
    <n v="98.457999999999998"/>
    <n v="0.53697637689134214"/>
    <n v="1.481076376891342"/>
    <s v="Negative"/>
    <s v="Positive"/>
    <n v="0.13300000000000001"/>
    <n v="47.125999999999998"/>
    <n v="0.21781218556218554"/>
    <n v="0.35081218556218552"/>
    <s v="Positive"/>
    <s v="Negative"/>
    <n v="1.4551000000000001"/>
    <n v="338.95299999999997"/>
    <n v="0.41612399055876559"/>
    <n v="1.8712239905587658"/>
    <s v="Negative"/>
    <s v="Negative"/>
    <n v="1.6283796099999999"/>
    <n v="479.08392745302712"/>
    <n v="0.54198788999999992"/>
    <n v="2.1703674999999998"/>
    <s v="Negative"/>
    <s v="Negative"/>
    <n v="1.8166865269999999"/>
    <n v="302.42207137265132"/>
    <n v="0.54343100723521154"/>
    <n v="2.3601175342352114"/>
    <s v="Negative"/>
    <s v="Positive"/>
    <n v="1.0854188972352115"/>
  </r>
  <r>
    <s v="671"/>
    <s v="Mantralayam"/>
    <s v="Rest"/>
    <s v="Rest"/>
    <s v="Schools and Colleges  "/>
    <s v="Corporate Offices"/>
    <n v="518345"/>
    <x v="6"/>
    <n v="1.3860999999999999"/>
    <n v="7.9189999999999996"/>
    <n v="0.38810800000000001"/>
    <n v="1.7742079999999998"/>
    <s v="Negative"/>
    <s v="Positive"/>
    <n v="0.31789999999999996"/>
    <n v="3.3889999999999998"/>
    <n v="8.9011999999999994E-2"/>
    <n v="0.40691199999999994"/>
    <s v="Positive"/>
    <s v="Positive"/>
    <n v="2.5762"/>
    <n v="29.661999999999999"/>
    <n v="0.72133600000000009"/>
    <n v="3.297536"/>
    <s v="Positive"/>
    <s v="Positive"/>
    <n v="9.0208879839999998"/>
    <n v="67.20005193905817"/>
    <n v="1.8041775968000007"/>
    <n v="10.8250655808"/>
    <s v="Positive"/>
    <s v="Positive"/>
    <n v="0.64970787900000004"/>
    <n v="14.968403739612191"/>
    <n v="0.14968403739612191"/>
    <n v="0.79939191639612195"/>
    <s v="Positive"/>
    <s v="Positive"/>
    <n v="1.9538616341961226"/>
  </r>
  <r>
    <s v="673"/>
    <s v="Mysuru - Rajendranagar"/>
    <s v="Rest"/>
    <s v="Rest"/>
    <s v="Schools and Colleges  "/>
    <s v="Shopping Malls "/>
    <n v="570007"/>
    <x v="22"/>
    <n v="4.1066000000000003"/>
    <n v="107.259"/>
    <n v="1.1498480000000002"/>
    <n v="5.2564480000000007"/>
    <s v="Positive"/>
    <s v="Positive"/>
    <n v="0.74280000000000013"/>
    <n v="23.183"/>
    <n v="0.23183000000000001"/>
    <n v="0.97463000000000011"/>
    <s v="Positive"/>
    <s v="Positive"/>
    <n v="5.0206"/>
    <n v="123.295"/>
    <n v="1.4057680000000001"/>
    <n v="6.4263680000000001"/>
    <s v="Negative"/>
    <s v="Positive"/>
    <n v="13.865762668"/>
    <n v="5872.3271264068071"/>
    <n v="8.0165511139077115"/>
    <n v="21.882313781907712"/>
    <s v="Positive"/>
    <s v="Negative"/>
    <n v="0.92983588900000003"/>
    <n v="1126.6147092368919"/>
    <n v="0.94692409677463329"/>
    <n v="1.8767599857746333"/>
    <s v="Positive"/>
    <s v="Negative"/>
    <n v="8.9634752106823452"/>
  </r>
  <r>
    <s v="674"/>
    <s v="Kurnool - Nandyal Road"/>
    <s v="VL Focus"/>
    <s v="Rest"/>
    <s v="Schools and Colleges  "/>
    <s v="Shopping Malls "/>
    <n v="518002"/>
    <x v="6"/>
    <n v="3.8569999999999998"/>
    <n v="405.38299999999998"/>
    <n v="1.2331168942970414"/>
    <n v="5.090116894297041"/>
    <s v="Negative"/>
    <s v="Positive"/>
    <n v="0.76950000000000007"/>
    <n v="90.305000000000007"/>
    <n v="0.72244000000000008"/>
    <n v="1.49194"/>
    <s v="Positive"/>
    <s v="Positive"/>
    <n v="4.4265999999999996"/>
    <n v="306.14499999999998"/>
    <n v="2.86524506552845"/>
    <n v="7.2918450655284497"/>
    <s v="Positive"/>
    <s v="Negative"/>
    <n v="6.7300636000000003"/>
    <n v="2687.7894168743319"/>
    <n v="3.2855656613969169"/>
    <n v="10.015629261396917"/>
    <s v="Positive"/>
    <s v="Negative"/>
    <n v="1.6816183570000001"/>
    <n v="366.94464307582768"/>
    <n v="3.6694464307582773"/>
    <n v="5.3510647877582773"/>
    <s v="Positive"/>
    <s v="Positive"/>
    <n v="6.9550120921551937"/>
  </r>
  <r>
    <s v="675"/>
    <s v="Maski"/>
    <s v="GL Focus"/>
    <s v="Rest"/>
    <s v="HNI   "/>
    <s v="Retailers "/>
    <n v="584124"/>
    <x v="24"/>
    <n v="0.92609999999999992"/>
    <n v="8.2739999999999991"/>
    <n v="0.25930799999999998"/>
    <n v="1.1854079999999998"/>
    <s v="Positive"/>
    <s v="Positive"/>
    <n v="0.52590000000000003"/>
    <n v="6.117"/>
    <n v="0.14725200000000002"/>
    <n v="0.67315200000000008"/>
    <s v="Negative"/>
    <s v="Positive"/>
    <n v="6.4210000000000003"/>
    <n v="28.419"/>
    <n v="3.950515692207611"/>
    <n v="10.371515692207611"/>
    <s v="Negative"/>
    <s v="Positive"/>
    <n v="6.1818058740000001"/>
    <n v="126.0359973396807"/>
    <n v="2.5757711259999994"/>
    <n v="8.7575769999999995"/>
    <s v="Positive"/>
    <s v="Positive"/>
    <n v="2.0636667950000001"/>
    <n v="28.135686782413881"/>
    <n v="0.78837005920500003"/>
    <n v="2.8520368542050001"/>
    <s v="Negative"/>
    <s v="Positive"/>
    <n v="3.3641411852049994"/>
  </r>
  <r>
    <s v="676"/>
    <s v="Kadabagere"/>
    <s v="Rest"/>
    <s v="Rest"/>
    <s v="Salaried  "/>
    <s v="Manufacturers "/>
    <n v="562130"/>
    <x v="21"/>
    <n v="0"/>
    <n v="75.363"/>
    <n v="0.28215000000000001"/>
    <n v="0.28215000000000001"/>
    <s v="Negative"/>
    <s v="Negative"/>
    <n v="0.32619999999999999"/>
    <n v="48.151000000000003"/>
    <n v="0.30399659883691332"/>
    <n v="0.63019659883691337"/>
    <s v="Negative"/>
    <s v="Negative"/>
    <n v="5.9787999999999997"/>
    <n v="202.21199999999999"/>
    <n v="1.9090828651380347"/>
    <n v="7.8878828651380344"/>
    <s v="Negative"/>
    <s v="Positive"/>
    <n v="20.816849513000001"/>
    <n v="22075.048110122909"/>
    <n v="55.298145774809221"/>
    <n v="76.114995287809222"/>
    <s v="Positive"/>
    <s v="Negative"/>
    <n v="4.1575195789999997"/>
    <n v="7994.58751757149"/>
    <n v="8.2441665669268396"/>
    <n v="12.401686145926838"/>
    <s v="Positive"/>
    <s v="Negative"/>
    <n v="63.542312341736064"/>
  </r>
  <r>
    <s v="677"/>
    <s v="Kaggalipura"/>
    <s v="GL Focus"/>
    <s v="Rest"/>
    <s v="Salaried  "/>
    <s v="Manufacturers "/>
    <n v="560082"/>
    <x v="20"/>
    <n v="0.90090000000000003"/>
    <n v="135.30099999999999"/>
    <n v="1.3530099999999998"/>
    <n v="2.2539099999999999"/>
    <s v="Positive"/>
    <s v="Positive"/>
    <n v="0.34550000000000003"/>
    <n v="71.423000000000002"/>
    <n v="0.32862075454545459"/>
    <n v="0.67412075454545461"/>
    <s v="Negative"/>
    <s v="Negative"/>
    <n v="10.548999999999999"/>
    <n v="114.374"/>
    <n v="2.9537200000000001"/>
    <n v="13.50272"/>
    <s v="Negative"/>
    <s v="Positive"/>
    <n v="18.288025248"/>
    <n v="1568.868086780247"/>
    <n v="15.688680867802471"/>
    <n v="33.976706115802472"/>
    <s v="Positive"/>
    <s v="Positive"/>
    <n v="2.9068534550000003"/>
    <n v="330.99631520379558"/>
    <n v="0.58137069100000005"/>
    <n v="3.4882241460000003"/>
    <s v="Negative"/>
    <s v="Positive"/>
    <n v="16.270051558802471"/>
  </r>
  <r>
    <s v="678"/>
    <s v="Mangaluru - Kavoor"/>
    <s v="Rest"/>
    <s v="Rest"/>
    <s v="HNI   "/>
    <s v="Shopping Malls "/>
    <n v="575015"/>
    <x v="23"/>
    <n v="2.7544999999999997"/>
    <n v="69.971999999999994"/>
    <n v="0.77125999999999995"/>
    <n v="3.5257599999999996"/>
    <s v="Positive"/>
    <s v="Positive"/>
    <n v="1.0447000000000002"/>
    <n v="18.541"/>
    <n v="0.29251600000000005"/>
    <n v="1.3372160000000002"/>
    <s v="Positive"/>
    <s v="Positive"/>
    <n v="1.2949999999999999"/>
    <n v="42.405999999999999"/>
    <n v="0.42405999999999999"/>
    <n v="1.7190599999999998"/>
    <s v="Positive"/>
    <s v="Positive"/>
    <n v="10.976511933999999"/>
    <n v="2527.3259764106342"/>
    <n v="2.1953023867999999"/>
    <n v="13.171814320799999"/>
    <s v="Negative"/>
    <s v="Positive"/>
    <n v="0.81307089600000004"/>
    <n v="620.76896973836301"/>
    <n v="0.22103096088471552"/>
    <n v="1.0341018568847156"/>
    <s v="Positive"/>
    <s v="Negative"/>
    <n v="2.4163333476847155"/>
  </r>
  <r>
    <s v="679"/>
    <s v="Hyderabad - Hafeezpet"/>
    <s v="VL Focus"/>
    <s v="Rest"/>
    <s v="Household  "/>
    <s v="Corporate Offices"/>
    <n v="500049"/>
    <x v="37"/>
    <n v="0.28349999999999997"/>
    <n v="1423.2819999999999"/>
    <n v="0.31051273387113931"/>
    <n v="0.59401273387113929"/>
    <s v="Negative"/>
    <s v="Negative"/>
    <n v="0.128"/>
    <n v="315.983"/>
    <n v="2.2242193020943022"/>
    <n v="2.3522193020943023"/>
    <s v="Positive"/>
    <s v="Negative"/>
    <n v="0.1658"/>
    <n v="466.80900000000003"/>
    <n v="9.0530985122859273E-2"/>
    <n v="0.25633098512285929"/>
    <s v="Negative"/>
    <s v="Negative"/>
    <n v="4.2690408149999994"/>
    <n v="3632.662780771042"/>
    <n v="9.2675120918079692"/>
    <n v="13.53655290680797"/>
    <s v="Positive"/>
    <s v="Negative"/>
    <n v="0.53053794700000001"/>
    <n v="598.07430799811686"/>
    <n v="0.46575823178058884"/>
    <n v="0.99629617878058885"/>
    <s v="Positive"/>
    <s v="Negative"/>
    <n v="9.7332703235885578"/>
  </r>
  <r>
    <s v="680"/>
    <s v="Hyderabad - Gachibowli"/>
    <s v="HL Focus"/>
    <s v="Rest"/>
    <s v="HNI   "/>
    <e v="#N/A"/>
    <n v="500032"/>
    <x v="37"/>
    <n v="11.539600000000004"/>
    <n v="2150.3409999999999"/>
    <n v="3.2310880000000015"/>
    <n v="14.770688000000005"/>
    <s v="Positive"/>
    <s v="Negative"/>
    <n v="0.43770000000000003"/>
    <n v="309.33499999999998"/>
    <n v="0.32855651097571109"/>
    <n v="0.76625651097571112"/>
    <s v="Negative"/>
    <s v="Negative"/>
    <n v="0.88249999999999995"/>
    <n v="125.66200000000001"/>
    <n v="0.24710000000000001"/>
    <n v="1.1295999999999999"/>
    <s v="Negative"/>
    <s v="Negative"/>
    <n v="3.2198418010000003"/>
    <n v="4397.7104378137419"/>
    <n v="13.167542220825446"/>
    <n v="16.387384021825447"/>
    <s v="Positive"/>
    <s v="Negative"/>
    <n v="2.2698357800000002"/>
    <n v="745.52848154692583"/>
    <n v="7.4552848154692581"/>
    <n v="9.7251205954692583"/>
    <s v="Positive"/>
    <s v="Positive"/>
    <n v="20.622827036294705"/>
  </r>
  <r>
    <s v="681"/>
    <s v="Penugonda"/>
    <s v="GL Focus"/>
    <s v="Rest"/>
    <s v="Salaried  "/>
    <s v="Retailers "/>
    <n v="534320"/>
    <x v="36"/>
    <n v="1.5108999999999999"/>
    <n v="30.89"/>
    <n v="1.8059030656654589"/>
    <n v="3.316803065665459"/>
    <s v="Negative"/>
    <s v="Positive"/>
    <n v="0.40679999999999999"/>
    <n v="3.87"/>
    <n v="0.11390400000000001"/>
    <n v="0.52070400000000006"/>
    <s v="Positive"/>
    <s v="Positive"/>
    <n v="7.5206999999999997"/>
    <n v="117.145"/>
    <n v="2.1057960000000002"/>
    <n v="9.6264959999999995"/>
    <s v="Negative"/>
    <s v="Positive"/>
    <n v="2.1405609780000003"/>
    <n v="422.1917444703144"/>
    <n v="4.2219174447031449"/>
    <n v="6.3624784227031448"/>
    <s v="Positive"/>
    <s v="Positive"/>
    <n v="0.29667057499999999"/>
    <n v="41.628002910360877"/>
    <n v="5.9334115000000021E-2"/>
    <n v="0.35600469000000001"/>
    <s v="Negative"/>
    <s v="Positive"/>
    <n v="4.2812515597031453"/>
  </r>
  <r>
    <s v="682"/>
    <s v="Ramasandra"/>
    <s v="VL Focus"/>
    <s v="Rest"/>
    <s v="Schools and Colleges  "/>
    <s v="Manufacturers "/>
    <n v="560060"/>
    <x v="21"/>
    <n v="0.8911"/>
    <n v="588.42499999999995"/>
    <n v="0.43641990361995786"/>
    <n v="1.3275199036199579"/>
    <s v="Negative"/>
    <s v="Negative"/>
    <n v="1.1145"/>
    <n v="135.977"/>
    <n v="0.81586200000000009"/>
    <n v="1.9303620000000001"/>
    <s v="Positive"/>
    <s v="Positive"/>
    <n v="2.7141999999999999"/>
    <n v="398.63900000000001"/>
    <n v="0.7599760000000001"/>
    <n v="3.4741759999999999"/>
    <s v="Negative"/>
    <s v="Negative"/>
    <n v="8.2841501280000003"/>
    <n v="38255.223371890279"/>
    <n v="1.9732749809285846"/>
    <n v="10.257425108928585"/>
    <s v="Negative"/>
    <s v="Negative"/>
    <n v="2.2522652170000002"/>
    <n v="13465.391158640379"/>
    <n v="16.143138917235454"/>
    <n v="18.395404134235456"/>
    <s v="Positive"/>
    <s v="Negative"/>
    <n v="18.116413898164041"/>
  </r>
  <r>
    <s v="683"/>
    <s v="Mysuru - Ramanuja Road"/>
    <s v="Rest"/>
    <s v="Rest"/>
    <s v="Schools and Colleges  "/>
    <s v="Shopping Malls "/>
    <n v="570004"/>
    <x v="22"/>
    <n v="3.5583000000000005"/>
    <n v="109.90300000000001"/>
    <n v="0.99632400000000021"/>
    <n v="4.5546240000000004"/>
    <s v="Positive"/>
    <s v="Positive"/>
    <n v="0.42529999999999996"/>
    <n v="25.803000000000001"/>
    <n v="0.48790989223134618"/>
    <n v="0.91320989223134608"/>
    <s v="Negative"/>
    <s v="Positive"/>
    <n v="2.2223999999999999"/>
    <n v="87.418999999999997"/>
    <n v="0.62227200000000005"/>
    <n v="2.8446720000000001"/>
    <s v="Negative"/>
    <s v="Positive"/>
    <n v="10.941016729999999"/>
    <n v="8888.8202940166684"/>
    <n v="19.963610748858962"/>
    <n v="30.904627478858963"/>
    <s v="Positive"/>
    <s v="Negative"/>
    <n v="5.0543982640000005"/>
    <n v="1285.475902805955"/>
    <n v="11.569283125253595"/>
    <n v="16.623681389253594"/>
    <s v="Positive"/>
    <s v="Positive"/>
    <n v="31.532893874112556"/>
  </r>
  <r>
    <s v="684"/>
    <s v="Morbi"/>
    <s v="Rest"/>
    <s v="Rest"/>
    <s v="HNI   "/>
    <s v="Exporters "/>
    <n v="363642"/>
    <x v="9"/>
    <n v="0.48659999999999998"/>
    <n v="155.732"/>
    <n v="0.16823030896828045"/>
    <n v="0.65483030896828043"/>
    <s v="Negative"/>
    <s v="Negative"/>
    <n v="0.21000000000000002"/>
    <n v="119.697"/>
    <n v="0.68104032116532109"/>
    <n v="0.89104032116532106"/>
    <s v="Positive"/>
    <s v="Negative"/>
    <n v="0"/>
    <n v="34.593000000000004"/>
    <n v="0.82394550409716205"/>
    <n v="0.82394550409716205"/>
    <s v="Positive"/>
    <s v="Negative"/>
    <n v="1.731600284"/>
    <n v="2903.918896790231"/>
    <n v="0.36170468988860027"/>
    <n v="2.0933049738886003"/>
    <s v="Negative"/>
    <s v="Negative"/>
    <n v="0.41362611800000004"/>
    <n v="1166.297757916351"/>
    <n v="1.5292394824666351"/>
    <n v="1.9428656004666351"/>
    <s v="Positive"/>
    <s v="Negative"/>
    <n v="1.8909441723552354"/>
  </r>
  <r>
    <s v="687"/>
    <s v="Nidadavolu"/>
    <s v="Rest"/>
    <s v="Rest"/>
    <s v="Schools and Colleges  "/>
    <s v="Exporters "/>
    <n v="534301"/>
    <x v="36"/>
    <n v="3.1190000000000002"/>
    <n v="94.007000000000005"/>
    <n v="0.8733200000000001"/>
    <n v="3.9923200000000003"/>
    <s v="Positive"/>
    <s v="Positive"/>
    <n v="0.85549999999999993"/>
    <n v="17.827999999999999"/>
    <n v="0.23954"/>
    <n v="1.09504"/>
    <s v="Positive"/>
    <s v="Positive"/>
    <n v="4.6805000000000003"/>
    <n v="236.35"/>
    <n v="1.3105400000000003"/>
    <n v="5.9910400000000008"/>
    <s v="Negative"/>
    <s v="Negative"/>
    <n v="3.227281863"/>
    <n v="505.38321346284158"/>
    <n v="5.0538321346284167"/>
    <n v="8.2811139976284167"/>
    <s v="Positive"/>
    <s v="Positive"/>
    <n v="0.56554865599999993"/>
    <n v="32.993471425344467"/>
    <n v="0.32993471425344467"/>
    <n v="0.8954833702534446"/>
    <s v="Positive"/>
    <s v="Positive"/>
    <n v="5.3837668488818613"/>
  </r>
  <r>
    <s v="690"/>
    <s v="Nagpur- Wardhaman Nagar"/>
    <s v="Rest"/>
    <s v="Rest"/>
    <s v="Household  "/>
    <s v="Retailers "/>
    <n v="440008"/>
    <x v="12"/>
    <n v="3.5061"/>
    <n v="280.666"/>
    <n v="2.5259939999999999"/>
    <n v="6.0320939999999998"/>
    <s v="Positive"/>
    <s v="Positive"/>
    <n v="0.18430000000000002"/>
    <n v="98.6"/>
    <n v="9.9180261564459943E-2"/>
    <n v="0.28348026156445993"/>
    <s v="Negative"/>
    <s v="Negative"/>
    <n v="0.22789999999999999"/>
    <n v="71.408000000000001"/>
    <n v="6.3812000000000008E-2"/>
    <n v="0.29171199999999997"/>
    <s v="Negative"/>
    <s v="Negative"/>
    <n v="2.3307865739999998"/>
    <n v="16319.500683832481"/>
    <n v="52.633165268179546"/>
    <n v="54.963951842179547"/>
    <s v="Positive"/>
    <s v="Negative"/>
    <n v="0.37677804599999998"/>
    <n v="5075.8651368536293"/>
    <n v="0.14336509794431007"/>
    <n v="0.52014314394431005"/>
    <s v="Negative"/>
    <s v="Negative"/>
    <n v="52.776530366123858"/>
  </r>
  <r>
    <s v="691"/>
    <s v="Penukonda"/>
    <s v="Asset Focus"/>
    <s v="Rest"/>
    <s v="Schools and Colleges  "/>
    <s v="Exporters "/>
    <n v="515110"/>
    <x v="6"/>
    <n v="5.5442999999999998"/>
    <n v="23.890999999999998"/>
    <n v="1.5524040000000001"/>
    <n v="7.0967039999999999"/>
    <s v="Positive"/>
    <s v="Positive"/>
    <n v="1.1398999999999999"/>
    <n v="7.327"/>
    <n v="0.31917200000000001"/>
    <n v="1.4590719999999999"/>
    <s v="Negative"/>
    <s v="Positive"/>
    <n v="2.4758"/>
    <n v="63.51"/>
    <n v="0.69322400000000006"/>
    <n v="3.1690240000000003"/>
    <s v="Negative"/>
    <s v="Positive"/>
    <n v="6.0567222430000003"/>
    <n v="124.51315853658539"/>
    <n v="1.5818357569999995"/>
    <n v="7.6385579999999997"/>
    <s v="Positive"/>
    <s v="Positive"/>
    <n v="2.6441290719999997"/>
    <n v="42.547284552845532"/>
    <n v="0.52882581439999976"/>
    <n v="3.1729548863999995"/>
    <s v="Positive"/>
    <s v="Positive"/>
    <n v="2.1106615713999992"/>
  </r>
  <r>
    <s v="693"/>
    <s v="Secunderabad - Alwal"/>
    <s v="Rest"/>
    <s v="Rest"/>
    <s v="HNI   "/>
    <s v="Corporate Offices"/>
    <n v="500010"/>
    <x v="37"/>
    <n v="0.42889999999999995"/>
    <n v="556.87699999999995"/>
    <n v="0.27770689940973747"/>
    <n v="0.70660689940973742"/>
    <s v="Negative"/>
    <s v="Negative"/>
    <n v="0.21190000000000001"/>
    <n v="185.48500000000001"/>
    <n v="0.93509992511992512"/>
    <n v="1.1469999251199252"/>
    <s v="Positive"/>
    <s v="Negative"/>
    <n v="1.141"/>
    <n v="271.00299999999999"/>
    <n v="0.31948000000000004"/>
    <n v="1.46048"/>
    <s v="Negative"/>
    <s v="Negative"/>
    <n v="4.5300314579999998"/>
    <n v="1952.5494308934731"/>
    <n v="2.7458403389514618"/>
    <n v="7.2758717969514617"/>
    <s v="Positive"/>
    <s v="Negative"/>
    <n v="2.6474574249999998"/>
    <n v="614.97515621624416"/>
    <n v="6.1497515621624421"/>
    <n v="8.7972089871624419"/>
    <s v="Positive"/>
    <s v="Positive"/>
    <n v="8.8955919011139031"/>
  </r>
  <r>
    <s v="694"/>
    <s v="Sreekaryam"/>
    <s v="HL Focus"/>
    <s v="Rest"/>
    <s v="Salaried  "/>
    <s v="Exporters "/>
    <n v="685017"/>
    <x v="8"/>
    <n v="5.6273999999999997"/>
    <n v="84.34"/>
    <n v="1.5756720000000002"/>
    <n v="7.2030719999999997"/>
    <s v="Positive"/>
    <s v="Positive"/>
    <n v="0.24429999999999999"/>
    <n v="25.1"/>
    <n v="0.22589999999999999"/>
    <n v="0.47019999999999995"/>
    <s v="Positive"/>
    <s v="Positive"/>
    <n v="2.3132000000000001"/>
    <n v="82.786000000000001"/>
    <n v="0.69465929325971254"/>
    <n v="3.0078592932597128"/>
    <s v="Negative"/>
    <s v="Positive"/>
    <n v="2.3835865539999999"/>
    <n v="9992.0668568428428"/>
    <n v="0.95571087329576265"/>
    <n v="3.3392974272957625"/>
    <s v="Negative"/>
    <s v="Negative"/>
    <n v="0.10687896100000001"/>
    <n v="2960.2928666433322"/>
    <n v="2.1375792200000007E-2"/>
    <n v="0.12825475320000002"/>
    <s v="Negative"/>
    <s v="Negative"/>
    <n v="0.97708666549576262"/>
  </r>
  <r>
    <s v="695"/>
    <s v="Sirwar"/>
    <s v="Rest"/>
    <s v="Rest"/>
    <s v="Schools and Colleges  "/>
    <s v="Retailers "/>
    <n v="584129"/>
    <x v="24"/>
    <n v="0.20499999999999999"/>
    <n v="5.024"/>
    <n v="5.74E-2"/>
    <n v="0.26239999999999997"/>
    <s v="Negative"/>
    <s v="Positive"/>
    <n v="0.46939999999999998"/>
    <n v="6.2759999999999998"/>
    <n v="0.13143200000000002"/>
    <n v="0.60083200000000003"/>
    <s v="Negative"/>
    <s v="Positive"/>
    <n v="5.492"/>
    <n v="39.262999999999998"/>
    <n v="1.5377600000000002"/>
    <n v="7.0297600000000005"/>
    <s v="Positive"/>
    <s v="Positive"/>
    <n v="9.8940976680000006"/>
    <n v="91.372357406042752"/>
    <n v="3.1323723319999992"/>
    <n v="13.02647"/>
    <s v="Positive"/>
    <s v="Positive"/>
    <n v="2.4246100730000002"/>
    <n v="15.723056374355201"/>
    <n v="0.48492201459999995"/>
    <n v="2.9095320876000001"/>
    <s v="Positive"/>
    <s v="Positive"/>
    <n v="3.6172943465999992"/>
  </r>
  <r>
    <s v="696"/>
    <s v="Surat-Adajan"/>
    <s v="Rest"/>
    <s v="Rest"/>
    <s v="Household  "/>
    <s v="Retailers "/>
    <n v="395009"/>
    <x v="9"/>
    <n v="0.68170000000000008"/>
    <n v="1179.8209999999999"/>
    <n v="0.36389578274690515"/>
    <n v="1.0455957827469051"/>
    <s v="Negative"/>
    <s v="Negative"/>
    <n v="0"/>
    <n v="305.548"/>
    <n v="0.13464000000000001"/>
    <n v="0.13464000000000001"/>
    <s v="Negative"/>
    <s v="Negative"/>
    <n v="4.2999999999999997E-2"/>
    <n v="152.739"/>
    <n v="3.2354812249665192"/>
    <n v="3.2784812249665194"/>
    <s v="Positive"/>
    <s v="Negative"/>
    <n v="8.652212961"/>
    <n v="9321.4362600769073"/>
    <n v="23.474402646979531"/>
    <n v="32.126615607979531"/>
    <s v="Positive"/>
    <s v="Negative"/>
    <n v="2.5017349289999999"/>
    <n v="3652.2365764753772"/>
    <n v="3.2240765688030923"/>
    <n v="5.7258114978030923"/>
    <s v="Positive"/>
    <s v="Negative"/>
    <n v="26.698479215782623"/>
  </r>
  <r>
    <s v="697"/>
    <s v="Siliguri – S F Road "/>
    <s v="Rest"/>
    <s v="Rest"/>
    <s v="Schools and Colleges  "/>
    <s v="Shopping Malls "/>
    <n v="734005"/>
    <x v="14"/>
    <n v="0.98330000000000006"/>
    <n v="140.43100000000001"/>
    <n v="1.4043100000000002"/>
    <n v="2.3876100000000005"/>
    <s v="Positive"/>
    <s v="Positive"/>
    <n v="0.21429999999999999"/>
    <n v="41.015000000000001"/>
    <n v="0.23260117253599114"/>
    <n v="0.44690117253599115"/>
    <s v="Negative"/>
    <s v="Negative"/>
    <n v="0.71730000000000005"/>
    <n v="19.343"/>
    <n v="0.20084400000000002"/>
    <n v="0.91814400000000007"/>
    <s v="Positive"/>
    <s v="Positive"/>
    <n v="10.562440334"/>
    <n v="6394.3608123208696"/>
    <n v="2.1124880667999992"/>
    <n v="12.674928400799999"/>
    <s v="Negative"/>
    <s v="Negative"/>
    <n v="2.963974586"/>
    <n v="1927.3150854225009"/>
    <n v="0.59279491719999999"/>
    <n v="3.5567695032"/>
    <s v="Negative"/>
    <s v="Negative"/>
    <n v="2.7052829839999992"/>
  </r>
  <r>
    <s v="698"/>
    <s v="Shiralkoppa"/>
    <s v="Rest"/>
    <s v="Rest"/>
    <s v="Schools and Colleges  "/>
    <s v="Retailers "/>
    <n v="577428"/>
    <x v="25"/>
    <n v="0.98380000000000012"/>
    <n v="12.396000000000001"/>
    <n v="0.27546400000000004"/>
    <n v="1.2592640000000002"/>
    <s v="Positive"/>
    <s v="Positive"/>
    <n v="0.20629999999999998"/>
    <n v="7.6360000000000001"/>
    <n v="0.15326083619985928"/>
    <n v="0.35956083619985924"/>
    <s v="Negative"/>
    <s v="Positive"/>
    <n v="3.6276000000000002"/>
    <n v="48.482999999999997"/>
    <n v="3.122176485218378"/>
    <n v="6.7497764852183781"/>
    <s v="Negative"/>
    <s v="Positive"/>
    <n v="13.888066749000002"/>
    <n v="167.65258566533419"/>
    <n v="2.7776133498000011"/>
    <n v="16.665680098800003"/>
    <s v="Positive"/>
    <s v="Positive"/>
    <n v="0.6889805"/>
    <n v="14.516886350656771"/>
    <n v="0.16591835261739374"/>
    <n v="0.85489885261739373"/>
    <s v="Negative"/>
    <s v="Positive"/>
    <n v="2.9435317024173946"/>
  </r>
  <r>
    <s v="699"/>
    <s v="Someshwara - Uchila"/>
    <s v="Rest"/>
    <s v="Rest"/>
    <s v="Schools and Colleges  "/>
    <s v="Exporters "/>
    <n v="575023"/>
    <x v="23"/>
    <n v="1.7532999999999999"/>
    <n v="13.930999999999999"/>
    <n v="0.49092400000000003"/>
    <n v="2.244224"/>
    <s v="Positive"/>
    <s v="Positive"/>
    <n v="0.83989999999999987"/>
    <n v="9.8689999999999998"/>
    <n v="0.23517199999999999"/>
    <n v="1.0750719999999998"/>
    <s v="Negative"/>
    <s v="Positive"/>
    <n v="1.4475"/>
    <n v="26.68"/>
    <n v="0.40530000000000005"/>
    <n v="1.8528"/>
    <s v="Negative"/>
    <s v="Positive"/>
    <n v="19.239143268999999"/>
    <n v="1279.046631768349"/>
    <n v="12.790466317683492"/>
    <n v="32.029609586683492"/>
    <s v="Positive"/>
    <s v="Positive"/>
    <n v="1.3130072509999999"/>
    <n v="199.40522696459959"/>
    <n v="0.94113714900000001"/>
    <n v="2.2541443999999999"/>
    <s v="Negative"/>
    <s v="Positive"/>
    <n v="13.731603466683492"/>
  </r>
  <r>
    <s v="701"/>
    <s v="Saligrama"/>
    <s v="GL Focus"/>
    <s v="Rest"/>
    <s v="Schools and Colleges  "/>
    <s v="Manufacturers "/>
    <n v="571604"/>
    <x v="38"/>
    <n v="0.04"/>
    <n v="15.525"/>
    <n v="5.9598704543158493E-2"/>
    <n v="9.9598704543158501E-2"/>
    <s v="Positive"/>
    <s v="Negative"/>
    <n v="0"/>
    <n v="4.7060000000000004"/>
    <n v="4.7060000000000001E-3"/>
    <n v="4.7060000000000001E-3"/>
    <s v="Negative"/>
    <s v="Negative"/>
    <n v="15.885300000000001"/>
    <n v="79.402000000000001"/>
    <n v="10.855462909728125"/>
    <n v="26.740762909728126"/>
    <s v="Negative"/>
    <s v="Positive"/>
    <n v="22.918559330000001"/>
    <n v="162.74188261682241"/>
    <n v="4.5837118660000016"/>
    <n v="27.502271196000002"/>
    <s v="Positive"/>
    <s v="Positive"/>
    <n v="1.0428606499999999"/>
    <n v="12.59282018691589"/>
    <n v="0.20857213000000008"/>
    <n v="1.25143278"/>
    <s v="Positive"/>
    <s v="Positive"/>
    <n v="4.7922839960000019"/>
  </r>
  <r>
    <s v="703"/>
    <s v="Savanur"/>
    <s v="Rest"/>
    <s v="Rest"/>
    <s v="Household  "/>
    <s v="Manufacturers "/>
    <n v="581118"/>
    <x v="35"/>
    <n v="0.75320000000000009"/>
    <n v="21.193999999999999"/>
    <n v="0.21193999999999999"/>
    <n v="0.96514000000000011"/>
    <s v="Positive"/>
    <s v="Positive"/>
    <n v="0.2515"/>
    <n v="7.8019999999999996"/>
    <n v="7.8019999999999992E-2"/>
    <n v="0.32951999999999998"/>
    <s v="Positive"/>
    <s v="Positive"/>
    <n v="3.8359999999999999"/>
    <n v="47.116"/>
    <n v="1.0740800000000001"/>
    <n v="4.9100799999999998"/>
    <s v="Positive"/>
    <s v="Positive"/>
    <n v="36.158723041999998"/>
    <n v="128.99517990026851"/>
    <n v="7.2317446083999997"/>
    <n v="43.390467650399998"/>
    <s v="Negative"/>
    <s v="Positive"/>
    <n v="6.7795728730000002"/>
    <n v="22.063408515535102"/>
    <n v="1.3559145746000008"/>
    <n v="8.135487447600001"/>
    <s v="Negative"/>
    <s v="Positive"/>
    <n v="8.5876591829999995"/>
  </r>
  <r>
    <s v="704"/>
    <s v="Shikaripura"/>
    <s v="Rest"/>
    <s v="Rest"/>
    <s v="HNI   "/>
    <s v="Exporters "/>
    <n v="577427"/>
    <x v="25"/>
    <n v="1.0493000000000001"/>
    <n v="41.75"/>
    <n v="0.41749999999999998"/>
    <n v="1.4668000000000001"/>
    <s v="Positive"/>
    <s v="Positive"/>
    <n v="0.56629999999999991"/>
    <n v="18.402000000000001"/>
    <n v="0.35420985548962586"/>
    <n v="0.92050985548962583"/>
    <s v="Negative"/>
    <s v="Positive"/>
    <n v="6.0194000000000001"/>
    <n v="96.381"/>
    <n v="1.6854320000000003"/>
    <n v="7.7048320000000006"/>
    <s v="Negative"/>
    <s v="Positive"/>
    <n v="36.346301023999999"/>
    <n v="337.003834979663"/>
    <n v="7.2692602047999983"/>
    <n v="43.615561228799997"/>
    <s v="Negative"/>
    <s v="Positive"/>
    <n v="1.4988660310000002"/>
    <n v="27.77781812899477"/>
    <n v="0.29977320620000003"/>
    <n v="1.7986392372000002"/>
    <s v="Negative"/>
    <s v="Positive"/>
    <n v="7.5690334109999986"/>
  </r>
  <r>
    <s v="705"/>
    <s v="Shivamogga-Main (Gopi Circle)"/>
    <s v="Asset Focus"/>
    <s v="SBA Focus"/>
    <s v="Schools and Colleges  "/>
    <s v="Retailers "/>
    <n v="577201"/>
    <x v="25"/>
    <n v="3.2446999999999995"/>
    <n v="309.13400000000001"/>
    <n v="3.0913400000000002"/>
    <n v="6.3360399999999997"/>
    <s v="Positive"/>
    <s v="Positive"/>
    <n v="0.9002"/>
    <n v="84.808999999999997"/>
    <n v="0.84809000000000001"/>
    <n v="1.7482899999999999"/>
    <s v="Positive"/>
    <s v="Positive"/>
    <n v="2.5836000000000001"/>
    <n v="363.089"/>
    <n v="0.72340800000000005"/>
    <n v="3.3070080000000002"/>
    <s v="Negative"/>
    <s v="Negative"/>
    <n v="65.901770044000003"/>
    <n v="3063.6057427635169"/>
    <n v="13.180354008799995"/>
    <n v="79.082124052799998"/>
    <s v="Negative"/>
    <s v="Positive"/>
    <n v="7.2578636379999999"/>
    <n v="469.00107716314272"/>
    <n v="4.6900107716314281"/>
    <n v="11.947874409631428"/>
    <s v="Positive"/>
    <s v="Positive"/>
    <n v="17.870364780431423"/>
  </r>
  <r>
    <s v="707"/>
    <s v="Sirsi"/>
    <s v="VL Focus"/>
    <s v="Rest"/>
    <s v="Schools and Colleges  "/>
    <s v="Manufacturers "/>
    <n v="581401"/>
    <x v="26"/>
    <n v="1.0387999999999999"/>
    <n v="32.987000000000002"/>
    <n v="0.5189671996791374"/>
    <n v="1.5577671996791373"/>
    <s v="Negative"/>
    <s v="Positive"/>
    <n v="1.7393000000000001"/>
    <n v="12.068"/>
    <n v="0.48700400000000005"/>
    <n v="2.2263040000000003"/>
    <s v="Negative"/>
    <s v="Positive"/>
    <n v="1.2271000000000001"/>
    <n v="34.65"/>
    <n v="0.34358800000000006"/>
    <n v="1.5706880000000001"/>
    <s v="Negative"/>
    <s v="Positive"/>
    <n v="47.085151152999998"/>
    <n v="582.03540453514745"/>
    <n v="9.4170302305999982"/>
    <n v="56.502181383599996"/>
    <s v="Negative"/>
    <s v="Positive"/>
    <n v="6.4109252510000001"/>
    <n v="69.902639002267577"/>
    <n v="1.2821850501999998"/>
    <n v="7.6931103011999999"/>
    <s v="Positive"/>
    <s v="Positive"/>
    <n v="10.699215280799997"/>
  </r>
  <r>
    <s v="709"/>
    <s v="Srirangapatna"/>
    <s v="Rest"/>
    <s v="Rest"/>
    <s v="HNI   "/>
    <s v="Manufacturers "/>
    <n v="571438"/>
    <x v="32"/>
    <n v="0.79580000000000006"/>
    <n v="33.359000000000002"/>
    <n v="0.48909005065570565"/>
    <n v="1.2848900506557057"/>
    <s v="Negative"/>
    <s v="Positive"/>
    <n v="0.93699999999999994"/>
    <n v="10.685"/>
    <n v="0.26235999999999998"/>
    <n v="1.19936"/>
    <s v="Positive"/>
    <s v="Positive"/>
    <n v="6.8125999999999998"/>
    <n v="84.965000000000003"/>
    <n v="1.9075280000000001"/>
    <n v="8.720127999999999"/>
    <s v="Positive"/>
    <s v="Positive"/>
    <n v="21.268712727"/>
    <n v="537.74421368492847"/>
    <n v="5.377442136849286"/>
    <n v="26.646154863849286"/>
    <s v="Positive"/>
    <s v="Positive"/>
    <n v="1.332102415"/>
    <n v="89.0052084564674"/>
    <n v="0.89005208456467377"/>
    <n v="2.2221544995646738"/>
    <s v="Positive"/>
    <s v="Positive"/>
    <n v="6.2674942214139602"/>
  </r>
  <r>
    <s v="710"/>
    <s v="Sulibele"/>
    <s v="GL Focus"/>
    <s v="Rest"/>
    <s v="Schools and Colleges  "/>
    <s v="Corporate Offices"/>
    <n v="562129"/>
    <x v="31"/>
    <n v="0.56300000000000006"/>
    <n v="24.510999999999999"/>
    <n v="0.24510999999999999"/>
    <n v="0.80811000000000011"/>
    <s v="Positive"/>
    <s v="Positive"/>
    <n v="0.73229999999999995"/>
    <n v="21.463000000000001"/>
    <n v="0.26680727069955879"/>
    <n v="0.99910727069955874"/>
    <s v="Negative"/>
    <s v="Positive"/>
    <n v="14.0548"/>
    <n v="106.496"/>
    <n v="3.9353440000000006"/>
    <n v="17.990144000000001"/>
    <s v="Negative"/>
    <s v="Positive"/>
    <n v="35.427025903000001"/>
    <n v="692.07180833770326"/>
    <n v="7.0854051805999987"/>
    <n v="42.512431083599999"/>
    <s v="Negative"/>
    <s v="Positive"/>
    <n v="1.478854382"/>
    <n v="150.27002910330361"/>
    <n v="1.5027002910330365"/>
    <n v="2.9815546730330365"/>
    <s v="Positive"/>
    <s v="Positive"/>
    <n v="8.5881054716330354"/>
  </r>
  <r>
    <s v="712"/>
    <s v="Sagar"/>
    <s v="Asset Focus"/>
    <s v="SBA Focus"/>
    <s v="Schools and Colleges  "/>
    <s v="Exporters "/>
    <n v="577401"/>
    <x v="25"/>
    <n v="5.2484999999999982"/>
    <n v="77.394999999999996"/>
    <n v="1.4695799999999997"/>
    <n v="6.7180799999999978"/>
    <s v="Positive"/>
    <s v="Positive"/>
    <n v="1.5924999999999998"/>
    <n v="35.860999999999997"/>
    <n v="0.44589999999999996"/>
    <n v="2.0383999999999998"/>
    <s v="Positive"/>
    <s v="Positive"/>
    <n v="1.6979"/>
    <n v="121.36199999999999"/>
    <n v="0.54752930718568094"/>
    <n v="2.245429307185681"/>
    <s v="Negative"/>
    <s v="Negative"/>
    <n v="70.047415737999998"/>
    <n v="472.70156632200877"/>
    <n v="14.009483147599994"/>
    <n v="84.056898885599992"/>
    <s v="Positive"/>
    <s v="Positive"/>
    <n v="5.6548140350000002"/>
    <n v="54.523268242245187"/>
    <n v="1.1309628070000004"/>
    <n v="6.7857768420000006"/>
    <s v="Negative"/>
    <s v="Positive"/>
    <n v="15.140445954599993"/>
  </r>
  <r>
    <s v="713"/>
    <s v="Shorapur"/>
    <s v="Rest"/>
    <s v="Rest"/>
    <s v="Salaried  "/>
    <s v="Retailers "/>
    <n v="585224"/>
    <x v="2"/>
    <n v="0"/>
    <n v="10.528"/>
    <n v="1.7392000000000001"/>
    <n v="1.7392000000000001"/>
    <s v="Negative"/>
    <s v="Negative"/>
    <n v="0.3175"/>
    <n v="8.1159999999999997"/>
    <n v="0.24089618028894727"/>
    <n v="0.55839618028894722"/>
    <s v="Negative"/>
    <s v="Positive"/>
    <n v="4.0011999999999999"/>
    <n v="26.670999999999999"/>
    <n v="3.5050230862927241"/>
    <n v="7.5062230862927244"/>
    <s v="Negative"/>
    <s v="Positive"/>
    <n v="36.880048000999999"/>
    <n v="185.82921976047899"/>
    <n v="7.3760096001999997"/>
    <n v="44.256057601199998"/>
    <s v="Negative"/>
    <s v="Positive"/>
    <n v="4.3509210139999999"/>
    <n v="39.527283233532927"/>
    <n v="1.360636645881125"/>
    <n v="5.7115576598811248"/>
    <s v="Negative"/>
    <s v="Positive"/>
    <n v="8.7366462460811256"/>
  </r>
  <r>
    <s v="714"/>
    <s v="Sullia"/>
    <s v="Rest"/>
    <s v="Rest"/>
    <s v="Schools and Colleges  "/>
    <s v="Manufacturers "/>
    <n v="574239"/>
    <x v="0"/>
    <n v="1.5146999999999999"/>
    <n v="15.718"/>
    <n v="0.42411600000000005"/>
    <n v="1.9388160000000001"/>
    <s v="Positive"/>
    <s v="Positive"/>
    <n v="0.78780000000000006"/>
    <n v="17.369"/>
    <n v="0.22058400000000003"/>
    <n v="1.0083840000000002"/>
    <s v="Positive"/>
    <s v="Positive"/>
    <n v="1.1106"/>
    <n v="43.756"/>
    <n v="0.49161096767208923"/>
    <n v="1.6022109676720893"/>
    <s v="Negative"/>
    <s v="Positive"/>
    <n v="27.363350607999998"/>
    <n v="393.74074389192299"/>
    <n v="5.4726701215999967"/>
    <n v="32.836020729599994"/>
    <s v="Positive"/>
    <s v="Positive"/>
    <n v="9.1211686099999998"/>
    <n v="25.4615665421098"/>
    <n v="1.8242337220000007"/>
    <n v="10.945402332"/>
    <s v="Negative"/>
    <s v="Positive"/>
    <n v="7.2969038435999973"/>
  </r>
  <r>
    <s v="715"/>
    <s v="Solapur"/>
    <s v="Rest"/>
    <s v="Rest"/>
    <s v="Salaried  "/>
    <s v="Manufacturers "/>
    <n v="413001"/>
    <x v="12"/>
    <n v="0.65880000000000005"/>
    <n v="257.06200000000001"/>
    <n v="0.79227940417511922"/>
    <n v="1.4510794041751192"/>
    <s v="Positive"/>
    <s v="Negative"/>
    <n v="0.76509999999999989"/>
    <n v="48.366999999999997"/>
    <n v="0.48366999999999999"/>
    <n v="1.2487699999999999"/>
    <s v="Positive"/>
    <s v="Positive"/>
    <n v="0.98899999999999999"/>
    <n v="107.74299999999999"/>
    <n v="0.40642931149366124"/>
    <n v="1.3954293114936611"/>
    <s v="Negative"/>
    <s v="Negative"/>
    <n v="17.249472003999998"/>
    <n v="3320.6557066578371"/>
    <n v="33.20655706657837"/>
    <n v="50.456029070578367"/>
    <s v="Positive"/>
    <s v="Positive"/>
    <n v="4.7545006770000002"/>
    <n v="1289.104013574525"/>
    <n v="1.8636531443837709"/>
    <n v="6.6181538213837712"/>
    <s v="Negative"/>
    <s v="Positive"/>
    <n v="35.070210210962138"/>
  </r>
  <r>
    <s v="716"/>
    <s v="Salem-Main"/>
    <s v="Rest"/>
    <s v="Rest"/>
    <s v="HNI   "/>
    <s v="Exporters "/>
    <n v="636007"/>
    <x v="7"/>
    <n v="0.9514999999999999"/>
    <n v="164.12899999999999"/>
    <n v="0.26641999999999999"/>
    <n v="1.2179199999999999"/>
    <s v="Positive"/>
    <s v="Negative"/>
    <n v="0.72910000000000008"/>
    <n v="44.392000000000003"/>
    <n v="0.44392000000000004"/>
    <n v="1.1730200000000002"/>
    <s v="Positive"/>
    <s v="Positive"/>
    <n v="0.48520000000000002"/>
    <n v="281.89800000000002"/>
    <n v="6.2291234097644557"/>
    <n v="6.7143234097644555"/>
    <s v="Positive"/>
    <s v="Negative"/>
    <n v="28.630498422000002"/>
    <n v="3771.44571241006"/>
    <n v="37.714457124100605"/>
    <n v="66.344955546100607"/>
    <s v="Positive"/>
    <s v="Positive"/>
    <n v="5.9711122219999995"/>
    <n v="1626.88415016412"/>
    <n v="1.1942224444000002"/>
    <n v="7.1653346663999997"/>
    <s v="Negative"/>
    <s v="Positive"/>
    <n v="38.908679568500602"/>
  </r>
  <r>
    <s v="720"/>
    <s v="Satara"/>
    <s v="Rest"/>
    <s v="CAA Focus"/>
    <s v="Salaried  "/>
    <s v="Manufacturers "/>
    <n v="415001"/>
    <x v="12"/>
    <n v="3.5299000000000005"/>
    <n v="178.13399999999999"/>
    <n v="1.0487022067399097"/>
    <n v="4.5786022067399106"/>
    <s v="Negative"/>
    <s v="Positive"/>
    <n v="0.70669999999999988"/>
    <n v="39.226999999999997"/>
    <n v="0.197876"/>
    <n v="0.90457599999999982"/>
    <s v="Negative"/>
    <s v="Positive"/>
    <n v="2.0876999999999999"/>
    <n v="36.235999999999997"/>
    <n v="0.58455600000000008"/>
    <n v="2.672256"/>
    <s v="Positive"/>
    <s v="Positive"/>
    <n v="18.021324916000001"/>
    <n v="1695.364139637687"/>
    <n v="16.95364139637687"/>
    <n v="34.974966312376871"/>
    <s v="Positive"/>
    <s v="Positive"/>
    <n v="70.859463872999996"/>
    <n v="449.58112464245471"/>
    <n v="25.755283674134105"/>
    <n v="96.614747547134101"/>
    <s v="Negative"/>
    <s v="Positive"/>
    <n v="42.708925070510972"/>
  </r>
  <r>
    <s v="721"/>
    <s v="Secunderabad-Main"/>
    <s v="Rest"/>
    <s v="Rest"/>
    <s v="Schools and Colleges  "/>
    <s v="Corporate Offices"/>
    <n v="500003"/>
    <x v="37"/>
    <n v="1.6459000000000001"/>
    <n v="479.92399999999998"/>
    <n v="1.4329926685456227"/>
    <n v="3.078892668545623"/>
    <s v="Positive"/>
    <s v="Negative"/>
    <n v="0.27050000000000002"/>
    <n v="130.08500000000001"/>
    <n v="0.36299164987623772"/>
    <n v="0.63349164987623774"/>
    <s v="Negative"/>
    <s v="Negative"/>
    <n v="1.1930000000000001"/>
    <n v="242.95"/>
    <n v="3.6749194627908652"/>
    <n v="4.8679194627908657"/>
    <s v="Positive"/>
    <s v="Negative"/>
    <n v="26.137172691"/>
    <n v="19658.23707199857"/>
    <n v="47.116190541136035"/>
    <n v="73.253363232136039"/>
    <s v="Positive"/>
    <s v="Negative"/>
    <n v="13.386892420000001"/>
    <n v="12107.657181076471"/>
    <n v="6.7825287073991465"/>
    <n v="20.169421127399147"/>
    <s v="Positive"/>
    <s v="Negative"/>
    <n v="53.89871924853518"/>
  </r>
  <r>
    <s v="724"/>
    <s v="Shivamogga-APMC Yard"/>
    <s v="VL Focus"/>
    <s v="CASA Focus"/>
    <s v="Schools and Colleges  "/>
    <s v="Retailers "/>
    <n v="577204"/>
    <x v="25"/>
    <n v="2.0229999999999997"/>
    <n v="145.101"/>
    <n v="0.56643999999999994"/>
    <n v="2.5894399999999997"/>
    <s v="Negative"/>
    <s v="Positive"/>
    <n v="1.2290000000000001"/>
    <n v="46.642000000000003"/>
    <n v="0.46642000000000006"/>
    <n v="1.6954200000000001"/>
    <s v="Positive"/>
    <s v="Positive"/>
    <n v="1.2441"/>
    <n v="102.23399999999999"/>
    <n v="0.34834800000000005"/>
    <n v="1.5924480000000001"/>
    <s v="Negative"/>
    <s v="Negative"/>
    <n v="48.235834833999995"/>
    <n v="2835.7737802269039"/>
    <n v="30.179225166000002"/>
    <n v="78.415059999999997"/>
    <s v="Positive"/>
    <s v="Positive"/>
    <n v="41.126769405000005"/>
    <n v="440.13876175040508"/>
    <n v="8.2253538810000038"/>
    <n v="49.352123286000008"/>
    <s v="Positive"/>
    <s v="Positive"/>
    <n v="38.404579047000006"/>
  </r>
  <r>
    <s v="726"/>
    <s v="Surat"/>
    <s v="Rest"/>
    <s v="CAA Focus"/>
    <s v="Household  "/>
    <s v="Retailers "/>
    <n v="395002"/>
    <x v="9"/>
    <n v="0.18"/>
    <n v="348.88099999999997"/>
    <n v="1.8523823559258941"/>
    <n v="2.0323823559258942"/>
    <s v="Positive"/>
    <s v="Negative"/>
    <n v="0.27389999999999998"/>
    <n v="114.373"/>
    <n v="0.519756984029484"/>
    <n v="0.79365698402948404"/>
    <s v="Positive"/>
    <s v="Negative"/>
    <n v="3.4000000000000002E-2"/>
    <n v="23.97"/>
    <n v="1.8544275986509276E-2"/>
    <n v="5.2544275986509278E-2"/>
    <s v="Negative"/>
    <s v="Negative"/>
    <n v="20.773746449000001"/>
    <n v="19805.452481495729"/>
    <n v="47.725372900736176"/>
    <n v="68.499119349736176"/>
    <s v="Positive"/>
    <s v="Negative"/>
    <n v="16.319360509999999"/>
    <n v="7270.7892944549258"/>
    <n v="65.437103650094329"/>
    <n v="81.756464160094325"/>
    <s v="Positive"/>
    <s v="Positive"/>
    <n v="113.1624765508305"/>
  </r>
  <r>
    <s v="727"/>
    <s v="Shahapura"/>
    <s v="VL Focus"/>
    <s v="Rest"/>
    <s v="Salaried  "/>
    <s v="Retailers "/>
    <n v="585223"/>
    <x v="2"/>
    <n v="0.48399999999999999"/>
    <n v="24.170999999999999"/>
    <n v="0.13552"/>
    <n v="0.61951999999999996"/>
    <s v="Negative"/>
    <s v="Positive"/>
    <n v="2.0339999999999998"/>
    <n v="23.654"/>
    <n v="0.56952000000000003"/>
    <n v="2.6035199999999996"/>
    <s v="Positive"/>
    <s v="Positive"/>
    <n v="5.4195000000000002"/>
    <n v="78.363"/>
    <n v="1.5174600000000003"/>
    <n v="6.9369600000000009"/>
    <s v="Negative"/>
    <s v="Positive"/>
    <n v="37.690923437000002"/>
    <n v="328.95061835368261"/>
    <n v="7.5381846873999976"/>
    <n v="45.2291081244"/>
    <s v="Negative"/>
    <s v="Positive"/>
    <n v="8.3461353559999996"/>
    <n v="76.112948404883824"/>
    <n v="1.6692270711999999"/>
    <n v="10.015362427199999"/>
    <s v="Positive"/>
    <s v="Positive"/>
    <n v="9.2074117585999975"/>
  </r>
  <r>
    <s v="728"/>
    <s v="Sakleshpur"/>
    <s v="VL Focus"/>
    <s v="Rest"/>
    <s v="Salaried  "/>
    <s v="Corporate Offices"/>
    <n v="573134"/>
    <x v="3"/>
    <n v="1.6389"/>
    <n v="35.277999999999999"/>
    <n v="0.45889200000000008"/>
    <n v="2.0977920000000001"/>
    <s v="Positive"/>
    <s v="Positive"/>
    <n v="1.4605000000000001"/>
    <n v="17.829999999999998"/>
    <n v="0.40894000000000008"/>
    <n v="1.8694400000000002"/>
    <s v="Positive"/>
    <s v="Positive"/>
    <n v="2.2627000000000002"/>
    <n v="93.906000000000006"/>
    <n v="1.0175836482106344"/>
    <n v="3.2802836482106343"/>
    <s v="Negative"/>
    <s v="Positive"/>
    <n v="43.021008476999995"/>
    <n v="247.85427819905209"/>
    <n v="8.6042016954000005"/>
    <n v="51.625210172399996"/>
    <s v="Positive"/>
    <s v="Positive"/>
    <n v="4.5991352010000002"/>
    <n v="38.493655450236957"/>
    <n v="0.91982704020000039"/>
    <n v="5.5189622412000006"/>
    <s v="Positive"/>
    <s v="Positive"/>
    <n v="9.5240287356000017"/>
  </r>
  <r>
    <s v="729"/>
    <s v="Sangli"/>
    <s v="Rest"/>
    <s v="Rest"/>
    <s v="Salaried  "/>
    <s v="Manufacturers "/>
    <n v="416416"/>
    <x v="12"/>
    <n v="1.0559000000000001"/>
    <n v="451.55399999999997"/>
    <n v="1.4727907726264162"/>
    <n v="2.5286907726264163"/>
    <s v="Positive"/>
    <s v="Negative"/>
    <n v="0.43159999999999998"/>
    <n v="146.01300000000001"/>
    <n v="0.25138903772219262"/>
    <n v="0.68298903772219255"/>
    <s v="Negative"/>
    <s v="Negative"/>
    <n v="1.3263"/>
    <n v="215.61"/>
    <n v="3.0473262044549854"/>
    <n v="4.3736262044549852"/>
    <s v="Positive"/>
    <s v="Negative"/>
    <n v="12.533988534000001"/>
    <n v="2895.3825299454461"/>
    <n v="8.6813544660000002"/>
    <n v="21.215343000000001"/>
    <s v="Negative"/>
    <s v="Positive"/>
    <n v="6.2625848470000003"/>
    <n v="1029.467525379506"/>
    <n v="10.294675253795063"/>
    <n v="16.557260100795062"/>
    <s v="Positive"/>
    <s v="Positive"/>
    <n v="18.976029719795065"/>
  </r>
  <r>
    <s v="730"/>
    <s v="Salem-Fairlands"/>
    <s v="Rest"/>
    <s v="Rest"/>
    <s v="HNI   "/>
    <s v="Exporters "/>
    <n v="636004"/>
    <x v="30"/>
    <n v="0.68880000000000008"/>
    <n v="77.760999999999996"/>
    <n v="0.77761000000000002"/>
    <n v="1.4664100000000002"/>
    <s v="Positive"/>
    <s v="Positive"/>
    <n v="0.61030000000000006"/>
    <n v="35.744"/>
    <n v="0.35743999999999998"/>
    <n v="0.96774000000000004"/>
    <s v="Positive"/>
    <s v="Positive"/>
    <n v="0.24310000000000001"/>
    <n v="157.69499999999999"/>
    <n v="0.2770847931956551"/>
    <n v="0.52018479319565514"/>
    <s v="Negative"/>
    <s v="Negative"/>
    <n v="32.216815689000001"/>
    <n v="3817.1977800519189"/>
    <n v="38.171977800519187"/>
    <n v="70.388793489519188"/>
    <s v="Positive"/>
    <s v="Positive"/>
    <n v="5.9191490959999999"/>
    <n v="1584.326005299178"/>
    <n v="15.843260052991779"/>
    <n v="21.762409148991779"/>
    <s v="Positive"/>
    <s v="Positive"/>
    <n v="54.015237853510968"/>
  </r>
  <r>
    <s v="731"/>
    <s v="Sullia - NMC"/>
    <s v="Rest"/>
    <s v="Rest"/>
    <s v="Schools and Colleges  "/>
    <s v="Manufacturers "/>
    <n v="574327"/>
    <x v="0"/>
    <n v="1.2697000000000001"/>
    <n v="1.099"/>
    <n v="1.0658291123021582"/>
    <n v="2.335529112302158"/>
    <s v="Negative"/>
    <s v="Positive"/>
    <n v="0.32730000000000004"/>
    <n v="0.66500000000000004"/>
    <n v="9.1644000000000017E-2"/>
    <n v="0.41894400000000004"/>
    <s v="Positive"/>
    <s v="Positive"/>
    <n v="0"/>
    <n v="0.86799999999999999"/>
    <n v="2.0674260617938214E-2"/>
    <n v="2.0674260617938214E-2"/>
    <s v="Positive"/>
    <s v="Negative"/>
    <n v="13.751349774000001"/>
    <n v="384.9406634090256"/>
    <n v="5.2394402259999993"/>
    <n v="18.990790000000001"/>
    <s v="Positive"/>
    <s v="Positive"/>
    <n v="0.16882945399999999"/>
    <n v="24.892502155791892"/>
    <n v="0.25589816599999998"/>
    <n v="0.42472761999999997"/>
    <s v="Positive"/>
    <s v="Positive"/>
    <n v="5.495338391999999"/>
  </r>
  <r>
    <s v="732"/>
    <s v="Shivamogga-Savalanga Road"/>
    <s v="Asset Focus"/>
    <s v="Rest"/>
    <s v="Schools and Colleges  "/>
    <e v="#N/A"/>
    <n v="577201"/>
    <x v="25"/>
    <n v="8.9502000000000006"/>
    <n v="309.13400000000001"/>
    <n v="3.0913400000000002"/>
    <n v="12.041540000000001"/>
    <s v="Positive"/>
    <s v="Positive"/>
    <n v="2.6064000000000003"/>
    <n v="84.808999999999997"/>
    <n v="0.84809000000000001"/>
    <n v="3.4544900000000003"/>
    <s v="Positive"/>
    <s v="Positive"/>
    <n v="4.4606000000000003"/>
    <n v="363.089"/>
    <n v="1.4196953554784293"/>
    <n v="5.8802953554784292"/>
    <s v="Negative"/>
    <s v="Negative"/>
    <n v="62.408488114999997"/>
    <n v="2972.777197682839"/>
    <n v="12.481697623000002"/>
    <n v="74.890185738"/>
    <s v="Negative"/>
    <s v="Positive"/>
    <n v="4.6500349500000002"/>
    <n v="454.51864872475659"/>
    <n v="0.93000698999999987"/>
    <n v="5.5800419400000001"/>
    <s v="Negative"/>
    <s v="Positive"/>
    <n v="13.411704613000001"/>
  </r>
  <r>
    <s v="733"/>
    <s v="Secunderabad-Dr.A.S.Rao Nagar"/>
    <s v="Rest"/>
    <s v="Rest"/>
    <s v="Schools and Colleges  "/>
    <s v="Manufacturers "/>
    <n v="500062"/>
    <x v="37"/>
    <n v="2.7694000000000001"/>
    <n v="674.17499999999995"/>
    <n v="1.5110945016622142"/>
    <n v="4.280494501662214"/>
    <s v="Negative"/>
    <s v="Negative"/>
    <n v="0.91310000000000002"/>
    <n v="177.863"/>
    <n v="0.32874858312858307"/>
    <n v="1.241848583128583"/>
    <s v="Positive"/>
    <s v="Negative"/>
    <n v="1.4630000000000001"/>
    <n v="486.52"/>
    <n v="0.91587998793277148"/>
    <n v="2.3788799879327716"/>
    <s v="Negative"/>
    <s v="Negative"/>
    <n v="20.245575205000002"/>
    <n v="3006.7423691800968"/>
    <n v="30.067423691800968"/>
    <n v="50.31299889680097"/>
    <s v="Positive"/>
    <s v="Positive"/>
    <n v="6.1632331469999997"/>
    <n v="549.98371181887944"/>
    <n v="1.2326466293999996"/>
    <n v="7.3958797763999993"/>
    <s v="Negative"/>
    <s v="Positive"/>
    <n v="31.30007032120097"/>
  </r>
  <r>
    <s v="735"/>
    <s v="Siliguri"/>
    <s v="Rest"/>
    <s v="Rest"/>
    <s v="Schools and Colleges  "/>
    <s v="Shopping Malls "/>
    <n v="734001"/>
    <x v="14"/>
    <n v="0.1371"/>
    <n v="257.505"/>
    <n v="5.8530233454545458E-2"/>
    <n v="0.19563023345454544"/>
    <s v="Negative"/>
    <s v="Negative"/>
    <n v="0.17490000000000003"/>
    <n v="86.914000000000001"/>
    <n v="0.47209932724932718"/>
    <n v="0.64699932724932718"/>
    <s v="Positive"/>
    <s v="Negative"/>
    <n v="0.748"/>
    <n v="36.555"/>
    <n v="0.20944000000000002"/>
    <n v="0.95744000000000007"/>
    <s v="Negative"/>
    <s v="Negative"/>
    <n v="19.859174069999998"/>
    <n v="6447.4462121708366"/>
    <n v="4.1662315434339554"/>
    <n v="24.025405613433954"/>
    <s v="Positive"/>
    <s v="Negative"/>
    <n v="4.8087885350000006"/>
    <n v="1859.7402069959389"/>
    <n v="18.59740206995939"/>
    <n v="23.406190604959392"/>
    <s v="Positive"/>
    <s v="Positive"/>
    <n v="22.763633613393345"/>
  </r>
  <r>
    <s v="736"/>
    <s v="Serilingampally- Madhapur"/>
    <s v="VL Focus"/>
    <s v="CAA Focus"/>
    <s v="HNI   "/>
    <s v="Corporate Offices"/>
    <n v="500081"/>
    <x v="37"/>
    <n v="1.0058"/>
    <n v="1046.8"/>
    <n v="0.86063055230428964"/>
    <n v="1.8664305523042897"/>
    <s v="Negative"/>
    <s v="Negative"/>
    <n v="0.63099999999999989"/>
    <n v="190.41300000000001"/>
    <n v="0.78645959108459118"/>
    <n v="1.4174595910845911"/>
    <s v="Positive"/>
    <s v="Negative"/>
    <n v="3.2974999999999999"/>
    <n v="128.63"/>
    <n v="1.2863"/>
    <n v="4.5838000000000001"/>
    <s v="Positive"/>
    <s v="Positive"/>
    <n v="11.218167112"/>
    <n v="6661.4119222086802"/>
    <n v="2.2436334224000003"/>
    <n v="13.4618005344"/>
    <s v="Negative"/>
    <s v="Negative"/>
    <n v="20.016733106"/>
    <n v="1331.4162541995649"/>
    <n v="13.314162541995646"/>
    <n v="33.330895647995646"/>
    <s v="Positive"/>
    <s v="Positive"/>
    <n v="15.557795964395646"/>
  </r>
  <r>
    <s v="737"/>
    <s v="Sindagi"/>
    <s v="VL Focus"/>
    <s v="Rest"/>
    <s v="Schools and Colleges  "/>
    <s v="Retailers "/>
    <n v="586128"/>
    <x v="17"/>
    <n v="1.2872000000000003"/>
    <n v="25.161999999999999"/>
    <n v="0.94589288678714512"/>
    <n v="2.2330928867871456"/>
    <s v="Negative"/>
    <s v="Positive"/>
    <n v="1.4048"/>
    <n v="16.469000000000001"/>
    <n v="0.39334400000000003"/>
    <n v="1.7981440000000002"/>
    <s v="Positive"/>
    <s v="Positive"/>
    <n v="6.0717999999999996"/>
    <n v="61.387999999999998"/>
    <n v="1.7001040000000001"/>
    <n v="7.7719039999999993"/>
    <s v="Negative"/>
    <s v="Positive"/>
    <n v="51.991873194999997"/>
    <n v="222.94610884353739"/>
    <n v="10.398374638999996"/>
    <n v="62.390247833999993"/>
    <s v="Positive"/>
    <s v="Positive"/>
    <n v="7.3252200950000006"/>
    <n v="31.17150900360144"/>
    <n v="1.4650440190000005"/>
    <n v="8.7902641140000011"/>
    <s v="Positive"/>
    <s v="Positive"/>
    <n v="11.863418657999997"/>
  </r>
  <r>
    <s v="738"/>
    <s v="Siruguppa"/>
    <s v="GL Focus"/>
    <s v="Rest"/>
    <s v="HNI   "/>
    <s v="Manufacturers "/>
    <n v="583121"/>
    <x v="24"/>
    <n v="2.6499999999999999E-2"/>
    <n v="34.042999999999999"/>
    <n v="1.6802617532467527E-2"/>
    <n v="4.330261753246753E-2"/>
    <s v="Negative"/>
    <s v="Negative"/>
    <n v="0.48309999999999997"/>
    <n v="13.374000000000001"/>
    <n v="0.135268"/>
    <n v="0.61836800000000003"/>
    <s v="Positive"/>
    <s v="Positive"/>
    <n v="7.5769000000000002"/>
    <n v="99.293000000000006"/>
    <n v="2.1215320000000002"/>
    <n v="9.6984320000000004"/>
    <s v="Negative"/>
    <s v="Positive"/>
    <n v="10.936722057999999"/>
    <n v="216.09378980891719"/>
    <n v="2.1873444115999998"/>
    <n v="13.124066469599999"/>
    <s v="Positive"/>
    <s v="Positive"/>
    <n v="1.8764432579999999"/>
    <n v="70.842197452229286"/>
    <n v="0.70842197452229283"/>
    <n v="2.5848652325222927"/>
    <s v="Positive"/>
    <s v="Positive"/>
    <n v="2.8957663861222924"/>
  </r>
  <r>
    <s v="739"/>
    <s v="Shiruru"/>
    <s v="Asset Focus"/>
    <s v="Rest"/>
    <s v="Schools and Colleges  "/>
    <s v="Manufacturers "/>
    <n v="576228"/>
    <x v="29"/>
    <n v="0.4738"/>
    <n v="8.0660000000000007"/>
    <n v="0.132664"/>
    <n v="0.606464"/>
    <s v="Positive"/>
    <s v="Positive"/>
    <n v="1.6778"/>
    <n v="3.843"/>
    <n v="0.46978400000000003"/>
    <n v="2.1475840000000002"/>
    <s v="Positive"/>
    <s v="Positive"/>
    <n v="10.9046"/>
    <n v="29.684999999999999"/>
    <n v="4.3032577544273245"/>
    <n v="15.207857754427325"/>
    <s v="Negative"/>
    <s v="Positive"/>
    <n v="18.157580226"/>
    <n v="202.133158775163"/>
    <n v="3.6315160452000015"/>
    <n v="21.789096271200002"/>
    <s v="Positive"/>
    <s v="Positive"/>
    <n v="0.71850307400000002"/>
    <n v="15.1501236178055"/>
    <n v="0.94704252599999994"/>
    <n v="1.6655456"/>
    <s v="Positive"/>
    <s v="Positive"/>
    <n v="4.5785585712000012"/>
  </r>
  <r>
    <s v="740"/>
    <s v="Sira"/>
    <s v="GL Focus"/>
    <s v="Rest"/>
    <s v="HNI   "/>
    <s v="Exporters "/>
    <n v="572137"/>
    <x v="28"/>
    <n v="1.4283999999999999"/>
    <n v="45.354999999999997"/>
    <n v="1.1132048503523413"/>
    <n v="2.541604850352341"/>
    <s v="Negative"/>
    <s v="Positive"/>
    <n v="0.61980000000000002"/>
    <n v="23.402999999999999"/>
    <n v="0.36261941480885301"/>
    <n v="0.98241941480885298"/>
    <s v="Negative"/>
    <s v="Positive"/>
    <n v="13.2286"/>
    <n v="153.30600000000001"/>
    <n v="11.086440684272825"/>
    <n v="24.315040684272823"/>
    <s v="Negative"/>
    <s v="Positive"/>
    <n v="32.721538031999998"/>
    <n v="333.48452532188838"/>
    <n v="6.5443076063999968"/>
    <n v="39.265845638399995"/>
    <s v="Positive"/>
    <s v="Positive"/>
    <n v="3.279531"/>
    <n v="32.073823175965671"/>
    <n v="0.65590619999999999"/>
    <n v="3.9354372"/>
    <s v="Positive"/>
    <s v="Positive"/>
    <n v="7.2002138063999972"/>
  </r>
  <r>
    <s v="741"/>
    <s v="Shivamogga-Vinobha Nagar"/>
    <s v="Asset Focus"/>
    <s v="Rest"/>
    <s v="Schools and Colleges  "/>
    <e v="#N/A"/>
    <n v="577204"/>
    <x v="25"/>
    <n v="6.1409000000000002"/>
    <n v="145.101"/>
    <n v="1.7194520000000002"/>
    <n v="7.8603520000000007"/>
    <s v="Negative"/>
    <s v="Positive"/>
    <n v="0.50370000000000004"/>
    <n v="46.642000000000003"/>
    <n v="0.31529728497913762"/>
    <n v="0.8189972849791376"/>
    <s v="Negative"/>
    <s v="Positive"/>
    <n v="6.0723000000000003"/>
    <n v="102.23399999999999"/>
    <n v="3.109904284016427"/>
    <n v="9.1822042840164269"/>
    <s v="Negative"/>
    <s v="Positive"/>
    <n v="33.207303031000002"/>
    <n v="2938.4828913929509"/>
    <n v="6.641460606199999"/>
    <n v="39.848763637200001"/>
    <s v="Negative"/>
    <s v="Positive"/>
    <n v="3.7097257490000004"/>
    <n v="446.43474338687759"/>
    <n v="0.74194514980000026"/>
    <n v="4.4516708988000007"/>
    <s v="Negative"/>
    <s v="Positive"/>
    <n v="7.3834057559999993"/>
  </r>
  <r>
    <s v="742"/>
    <s v="Srinivaspura"/>
    <s v="GL Focus"/>
    <s v="Rest"/>
    <s v="Schools and Colleges  "/>
    <s v="Retailers "/>
    <n v="563135"/>
    <x v="31"/>
    <n v="0.44869999999999999"/>
    <n v="26.888000000000002"/>
    <n v="0.125636"/>
    <n v="0.57433599999999996"/>
    <s v="Negative"/>
    <s v="Positive"/>
    <n v="0.8"/>
    <n v="19.004000000000001"/>
    <n v="0.22400000000000003"/>
    <n v="1.024"/>
    <s v="Positive"/>
    <s v="Positive"/>
    <n v="17.781500000000001"/>
    <n v="105.986"/>
    <n v="18.504105256560301"/>
    <n v="36.285605256560302"/>
    <s v="Negative"/>
    <s v="Positive"/>
    <n v="32.408547569"/>
    <n v="189.87570495767841"/>
    <n v="6.4817095137999985"/>
    <n v="38.890257082799998"/>
    <s v="Positive"/>
    <s v="Positive"/>
    <n v="5.7529711060000004"/>
    <n v="14.23364288593309"/>
    <n v="1.1505942212000004"/>
    <n v="6.9035653272000008"/>
    <s v="Positive"/>
    <s v="Positive"/>
    <n v="7.6323037349999989"/>
  </r>
  <r>
    <s v="743"/>
    <s v="Shirva"/>
    <s v="Rest"/>
    <s v="Rest"/>
    <s v="Schools and Colleges  "/>
    <s v="Manufacturers "/>
    <n v="574116"/>
    <x v="4"/>
    <n v="3.7746000000000004"/>
    <n v="21.044"/>
    <n v="1.0568880000000003"/>
    <n v="4.8314880000000002"/>
    <s v="Negative"/>
    <s v="Positive"/>
    <n v="0.51690000000000003"/>
    <n v="6.7130000000000001"/>
    <n v="0.14473200000000003"/>
    <n v="0.661632"/>
    <s v="Positive"/>
    <s v="Positive"/>
    <n v="1.7159"/>
    <n v="22.268999999999998"/>
    <n v="0.48045200000000005"/>
    <n v="2.1963520000000001"/>
    <s v="Negative"/>
    <s v="Positive"/>
    <n v="13.209460114000001"/>
    <n v="495.04210526315802"/>
    <n v="4.9504210526315813"/>
    <n v="18.159881166631582"/>
    <s v="Positive"/>
    <s v="Positive"/>
    <n v="0.61918704699999993"/>
    <n v="68.181332123411977"/>
    <n v="0.68181332123411986"/>
    <n v="1.3010003682341198"/>
    <s v="Positive"/>
    <s v="Positive"/>
    <n v="5.6322343738657015"/>
  </r>
  <r>
    <s v="744"/>
    <s v="Soraba"/>
    <s v="Rest"/>
    <s v="Rest"/>
    <s v="HNI   "/>
    <s v="Manufacturers "/>
    <n v="577429"/>
    <x v="25"/>
    <n v="0.50280000000000002"/>
    <n v="15.824"/>
    <n v="0.40217216972736353"/>
    <n v="0.90497216972736361"/>
    <s v="Negative"/>
    <s v="Positive"/>
    <n v="0.51839999999999997"/>
    <n v="17.241"/>
    <n v="0.17241000000000001"/>
    <n v="0.69080999999999992"/>
    <s v="Positive"/>
    <s v="Positive"/>
    <n v="1.8504"/>
    <n v="62.537999999999997"/>
    <n v="0.78918949978021957"/>
    <n v="2.6395894997802198"/>
    <s v="Negative"/>
    <s v="Positive"/>
    <n v="15.423830558000001"/>
    <n v="160.9457287356322"/>
    <n v="3.0847661116000022"/>
    <n v="18.508596669600003"/>
    <s v="Negative"/>
    <s v="Positive"/>
    <n v="1.1237810580000001"/>
    <n v="11.11564750957854"/>
    <n v="0.22475621159999992"/>
    <n v="1.3485372696"/>
    <s v="Positive"/>
    <s v="Positive"/>
    <n v="3.3095223232000022"/>
  </r>
  <r>
    <s v="745"/>
    <s v="Shivamogga-Shankar Mutt Circle"/>
    <s v="HL Focus"/>
    <s v="Rest"/>
    <s v="Schools and Colleges  "/>
    <s v="Retailers "/>
    <n v="577202"/>
    <x v="25"/>
    <n v="5.4142999999999999"/>
    <n v="51.671999999999997"/>
    <n v="1.5160040000000001"/>
    <n v="6.9303039999999996"/>
    <s v="Positive"/>
    <s v="Positive"/>
    <n v="0.74259999999999993"/>
    <n v="15.242000000000001"/>
    <n v="0.63411452419354841"/>
    <n v="1.3767145241935483"/>
    <s v="Negative"/>
    <s v="Positive"/>
    <n v="5.3670999999999998"/>
    <n v="64.006"/>
    <n v="2.8608290904595624"/>
    <n v="8.2279290904595612"/>
    <s v="Negative"/>
    <s v="Positive"/>
    <n v="21.948593515999999"/>
    <n v="3008.8846040415069"/>
    <n v="4.3897187031999998"/>
    <n v="26.338312219199999"/>
    <s v="Negative"/>
    <s v="Positive"/>
    <n v="3.6779969069999998"/>
    <n v="460.62393102910193"/>
    <n v="4.6062393102910191"/>
    <n v="8.2842362172910189"/>
    <s v="Positive"/>
    <s v="Positive"/>
    <n v="8.9959580134910198"/>
  </r>
  <r>
    <s v="746"/>
    <s v="Sindhanur"/>
    <s v="Rest"/>
    <s v="Rest"/>
    <s v="HNI   "/>
    <s v="Corporate Offices"/>
    <n v="584128"/>
    <x v="24"/>
    <n v="0"/>
    <n v="63.18"/>
    <n v="0.2"/>
    <n v="0.2"/>
    <s v="Negative"/>
    <s v="Negative"/>
    <n v="0.12040000000000001"/>
    <n v="43.482999999999997"/>
    <n v="4.5944639999999988E-2"/>
    <n v="0.16634463999999999"/>
    <s v="Negative"/>
    <s v="Negative"/>
    <n v="4.5994000000000002"/>
    <n v="277.81299999999999"/>
    <n v="1.2878320000000001"/>
    <n v="5.887232"/>
    <s v="Negative"/>
    <s v="Negative"/>
    <n v="16.203522921000001"/>
    <n v="448.09603301650827"/>
    <n v="4.7397810790000001"/>
    <n v="20.943304000000001"/>
    <s v="Positive"/>
    <s v="Positive"/>
    <n v="1.625857262"/>
    <n v="118.2606063031516"/>
    <n v="1.1826060630315161"/>
    <n v="2.8084633250315161"/>
    <s v="Positive"/>
    <s v="Positive"/>
    <n v="5.9223871420315159"/>
  </r>
  <r>
    <s v="747"/>
    <s v="Sambalpur"/>
    <s v="Rest"/>
    <s v="CAA Focus"/>
    <s v="Schools and Colleges  "/>
    <s v="Shopping Malls "/>
    <n v="768004"/>
    <x v="13"/>
    <n v="0.58560000000000001"/>
    <n v="86.319000000000003"/>
    <n v="0.86319000000000001"/>
    <n v="1.44879"/>
    <s v="Positive"/>
    <s v="Positive"/>
    <n v="0.72429999999999994"/>
    <n v="30.619"/>
    <n v="0.30619000000000002"/>
    <n v="1.0304899999999999"/>
    <s v="Positive"/>
    <s v="Positive"/>
    <n v="0.54090000000000005"/>
    <n v="28.417999999999999"/>
    <n v="0.16623993062577333"/>
    <n v="0.70713993062577341"/>
    <s v="Negative"/>
    <s v="Negative"/>
    <n v="4.3593157700000003"/>
    <n v="2620.892853421391"/>
    <n v="0.8718631539999997"/>
    <n v="5.231178924"/>
    <s v="Negative"/>
    <s v="Negative"/>
    <n v="18.565167593999998"/>
    <n v="507.1187055586131"/>
    <n v="88.029337405999996"/>
    <n v="106.594505"/>
    <s v="Positive"/>
    <s v="Positive"/>
    <n v="88.901200559999992"/>
  </r>
  <r>
    <s v="749"/>
    <s v="Shivamogga-Gopala Extension"/>
    <s v="Asset Focus"/>
    <s v="Rest"/>
    <s v="Schools and Colleges  "/>
    <s v="Retailers "/>
    <n v="577202"/>
    <x v="25"/>
    <n v="4.1460000000000008"/>
    <n v="51.671999999999997"/>
    <n v="2.1369195074553726"/>
    <n v="6.2829195074553734"/>
    <s v="Negative"/>
    <s v="Positive"/>
    <n v="1.1088"/>
    <n v="15.242000000000001"/>
    <n v="0.35405667538479341"/>
    <n v="1.4628566753847934"/>
    <s v="Negative"/>
    <s v="Positive"/>
    <n v="2.4969000000000001"/>
    <n v="64.006"/>
    <n v="0.87603918136760395"/>
    <n v="3.3729391813676042"/>
    <s v="Negative"/>
    <s v="Positive"/>
    <n v="20.383667175999999"/>
    <n v="2805.7790525456921"/>
    <n v="28.057790525456927"/>
    <n v="48.441457701456926"/>
    <s v="Positive"/>
    <s v="Positive"/>
    <n v="4.6458997249999996"/>
    <n v="438.35344296671008"/>
    <n v="4.3835344296671011"/>
    <n v="9.0294341546671006"/>
    <s v="Positive"/>
    <s v="Positive"/>
    <n v="32.441324955124031"/>
  </r>
  <r>
    <s v="750"/>
    <s v="Srikakulam"/>
    <s v="Rest"/>
    <s v="Rest"/>
    <s v="Schools and Colleges  "/>
    <s v="Retailers "/>
    <n v="532001"/>
    <x v="36"/>
    <n v="1.026"/>
    <n v="310.03399999999999"/>
    <n v="0.96298452588300165"/>
    <n v="1.9889845258830017"/>
    <s v="Positive"/>
    <s v="Negative"/>
    <n v="0.1137"/>
    <n v="55.423000000000002"/>
    <n v="0.29887615245115245"/>
    <n v="0.41257615245115242"/>
    <s v="Positive"/>
    <s v="Negative"/>
    <n v="2.2517999999999998"/>
    <n v="400.31400000000002"/>
    <n v="0.63050399999999995"/>
    <n v="2.8823039999999995"/>
    <s v="Negative"/>
    <s v="Negative"/>
    <n v="4.899901668"/>
    <n v="992.67784551495026"/>
    <n v="9.9267784551495026"/>
    <n v="14.826680123149503"/>
    <s v="Positive"/>
    <s v="Positive"/>
    <n v="0.628640168"/>
    <n v="132.12266943521601"/>
    <n v="0.31960393655686947"/>
    <n v="0.94824410455686947"/>
    <s v="Negative"/>
    <s v="Positive"/>
    <n v="10.246382391706373"/>
  </r>
  <r>
    <s v="751"/>
    <s v="Talikoti"/>
    <s v="Rest"/>
    <s v="Rest"/>
    <s v="Schools and Colleges  "/>
    <s v="Retailers "/>
    <n v="586214"/>
    <x v="17"/>
    <n v="0.18659999999999999"/>
    <n v="9.5579999999999998"/>
    <n v="5.2318062372383407E-2"/>
    <n v="0.23891806237238339"/>
    <s v="Negative"/>
    <s v="Positive"/>
    <n v="0.34320000000000001"/>
    <n v="8.0809999999999995"/>
    <n v="0.11550442378378374"/>
    <n v="0.45870442378378373"/>
    <s v="Negative"/>
    <s v="Positive"/>
    <n v="6.3078000000000003"/>
    <n v="41.41"/>
    <n v="1.7661840000000002"/>
    <n v="8.0739840000000012"/>
    <s v="Negative"/>
    <s v="Positive"/>
    <n v="36.437638320999994"/>
    <n v="103.6835459221161"/>
    <n v="7.2875276641999989"/>
    <n v="43.725165985199993"/>
    <s v="Positive"/>
    <s v="Positive"/>
    <n v="6.3244648950000002"/>
    <n v="21.939946362968399"/>
    <n v="1.2648929789999999"/>
    <n v="7.5893578740000001"/>
    <s v="Positive"/>
    <s v="Positive"/>
    <n v="8.5524206431999978"/>
  </r>
  <r>
    <s v="752"/>
    <s v="Tarikere"/>
    <s v="VL Focus"/>
    <s v="Rest"/>
    <s v="HNI   "/>
    <s v="Manufacturers "/>
    <n v="577228"/>
    <x v="1"/>
    <n v="0.85"/>
    <n v="31.673999999999999"/>
    <n v="0.31674000000000002"/>
    <n v="1.1667399999999999"/>
    <s v="Positive"/>
    <s v="Positive"/>
    <n v="1.3229999999999997"/>
    <n v="18.742999999999999"/>
    <n v="0.37043999999999994"/>
    <n v="1.6934399999999996"/>
    <s v="Positive"/>
    <s v="Positive"/>
    <n v="2.3837999999999999"/>
    <n v="128.05099999999999"/>
    <n v="0.66746400000000006"/>
    <n v="3.0512639999999998"/>
    <s v="Negative"/>
    <s v="Negative"/>
    <n v="36.813599871000001"/>
    <n v="271.24290333474039"/>
    <n v="7.3627199741999974"/>
    <n v="44.176319845199998"/>
    <s v="Negative"/>
    <s v="Positive"/>
    <n v="1.2576340210000001"/>
    <n v="24.526851836217809"/>
    <n v="0.25152680420000006"/>
    <n v="1.5091608252000002"/>
    <s v="Positive"/>
    <s v="Positive"/>
    <n v="7.6142467783999974"/>
  </r>
  <r>
    <s v="753"/>
    <s v="Thokkottu-Ullala"/>
    <s v="Rest"/>
    <s v="SBA Focus"/>
    <s v="HNI   "/>
    <s v="Shopping Malls "/>
    <n v="575020"/>
    <x v="23"/>
    <n v="2.4996000000000005"/>
    <n v="32.24"/>
    <n v="0.69988800000000018"/>
    <n v="3.1994880000000006"/>
    <s v="Positive"/>
    <s v="Positive"/>
    <n v="0.61970000000000003"/>
    <n v="18.109000000000002"/>
    <n v="0.18109000000000003"/>
    <n v="0.80079000000000011"/>
    <s v="Positive"/>
    <s v="Positive"/>
    <n v="2.6294"/>
    <n v="54.658999999999999"/>
    <n v="0.73623200000000011"/>
    <n v="3.3656320000000002"/>
    <s v="Negative"/>
    <s v="Positive"/>
    <n v="39.593715426999999"/>
    <n v="5283.2479859841233"/>
    <n v="52.832479859841236"/>
    <n v="92.426195286841235"/>
    <s v="Positive"/>
    <s v="Positive"/>
    <n v="2.7963547010000003"/>
    <n v="919.62578045442103"/>
    <n v="1.3408452989999997"/>
    <n v="4.1372"/>
    <s v="Negative"/>
    <s v="Positive"/>
    <n v="54.173325158841237"/>
  </r>
  <r>
    <s v="754"/>
    <s v="Tiptur-Main"/>
    <s v="Asset Focus"/>
    <s v="Rest"/>
    <s v="Salaried  "/>
    <s v="Manufacturers "/>
    <n v="572201"/>
    <x v="32"/>
    <n v="1.4132"/>
    <n v="63.46"/>
    <n v="0.66977127676040482"/>
    <n v="2.0829712767604049"/>
    <s v="Negative"/>
    <s v="Positive"/>
    <n v="1.6687000000000001"/>
    <n v="28.254000000000001"/>
    <n v="0.46723600000000004"/>
    <n v="2.1359360000000001"/>
    <s v="Positive"/>
    <s v="Positive"/>
    <n v="12.7529"/>
    <n v="175.34200000000001"/>
    <n v="3.5708120000000005"/>
    <n v="16.323712"/>
    <s v="Negative"/>
    <s v="Positive"/>
    <n v="35.344548132"/>
    <n v="448.31392391580022"/>
    <n v="7.0689096264"/>
    <n v="42.4134577584"/>
    <s v="Negative"/>
    <s v="Positive"/>
    <n v="6.9392022469999999"/>
    <n v="85.824513314734986"/>
    <n v="1.3878404493999996"/>
    <n v="8.3270426963999995"/>
    <s v="Negative"/>
    <s v="Positive"/>
    <n v="8.4567500757999987"/>
  </r>
  <r>
    <s v="756"/>
    <s v="Tumakuru-Vivekananda Road [Main]"/>
    <s v="VL Focus"/>
    <s v="Rest"/>
    <s v="HNI   "/>
    <s v="Manufacturers "/>
    <n v="572101"/>
    <x v="28"/>
    <n v="3.1215999999999995"/>
    <n v="92.694000000000003"/>
    <n v="0.9269400000000001"/>
    <n v="4.0485399999999991"/>
    <s v="Positive"/>
    <s v="Positive"/>
    <n v="1.5303"/>
    <n v="34.137999999999998"/>
    <n v="1.2689955666835591"/>
    <n v="2.7992955666835591"/>
    <s v="Negative"/>
    <s v="Positive"/>
    <n v="4.6573000000000002"/>
    <n v="165.63499999999999"/>
    <n v="2.2194320565279355"/>
    <n v="6.8767320565279357"/>
    <s v="Negative"/>
    <s v="Positive"/>
    <n v="53.232219966000002"/>
    <n v="2535.8755410742501"/>
    <n v="10.646443993200002"/>
    <n v="63.878663959200004"/>
    <s v="Negative"/>
    <s v="Positive"/>
    <n v="4.5858779170000004"/>
    <n v="438.22515797788299"/>
    <n v="0.91717558339999972"/>
    <n v="5.5030535004000001"/>
    <s v="Negative"/>
    <s v="Positive"/>
    <n v="11.563619576600001"/>
  </r>
  <r>
    <s v="757"/>
    <s v="Tumakuru-Someswarapuram"/>
    <s v="VL Focus"/>
    <s v="SBA Focus"/>
    <s v="HNI   "/>
    <s v="Manufacturers "/>
    <n v="572102"/>
    <x v="28"/>
    <n v="2.3612000000000002"/>
    <n v="218.97300000000001"/>
    <n v="1.0655049276637274"/>
    <n v="3.4267049276637276"/>
    <s v="Negative"/>
    <s v="Positive"/>
    <n v="1.2405999999999999"/>
    <n v="60.783000000000001"/>
    <n v="0.60782999999999998"/>
    <n v="1.84843"/>
    <s v="Positive"/>
    <s v="Positive"/>
    <n v="2.8281000000000001"/>
    <n v="155.21199999999999"/>
    <n v="1.7486193310470834"/>
    <n v="4.5767193310470837"/>
    <s v="Negative"/>
    <s v="Negative"/>
    <n v="74.63531483300001"/>
    <n v="2539.4834318076032"/>
    <n v="14.927062966600005"/>
    <n v="89.562377799600014"/>
    <s v="Negative"/>
    <s v="Positive"/>
    <n v="7.2127827"/>
    <n v="432.43626190845612"/>
    <n v="4.3243626190845621"/>
    <n v="11.537145319084562"/>
    <s v="Positive"/>
    <s v="Positive"/>
    <n v="19.251425585684565"/>
  </r>
  <r>
    <s v="758"/>
    <s v="Thiruvananthapuram"/>
    <s v="Rest"/>
    <s v="Rest"/>
    <s v="Salaried  "/>
    <s v="Corporate Offices"/>
    <n v="695023"/>
    <x v="8"/>
    <n v="1.9571000000000003"/>
    <n v="26.533999999999999"/>
    <n v="0.54798800000000014"/>
    <n v="2.5050880000000006"/>
    <s v="Positive"/>
    <s v="Positive"/>
    <n v="0.16519999999999999"/>
    <n v="5.91"/>
    <n v="0.27284453023042959"/>
    <n v="0.43804453023042955"/>
    <s v="Negative"/>
    <s v="Positive"/>
    <n v="1.2661"/>
    <n v="34.448"/>
    <n v="0.35450800000000005"/>
    <n v="1.620608"/>
    <s v="Negative"/>
    <s v="Positive"/>
    <n v="18.396144649"/>
    <n v="8991.2155714285709"/>
    <n v="13.597399690996397"/>
    <n v="31.993544339996397"/>
    <s v="Positive"/>
    <s v="Negative"/>
    <n v="4.9383389009999998"/>
    <n v="2688.9758828748891"/>
    <n v="24.200782945874003"/>
    <n v="29.139121846874005"/>
    <s v="Positive"/>
    <s v="Positive"/>
    <n v="37.798182636870401"/>
  </r>
  <r>
    <s v="759"/>
    <s v="Turuvekere"/>
    <s v="Asset Focus"/>
    <s v="Rest"/>
    <s v="Schools and Colleges  "/>
    <s v="Corporate Offices"/>
    <n v="572227"/>
    <x v="32"/>
    <n v="1.6989000000000001"/>
    <n v="22.744"/>
    <n v="0.47569200000000006"/>
    <n v="2.1745920000000001"/>
    <s v="Negative"/>
    <s v="Positive"/>
    <n v="1.9286000000000003"/>
    <n v="15.865"/>
    <n v="0.54000800000000015"/>
    <n v="2.4686080000000006"/>
    <s v="Positive"/>
    <s v="Positive"/>
    <n v="18.2834"/>
    <n v="117.322"/>
    <n v="13.997092607088229"/>
    <n v="32.280492607088227"/>
    <s v="Negative"/>
    <s v="Positive"/>
    <n v="46.788155226999997"/>
    <n v="233.76650045998159"/>
    <n v="9.357631045399998"/>
    <n v="56.145786272399995"/>
    <s v="Negative"/>
    <s v="Positive"/>
    <n v="2.8340313959999999"/>
    <n v="18.01824149034039"/>
    <n v="0.66425375359193772"/>
    <n v="3.4982851495919376"/>
    <s v="Negative"/>
    <s v="Positive"/>
    <n v="10.021884798991936"/>
  </r>
  <r>
    <s v="760"/>
    <s v="Tadapatri"/>
    <s v="Asset Focus"/>
    <s v="Rest"/>
    <s v="Household  "/>
    <s v="Manufacturers "/>
    <n v="515411"/>
    <x v="6"/>
    <n v="4.1297000000000006"/>
    <n v="104.51900000000001"/>
    <n v="1.1563160000000003"/>
    <n v="5.2860160000000009"/>
    <s v="Positive"/>
    <s v="Positive"/>
    <n v="3.3165000000000004"/>
    <n v="41.625"/>
    <n v="0.92862000000000022"/>
    <n v="4.2451200000000009"/>
    <s v="Positive"/>
    <s v="Positive"/>
    <n v="8.5869999999999997"/>
    <n v="313.58600000000001"/>
    <n v="2.4043600000000001"/>
    <n v="10.99136"/>
    <s v="Negative"/>
    <s v="Positive"/>
    <n v="43.959169927999994"/>
    <n v="505.61631299734751"/>
    <n v="8.7918339856000003"/>
    <n v="52.751003913599995"/>
    <s v="Positive"/>
    <s v="Positive"/>
    <n v="9.9164028900000005"/>
    <n v="72.562512466843501"/>
    <n v="1.9832805780000005"/>
    <n v="11.899683468000001"/>
    <s v="Positive"/>
    <s v="Positive"/>
    <n v="10.775114563600001"/>
  </r>
  <r>
    <s v="761"/>
    <s v="Tiruchirapalli"/>
    <s v="Rest"/>
    <s v="Rest"/>
    <s v="Salaried  "/>
    <s v="Exporters "/>
    <n v="620008"/>
    <x v="30"/>
    <n v="0.83020000000000005"/>
    <n v="71.739000000000004"/>
    <n v="0.71739000000000008"/>
    <n v="1.54759"/>
    <s v="Positive"/>
    <s v="Positive"/>
    <n v="0.27829999999999999"/>
    <n v="25.373999999999999"/>
    <n v="0.25373999999999997"/>
    <n v="0.53203999999999996"/>
    <s v="Positive"/>
    <s v="Positive"/>
    <n v="1.2662"/>
    <n v="322.89999999999998"/>
    <n v="0.54587030657464408"/>
    <n v="1.8120703065746442"/>
    <s v="Negative"/>
    <s v="Negative"/>
    <n v="12.721646663"/>
    <n v="5477.6335849202114"/>
    <n v="7.6899030186477138"/>
    <n v="20.411549681647713"/>
    <s v="Positive"/>
    <s v="Negative"/>
    <n v="1.7356373030000001"/>
    <n v="1074.2678125704449"/>
    <n v="0.3471274606000001"/>
    <n v="2.0827647636000002"/>
    <s v="Negative"/>
    <s v="Negative"/>
    <n v="8.0370304792477132"/>
  </r>
  <r>
    <s v="762"/>
    <s v="Thirthahalli"/>
    <s v="Asset Focus"/>
    <s v="Rest"/>
    <s v="Salaried  "/>
    <s v="Corporate Offices"/>
    <n v="577432"/>
    <x v="25"/>
    <n v="1.1571"/>
    <n v="47.985999999999997"/>
    <n v="0.79611470672195983"/>
    <n v="1.9532147067219598"/>
    <s v="Negative"/>
    <s v="Positive"/>
    <n v="1.7778"/>
    <n v="17.109000000000002"/>
    <n v="0.49778400000000006"/>
    <n v="2.2755840000000003"/>
    <s v="Positive"/>
    <s v="Positive"/>
    <n v="6.3121"/>
    <n v="49.935000000000002"/>
    <n v="2.5365497051780905"/>
    <n v="8.8486497051780901"/>
    <s v="Negative"/>
    <s v="Positive"/>
    <n v="52.621433025000002"/>
    <n v="308.16468033648789"/>
    <n v="10.524286605"/>
    <n v="63.145719630000002"/>
    <s v="Negative"/>
    <s v="Positive"/>
    <n v="2.724857826"/>
    <n v="29.49213144058885"/>
    <n v="0.54497156520000001"/>
    <n v="3.2698293912"/>
    <s v="Positive"/>
    <s v="Positive"/>
    <n v="11.069258170200001"/>
  </r>
  <r>
    <s v="763"/>
    <s v="Tiruvalla"/>
    <s v="Rest"/>
    <s v="Rest"/>
    <s v="Schools and Colleges  "/>
    <s v="Exporters "/>
    <n v="689101"/>
    <x v="8"/>
    <n v="4.2728999999999999"/>
    <n v="45.066000000000003"/>
    <n v="1.196412"/>
    <n v="5.4693120000000004"/>
    <s v="Positive"/>
    <s v="Positive"/>
    <n v="0.4148"/>
    <n v="16.481000000000002"/>
    <n v="0.18967923411727816"/>
    <n v="0.60447923411727822"/>
    <s v="Negative"/>
    <s v="Positive"/>
    <n v="1.3033999999999999"/>
    <n v="66.551000000000002"/>
    <n v="0.364952"/>
    <n v="1.6683519999999998"/>
    <s v="Negative"/>
    <s v="Negative"/>
    <n v="7.364245564"/>
    <n v="2788.42308556231"/>
    <n v="1.4728491127999996"/>
    <n v="8.8370946767999996"/>
    <s v="Negative"/>
    <s v="Negative"/>
    <n v="0.79402245000000005"/>
    <n v="183.5840644376899"/>
    <n v="1.8358406443768991"/>
    <n v="2.629863094376899"/>
    <s v="Positive"/>
    <s v="Positive"/>
    <n v="3.3086897571768987"/>
  </r>
  <r>
    <s v="764"/>
    <s v="Tirupur-Main"/>
    <s v="VL Focus"/>
    <s v="CAA Focus"/>
    <s v="Salaried  "/>
    <s v="Exporters "/>
    <n v="641604"/>
    <x v="7"/>
    <n v="1.8464"/>
    <n v="207.40899999999999"/>
    <n v="0.51699200000000001"/>
    <n v="2.3633920000000002"/>
    <s v="Negative"/>
    <s v="Positive"/>
    <n v="2.0571000000000002"/>
    <n v="96.198999999999998"/>
    <n v="0.96199000000000001"/>
    <n v="3.0190900000000003"/>
    <s v="Positive"/>
    <s v="Positive"/>
    <n v="2.149"/>
    <n v="597.34"/>
    <n v="0.97465192598285133"/>
    <n v="3.1236519259828515"/>
    <s v="Negative"/>
    <s v="Negative"/>
    <n v="27.209906638"/>
    <n v="3189.8033966776802"/>
    <n v="31.898033966776801"/>
    <n v="59.1079406047768"/>
    <s v="Positive"/>
    <s v="Positive"/>
    <n v="15.093839209999999"/>
    <n v="1887.279998127754"/>
    <n v="18.872799981277538"/>
    <n v="33.966639191277537"/>
    <s v="Positive"/>
    <s v="Positive"/>
    <n v="50.770833948054339"/>
  </r>
  <r>
    <s v="765"/>
    <s v="Tirupathi"/>
    <s v="Rest"/>
    <s v="Rest"/>
    <s v="Schools and Colleges  "/>
    <s v="Retailers "/>
    <n v="517501"/>
    <x v="6"/>
    <n v="1.2802"/>
    <n v="763.21600000000001"/>
    <n v="0.41032415918471338"/>
    <n v="1.6905241591847133"/>
    <s v="Negative"/>
    <s v="Negative"/>
    <n v="0.94220000000000015"/>
    <n v="187.95"/>
    <n v="0.36553975429975416"/>
    <n v="1.3077397542997544"/>
    <s v="Positive"/>
    <s v="Negative"/>
    <n v="4.4607999999999999"/>
    <n v="1311.2170000000001"/>
    <n v="1.9000129230352634"/>
    <n v="6.3608129230352635"/>
    <s v="Negative"/>
    <s v="Negative"/>
    <n v="15.015021922999999"/>
    <n v="3712.627431100555"/>
    <n v="3.0030043846000005"/>
    <n v="18.0180263076"/>
    <s v="Negative"/>
    <s v="Positive"/>
    <n v="2.5648871230000001"/>
    <n v="464.05074863712417"/>
    <n v="4.2624854770000002"/>
    <n v="6.8273726000000003"/>
    <s v="Negative"/>
    <s v="Positive"/>
    <n v="7.2654898616000008"/>
  </r>
  <r>
    <s v="766"/>
    <s v="Tirupur-Perumanallur Road"/>
    <s v="VL Focus"/>
    <s v="Rest"/>
    <s v="Salaried  "/>
    <s v="Exporters "/>
    <n v="641602"/>
    <x v="30"/>
    <n v="1.8536000000000001"/>
    <n v="162.35400000000001"/>
    <n v="1.2988320000000002"/>
    <n v="3.1524320000000001"/>
    <s v="Positive"/>
    <s v="Positive"/>
    <n v="1.2119"/>
    <n v="80.177999999999997"/>
    <n v="0.80177999999999994"/>
    <n v="2.0136799999999999"/>
    <s v="Positive"/>
    <s v="Positive"/>
    <n v="1.5374000000000001"/>
    <n v="476.51799999999997"/>
    <n v="0.55090158880954954"/>
    <n v="2.0883015888095495"/>
    <s v="Negative"/>
    <s v="Negative"/>
    <n v="27.269445014999999"/>
    <n v="3333.7012907841681"/>
    <n v="33.337012907841682"/>
    <n v="60.606457922841685"/>
    <s v="Positive"/>
    <s v="Positive"/>
    <n v="17.115623181"/>
    <n v="1915.632435148573"/>
    <n v="3.4231246362000007"/>
    <n v="20.538747817200001"/>
    <s v="Negative"/>
    <s v="Positive"/>
    <n v="36.760137544041683"/>
  </r>
  <r>
    <s v="767"/>
    <s v="Tiptur-K.R.Extension"/>
    <s v="GL Focus"/>
    <s v="Rest"/>
    <s v="Household  "/>
    <s v="Manufacturers "/>
    <n v="572201"/>
    <x v="32"/>
    <n v="0.64160000000000006"/>
    <n v="63.46"/>
    <n v="0.63460000000000005"/>
    <n v="1.2762000000000002"/>
    <s v="Positive"/>
    <s v="Positive"/>
    <n v="0.62250000000000005"/>
    <n v="28.254000000000001"/>
    <n v="0.41065317580390093"/>
    <n v="1.033153175803901"/>
    <s v="Negative"/>
    <s v="Positive"/>
    <n v="10.9087"/>
    <n v="175.34200000000001"/>
    <n v="3.0544360000000004"/>
    <n v="13.963136"/>
    <s v="Negative"/>
    <s v="Positive"/>
    <n v="57.489588704999996"/>
    <n v="448.4771846309917"/>
    <n v="11.497917741000002"/>
    <n v="68.987506445999998"/>
    <s v="Negative"/>
    <s v="Positive"/>
    <n v="3.8995596229999996"/>
    <n v="85.855767689576481"/>
    <n v="0.93578932003149218"/>
    <n v="4.8353489430314918"/>
    <s v="Negative"/>
    <s v="Positive"/>
    <n v="12.433707061031495"/>
  </r>
  <r>
    <s v="768"/>
    <s v="Tumakuru - SIT Campus"/>
    <s v="Rest"/>
    <s v="Rest"/>
    <s v="HNI   "/>
    <s v="Retailers "/>
    <n v="572103"/>
    <x v="28"/>
    <n v="3.2684000000000002"/>
    <n v="112.91200000000001"/>
    <n v="0.91515200000000019"/>
    <n v="4.1835520000000006"/>
    <s v="Negative"/>
    <s v="Positive"/>
    <n v="0.65600000000000003"/>
    <n v="36.555"/>
    <n v="0.41568445877140459"/>
    <n v="1.0716844587714047"/>
    <s v="Negative"/>
    <s v="Positive"/>
    <n v="1.2948"/>
    <n v="71.53"/>
    <n v="1.0246064937931032"/>
    <n v="2.3194064937931032"/>
    <s v="Negative"/>
    <s v="Negative"/>
    <n v="36.585211987999998"/>
    <n v="2401.3667271087788"/>
    <n v="7.3170423975999981"/>
    <n v="43.902254385599996"/>
    <s v="Negative"/>
    <s v="Positive"/>
    <n v="3.1248938329999998"/>
    <n v="418.68057644069182"/>
    <n v="1.0094878626753889"/>
    <n v="4.1343816956753887"/>
    <s v="Negative"/>
    <s v="Positive"/>
    <n v="8.326530260275387"/>
  </r>
  <r>
    <s v="769"/>
    <s v="Tumakuru-B.H. Road"/>
    <s v="VL Focus"/>
    <s v="Rest"/>
    <s v="HNI   "/>
    <s v="Retailers "/>
    <n v="572103"/>
    <x v="28"/>
    <n v="3.8282000000000003"/>
    <n v="112.91200000000001"/>
    <n v="1.0718960000000002"/>
    <n v="4.9000960000000005"/>
    <s v="Positive"/>
    <s v="Positive"/>
    <n v="0.89389999999999992"/>
    <n v="36.555"/>
    <n v="0.93733879625207306"/>
    <n v="1.8312387962520731"/>
    <s v="Negative"/>
    <s v="Positive"/>
    <n v="4.7000999999999999"/>
    <n v="71.53"/>
    <n v="4.0741830553381728"/>
    <n v="8.7742830553381737"/>
    <s v="Negative"/>
    <s v="Positive"/>
    <n v="25.118682517"/>
    <n v="2381.5534702844488"/>
    <n v="5.0237365033999986"/>
    <n v="30.142419020399998"/>
    <s v="Negative"/>
    <s v="Positive"/>
    <n v="4.5901884319999997"/>
    <n v="415.22611623903589"/>
    <n v="4.1522611623903583"/>
    <n v="8.742449594390358"/>
    <s v="Positive"/>
    <s v="Positive"/>
    <n v="9.1759976657903568"/>
  </r>
  <r>
    <s v="770"/>
    <s v="Thane"/>
    <s v="HL Focus"/>
    <s v="Rest"/>
    <s v="Household  "/>
    <s v="Manufacturers "/>
    <n v="400606"/>
    <x v="15"/>
    <n v="2.1824000000000003"/>
    <n v="1048.6010000000001"/>
    <n v="4.0902922424730752"/>
    <n v="6.2726922424730756"/>
    <s v="Positive"/>
    <s v="Negative"/>
    <n v="0.34769999999999995"/>
    <n v="98.855000000000004"/>
    <n v="9.7355999999999998E-2"/>
    <n v="0.44505599999999995"/>
    <s v="Negative"/>
    <s v="Negative"/>
    <n v="1.9796"/>
    <n v="90.504000000000005"/>
    <n v="0.55428800000000011"/>
    <n v="2.5338880000000001"/>
    <s v="Positive"/>
    <s v="Negative"/>
    <n v="23.556941186000003"/>
    <n v="20683.324499174651"/>
    <n v="4.7113882372000013"/>
    <n v="28.268329423200004"/>
    <s v="Negative"/>
    <s v="Negative"/>
    <n v="7.5782403510000007"/>
    <n v="7353.4200843012713"/>
    <n v="1.5156480702000001"/>
    <n v="9.0938884212000008"/>
    <s v="Negative"/>
    <s v="Negative"/>
    <n v="6.2270363074000015"/>
  </r>
  <r>
    <s v="771"/>
    <s v="Tambaram"/>
    <s v="Rest"/>
    <s v="Rest"/>
    <s v="HNI   "/>
    <s v="Exporters "/>
    <n v="600045"/>
    <x v="33"/>
    <n v="1.9060999999999999"/>
    <n v="258.012"/>
    <n v="2.58012"/>
    <n v="4.4862199999999994"/>
    <s v="Positive"/>
    <s v="Positive"/>
    <n v="0.58760000000000001"/>
    <n v="69.405000000000001"/>
    <n v="0.69405000000000006"/>
    <n v="1.28165"/>
    <s v="Positive"/>
    <s v="Positive"/>
    <n v="4.7187999999999999"/>
    <n v="337.858"/>
    <n v="3.3283939445338362"/>
    <n v="8.0471939445338361"/>
    <s v="Positive"/>
    <s v="Negative"/>
    <n v="17.596887447"/>
    <n v="4239.6588213844379"/>
    <n v="42.396588213844382"/>
    <n v="59.993475660844382"/>
    <s v="Positive"/>
    <s v="Positive"/>
    <n v="2.6435171500000001"/>
    <n v="622.01925328687469"/>
    <n v="6.2201925328687482"/>
    <n v="8.8637096828687483"/>
    <s v="Positive"/>
    <s v="Positive"/>
    <n v="48.616780746713133"/>
  </r>
  <r>
    <s v="772"/>
    <s v="Toranagallu"/>
    <s v="Rest"/>
    <s v="Rest"/>
    <s v="Salaried  "/>
    <s v="Corporate Offices"/>
    <n v="583123"/>
    <x v="24"/>
    <n v="0.15409999999999999"/>
    <n v="19.824000000000002"/>
    <n v="4.3147999999999999E-2"/>
    <n v="0.19724799999999998"/>
    <s v="Negative"/>
    <s v="Positive"/>
    <n v="0.26400000000000001"/>
    <n v="20.29"/>
    <n v="0.2029"/>
    <n v="0.46689999999999998"/>
    <s v="Positive"/>
    <s v="Positive"/>
    <n v="4.5555000000000003"/>
    <n v="55.765999999999998"/>
    <n v="1.2755400000000001"/>
    <n v="5.8310400000000007"/>
    <s v="Negative"/>
    <s v="Positive"/>
    <n v="20.382009463999999"/>
    <n v="370.12876520270282"/>
    <n v="4.0764018927999999"/>
    <n v="24.458411356799999"/>
    <s v="Negative"/>
    <s v="Positive"/>
    <n v="4.75615554"/>
    <n v="80.865168918918911"/>
    <n v="0.95123110799999999"/>
    <n v="5.707386648"/>
    <s v="Positive"/>
    <s v="Positive"/>
    <n v="5.0276330007999999"/>
  </r>
  <r>
    <s v="773"/>
    <s v="Tanuku"/>
    <s v="Rest"/>
    <s v="Rest"/>
    <s v="Schools and Colleges  "/>
    <s v="Exporters "/>
    <n v="534211"/>
    <x v="36"/>
    <n v="2.5099000000000005"/>
    <n v="173.80600000000001"/>
    <n v="1.7380600000000002"/>
    <n v="4.2479600000000008"/>
    <s v="Positive"/>
    <s v="Positive"/>
    <n v="0.10899999999999999"/>
    <n v="36.481000000000002"/>
    <n v="9.8735417180616722E-2"/>
    <n v="0.20773541718061672"/>
    <s v="Negative"/>
    <s v="Negative"/>
    <n v="3.7679999999999998"/>
    <n v="306.66399999999999"/>
    <n v="1.05504"/>
    <n v="4.8230399999999998"/>
    <s v="Negative"/>
    <s v="Negative"/>
    <n v="9.2926918980000011"/>
    <n v="1074.8886554707381"/>
    <n v="10.748886554707383"/>
    <n v="20.041578452707384"/>
    <s v="Positive"/>
    <s v="Positive"/>
    <n v="2.7644560660000002"/>
    <n v="208.23877709923659"/>
    <n v="2.0823877709923657"/>
    <n v="4.8468438369923659"/>
    <s v="Positive"/>
    <s v="Positive"/>
    <n v="12.831274325699749"/>
  </r>
  <r>
    <s v="775"/>
    <s v="Thrissur"/>
    <s v="Rest"/>
    <s v="Rest"/>
    <s v="Salaried  "/>
    <s v="Shopping Malls "/>
    <n v="680001"/>
    <x v="8"/>
    <n v="1.1955000000000002"/>
    <n v="77.287000000000006"/>
    <n v="0.77287000000000006"/>
    <n v="1.9683700000000002"/>
    <s v="Positive"/>
    <s v="Positive"/>
    <n v="0.37619999999999998"/>
    <n v="29.853000000000002"/>
    <n v="0.29853000000000002"/>
    <n v="0.67473000000000005"/>
    <s v="Positive"/>
    <s v="Positive"/>
    <n v="0.30840000000000001"/>
    <n v="61.685000000000002"/>
    <n v="8.6352000000000012E-2"/>
    <n v="0.39475199999999999"/>
    <s v="Negative"/>
    <s v="Negative"/>
    <n v="4.1468206849999998"/>
    <n v="4485.5477555428424"/>
    <n v="1.0402758774751852"/>
    <n v="5.187096562475185"/>
    <s v="Negative"/>
    <s v="Negative"/>
    <n v="4.6876828909999997"/>
    <n v="1283.6008536690031"/>
    <n v="12.836008536690032"/>
    <n v="17.523691427690032"/>
    <s v="Positive"/>
    <s v="Positive"/>
    <n v="13.876284414165218"/>
  </r>
  <r>
    <s v="776"/>
    <s v="Thalassery"/>
    <s v="Rest"/>
    <s v="Rest"/>
    <s v="Schools and Colleges  "/>
    <s v="Shopping Malls "/>
    <n v="670101"/>
    <x v="8"/>
    <n v="3.6672999999999996"/>
    <n v="25.241"/>
    <n v="1.0268439999999999"/>
    <n v="4.6941439999999997"/>
    <s v="Positive"/>
    <s v="Positive"/>
    <n v="0.27080000000000004"/>
    <n v="11.4"/>
    <n v="0.114"/>
    <n v="0.38480000000000003"/>
    <s v="Positive"/>
    <s v="Positive"/>
    <n v="2.4459"/>
    <n v="41.472999999999999"/>
    <n v="0.68485200000000002"/>
    <n v="3.1307520000000002"/>
    <s v="Negative"/>
    <s v="Positive"/>
    <n v="5.2256670450000007"/>
    <n v="2468.738216164968"/>
    <n v="1.1260302376006406"/>
    <n v="6.3516972826006413"/>
    <s v="Negative"/>
    <s v="Negative"/>
    <n v="0.97792104999999996"/>
    <n v="153.2402479260488"/>
    <n v="0.43927626254675167"/>
    <n v="1.4171973125467516"/>
    <s v="Negative"/>
    <s v="Positive"/>
    <n v="1.5653065001473923"/>
  </r>
  <r>
    <s v="777"/>
    <s v="Tirunelveli"/>
    <s v="GL Focus"/>
    <s v="Rest"/>
    <s v="Schools and Colleges  "/>
    <s v="Exporters "/>
    <n v="627002"/>
    <x v="30"/>
    <n v="0.5575"/>
    <n v="143.32900000000001"/>
    <n v="0.28960748333482067"/>
    <n v="0.84710748333482067"/>
    <s v="Positive"/>
    <s v="Negative"/>
    <n v="0.58309999999999995"/>
    <n v="42.442"/>
    <n v="0.42442000000000002"/>
    <n v="1.00752"/>
    <s v="Positive"/>
    <s v="Positive"/>
    <n v="8.2935999999999996"/>
    <n v="437.166"/>
    <n v="2.3222080000000003"/>
    <n v="10.615807999999999"/>
    <s v="Negative"/>
    <s v="Negative"/>
    <n v="4.8795259840000007"/>
    <n v="2721.9477230168368"/>
    <n v="5.2633888929934223"/>
    <n v="10.142914876993423"/>
    <s v="Positive"/>
    <s v="Negative"/>
    <n v="0.81106605799999998"/>
    <n v="478.9089631076161"/>
    <n v="4.7890896310761608"/>
    <n v="5.6001556890761606"/>
    <s v="Positive"/>
    <s v="Positive"/>
    <n v="10.052478524069583"/>
  </r>
  <r>
    <s v="778"/>
    <s v="Tumakuru-Vinobhanagar"/>
    <s v="Rest"/>
    <s v="Rest"/>
    <s v="HNI   "/>
    <s v="Manufacturers "/>
    <n v="572101"/>
    <x v="28"/>
    <n v="2.0436000000000001"/>
    <n v="92.694000000000003"/>
    <n v="0.82622823238742582"/>
    <n v="2.8698282323874258"/>
    <s v="Negative"/>
    <s v="Positive"/>
    <n v="0.43059999999999998"/>
    <n v="34.137999999999998"/>
    <n v="0.41713641893604542"/>
    <n v="0.84773641893604545"/>
    <s v="Negative"/>
    <s v="Positive"/>
    <n v="3.2168000000000001"/>
    <n v="165.63499999999999"/>
    <n v="2.5085310554312956"/>
    <n v="5.7253310554312957"/>
    <s v="Negative"/>
    <s v="Negative"/>
    <n v="17.897532704"/>
    <n v="2480.249884044234"/>
    <n v="3.5795065408000006"/>
    <n v="21.4770392448"/>
    <s v="Negative"/>
    <s v="Positive"/>
    <n v="2.51679619"/>
    <n v="428.61247709320691"/>
    <n v="0.50335923799999982"/>
    <n v="3.0201554279999998"/>
    <s v="Negative"/>
    <s v="Positive"/>
    <n v="4.0828657788000005"/>
  </r>
  <r>
    <s v="780"/>
    <s v="Thanjavur"/>
    <s v="Rest"/>
    <s v="Rest"/>
    <s v="HNI   "/>
    <s v="Exporters "/>
    <n v="613001"/>
    <x v="30"/>
    <n v="0.61880000000000002"/>
    <n v="89.662999999999997"/>
    <n v="0.27805110622974433"/>
    <n v="0.8968511062297444"/>
    <s v="Negative"/>
    <s v="Positive"/>
    <n v="9.2899999999999996E-2"/>
    <n v="22.968"/>
    <n v="0.10635769805075476"/>
    <n v="0.19925769805075477"/>
    <s v="Negative"/>
    <s v="Negative"/>
    <n v="1.8242"/>
    <n v="412.71100000000001"/>
    <n v="0.88935123094379009"/>
    <n v="2.7135512309437901"/>
    <s v="Negative"/>
    <s v="Negative"/>
    <n v="5.359837132"/>
    <n v="2387.7093876539898"/>
    <n v="3.537590568459442"/>
    <n v="8.897427700459442"/>
    <s v="Positive"/>
    <s v="Negative"/>
    <n v="0.52421652299999999"/>
    <n v="273.70615834226032"/>
    <n v="0.17521764706990273"/>
    <n v="0.69943417006990272"/>
    <s v="Negative"/>
    <s v="Positive"/>
    <n v="3.7128082155293445"/>
  </r>
  <r>
    <s v="781"/>
    <s v="Tuticorin [Thoothukudi]"/>
    <s v="Rest"/>
    <s v="Rest"/>
    <s v="Household  "/>
    <s v="Exporters "/>
    <n v="628002"/>
    <x v="30"/>
    <n v="0.22950000000000001"/>
    <n v="173.77799999999999"/>
    <n v="8.5598519107474902E-2"/>
    <n v="0.31509851910747488"/>
    <s v="Negative"/>
    <s v="Negative"/>
    <n v="0.30840000000000001"/>
    <n v="67.100999999999999"/>
    <n v="8.6352000000000012E-2"/>
    <n v="0.39475199999999999"/>
    <s v="Negative"/>
    <s v="Negative"/>
    <n v="0.32469999999999999"/>
    <n v="580.50099999999998"/>
    <n v="0.15367201586090415"/>
    <n v="0.47837201586090417"/>
    <s v="Negative"/>
    <s v="Negative"/>
    <n v="3.3170005370000002"/>
    <n v="2310.951553960806"/>
    <n v="5.2944010334537257"/>
    <n v="8.6114015704537259"/>
    <s v="Positive"/>
    <s v="Negative"/>
    <n v="1.4484529859999999"/>
    <n v="566.16072957493782"/>
    <n v="0.67865393622346515"/>
    <n v="2.1271069222234651"/>
    <s v="Negative"/>
    <s v="Positive"/>
    <n v="5.9730549696771913"/>
  </r>
  <r>
    <s v="782"/>
    <s v="Thagachaguppe Village, K Gollahalli GP"/>
    <s v="Rest"/>
    <s v="Rest"/>
    <s v="Schools and Colleges  "/>
    <s v="Manufacturers "/>
    <n v="560074"/>
    <x v="21"/>
    <n v="0"/>
    <n v="39.195"/>
    <n v="8.7999999999999995E-2"/>
    <n v="8.7999999999999995E-2"/>
    <s v="Negative"/>
    <s v="Negative"/>
    <n v="0.28439999999999999"/>
    <n v="13.076000000000001"/>
    <n v="7.9632000000000008E-2"/>
    <n v="0.36403200000000002"/>
    <s v="Negative"/>
    <s v="Positive"/>
    <n v="3.5453999999999999"/>
    <n v="35.012"/>
    <n v="0.99271200000000004"/>
    <n v="4.5381119999999999"/>
    <s v="Negative"/>
    <s v="Positive"/>
    <n v="14.318439541"/>
    <n v="5566.4838746030982"/>
    <n v="6.424196927300212"/>
    <n v="20.742636468300212"/>
    <s v="Positive"/>
    <s v="Negative"/>
    <n v="3.5736110259999996"/>
    <n v="920.2101838978158"/>
    <n v="1.1226758060815363"/>
    <n v="4.6962868320815359"/>
    <s v="Negative"/>
    <s v="Positive"/>
    <n v="7.5468727333817487"/>
  </r>
  <r>
    <s v="783"/>
    <s v="Thiruvallur"/>
    <s v="Rest"/>
    <s v="Rest"/>
    <s v="Salaried  "/>
    <s v="Exporters "/>
    <n v="602001"/>
    <x v="33"/>
    <n v="1.4443999999999999"/>
    <n v="117.661"/>
    <n v="1.1766099999999999"/>
    <n v="2.6210100000000001"/>
    <s v="Positive"/>
    <s v="Positive"/>
    <n v="0.22989999999999999"/>
    <n v="34.152999999999999"/>
    <n v="6.4371999999999999E-2"/>
    <n v="0.29427199999999998"/>
    <s v="Positive"/>
    <s v="Negative"/>
    <n v="2.3025000000000002"/>
    <n v="350.28500000000003"/>
    <n v="0.64470000000000016"/>
    <n v="2.9472000000000005"/>
    <s v="Negative"/>
    <s v="Negative"/>
    <n v="6.2422069320000002"/>
    <n v="1698.882439873712"/>
    <n v="1.2484413863999997"/>
    <n v="7.4906483183999999"/>
    <s v="Positive"/>
    <s v="Negative"/>
    <n v="1.1161920430000001"/>
    <n v="203.56181028879189"/>
    <n v="2.035618102887919"/>
    <n v="3.1518101458879189"/>
    <s v="Positive"/>
    <s v="Positive"/>
    <n v="3.2840594892879187"/>
  </r>
  <r>
    <s v="784"/>
    <s v="Tenali"/>
    <s v="Rest"/>
    <s v="Rest"/>
    <s v="Household  "/>
    <s v="Corporate Offices"/>
    <n v="522201"/>
    <x v="36"/>
    <n v="0.59360000000000013"/>
    <n v="193.57400000000001"/>
    <n v="0.64824989586069959"/>
    <n v="1.2418498958606996"/>
    <s v="Positive"/>
    <s v="Negative"/>
    <n v="9.9500000000000005E-2"/>
    <n v="40.347000000000001"/>
    <n v="2.9678469142572276E-2"/>
    <n v="0.12917846914257228"/>
    <s v="Negative"/>
    <s v="Negative"/>
    <n v="2.2985000000000002"/>
    <n v="344.81299999999999"/>
    <n v="0.64358000000000015"/>
    <n v="2.9420800000000003"/>
    <s v="Negative"/>
    <s v="Negative"/>
    <n v="7.0485803389999999"/>
    <n v="1388.646932341738"/>
    <n v="13.88646932341738"/>
    <n v="20.935049662417381"/>
    <s v="Positive"/>
    <s v="Positive"/>
    <n v="0.88375884100000002"/>
    <n v="244.935936513695"/>
    <n v="2.4493593651369499"/>
    <n v="3.33311820613695"/>
    <s v="Positive"/>
    <s v="Positive"/>
    <n v="16.335828688554329"/>
  </r>
  <r>
    <s v="785"/>
    <s v="Thakurli (E)"/>
    <s v="Rest"/>
    <s v="CAA Focus"/>
    <s v="HNI   "/>
    <s v="Manufacturers "/>
    <n v="421201"/>
    <x v="15"/>
    <n v="0.87339999999999995"/>
    <n v="1807.595"/>
    <n v="0.30323931195266279"/>
    <n v="1.1766393119526628"/>
    <s v="Negative"/>
    <s v="Negative"/>
    <n v="6.6500000000000004E-2"/>
    <n v="145.99"/>
    <n v="3.8366066666666664E-2"/>
    <n v="0.10486606666666667"/>
    <s v="Negative"/>
    <s v="Negative"/>
    <n v="1.1079000000000001"/>
    <n v="169.12100000000001"/>
    <n v="2.3362160644850958"/>
    <n v="3.4441160644850957"/>
    <s v="Positive"/>
    <s v="Negative"/>
    <n v="11.113028905"/>
    <n v="9003.4866354112055"/>
    <n v="22.437063834440501"/>
    <n v="33.550092739440501"/>
    <s v="Positive"/>
    <s v="Negative"/>
    <n v="7.4877895719999996"/>
    <n v="3333.9056046666401"/>
    <n v="33.3390560466664"/>
    <n v="40.826845618666397"/>
    <s v="Positive"/>
    <s v="Positive"/>
    <n v="55.776119881106901"/>
  </r>
  <r>
    <s v="786"/>
    <s v="Tirupur-Anupparpalayam"/>
    <s v="Rest"/>
    <s v="Rest"/>
    <s v="HNI   "/>
    <s v="Exporters "/>
    <n v="641652"/>
    <x v="30"/>
    <n v="0.79720000000000002"/>
    <n v="107.252"/>
    <n v="0.85801599999999989"/>
    <n v="1.6552159999999998"/>
    <s v="Positive"/>
    <s v="Positive"/>
    <n v="0.73629999999999995"/>
    <n v="53.04"/>
    <n v="0.53039999999999998"/>
    <n v="1.2666999999999999"/>
    <s v="Positive"/>
    <s v="Positive"/>
    <n v="2.8668"/>
    <n v="292.88299999999998"/>
    <n v="0.80270400000000008"/>
    <n v="3.6695039999999999"/>
    <s v="Negative"/>
    <s v="Negative"/>
    <n v="6.9590855400000002"/>
    <n v="1704.8755646835671"/>
    <n v="17.048755646835669"/>
    <n v="24.00784118683567"/>
    <s v="Positive"/>
    <s v="Positive"/>
    <n v="3.472673232"/>
    <n v="983.69841629713176"/>
    <n v="9.8369841629713175"/>
    <n v="13.309657394971318"/>
    <s v="Positive"/>
    <s v="Positive"/>
    <n v="26.885739809806985"/>
  </r>
  <r>
    <s v="787"/>
    <s v="Thiruverumbur"/>
    <s v="Rest"/>
    <s v="Rest"/>
    <s v="Salaried  "/>
    <s v="Exporters "/>
    <n v="620019"/>
    <x v="30"/>
    <n v="0.5696"/>
    <n v="66.582999999999998"/>
    <n v="0.66583000000000003"/>
    <n v="1.23543"/>
    <s v="Positive"/>
    <s v="Positive"/>
    <n v="0.33200000000000002"/>
    <n v="19.975999999999999"/>
    <n v="0.19975999999999999"/>
    <n v="0.53176000000000001"/>
    <s v="Positive"/>
    <s v="Positive"/>
    <n v="2.4089"/>
    <n v="154.107"/>
    <n v="0.96531634171397762"/>
    <n v="3.3742163417139777"/>
    <s v="Negative"/>
    <s v="Negative"/>
    <n v="2.8085452859999998"/>
    <n v="4650.5716632843923"/>
    <n v="14.52108676798032"/>
    <n v="17.329632053980319"/>
    <s v="Positive"/>
    <s v="Negative"/>
    <n v="0.15734125500000001"/>
    <n v="839.24583995695298"/>
    <n v="4.6850011590788415E-2"/>
    <n v="0.20419126659078843"/>
    <s v="Negative"/>
    <s v="Negative"/>
    <n v="14.567936779571108"/>
  </r>
  <r>
    <s v="788"/>
    <s v="Tavarekere"/>
    <s v="Rest"/>
    <s v="Rest"/>
    <s v="Salaried  "/>
    <s v="Manufacturers "/>
    <n v="562130"/>
    <x v="21"/>
    <n v="0"/>
    <n v="75.363"/>
    <n v="0.14399999999999999"/>
    <n v="0.14399999999999999"/>
    <s v="Negative"/>
    <s v="Negative"/>
    <n v="0"/>
    <n v="48.151000000000003"/>
    <n v="3.8520800000000008E-2"/>
    <n v="3.8520800000000008E-2"/>
    <s v="Negative"/>
    <s v="Negative"/>
    <n v="4.1352000000000002"/>
    <n v="202.21199999999999"/>
    <n v="1.6557559658537697"/>
    <n v="5.7909559658537697"/>
    <s v="Negative"/>
    <s v="Negative"/>
    <n v="21.368880021999999"/>
    <n v="4993.4079604388271"/>
    <n v="49.934079604388273"/>
    <n v="71.302959626388272"/>
    <s v="Positive"/>
    <s v="Positive"/>
    <n v="4.8631984060000004"/>
    <n v="2197.3338131648929"/>
    <n v="21.97333813164893"/>
    <n v="26.836536537648932"/>
    <s v="Positive"/>
    <s v="Positive"/>
    <n v="71.907417736037203"/>
  </r>
  <r>
    <s v="789"/>
    <s v="Totagere"/>
    <s v="Rest"/>
    <s v="Rest"/>
    <s v="Salaried  "/>
    <s v="Corporate Offices"/>
    <n v="562123"/>
    <x v="16"/>
    <n v="0.32329999999999998"/>
    <n v="280.06900000000002"/>
    <n v="0.21986629655172413"/>
    <n v="0.5431662965517241"/>
    <s v="Negative"/>
    <s v="Negative"/>
    <n v="4.8799999999999996E-2"/>
    <n v="145.18600000000001"/>
    <n v="4.5437105849971793E-2"/>
    <n v="9.4237105849971789E-2"/>
    <s v="Negative"/>
    <s v="Negative"/>
    <n v="5.0309999999999997"/>
    <n v="570.11400000000003"/>
    <n v="2.2607296319199266"/>
    <n v="7.2917296319199263"/>
    <s v="Negative"/>
    <s v="Negative"/>
    <n v="6.7949232599999991"/>
    <n v="89.918586606679355"/>
    <n v="1.3589846520000002"/>
    <n v="8.1539079119999993"/>
    <s v="Positive"/>
    <s v="Positive"/>
    <n v="0.24784327999999997"/>
    <n v="24.63264509430698"/>
    <n v="0.23058555257197569"/>
    <n v="0.47842883257197566"/>
    <s v="Negative"/>
    <s v="Positive"/>
    <n v="1.589570204571976"/>
  </r>
  <r>
    <s v="791"/>
    <s v="Vijayawada-Main"/>
    <s v="Rest"/>
    <s v="CASA Focus"/>
    <s v="Household  "/>
    <s v="Corporate Offices"/>
    <n v="520001"/>
    <x v="36"/>
    <n v="0.85139999999999993"/>
    <n v="294.55599999999998"/>
    <n v="0.57714573628916543"/>
    <n v="1.4285457362891654"/>
    <s v="Negative"/>
    <s v="Negative"/>
    <n v="0.3357"/>
    <n v="47.085000000000001"/>
    <n v="0.35312645236740497"/>
    <n v="0.68882645236740503"/>
    <s v="Negative"/>
    <s v="Negative"/>
    <n v="5.3579999999999997"/>
    <n v="394.64600000000002"/>
    <n v="1.6240702732319636"/>
    <n v="6.9820702732319635"/>
    <s v="Negative"/>
    <s v="Negative"/>
    <n v="34.163462585000005"/>
    <n v="1872.457777988029"/>
    <n v="67.263800206989458"/>
    <n v="101.42726279198946"/>
    <s v="Negative"/>
    <s v="Positive"/>
    <n v="11.808593934999999"/>
    <n v="495.59862521722351"/>
    <n v="66.828596243417593"/>
    <n v="78.637190178417598"/>
    <s v="Negative"/>
    <s v="Positive"/>
    <n v="134.09239645040705"/>
  </r>
  <r>
    <s v="792"/>
    <s v="Visakhapatnam-Main (Jagadamba Jn.)"/>
    <s v="VL Focus"/>
    <s v="Rest"/>
    <s v="Household  "/>
    <s v="Shopping Malls "/>
    <n v="530002"/>
    <x v="36"/>
    <n v="2.4019999999999997"/>
    <n v="218.691"/>
    <n v="2.1869100000000001"/>
    <n v="4.5889100000000003"/>
    <s v="Positive"/>
    <s v="Positive"/>
    <n v="1.0459000000000001"/>
    <n v="46.988"/>
    <n v="0.46988000000000002"/>
    <n v="1.5157800000000001"/>
    <s v="Positive"/>
    <s v="Positive"/>
    <n v="1.5976999999999999"/>
    <n v="187.10599999999999"/>
    <n v="0.44735600000000003"/>
    <n v="2.0450559999999998"/>
    <s v="Negative"/>
    <s v="Negative"/>
    <n v="20.648569599999998"/>
    <n v="4828.7938927785126"/>
    <n v="48.28793892778512"/>
    <n v="68.936508527785122"/>
    <s v="Positive"/>
    <s v="Positive"/>
    <n v="3.4598677090000005"/>
    <n v="2273.9563077939242"/>
    <n v="0.69197354179999992"/>
    <n v="4.1518412508000004"/>
    <s v="Positive"/>
    <s v="Negative"/>
    <n v="48.979912469585123"/>
  </r>
  <r>
    <s v="793"/>
    <s v="Vadodara"/>
    <s v="Rest"/>
    <s v="Rest"/>
    <s v="HNI   "/>
    <s v="Retailers "/>
    <n v="390012"/>
    <x v="9"/>
    <n v="0.44590000000000002"/>
    <n v="376.59300000000002"/>
    <n v="1.7730769530447357"/>
    <n v="2.2189769530447356"/>
    <s v="Positive"/>
    <s v="Negative"/>
    <n v="0.47100000000000003"/>
    <n v="98.793000000000006"/>
    <n v="0.23798535889785888"/>
    <n v="0.70898535889785896"/>
    <s v="Positive"/>
    <s v="Negative"/>
    <n v="0.26090000000000002"/>
    <n v="33.491999999999997"/>
    <n v="0.13233357705298016"/>
    <n v="0.39323357705298018"/>
    <s v="Negative"/>
    <s v="Negative"/>
    <n v="37.193809041000002"/>
    <n v="16082.839826208459"/>
    <n v="20.462753155133491"/>
    <n v="57.656562196133493"/>
    <s v="Positive"/>
    <s v="Negative"/>
    <n v="4.7092725299999998"/>
    <n v="4665.0745136087644"/>
    <n v="3.3711430860596128"/>
    <n v="8.0804156160596126"/>
    <s v="Negative"/>
    <s v="Negative"/>
    <n v="23.833896241193102"/>
  </r>
  <r>
    <s v="794"/>
    <s v="Vellakovil"/>
    <s v="VL Focus"/>
    <s v="Rest"/>
    <s v="HNI   "/>
    <s v="Manufacturers "/>
    <n v="638111"/>
    <x v="30"/>
    <n v="3.4758999999999998"/>
    <n v="49.49"/>
    <n v="0.97325200000000001"/>
    <n v="4.4491519999999998"/>
    <s v="Positive"/>
    <s v="Positive"/>
    <n v="1.1552000000000004"/>
    <n v="24.782"/>
    <n v="0.48665430637183205"/>
    <n v="1.6418543063718325"/>
    <s v="Negative"/>
    <s v="Positive"/>
    <n v="2.6638000000000002"/>
    <n v="218.696"/>
    <n v="0.85429430720334487"/>
    <n v="3.518094307203345"/>
    <s v="Negative"/>
    <s v="Negative"/>
    <n v="15.9136411"/>
    <n v="197.51678316709931"/>
    <n v="3.1827282200000013"/>
    <n v="19.096369320000001"/>
    <s v="Positive"/>
    <s v="Positive"/>
    <n v="7.0482738329999997"/>
    <n v="96.576893564694601"/>
    <n v="1.4096547665999992"/>
    <n v="8.4579285995999989"/>
    <s v="Positive"/>
    <s v="Positive"/>
    <n v="4.5923829866000005"/>
  </r>
  <r>
    <s v="795"/>
    <s v="Vijayawada-Governorpet"/>
    <s v="Rest"/>
    <s v="Rest"/>
    <s v="Salaried  "/>
    <s v="Shopping Malls "/>
    <n v="520002"/>
    <x v="36"/>
    <n v="3.0754999999999995"/>
    <n v="163.34299999999999"/>
    <n v="1.6334299999999999"/>
    <n v="4.7089299999999996"/>
    <s v="Positive"/>
    <s v="Positive"/>
    <n v="0.33550000000000002"/>
    <n v="41.904000000000003"/>
    <n v="0.41904000000000002"/>
    <n v="0.75453999999999999"/>
    <s v="Positive"/>
    <s v="Positive"/>
    <n v="2.7086999999999999"/>
    <n v="131.48400000000001"/>
    <n v="0.758436"/>
    <n v="3.467136"/>
    <s v="Negative"/>
    <s v="Negative"/>
    <n v="15.846574299"/>
    <n v="2218.0128357958652"/>
    <n v="39.864065899908923"/>
    <n v="55.710640198908919"/>
    <s v="Negative"/>
    <s v="Positive"/>
    <n v="1.4590449130000001"/>
    <n v="626.23866421859179"/>
    <n v="12.839932170669238"/>
    <n v="14.298977083669238"/>
    <s v="Negative"/>
    <s v="Positive"/>
    <n v="52.703998070578159"/>
  </r>
  <r>
    <s v="796"/>
    <s v="Visakhapatnam-CBM Compound"/>
    <s v="HL Focus"/>
    <s v="CASA Focus"/>
    <s v="Schools and Colleges  "/>
    <e v="#N/A"/>
    <n v="530003"/>
    <x v="36"/>
    <n v="5.4732999999999992"/>
    <n v="237.727"/>
    <n v="2.1395430000000002"/>
    <n v="7.6128429999999998"/>
    <s v="Positive"/>
    <s v="Positive"/>
    <n v="0.38370000000000004"/>
    <n v="69.177000000000007"/>
    <n v="0.24373341447430535"/>
    <n v="0.62743341447430545"/>
    <s v="Negative"/>
    <s v="Negative"/>
    <n v="3.7719999999999998"/>
    <n v="133.32900000000001"/>
    <n v="1.05616"/>
    <n v="4.8281599999999996"/>
    <s v="Positive"/>
    <s v="Positive"/>
    <n v="33.139710454999999"/>
    <n v="6062.74486631741"/>
    <n v="54.564703796856691"/>
    <n v="87.70441425185669"/>
    <s v="Positive"/>
    <s v="Positive"/>
    <n v="15.732988468"/>
    <n v="2468.6168208162371"/>
    <n v="22.217551387346134"/>
    <n v="37.950539855346136"/>
    <s v="Positive"/>
    <s v="Positive"/>
    <n v="76.782255184202825"/>
  </r>
  <r>
    <s v="797"/>
    <s v="Vizianagaram"/>
    <s v="Rest"/>
    <s v="Rest"/>
    <s v="Schools and Colleges  "/>
    <s v="Retailers "/>
    <n v="535003"/>
    <x v="36"/>
    <n v="0.86109999999999998"/>
    <n v="209.42099999999999"/>
    <n v="0.48241435131290139"/>
    <n v="1.3435143513129013"/>
    <s v="Positive"/>
    <s v="Negative"/>
    <n v="0.89479999999999993"/>
    <n v="37.798000000000002"/>
    <n v="0.37798000000000004"/>
    <n v="1.27278"/>
    <s v="Positive"/>
    <s v="Positive"/>
    <n v="3.0871"/>
    <n v="213.30799999999999"/>
    <n v="0.86438800000000005"/>
    <n v="3.9514879999999999"/>
    <s v="Negative"/>
    <s v="Negative"/>
    <n v="15.337683527000001"/>
    <n v="1408.850445733879"/>
    <n v="14.088504457338791"/>
    <n v="29.426187984338792"/>
    <s v="Positive"/>
    <s v="Positive"/>
    <n v="2.2488567000000002"/>
    <n v="140.25728537518131"/>
    <n v="0.51647902273917179"/>
    <n v="2.7653357227391719"/>
    <s v="Negative"/>
    <s v="Positive"/>
    <n v="14.604983480077962"/>
  </r>
  <r>
    <s v="798"/>
    <s v="Visakhapatnam-Shantipuram"/>
    <s v="HL Focus"/>
    <s v="Rest"/>
    <s v="Schools and Colleges  "/>
    <e v="#N/A"/>
    <n v="530016"/>
    <x v="36"/>
    <n v="4.741200000000001"/>
    <n v="557.96199999999999"/>
    <n v="5.5796200000000002"/>
    <n v="10.320820000000001"/>
    <s v="Positive"/>
    <s v="Positive"/>
    <n v="7.4899999999999994E-2"/>
    <n v="93.206000000000003"/>
    <n v="4.8271151452859345E-2"/>
    <n v="0.12317115145285934"/>
    <s v="Negative"/>
    <s v="Negative"/>
    <n v="2.8635999999999999"/>
    <n v="524.13499999999999"/>
    <n v="1.0610301481591347"/>
    <n v="3.9246301481591344"/>
    <s v="Negative"/>
    <s v="Negative"/>
    <n v="15.932552083000001"/>
    <n v="5367.8385468401093"/>
    <n v="4.0698634643857829"/>
    <n v="20.002415547385784"/>
    <s v="Positive"/>
    <s v="Negative"/>
    <n v="7.2314899010000007"/>
    <n v="2087.5544887817682"/>
    <n v="20.875544887817682"/>
    <n v="28.107034788817682"/>
    <s v="Positive"/>
    <s v="Positive"/>
    <n v="24.945408352203465"/>
  </r>
  <r>
    <s v="799"/>
    <s v="Varanasi"/>
    <s v="Rest"/>
    <s v="Rest"/>
    <s v="Salaried  "/>
    <s v="Retailers "/>
    <n v="221001"/>
    <x v="11"/>
    <n v="0.32699999999999996"/>
    <n v="432.036"/>
    <n v="9.1560000000000002E-2"/>
    <n v="0.41855999999999993"/>
    <s v="Negative"/>
    <s v="Negative"/>
    <n v="0.24329999999999999"/>
    <n v="109.10899999999999"/>
    <n v="0.51202966216216206"/>
    <n v="0.75532966216216202"/>
    <s v="Positive"/>
    <s v="Negative"/>
    <n v="0.93859999999999999"/>
    <n v="124.12"/>
    <n v="0.26280800000000004"/>
    <n v="1.201408"/>
    <s v="Negative"/>
    <s v="Negative"/>
    <n v="25.310968229"/>
    <n v="11604.925880550019"/>
    <n v="5.0621936458000008"/>
    <n v="30.373161874800001"/>
    <s v="Negative"/>
    <s v="Negative"/>
    <n v="3.9886965270000005"/>
    <n v="2597.689873412407"/>
    <n v="0.79773930539999993"/>
    <n v="4.7864358324000005"/>
    <s v="Positive"/>
    <s v="Negative"/>
    <n v="5.8599329512000011"/>
  </r>
  <r>
    <s v="801"/>
    <s v="Uppunda"/>
    <s v="Asset Focus"/>
    <s v="Rest"/>
    <s v="Schools and Colleges  "/>
    <s v="Manufacturers "/>
    <n v="576232"/>
    <x v="29"/>
    <n v="0.58840000000000003"/>
    <n v="13.791"/>
    <n v="0.16475200000000004"/>
    <n v="0.75315200000000004"/>
    <s v="Positive"/>
    <s v="Positive"/>
    <n v="1.3104"/>
    <n v="4.5490000000000004"/>
    <n v="0.36691200000000002"/>
    <n v="1.6773120000000001"/>
    <s v="Positive"/>
    <s v="Positive"/>
    <n v="6.4898999999999996"/>
    <n v="17.001999999999999"/>
    <n v="8.6800038988752952"/>
    <n v="15.169903898875294"/>
    <s v="Negative"/>
    <s v="Positive"/>
    <n v="41.340733213"/>
    <n v="308.09154614412142"/>
    <n v="8.2681466426000014"/>
    <n v="49.608879855600001"/>
    <s v="Positive"/>
    <s v="Positive"/>
    <n v="2.5803403340000002"/>
    <n v="21.683767383059418"/>
    <n v="1.270889666"/>
    <n v="3.8512300000000002"/>
    <s v="Negative"/>
    <s v="Positive"/>
    <n v="9.5390363086000018"/>
  </r>
  <r>
    <s v="802"/>
    <s v="Udupi-Car Street"/>
    <s v="Rest"/>
    <s v="Rest"/>
    <s v="Schools and Colleges  "/>
    <s v="Corporate Offices"/>
    <n v="576101"/>
    <x v="4"/>
    <n v="2.4836"/>
    <n v="132.00299999999999"/>
    <n v="1.0560239999999999"/>
    <n v="3.5396239999999999"/>
    <s v="Positive"/>
    <s v="Positive"/>
    <n v="0.24410000000000001"/>
    <n v="35.536999999999999"/>
    <n v="0.17458108244593945"/>
    <n v="0.41868108244593949"/>
    <s v="Negative"/>
    <s v="Negative"/>
    <n v="0.51500000000000001"/>
    <n v="57.030999999999999"/>
    <n v="0.14420000000000002"/>
    <n v="0.65920000000000001"/>
    <s v="Negative"/>
    <s v="Negative"/>
    <n v="50.421945500999996"/>
    <n v="2489.3315666477602"/>
    <n v="10.084389100199999"/>
    <n v="60.506334601199995"/>
    <s v="Negative"/>
    <s v="Positive"/>
    <n v="7.3375426430000008"/>
    <n v="428.01465774248442"/>
    <n v="4.2801465774248442"/>
    <n v="11.617689220424845"/>
    <s v="Positive"/>
    <s v="Positive"/>
    <n v="14.364535677624843"/>
  </r>
  <r>
    <s v="803"/>
    <s v="Udupi-Kunjibettu"/>
    <s v="Rest"/>
    <s v="CAA Focus"/>
    <s v="Schools and Colleges  "/>
    <s v="Manufacturers "/>
    <n v="576102"/>
    <x v="4"/>
    <n v="1.9798"/>
    <n v="61.984999999999999"/>
    <n v="0.55434400000000006"/>
    <n v="2.534144"/>
    <s v="Negative"/>
    <s v="Positive"/>
    <n v="0.93580000000000008"/>
    <n v="20.29"/>
    <n v="0.26202400000000003"/>
    <n v="1.1978240000000002"/>
    <s v="Positive"/>
    <s v="Positive"/>
    <n v="1.5568"/>
    <n v="26.763000000000002"/>
    <n v="0.43590400000000001"/>
    <n v="1.992704"/>
    <s v="Positive"/>
    <s v="Positive"/>
    <n v="36.327239988999999"/>
    <n v="2397.8860637645621"/>
    <n v="23.978860637645617"/>
    <n v="60.306100626645616"/>
    <s v="Positive"/>
    <s v="Positive"/>
    <n v="16.611681205"/>
    <n v="404.54683874923359"/>
    <n v="44.133628795000007"/>
    <n v="60.745310000000003"/>
    <s v="Positive"/>
    <s v="Positive"/>
    <n v="68.112489432645617"/>
  </r>
  <r>
    <s v="804"/>
    <s v="Udaipur"/>
    <s v="Asset Focus"/>
    <s v="Rest"/>
    <s v="Salaried  "/>
    <s v="Retailers "/>
    <n v="313001"/>
    <x v="27"/>
    <n v="0.70800000000000007"/>
    <n v="1156.3910000000001"/>
    <n v="6.0396142345140635"/>
    <n v="6.7476142345140637"/>
    <s v="Positive"/>
    <s v="Negative"/>
    <n v="0.37380000000000002"/>
    <n v="445.28199999999998"/>
    <n v="2.6468443646893647"/>
    <n v="3.0206443646893648"/>
    <s v="Positive"/>
    <s v="Negative"/>
    <n v="0.47499999999999998"/>
    <n v="279.19099999999997"/>
    <n v="0.13300000000000001"/>
    <n v="0.60799999999999998"/>
    <s v="Negative"/>
    <s v="Negative"/>
    <n v="20.164874587"/>
    <n v="8059.4346833545524"/>
    <n v="8.880619833456123"/>
    <n v="29.045494420456123"/>
    <s v="Positive"/>
    <s v="Negative"/>
    <n v="5.9536390780000001"/>
    <n v="1838.2773534026039"/>
    <n v="1.1907278155999999"/>
    <n v="7.1443668936"/>
    <s v="Negative"/>
    <s v="Positive"/>
    <n v="10.071347649056122"/>
  </r>
  <r>
    <s v="805"/>
    <s v="Uppal Kalan"/>
    <s v="HL Focus"/>
    <s v="Rest"/>
    <s v="Schools and Colleges  "/>
    <e v="#N/A"/>
    <n v="500092"/>
    <x v="37"/>
    <n v="21.820800000000002"/>
    <n v="426.72"/>
    <n v="6.1098240000000015"/>
    <n v="27.930624000000002"/>
    <s v="Positive"/>
    <s v="Positive"/>
    <n v="0.51150000000000007"/>
    <n v="122.961"/>
    <n v="0.16126205789883261"/>
    <n v="0.6727620578988327"/>
    <s v="Negative"/>
    <s v="Negative"/>
    <n v="2.1741999999999999"/>
    <n v="227.63300000000001"/>
    <n v="2.5980998776434379"/>
    <n v="4.7722998776434373"/>
    <s v="Positive"/>
    <s v="Negative"/>
    <n v="12.844932477"/>
    <n v="1886.3533399174339"/>
    <n v="2.5689864954000008"/>
    <n v="15.413918972400001"/>
    <s v="Negative"/>
    <s v="Positive"/>
    <n v="2.8139071870000003"/>
    <n v="568.05010860590653"/>
    <n v="0.56278143739999997"/>
    <n v="3.3766886244000003"/>
    <s v="Negative"/>
    <s v="Positive"/>
    <n v="3.1317679328000008"/>
  </r>
  <r>
    <s v="806"/>
    <s v="Vellore"/>
    <s v="Rest"/>
    <s v="Rest"/>
    <s v="Salaried  "/>
    <s v="Exporters "/>
    <n v="632009"/>
    <x v="33"/>
    <n v="3.4882999999999997"/>
    <n v="87.978999999999999"/>
    <n v="0.97672400000000004"/>
    <n v="4.4650239999999997"/>
    <s v="Positive"/>
    <s v="Positive"/>
    <n v="0.37780000000000002"/>
    <n v="33.290999999999997"/>
    <n v="0.10578400000000002"/>
    <n v="0.48358400000000001"/>
    <s v="Negative"/>
    <s v="Positive"/>
    <n v="2.2534999999999998"/>
    <n v="255.601"/>
    <n v="0.68247800973411454"/>
    <n v="2.9359780097341144"/>
    <s v="Negative"/>
    <s v="Negative"/>
    <n v="11.05785386"/>
    <n v="2480.7418423645322"/>
    <n v="2.211570772"/>
    <n v="13.269424632"/>
    <s v="Negative"/>
    <s v="Positive"/>
    <n v="1.7729213460000002"/>
    <n v="430.37306896551718"/>
    <n v="4.3037306896551719"/>
    <n v="6.0766520356551723"/>
    <s v="Positive"/>
    <s v="Positive"/>
    <n v="6.5153014616551719"/>
  </r>
  <r>
    <s v="807"/>
    <s v="Ujjain"/>
    <s v="Rest"/>
    <s v="Rest"/>
    <s v="Salaried  "/>
    <s v="Manufacturers "/>
    <n v="456010"/>
    <x v="27"/>
    <n v="7.9799999999999996E-2"/>
    <n v="567.19899999999996"/>
    <n v="5.9976861538461539E-2"/>
    <n v="0.13977686153846153"/>
    <s v="Negative"/>
    <s v="Negative"/>
    <n v="0.63229999999999997"/>
    <n v="130.334"/>
    <n v="0.33792355797355805"/>
    <n v="0.97022355797355808"/>
    <s v="Positive"/>
    <s v="Negative"/>
    <n v="1.8580000000000001"/>
    <n v="140.86799999999999"/>
    <n v="0.52024000000000004"/>
    <n v="2.3782399999999999"/>
    <s v="Negative"/>
    <s v="Negative"/>
    <n v="14.970647327000002"/>
    <n v="3364.3566238670701"/>
    <n v="33.643566238670701"/>
    <n v="48.614213565670703"/>
    <s v="Positive"/>
    <s v="Positive"/>
    <n v="3.1733295699999999"/>
    <n v="498.16082090256799"/>
    <n v="0.64362150937507545"/>
    <n v="3.8169510793750754"/>
    <s v="Negative"/>
    <s v="Positive"/>
    <n v="34.287187748045774"/>
  </r>
  <r>
    <s v="809"/>
    <s v="Vijayapura (Bengaluru)"/>
    <s v="GL Focus"/>
    <s v="Rest"/>
    <s v="Schools and Colleges  "/>
    <s v="Exporters "/>
    <n v="562135"/>
    <x v="31"/>
    <n v="0.31259999999999999"/>
    <n v="25.498000000000001"/>
    <n v="0.10309977986244846"/>
    <n v="0.41569977986244844"/>
    <s v="Negative"/>
    <s v="Positive"/>
    <n v="0.15559999999999996"/>
    <n v="20.788"/>
    <n v="6.9044250480035887E-2"/>
    <n v="0.22464425048003583"/>
    <s v="Negative"/>
    <s v="Positive"/>
    <n v="11.1843"/>
    <n v="89.278000000000006"/>
    <n v="8.1389059868444065"/>
    <n v="19.323205986844407"/>
    <s v="Negative"/>
    <s v="Positive"/>
    <n v="24.939625255000003"/>
    <n v="357.57797405223249"/>
    <n v="4.9879250510000013"/>
    <n v="29.927550306000004"/>
    <s v="Positive"/>
    <s v="Positive"/>
    <n v="1.050887592"/>
    <n v="22.725661331086769"/>
    <n v="1.0630185079999999"/>
    <n v="2.1139060999999999"/>
    <s v="Negative"/>
    <s v="Positive"/>
    <n v="6.0509435590000011"/>
  </r>
  <r>
    <s v="810"/>
    <s v="Vasco"/>
    <s v="Rest"/>
    <s v="Rest"/>
    <s v="HNI   "/>
    <s v="Corporate Offices"/>
    <n v="403802"/>
    <x v="5"/>
    <n v="2.8249999999999997"/>
    <n v="157.017"/>
    <n v="1.5701700000000001"/>
    <n v="4.3951700000000002"/>
    <s v="Positive"/>
    <s v="Positive"/>
    <n v="0.24580000000000002"/>
    <n v="55.262999999999998"/>
    <n v="0.16558509126009124"/>
    <n v="0.41138509126009126"/>
    <s v="Positive"/>
    <s v="Negative"/>
    <n v="5.9573999999999998"/>
    <n v="121.5"/>
    <n v="2.3361097502949657"/>
    <n v="8.293509750294966"/>
    <s v="Negative"/>
    <s v="Positive"/>
    <n v="11.193468175"/>
    <n v="3603.5870217176689"/>
    <n v="2.2386936350000006"/>
    <n v="13.43216181"/>
    <s v="Positive"/>
    <s v="Negative"/>
    <n v="1.9333660030000002"/>
    <n v="450.51751530108589"/>
    <n v="4.5051751530108604"/>
    <n v="6.4385411560108601"/>
    <s v="Positive"/>
    <s v="Positive"/>
    <n v="6.743868788010861"/>
  </r>
  <r>
    <s v="812"/>
    <s v="Visakhapatnam-Gopalapatnam"/>
    <s v="Rest"/>
    <s v="Rest"/>
    <s v="Schools and Colleges  "/>
    <s v="Corporate Offices"/>
    <n v="530027"/>
    <x v="36"/>
    <n v="1.6053999999999999"/>
    <n v="250.79400000000001"/>
    <n v="0.48272409264207361"/>
    <n v="2.0881240926420737"/>
    <s v="Negative"/>
    <s v="Negative"/>
    <n v="0.21840000000000001"/>
    <n v="38.051000000000002"/>
    <n v="6.4856683631683634E-2"/>
    <n v="0.28325668363168366"/>
    <s v="Positive"/>
    <s v="Negative"/>
    <n v="1.0125999999999999"/>
    <n v="267.63099999999997"/>
    <n v="4.2895264916492373"/>
    <n v="5.3021264916492372"/>
    <s v="Positive"/>
    <s v="Negative"/>
    <n v="7.3176769779999997"/>
    <n v="1216.2307297386701"/>
    <n v="12.162307297386702"/>
    <n v="19.479984275386702"/>
    <s v="Positive"/>
    <s v="Positive"/>
    <n v="2.6592363730000002"/>
    <n v="171.7822937479325"/>
    <n v="1.7178229374793248"/>
    <n v="4.3770593104793249"/>
    <s v="Positive"/>
    <s v="Positive"/>
    <n v="13.880130234866026"/>
  </r>
  <r>
    <s v="813"/>
    <s v="Vijayawada-Bhavanipuram"/>
    <s v="Rest"/>
    <s v="Rest"/>
    <s v="Household  "/>
    <s v="Corporate Offices"/>
    <n v="520012"/>
    <x v="36"/>
    <n v="1.3546"/>
    <n v="273.65499999999997"/>
    <n v="0.40099958078956727"/>
    <n v="1.7555995807895672"/>
    <s v="Positive"/>
    <s v="Negative"/>
    <n v="0.35059999999999997"/>
    <n v="51.835999999999999"/>
    <n v="9.8168000000000005E-2"/>
    <n v="0.44876799999999994"/>
    <s v="Positive"/>
    <s v="Negative"/>
    <n v="3.4975000000000001"/>
    <n v="305.36099999999999"/>
    <n v="0.97930000000000006"/>
    <n v="4.4767999999999999"/>
    <s v="Negative"/>
    <s v="Negative"/>
    <n v="9.8340962090000001"/>
    <n v="1032.9704222056041"/>
    <n v="10.915688162086001"/>
    <n v="20.749784371086001"/>
    <s v="Negative"/>
    <s v="Positive"/>
    <n v="1.117357771"/>
    <n v="312.29541125236437"/>
    <n v="6.6029098407498497"/>
    <n v="7.7202676117498497"/>
    <s v="Negative"/>
    <s v="Positive"/>
    <n v="17.518598002835851"/>
  </r>
  <r>
    <s v="814"/>
    <s v="Virajpet"/>
    <s v="Rest"/>
    <s v="Rest"/>
    <s v="HNI   "/>
    <s v="Corporate Offices"/>
    <n v="571218"/>
    <x v="38"/>
    <n v="0.25159999999999999"/>
    <n v="35.406999999999996"/>
    <n v="0.35407"/>
    <n v="0.60566999999999993"/>
    <s v="Positive"/>
    <s v="Positive"/>
    <n v="0.33829999999999999"/>
    <n v="19.355"/>
    <n v="0.16012559573318633"/>
    <n v="0.49842559573318634"/>
    <s v="Negative"/>
    <s v="Positive"/>
    <n v="3.9649000000000001"/>
    <n v="74.611999999999995"/>
    <n v="2.5140491464398544"/>
    <n v="6.4789491464398541"/>
    <s v="Negative"/>
    <s v="Positive"/>
    <n v="6.4582228150000001"/>
    <n v="377.22657604078159"/>
    <n v="3.7722657604078149"/>
    <n v="10.230488575407815"/>
    <s v="Positive"/>
    <s v="Positive"/>
    <n v="1.2258436400000001"/>
    <n v="38.588997451146987"/>
    <n v="0.24516872800000011"/>
    <n v="1.4710123680000002"/>
    <s v="Negative"/>
    <s v="Positive"/>
    <n v="4.0174344884078153"/>
  </r>
  <r>
    <s v="815"/>
    <s v="Vaderahalli GP"/>
    <s v="Rest"/>
    <s v="Rest"/>
    <s v="Salaried  "/>
    <s v="Manufacturers "/>
    <n v="560097"/>
    <x v="16"/>
    <n v="2.5098000000000003"/>
    <n v="783.221"/>
    <n v="0.70274400000000015"/>
    <n v="3.2125440000000003"/>
    <s v="Negative"/>
    <s v="Negative"/>
    <n v="0.27800000000000002"/>
    <n v="176.15299999999999"/>
    <n v="0.82664500994500989"/>
    <n v="1.1046450099450098"/>
    <s v="Positive"/>
    <s v="Negative"/>
    <n v="6.8844000000000003"/>
    <n v="362.13499999999999"/>
    <n v="1.9276320000000002"/>
    <n v="8.8120320000000003"/>
    <s v="Positive"/>
    <s v="Negative"/>
    <n v="27.717317445999999"/>
    <n v="3625.5358587770211"/>
    <n v="29.004286870216173"/>
    <n v="56.721604316216172"/>
    <s v="Positive"/>
    <s v="Positive"/>
    <n v="4.0615485329999998"/>
    <n v="467.13122844646318"/>
    <n v="3.7370498275717052"/>
    <n v="7.7985983605717051"/>
    <s v="Positive"/>
    <s v="Positive"/>
    <n v="32.741336697787879"/>
  </r>
  <r>
    <s v="817"/>
    <s v="Vapi"/>
    <s v="VL Focus"/>
    <s v="Rest"/>
    <s v="Salaried  "/>
    <s v="Manufacturers "/>
    <n v="396191"/>
    <x v="9"/>
    <n v="0.1804"/>
    <n v="729.99"/>
    <n v="0.17363982195731112"/>
    <n v="0.3540398219573111"/>
    <s v="Negative"/>
    <s v="Negative"/>
    <n v="0.38250000000000001"/>
    <n v="298.697"/>
    <n v="1.4728320229320229"/>
    <n v="1.8553320229320229"/>
    <s v="Positive"/>
    <s v="Negative"/>
    <n v="0.70430000000000004"/>
    <n v="123.428"/>
    <n v="1.7884334005077218"/>
    <n v="2.492733400507722"/>
    <s v="Positive"/>
    <s v="Negative"/>
    <n v="2.1753936489999997"/>
    <n v="5854.6551531075629"/>
    <n v="19.641068272724276"/>
    <n v="21.816461921724276"/>
    <s v="Positive"/>
    <s v="Negative"/>
    <n v="0.91904921699999997"/>
    <n v="1489.611742571688"/>
    <n v="0.18380984339999995"/>
    <n v="1.1028590603999999"/>
    <s v="Negative"/>
    <s v="Negative"/>
    <n v="19.824878116124275"/>
  </r>
  <r>
    <s v="818"/>
    <s v="Udupi - Chitpady"/>
    <s v="HL Focus"/>
    <s v="Rest"/>
    <s v="Schools and Colleges  "/>
    <e v="#N/A"/>
    <n v="576101"/>
    <x v="4"/>
    <n v="5.3427000000000016"/>
    <n v="132.00299999999999"/>
    <n v="2.1330519586919441"/>
    <n v="7.4757519586919461"/>
    <s v="Negative"/>
    <s v="Positive"/>
    <n v="1.0106999999999999"/>
    <n v="35.536999999999999"/>
    <n v="0.35537000000000002"/>
    <n v="1.3660699999999999"/>
    <s v="Positive"/>
    <s v="Positive"/>
    <n v="0.35210000000000002"/>
    <n v="57.030999999999999"/>
    <n v="1.006279904725385"/>
    <n v="1.3583799047253851"/>
    <s v="Positive"/>
    <s v="Negative"/>
    <n v="6.7457826930000007"/>
    <n v="2260.680943696028"/>
    <n v="1.6782932663045802"/>
    <n v="8.4240759593045809"/>
    <s v="Positive"/>
    <s v="Negative"/>
    <n v="1.272270263"/>
    <n v="418.17715947035111"/>
    <n v="4.1817715947035108"/>
    <n v="5.454041857703511"/>
    <s v="Positive"/>
    <s v="Positive"/>
    <n v="5.860064861008091"/>
  </r>
  <r>
    <s v="819"/>
    <s v="Udaipur - Hiran Magri "/>
    <s v="Rest"/>
    <s v="Rest"/>
    <s v="Salaried  "/>
    <s v="Retailers "/>
    <n v="313002"/>
    <x v="27"/>
    <n v="0.76080000000000003"/>
    <n v="230.95"/>
    <n v="0.64874787328941752"/>
    <n v="1.4095478732894176"/>
    <s v="Positive"/>
    <s v="Negative"/>
    <n v="0.245"/>
    <n v="81.980999999999995"/>
    <n v="0.32874967971217972"/>
    <n v="0.57374967971217972"/>
    <s v="Positive"/>
    <s v="Negative"/>
    <n v="0.43049999999999999"/>
    <n v="68.16"/>
    <n v="0.12054000000000001"/>
    <n v="0.55103999999999997"/>
    <s v="Negative"/>
    <s v="Negative"/>
    <n v="4.1568394710000005"/>
    <n v="7824.4815529910502"/>
    <n v="22.499886767158124"/>
    <n v="26.656726238158125"/>
    <s v="Positive"/>
    <s v="Negative"/>
    <n v="0.75055213300000001"/>
    <n v="1833.6897981117779"/>
    <n v="2.0736737151972928"/>
    <n v="2.8242258481972931"/>
    <s v="Positive"/>
    <s v="Negative"/>
    <n v="24.573560482355418"/>
  </r>
  <r>
    <s v="820"/>
    <s v="Vadodara-Manjalpur"/>
    <s v="HL Focus"/>
    <s v="Rest"/>
    <s v="Household  "/>
    <e v="#N/A"/>
    <n v="390011"/>
    <x v="9"/>
    <n v="6.4622999999999999"/>
    <n v="324.32100000000003"/>
    <n v="2.2702470000000003"/>
    <n v="8.7325470000000003"/>
    <s v="Positive"/>
    <s v="Positive"/>
    <n v="7.6600000000000001E-2"/>
    <n v="124.214"/>
    <n v="7.1867980285714284E-2"/>
    <n v="0.14846798028571428"/>
    <s v="Negative"/>
    <s v="Negative"/>
    <n v="4.1700000000000001E-2"/>
    <n v="87.212999999999994"/>
    <n v="2.016912373796792E-2"/>
    <n v="6.1869123737967921E-2"/>
    <s v="Negative"/>
    <s v="Negative"/>
    <n v="2.0852420899999999"/>
    <n v="13776.461480315849"/>
    <n v="44.325539211408639"/>
    <n v="46.41078130140864"/>
    <s v="Positive"/>
    <s v="Negative"/>
    <n v="0.27402686200000004"/>
    <n v="3963.1896116137918"/>
    <n v="5.2024512407345624E-2"/>
    <n v="0.32605137440734566"/>
    <s v="Negative"/>
    <s v="Negative"/>
    <n v="44.377563723815982"/>
  </r>
  <r>
    <s v="823"/>
    <s v="Kushtagi"/>
    <s v="Rest"/>
    <s v="Rest"/>
    <s v="Salaried  "/>
    <s v="Manufacturers "/>
    <n v="583277"/>
    <x v="24"/>
    <n v="0.105"/>
    <n v="17.510999999999999"/>
    <n v="2.9400000000000003E-2"/>
    <n v="0.13439999999999999"/>
    <s v="Positive"/>
    <s v="Negative"/>
    <n v="0.34349999999999997"/>
    <n v="9.0050000000000008"/>
    <n v="9.6180000000000002E-2"/>
    <n v="0.43967999999999996"/>
    <s v="Positive"/>
    <s v="Positive"/>
    <n v="1.0817000000000001"/>
    <n v="49.478000000000002"/>
    <n v="0.30287600000000003"/>
    <n v="1.384576"/>
    <s v="Positive"/>
    <s v="Negative"/>
    <n v="2.2655433309999999"/>
    <n v="146.45387261146499"/>
    <n v="10.277852669"/>
    <n v="12.543396"/>
    <s v="Positive"/>
    <s v="Positive"/>
    <n v="0.88199874700000003"/>
    <n v="20.163031847133752"/>
    <n v="0.20163031847133761"/>
    <n v="1.0836290654713376"/>
    <s v="Positive"/>
    <s v="Positive"/>
    <n v="10.479482987471338"/>
  </r>
  <r>
    <s v="824"/>
    <s v="Hubballi - Naveen Park"/>
    <s v="Rest"/>
    <s v="Rest"/>
    <s v="Schools and Colleges  "/>
    <s v="Shopping Malls "/>
    <n v="580023"/>
    <x v="35"/>
    <n v="1.1373"/>
    <n v="191.702"/>
    <n v="0.318444"/>
    <n v="1.4557439999999999"/>
    <s v="Positive"/>
    <s v="Negative"/>
    <n v="0.24940000000000001"/>
    <n v="59.036999999999999"/>
    <n v="0.19007924710424709"/>
    <n v="0.43947924710424713"/>
    <s v="Positive"/>
    <s v="Negative"/>
    <n v="0.30209999999999998"/>
    <n v="156.089"/>
    <n v="3.4156703520660812"/>
    <n v="3.717770352066081"/>
    <s v="Positive"/>
    <s v="Negative"/>
    <n v="2.0982512629999999"/>
    <n v="3836.4295072616092"/>
    <n v="12.197606660609225"/>
    <n v="14.295857923609224"/>
    <s v="Positive"/>
    <s v="Negative"/>
    <n v="0.42180606100000001"/>
    <n v="823.52382963883065"/>
    <n v="0.95005297663401045"/>
    <n v="1.3718590376340105"/>
    <s v="Positive"/>
    <s v="Negative"/>
    <n v="13.147659637243235"/>
  </r>
  <r>
    <s v="825"/>
    <s v="Vijayapura - Adarsh Nagar"/>
    <s v="Rest"/>
    <s v="Rest"/>
    <s v="Schools and Colleges  "/>
    <s v="Retailers "/>
    <n v="586103"/>
    <x v="17"/>
    <n v="1.6238999999999999"/>
    <n v="59.506999999999998"/>
    <n v="0.45469200000000004"/>
    <n v="2.078592"/>
    <s v="Negative"/>
    <s v="Positive"/>
    <n v="0.74620000000000009"/>
    <n v="36.090000000000003"/>
    <n v="0.36090000000000005"/>
    <n v="1.1071000000000002"/>
    <s v="Positive"/>
    <s v="Positive"/>
    <n v="0.51680000000000004"/>
    <n v="43.154000000000003"/>
    <n v="0.5110537358369881"/>
    <n v="1.0278537358369881"/>
    <s v="Positive"/>
    <s v="Negative"/>
    <n v="3.3949709700000001"/>
    <n v="1865.3212445234819"/>
    <n v="3.5558585560276326"/>
    <n v="6.9508295260276327"/>
    <s v="Positive"/>
    <s v="Negative"/>
    <n v="1.3094925159999999"/>
    <n v="616.0379435777221"/>
    <n v="6.1603794357772212"/>
    <n v="7.469871951777221"/>
    <s v="Positive"/>
    <s v="Positive"/>
    <n v="9.7162379918048529"/>
  </r>
  <r>
    <s v="826"/>
    <s v="Warangal"/>
    <s v="Rest"/>
    <s v="Rest"/>
    <s v="Schools and Colleges  "/>
    <s v="Retailers "/>
    <n v="506002"/>
    <x v="37"/>
    <n v="1.0976999999999999"/>
    <n v="605.02800000000002"/>
    <n v="0.30735600000000002"/>
    <n v="1.4050559999999999"/>
    <s v="Negative"/>
    <s v="Negative"/>
    <n v="0.32430000000000003"/>
    <n v="112.94499999999999"/>
    <n v="0.51647753890253889"/>
    <n v="0.84077753890253892"/>
    <s v="Positive"/>
    <s v="Negative"/>
    <n v="4.8360000000000003"/>
    <n v="651.08100000000002"/>
    <n v="1.3540800000000002"/>
    <n v="6.19008"/>
    <s v="Negative"/>
    <s v="Negative"/>
    <n v="16.204854819999998"/>
    <n v="3690.8711049013482"/>
    <n v="36.90871104901349"/>
    <n v="53.113565869013485"/>
    <s v="Positive"/>
    <s v="Positive"/>
    <n v="2.9228107159999999"/>
    <n v="855.66094491563263"/>
    <n v="0.58456214319999988"/>
    <n v="3.5073728591999997"/>
    <s v="Negative"/>
    <s v="Positive"/>
    <n v="37.493273192213493"/>
  </r>
  <r>
    <s v="827"/>
    <s v="Chakan"/>
    <s v="VL Focus"/>
    <s v="Rest"/>
    <s v="HNI   "/>
    <s v="Manufacturers "/>
    <n v="410501"/>
    <x v="12"/>
    <n v="1.0909"/>
    <n v="415.11599999999999"/>
    <n v="1.5722250135354447"/>
    <n v="2.6631250135354447"/>
    <s v="Positive"/>
    <s v="Negative"/>
    <n v="0.08"/>
    <n v="246.13499999999999"/>
    <n v="1.4018092313092314"/>
    <n v="1.4818092313092315"/>
    <s v="Positive"/>
    <s v="Negative"/>
    <n v="0.23649999999999999"/>
    <n v="145.578"/>
    <n v="2.5847331910029578"/>
    <n v="2.8212331910029578"/>
    <s v="Positive"/>
    <s v="Negative"/>
    <n v="0.68465116299999995"/>
    <n v="4408.1866282198707"/>
    <n v="15.741770753134004"/>
    <n v="16.426421916134004"/>
    <s v="Positive"/>
    <s v="Negative"/>
    <n v="1.648090445"/>
    <n v="2460.4979948252062"/>
    <n v="2.4507058372662698"/>
    <n v="4.09879628226627"/>
    <s v="Positive"/>
    <s v="Negative"/>
    <n v="18.192476590400275"/>
  </r>
  <r>
    <s v="828"/>
    <s v="Arasinakunte"/>
    <s v="GL Focus"/>
    <s v="Rest"/>
    <s v="Salaried  "/>
    <s v="Corporate Offices"/>
    <n v="562123"/>
    <x v="31"/>
    <n v="2.2391000000000001"/>
    <n v="280.06900000000002"/>
    <n v="2.2405520000000001"/>
    <n v="4.4796519999999997"/>
    <s v="Positive"/>
    <s v="Positive"/>
    <n v="0.2072"/>
    <n v="145.18600000000001"/>
    <n v="0.69886705042705033"/>
    <n v="0.90606705042705027"/>
    <s v="Positive"/>
    <s v="Negative"/>
    <n v="0.65959999999999996"/>
    <n v="570.11400000000003"/>
    <n v="10.335624532659196"/>
    <n v="10.995224532659195"/>
    <s v="Positive"/>
    <s v="Negative"/>
    <n v="4.1853503409999995"/>
    <n v="2506.4935485817741"/>
    <n v="5.1547080620396759"/>
    <n v="9.3400584030396754"/>
    <s v="Positive"/>
    <s v="Negative"/>
    <n v="0.50768215800000005"/>
    <n v="765.27296167773068"/>
    <n v="0.7671402465866014"/>
    <n v="1.2748224045866015"/>
    <s v="Positive"/>
    <s v="Negative"/>
    <n v="5.9218483086262772"/>
  </r>
  <r>
    <s v="829"/>
    <s v="Bengaluru-Hulimavu"/>
    <s v="Asset Focus"/>
    <s v="Rest"/>
    <s v="Schools and Colleges  "/>
    <e v="#N/A"/>
    <n v="560076"/>
    <x v="20"/>
    <n v="2.9550999999999998"/>
    <n v="1846.05"/>
    <n v="8.8880039305570193"/>
    <n v="11.843103930557019"/>
    <s v="Positive"/>
    <s v="Negative"/>
    <n v="7.6E-3"/>
    <n v="423.536"/>
    <n v="2.5162064630864629"/>
    <n v="2.5238064630864629"/>
    <s v="Positive"/>
    <s v="Negative"/>
    <n v="0.53269999999999995"/>
    <n v="524.57899999999995"/>
    <n v="9.5694924983386258"/>
    <n v="10.102192498338626"/>
    <s v="Positive"/>
    <s v="Negative"/>
    <n v="3.62253011"/>
    <n v="11753.211335297899"/>
    <n v="40.173984090909734"/>
    <n v="43.796514200909733"/>
    <s v="Positive"/>
    <s v="Negative"/>
    <n v="0.366379815"/>
    <n v="2012.039209226318"/>
    <n v="2.9853558287173856"/>
    <n v="3.3517356437173857"/>
    <s v="Positive"/>
    <s v="Negative"/>
    <n v="43.159339919627122"/>
  </r>
  <r>
    <s v="832"/>
    <s v="Mangaluru-Yeyyadi-DBU (Digital Banking Unit)"/>
    <s v="Rest"/>
    <s v="Rest"/>
    <s v="Schools and Colleges  "/>
    <s v="Shopping Malls "/>
    <n v="575008"/>
    <x v="23"/>
    <n v="0"/>
    <n v="63.155000000000001"/>
    <n v="6.0690947530271003E-2"/>
    <n v="6.0690947530271003E-2"/>
    <s v="Negative"/>
    <s v="Negative"/>
    <n v="2.0299999999999999E-2"/>
    <n v="21.739000000000001"/>
    <n v="0.14152799520299519"/>
    <n v="0.16182799520299518"/>
    <s v="Positive"/>
    <s v="Negative"/>
    <n v="0"/>
    <n v="37.235999999999997"/>
    <n v="0.88689719858242777"/>
    <n v="0.88689719858242777"/>
    <s v="Positive"/>
    <s v="Negative"/>
    <n v="0.86146812500000003"/>
    <n v="5615.554854196921"/>
    <n v="20.064023717318626"/>
    <n v="20.925491842318628"/>
    <s v="Positive"/>
    <s v="Negative"/>
    <n v="3.4236100000000001E-4"/>
    <n v="1192.8476195759511"/>
    <n v="1.9867510642784914"/>
    <n v="1.9870934252784913"/>
    <s v="Positive"/>
    <s v="Negative"/>
    <n v="22.050774781597116"/>
  </r>
  <r>
    <s v="833"/>
    <s v="Mysuru-Vijayanagar I Stage- DBU (Digital Banking Unit)"/>
    <s v="Rest"/>
    <s v="Rest"/>
    <s v="HNI   "/>
    <s v="Manufacturers "/>
    <n v="570011"/>
    <x v="22"/>
    <n v="0"/>
    <n v="144.89500000000001"/>
    <n v="0.1154644058792279"/>
    <n v="0.1154644058792279"/>
    <s v="Negative"/>
    <s v="Negative"/>
    <n v="0"/>
    <n v="34.723999999999997"/>
    <n v="3.1251599999999997E-2"/>
    <n v="3.1251599999999997E-2"/>
    <s v="Negative"/>
    <s v="Negative"/>
    <n v="0"/>
    <n v="133.07900000000001"/>
    <n v="2.8527407095589172"/>
    <n v="2.8527407095589172"/>
    <s v="Positive"/>
    <s v="Negative"/>
    <n v="0.55263994900000002"/>
    <n v="7536.7573091666918"/>
    <n v="24.778722653568455"/>
    <n v="25.331362602568454"/>
    <s v="Positive"/>
    <s v="Negative"/>
    <n v="7.0075347999999996E-2"/>
    <n v="1288.3024200322079"/>
    <n v="1.8684274624277295"/>
    <n v="1.9385028104277295"/>
    <s v="Positive"/>
    <s v="Negative"/>
    <n v="26.647150115996183"/>
  </r>
  <r>
    <s v="834"/>
    <s v="Moodabidri-Mahaveera College"/>
    <s v="Rest"/>
    <s v="Rest"/>
    <s v="Schools and Colleges  "/>
    <s v="Manufacturers "/>
    <n v="574197"/>
    <x v="23"/>
    <n v="0.88"/>
    <n v="6.6529999999999996"/>
    <n v="0.73277599999999998"/>
    <n v="1.612776"/>
    <s v="Negative"/>
    <s v="Positive"/>
    <n v="0.19519999999999998"/>
    <n v="3.4020000000000001"/>
    <n v="5.4656000000000003E-2"/>
    <n v="0.24985599999999999"/>
    <s v="Positive"/>
    <s v="Positive"/>
    <n v="3.0499999999999999E-2"/>
    <n v="7.4489999999999998"/>
    <n v="0.14692231260716793"/>
    <n v="0.17742231260716793"/>
    <s v="Positive"/>
    <s v="Negative"/>
    <n v="1.4892309300000002"/>
    <n v="595.20692664202443"/>
    <n v="0.72871511653014487"/>
    <n v="2.217946046530145"/>
    <s v="Positive"/>
    <s v="Negative"/>
    <n v="0.26333137000000001"/>
    <n v="52.597298265567247"/>
    <n v="0.52597298265567249"/>
    <n v="0.78930435265567245"/>
    <s v="Positive"/>
    <s v="Positive"/>
    <n v="1.2546880991858174"/>
  </r>
  <r>
    <s v="836"/>
    <s v="Budigere"/>
    <s v="Rest"/>
    <s v="Rest"/>
    <s v="HNI   "/>
    <s v="Shopping Malls "/>
    <n v="562129"/>
    <x v="31"/>
    <n v="0"/>
    <n v="24.510999999999999"/>
    <n v="2.0492433742998077E-2"/>
    <n v="2.0492433742998077E-2"/>
    <s v="Negative"/>
    <s v="Negative"/>
    <n v="0"/>
    <n v="21.463000000000001"/>
    <n v="1.7170400000000002E-2"/>
    <n v="1.7170400000000002E-2"/>
    <s v="Negative"/>
    <s v="Negative"/>
    <n v="0.26800000000000002"/>
    <n v="106.496"/>
    <n v="2.2685507589492486"/>
    <n v="2.5365507589492484"/>
    <s v="Positive"/>
    <s v="Negative"/>
    <n v="1.623802178"/>
    <n v="2404.256792112486"/>
    <n v="7.3352868517489291"/>
    <n v="8.9590890297489292"/>
    <s v="Positive"/>
    <s v="Negative"/>
    <n v="8.1880120000000001E-2"/>
    <n v="582.67411836871884"/>
    <n v="0.88876180499459601"/>
    <n v="0.97064192499459601"/>
    <s v="Positive"/>
    <s v="Negative"/>
    <n v="8.2240486567435251"/>
  </r>
  <r>
    <s v="838"/>
    <s v="Vijayawada-Patamata"/>
    <s v="GL Focus"/>
    <s v="Rest"/>
    <s v="Household  "/>
    <s v="Shopping Malls "/>
    <n v="520010"/>
    <x v="36"/>
    <n v="0"/>
    <n v="549.24199999999996"/>
    <n v="3.5235936670333947"/>
    <n v="3.5235936670333947"/>
    <s v="Positive"/>
    <s v="Negative"/>
    <n v="0"/>
    <n v="124.968"/>
    <n v="0.12496800000000001"/>
    <n v="0.12496800000000001"/>
    <s v="Negative"/>
    <s v="Negative"/>
    <n v="0.12559999999999999"/>
    <n v="524.39400000000001"/>
    <n v="9.8916473939936331"/>
    <n v="10.017247393993634"/>
    <s v="Positive"/>
    <s v="Negative"/>
    <n v="1.201964064"/>
    <n v="3305.5581142360402"/>
    <n v="11.115684173744523"/>
    <n v="12.317648237744523"/>
    <s v="Positive"/>
    <s v="Negative"/>
    <n v="0.40982572299999998"/>
    <n v="1857.670796379628"/>
    <n v="2.684756824878221"/>
    <n v="3.094582547878221"/>
    <s v="Positive"/>
    <s v="Negative"/>
    <n v="13.800440998622744"/>
  </r>
  <r>
    <s v="839"/>
    <s v="Vittal"/>
    <s v="Rest"/>
    <s v="Rest"/>
    <s v="Schools and Colleges  "/>
    <s v="Manufacturers "/>
    <n v="574243"/>
    <x v="0"/>
    <n v="0"/>
    <n v="16.02"/>
    <n v="0.10277431541265049"/>
    <n v="0.10277431541265049"/>
    <s v="Positive"/>
    <s v="Negative"/>
    <n v="0"/>
    <n v="14.757"/>
    <n v="1.4756999999999999E-2"/>
    <n v="1.4756999999999999E-2"/>
    <s v="Negative"/>
    <s v="Negative"/>
    <n v="3.7100000000000001E-2"/>
    <n v="31.853000000000002"/>
    <n v="0.72158343716956908"/>
    <n v="0.7586834371695691"/>
    <s v="Positive"/>
    <s v="Negative"/>
    <n v="1.609645282"/>
    <n v="280.43678937212411"/>
    <n v="2.8043678937212411"/>
    <n v="4.4140131757212409"/>
    <s v="Positive"/>
    <s v="Positive"/>
    <n v="0.23933558199999999"/>
    <n v="39.634577705210027"/>
    <n v="0.39634577705210022"/>
    <n v="0.63568135905210021"/>
    <s v="Positive"/>
    <s v="Positive"/>
    <n v="3.2007136707733412"/>
  </r>
  <r>
    <s v="840"/>
    <s v="Vasai (West)"/>
    <s v="Rest"/>
    <s v="Rest"/>
    <s v="HNI   "/>
    <s v="Manufacturers "/>
    <n v="401202"/>
    <x v="15"/>
    <n v="0.20499999999999999"/>
    <n v="696.63"/>
    <n v="4.2641430303317556"/>
    <n v="4.4691430303317556"/>
    <s v="Positive"/>
    <s v="Negative"/>
    <n v="0"/>
    <n v="71.415999999999997"/>
    <n v="7.1415999999999993E-2"/>
    <n v="7.1415999999999993E-2"/>
    <s v="Negative"/>
    <s v="Negative"/>
    <n v="0"/>
    <n v="95.977000000000004"/>
    <n v="2.2860063494560552"/>
    <n v="2.2860063494560552"/>
    <s v="Positive"/>
    <s v="Negative"/>
    <n v="0.26283027999999997"/>
    <n v="4732.0404922934213"/>
    <n v="17.370382695384297"/>
    <n v="17.633212975384296"/>
    <s v="Positive"/>
    <s v="Negative"/>
    <n v="0.1889998"/>
    <n v="1089.0239583987441"/>
    <n v="1.6251400047758906"/>
    <n v="1.8141398047758905"/>
    <s v="Positive"/>
    <s v="Negative"/>
    <n v="18.995522700160187"/>
  </r>
  <r>
    <s v="841"/>
    <s v="Belagavi-APMC Road"/>
    <s v="Rest"/>
    <s v="Rest"/>
    <s v="Schools and Colleges  "/>
    <s v="Exporters "/>
    <n v="590010"/>
    <x v="5"/>
    <n v="0"/>
    <n v="75.807000000000002"/>
    <n v="0.38906429605427201"/>
    <n v="0.38906429605427201"/>
    <s v="Positive"/>
    <s v="Negative"/>
    <n v="0"/>
    <n v="30.047000000000001"/>
    <n v="3.0047000000000001E-2"/>
    <n v="3.0047000000000001E-2"/>
    <s v="Negative"/>
    <s v="Negative"/>
    <n v="3.4500000000000003E-2"/>
    <n v="69.093999999999994"/>
    <n v="1.6111997271150031"/>
    <n v="1.6456997271150031"/>
    <s v="Positive"/>
    <s v="Negative"/>
    <n v="0.64757327199999992"/>
    <n v="110.475904159132"/>
    <n v="1.1047590415913202"/>
    <n v="1.75233231359132"/>
    <s v="Positive"/>
    <s v="Positive"/>
    <n v="5.2474346999999998E-2"/>
    <n v="95.371669680530445"/>
    <n v="0.90631025300000001"/>
    <n v="0.95878459999999999"/>
    <s v="Positive"/>
    <s v="Negative"/>
    <n v="2.0110692945913202"/>
  </r>
  <r>
    <s v="842"/>
    <s v="Siddapura (Uttara Kannada District)"/>
    <s v="Rest"/>
    <s v="Rest"/>
    <s v="Schools and Colleges  "/>
    <s v="Exporters "/>
    <n v="581355"/>
    <x v="26"/>
    <n v="0"/>
    <n v="21.052"/>
    <n v="1.096115797146725E-2"/>
    <n v="1.096115797146725E-2"/>
    <s v="Negative"/>
    <s v="Negative"/>
    <n v="8.6500000000000007E-2"/>
    <n v="7.8029999999999999"/>
    <n v="2.9903049999999994E-2"/>
    <n v="0.11640305000000001"/>
    <s v="Negative"/>
    <s v="Positive"/>
    <n v="0"/>
    <n v="36.619999999999997"/>
    <n v="0.87222514266001994"/>
    <n v="0.87222514266001994"/>
    <s v="Positive"/>
    <s v="Negative"/>
    <n v="0.97010484600000013"/>
    <n v="163.1474449618967"/>
    <n v="5.0824974540000003"/>
    <n v="6.0526023000000002"/>
    <s v="Positive"/>
    <s v="Positive"/>
    <n v="1.629915977"/>
    <n v="14.03366638441998"/>
    <n v="0.32598319540000009"/>
    <n v="1.9558991724000001"/>
    <s v="Positive"/>
    <s v="Positive"/>
    <n v="5.4084806494000004"/>
  </r>
  <r>
    <s v="843"/>
    <s v="Chikkabanavara"/>
    <s v="Rest"/>
    <s v="SBA Focus"/>
    <s v="Salaried  "/>
    <s v="Manufacturers "/>
    <n v="560090"/>
    <x v="16"/>
    <n v="0"/>
    <n v="194.14099999999999"/>
    <n v="1.2454874137657539"/>
    <n v="1.2454874137657539"/>
    <s v="Positive"/>
    <s v="Negative"/>
    <n v="0.2177"/>
    <n v="67.418999999999997"/>
    <n v="0.28417596525096522"/>
    <n v="0.50187596525096523"/>
    <s v="Positive"/>
    <s v="Negative"/>
    <n v="0"/>
    <n v="191.947"/>
    <n v="4.5718459710039019"/>
    <n v="4.5718459710039019"/>
    <s v="Positive"/>
    <s v="Negative"/>
    <n v="0.78313088200000003"/>
    <n v="22819.13144728003"/>
    <n v="84.248813662532839"/>
    <n v="85.031944544532834"/>
    <s v="Positive"/>
    <s v="Negative"/>
    <n v="8.7671789E-2"/>
    <n v="7822.1430338596956"/>
    <n v="12.942767924411253"/>
    <n v="13.030439713411253"/>
    <s v="Positive"/>
    <s v="Negative"/>
    <n v="97.191581586944096"/>
  </r>
  <r>
    <s v="844"/>
    <s v="Bengaluru-Jaraganahalli"/>
    <s v="Asset Focus"/>
    <s v="Rest"/>
    <s v="Schools and Colleges  "/>
    <e v="#N/A"/>
    <n v="560078"/>
    <x v="20"/>
    <n v="0"/>
    <n v="1682.8420000000001"/>
    <n v="9.7164569942503149"/>
    <n v="9.7164569942503149"/>
    <s v="Positive"/>
    <s v="Negative"/>
    <n v="0"/>
    <n v="358.81200000000001"/>
    <n v="0.32293080000000002"/>
    <n v="0.32293080000000002"/>
    <s v="Negative"/>
    <s v="Negative"/>
    <n v="0"/>
    <n v="721.25199999999995"/>
    <n v="12.025283725168688"/>
    <n v="12.025283725168688"/>
    <s v="Positive"/>
    <s v="Negative"/>
    <n v="0.67413007400000002"/>
    <n v="15156.252647482021"/>
    <n v="50.222959507243196"/>
    <n v="50.897089581243193"/>
    <s v="Positive"/>
    <s v="Negative"/>
    <n v="2.5539393000000001E-2"/>
    <n v="3811.659338027087"/>
    <n v="5.6916681006398111"/>
    <n v="5.717207493639811"/>
    <s v="Positive"/>
    <s v="Negative"/>
    <n v="55.914627607883006"/>
  </r>
  <r>
    <s v="845"/>
    <s v="Hyderabad-Gandimaisamma"/>
    <s v="Rest"/>
    <s v="Rest"/>
    <s v="Schools and Colleges  "/>
    <s v="Corporate Offices"/>
    <n v="500043"/>
    <x v="37"/>
    <n v="0"/>
    <n v="311.14800000000002"/>
    <n v="0.25458026509572906"/>
    <n v="0.25458026509572906"/>
    <s v="Negative"/>
    <s v="Negative"/>
    <n v="0"/>
    <n v="78.855000000000004"/>
    <n v="7.8855000000000008E-2"/>
    <n v="7.8855000000000008E-2"/>
    <s v="Negative"/>
    <s v="Negative"/>
    <n v="0"/>
    <n v="92.84"/>
    <n v="2.2112884283057417"/>
    <n v="2.2112884283057417"/>
    <s v="Positive"/>
    <s v="Negative"/>
    <n v="0.114789024"/>
    <n v="316.25115392831202"/>
    <n v="3.5576505760000003"/>
    <n v="3.6724396000000001"/>
    <s v="Positive"/>
    <s v="Negative"/>
    <n v="4.571625E-2"/>
    <n v="173.69759986328879"/>
    <n v="0.24363618111579904"/>
    <n v="0.28935243111579906"/>
    <s v="Positive"/>
    <s v="Negative"/>
    <n v="3.8012867571157996"/>
  </r>
  <r>
    <s v="846"/>
    <s v="Coimbatore Saravanampatti"/>
    <s v="Rest"/>
    <s v="Rest"/>
    <s v="Schools and Colleges  "/>
    <s v="Manufacturers "/>
    <n v="641035"/>
    <x v="30"/>
    <n v="0"/>
    <n v="359.43099999999998"/>
    <n v="1.8447078633250626"/>
    <n v="1.8447078633250626"/>
    <s v="Positive"/>
    <s v="Negative"/>
    <n v="0"/>
    <n v="98.664000000000001"/>
    <n v="7.8931200000000007E-2"/>
    <n v="7.8931200000000007E-2"/>
    <s v="Negative"/>
    <s v="Negative"/>
    <n v="2.24E-2"/>
    <n v="430.35"/>
    <n v="6.1366761683845921"/>
    <n v="6.1590761683845923"/>
    <s v="Positive"/>
    <s v="Negative"/>
    <n v="0.35801064100000002"/>
    <n v="12297.338773944561"/>
    <n v="36.372887870578431"/>
    <n v="36.730898511578431"/>
    <s v="Positive"/>
    <s v="Negative"/>
    <n v="6.5356431999999992E-2"/>
    <n v="5254.6617073880698"/>
    <n v="6.9504558982395253"/>
    <n v="7.015812330239525"/>
    <s v="Positive"/>
    <s v="Negative"/>
    <n v="43.323343768817956"/>
  </r>
  <r>
    <s v="852"/>
    <s v="Yellapur"/>
    <s v="VL Focus"/>
    <s v="Rest"/>
    <s v="Salaried  "/>
    <s v="Manufacturers "/>
    <n v="581359"/>
    <x v="26"/>
    <n v="5.3699999999999998E-2"/>
    <n v="13.725"/>
    <n v="1.5036000000000001E-2"/>
    <n v="6.8735999999999992E-2"/>
    <s v="Negative"/>
    <s v="Negative"/>
    <n v="1.1578999999999999"/>
    <n v="11.577"/>
    <n v="0.324212"/>
    <n v="1.4821119999999999"/>
    <s v="Positive"/>
    <s v="Positive"/>
    <n v="0.65410000000000001"/>
    <n v="24.759"/>
    <n v="0.51534660442906566"/>
    <n v="1.1694466044290657"/>
    <s v="Negative"/>
    <s v="Positive"/>
    <n v="20.760203634"/>
    <n v="199.59717241379309"/>
    <n v="4.1520407267999992"/>
    <n v="24.912244360799999"/>
    <s v="Positive"/>
    <s v="Positive"/>
    <n v="4.4337105729999999"/>
    <n v="22.704188599577758"/>
    <n v="0.88674211459999963"/>
    <n v="5.3204526875999996"/>
    <s v="Positive"/>
    <s v="Positive"/>
    <n v="5.0387828413999989"/>
  </r>
  <r>
    <s v="853"/>
    <s v="Yadgir"/>
    <s v="Rest"/>
    <s v="Rest"/>
    <s v="Household  "/>
    <s v="Retailers "/>
    <n v="588202"/>
    <x v="2"/>
    <n v="0.32300000000000001"/>
    <n v="25.081"/>
    <n v="0.28008945000000002"/>
    <n v="0.60308945000000003"/>
    <s v="Negative"/>
    <s v="Positive"/>
    <n v="0.31"/>
    <n v="11.804"/>
    <n v="0.12176987878787875"/>
    <n v="0.43176987878787876"/>
    <s v="Negative"/>
    <s v="Positive"/>
    <n v="2.3984999999999999"/>
    <n v="43.06"/>
    <n v="0.67158000000000007"/>
    <n v="3.0700799999999999"/>
    <s v="Negative"/>
    <s v="Positive"/>
    <n v="16.934197982000001"/>
    <n v="410.53804608019152"/>
    <n v="4.1053804608019142"/>
    <n v="21.039578442801915"/>
    <s v="Positive"/>
    <s v="Positive"/>
    <n v="2.0886495469999997"/>
    <n v="96.30286355475765"/>
    <n v="1.1922848790972798"/>
    <n v="3.2809344260972795"/>
    <s v="Negative"/>
    <s v="Positive"/>
    <n v="5.2976653398991935"/>
  </r>
  <r>
    <s v="856"/>
    <s v="Kalyandurg"/>
    <s v="Rest"/>
    <s v="Rest"/>
    <s v="HNI   "/>
    <s v="Retailers "/>
    <n v="515761"/>
    <x v="6"/>
    <n v="0"/>
    <n v="35.921999999999997"/>
    <n v="0.23045311849271105"/>
    <n v="0.23045311849271105"/>
    <s v="Positive"/>
    <s v="Negative"/>
    <n v="0"/>
    <n v="12.234"/>
    <n v="1.2234E-2"/>
    <n v="1.2234E-2"/>
    <s v="Negative"/>
    <s v="Negative"/>
    <n v="0"/>
    <n v="125.465"/>
    <n v="2.3906876575388187"/>
    <n v="2.3906876575388187"/>
    <s v="Positive"/>
    <s v="Negative"/>
    <n v="0.19662863600000002"/>
    <n v="190.9904927916121"/>
    <n v="0.55202516400000001"/>
    <n v="0.74865380000000004"/>
    <s v="Positive"/>
    <s v="Negative"/>
    <n v="0"/>
    <n v="6.3778125819134992"/>
    <n v="1.062441609573235E-2"/>
    <n v="1.062441609573235E-2"/>
    <s v="Positive"/>
    <s v="Negative"/>
    <n v="0.5626495800957324"/>
  </r>
  <r>
    <s v="857"/>
    <s v="Bengaluru-Kudlu "/>
    <s v="GL Focus"/>
    <s v="Rest"/>
    <s v="Schools and Colleges  "/>
    <s v="Exporters "/>
    <n v="560068"/>
    <x v="20"/>
    <n v="0"/>
    <n v="1850.498"/>
    <n v="1.5895018038137776"/>
    <n v="1.5895018038137776"/>
    <s v="Negative"/>
    <s v="Negative"/>
    <n v="0"/>
    <n v="414.661"/>
    <n v="0.33172879999999999"/>
    <n v="0.33172879999999999"/>
    <s v="Negative"/>
    <s v="Negative"/>
    <n v="0"/>
    <n v="804.97199999999998"/>
    <n v="15.338434025938213"/>
    <n v="15.338434025938213"/>
    <s v="Positive"/>
    <s v="Negative"/>
    <n v="0.22970845200000001"/>
    <n v="13384.97224707219"/>
    <n v="49.64730901786595"/>
    <n v="49.877017469865947"/>
    <s v="Positive"/>
    <s v="Negative"/>
    <n v="0"/>
    <n v="3306.93734295997"/>
    <n v="5.5088289100494601"/>
    <n v="5.5088289100494601"/>
    <s v="Positive"/>
    <s v="Negative"/>
    <n v="55.15613792791541"/>
  </r>
  <r>
    <s v="858"/>
    <s v="Tumakuru-Sadashivanagar"/>
    <s v="Rest"/>
    <s v="Rest"/>
    <s v="HNI   "/>
    <s v="Retailers "/>
    <n v="572105"/>
    <x v="28"/>
    <n v="0"/>
    <n v="36.427999999999997"/>
    <n v="0.23369929849263621"/>
    <n v="0.23369929849263621"/>
    <s v="Positive"/>
    <s v="Negative"/>
    <n v="0"/>
    <n v="13.382"/>
    <n v="1.3382E-2"/>
    <n v="1.3382E-2"/>
    <s v="Negative"/>
    <s v="Negative"/>
    <n v="0"/>
    <n v="24.131"/>
    <n v="2.4131E-2"/>
    <n v="2.4131E-2"/>
    <s v="Negative"/>
    <s v="Negative"/>
    <n v="5.6347610000000003E-3"/>
    <n v="2384.8916148499211"/>
    <n v="8.8812929473204676"/>
    <n v="8.8869277083204672"/>
    <s v="Positive"/>
    <s v="Negative"/>
    <n v="0"/>
    <n v="412.13359557661931"/>
    <n v="0.86232260000000005"/>
    <n v="0.86232260000000005"/>
    <s v="Positive"/>
    <s v="Negative"/>
    <n v="9.7436155473204682"/>
  </r>
  <r>
    <s v="899"/>
    <s v="Zirakpur"/>
    <s v="VL Focus"/>
    <s v="SBA Focus"/>
    <s v="Schools and Colleges  "/>
    <s v="Corporate Offices"/>
    <n v="140603"/>
    <x v="10"/>
    <n v="2.7468000000000004"/>
    <n v="985.86500000000001"/>
    <n v="2.8623153290533176"/>
    <n v="5.609115329053318"/>
    <s v="Positive"/>
    <s v="Negative"/>
    <n v="0.19090000000000001"/>
    <n v="269.74799999999999"/>
    <n v="1.4537118708318708"/>
    <n v="1.6446118708318709"/>
    <s v="Positive"/>
    <s v="Negative"/>
    <n v="0.2039"/>
    <n v="62.896000000000001"/>
    <n v="1.0353392588256607"/>
    <n v="1.2392392588256607"/>
    <s v="Positive"/>
    <s v="Negative"/>
    <n v="7.5960306840000005"/>
    <n v="35081.985142823731"/>
    <n v="98.505224846526147"/>
    <n v="106.10125553052615"/>
    <s v="Positive"/>
    <s v="Negative"/>
    <n v="1.2216694240000001"/>
    <n v="7016.3927449706298"/>
    <n v="8.373215303268351"/>
    <n v="9.5948847272683508"/>
    <s v="Positive"/>
    <s v="Negative"/>
    <n v="106.8784401497945"/>
  </r>
  <r>
    <s v="901"/>
    <s v="Bengaluru-Uttarahalli"/>
    <s v="Asset Focus"/>
    <s v="SBA Focus"/>
    <s v="Schools and Colleges  "/>
    <e v="#N/A"/>
    <n v="560061"/>
    <x v="21"/>
    <n v="8.3619000000000003"/>
    <n v="1044.5139999999999"/>
    <n v="2.3413320000000004"/>
    <n v="10.703232"/>
    <s v="Negative"/>
    <s v="Positive"/>
    <n v="0.54110000000000003"/>
    <n v="201.74299999999999"/>
    <n v="0.96070161167661172"/>
    <n v="1.5018016116766117"/>
    <s v="Positive"/>
    <s v="Negative"/>
    <n v="2.2915000000000001"/>
    <n v="386.13200000000001"/>
    <n v="0.93669831889952127"/>
    <n v="3.2281983188995214"/>
    <s v="Negative"/>
    <s v="Negative"/>
    <n v="95.912443636000006"/>
    <n v="11475.568973659831"/>
    <n v="114.75568973659833"/>
    <n v="210.66813337259833"/>
    <s v="Positive"/>
    <s v="Positive"/>
    <n v="5.9188641770000006"/>
    <n v="2259.5860692292322"/>
    <n v="1.1837728354000001"/>
    <n v="7.1026370124000007"/>
    <s v="Negative"/>
    <s v="Positive"/>
    <n v="115.93946257199833"/>
  </r>
  <r>
    <s v="902"/>
    <s v="Bengaluru-Kengeri Satellite Town"/>
    <s v="HL Focus"/>
    <s v="SBA Focus"/>
    <s v="HNI   "/>
    <e v="#N/A"/>
    <n v="560060"/>
    <x v="21"/>
    <n v="6.4333"/>
    <n v="588.42499999999995"/>
    <n v="5.8842499999999998"/>
    <n v="12.317550000000001"/>
    <s v="Positive"/>
    <s v="Positive"/>
    <n v="0.59660000000000002"/>
    <n v="135.977"/>
    <n v="0.33250463788463785"/>
    <n v="0.92910463788463793"/>
    <s v="Positive"/>
    <s v="Negative"/>
    <n v="3.8708"/>
    <n v="398.63900000000001"/>
    <n v="1.0838240000000001"/>
    <n v="4.9546239999999999"/>
    <s v="Negative"/>
    <s v="Negative"/>
    <n v="97.312199580999987"/>
    <n v="3134.872082505176"/>
    <n v="19.462439916199997"/>
    <n v="116.77463949719998"/>
    <s v="Negative"/>
    <s v="Positive"/>
    <n v="14.993381677"/>
    <n v="447.8309373706004"/>
    <n v="4.478309373706006"/>
    <n v="19.471691050706006"/>
    <s v="Positive"/>
    <s v="Positive"/>
    <n v="23.940749289906002"/>
  </r>
  <r>
    <s v="903"/>
    <s v="Bareilly"/>
    <s v="Rest"/>
    <s v="Rest"/>
    <s v="Salaried  "/>
    <s v="Retailers "/>
    <n v="243001"/>
    <x v="11"/>
    <n v="1.5821000000000003"/>
    <n v="514.024"/>
    <n v="1.3724455783107246"/>
    <n v="2.9545455783107251"/>
    <s v="Positive"/>
    <s v="Negative"/>
    <n v="7.0000000000000007E-2"/>
    <n v="188.80600000000001"/>
    <n v="1.0683974961974962"/>
    <n v="1.1383974961974963"/>
    <s v="Positive"/>
    <s v="Negative"/>
    <n v="1.5155000000000001"/>
    <n v="77.161000000000001"/>
    <n v="0.42434000000000005"/>
    <n v="1.9398400000000002"/>
    <s v="Positive"/>
    <s v="Negative"/>
    <n v="16.797183534999998"/>
    <n v="8271.5946882428634"/>
    <n v="3.9667156336901321"/>
    <n v="20.763899168690131"/>
    <s v="Negative"/>
    <s v="Negative"/>
    <n v="2.5435106869999999"/>
    <n v="1033.170848425438"/>
    <n v="0.54957639026797267"/>
    <n v="3.0930870772679726"/>
    <s v="Negative"/>
    <s v="Positive"/>
    <n v="4.5162920239581048"/>
  </r>
  <r>
    <s v="904"/>
    <s v="Bengaluru-Hesaraghatta Main Road"/>
    <s v="HL Focus"/>
    <s v="CASA Focus"/>
    <s v="Household  "/>
    <e v="#N/A"/>
    <n v="560073"/>
    <x v="16"/>
    <n v="4.6362000000000005"/>
    <n v="477.8"/>
    <n v="4.7780000000000005"/>
    <n v="9.414200000000001"/>
    <s v="Positive"/>
    <s v="Positive"/>
    <n v="0.309"/>
    <n v="141.124"/>
    <n v="0.25074962246524563"/>
    <n v="0.55974962246524562"/>
    <s v="Negative"/>
    <s v="Negative"/>
    <n v="2.0261999999999998"/>
    <n v="350.25200000000001"/>
    <n v="0.73033228627917801"/>
    <n v="2.7565322862791777"/>
    <s v="Negative"/>
    <s v="Negative"/>
    <n v="88.838501269000005"/>
    <n v="4389.2327982753877"/>
    <n v="17.767700253800001"/>
    <n v="106.60620152280001"/>
    <s v="Negative"/>
    <s v="Positive"/>
    <n v="11.285452592"/>
    <n v="2129.4630573341901"/>
    <n v="21.294630573341905"/>
    <n v="32.580083165341904"/>
    <s v="Positive"/>
    <s v="Positive"/>
    <n v="39.062330827141906"/>
  </r>
  <r>
    <s v="906"/>
    <s v="Bommasandra"/>
    <s v="Rest"/>
    <s v="CAA Focus"/>
    <s v="HNI   "/>
    <s v="Manufacturers "/>
    <n v="560099"/>
    <x v="18"/>
    <n v="1.8955"/>
    <n v="462.48500000000001"/>
    <n v="0.53073999999999999"/>
    <n v="2.42624"/>
    <s v="Negative"/>
    <s v="Negative"/>
    <n v="0.80420000000000003"/>
    <n v="148.54499999999999"/>
    <n v="0.30158865391365386"/>
    <n v="1.1057886539136539"/>
    <s v="Positive"/>
    <s v="Negative"/>
    <n v="2.7991000000000001"/>
    <n v="296.74099999999999"/>
    <n v="3.4150064239885749"/>
    <n v="6.214106423988575"/>
    <s v="Positive"/>
    <s v="Negative"/>
    <n v="45.708178711999999"/>
    <n v="3920.0377643523639"/>
    <n v="9.1416357423999983"/>
    <n v="54.849814454399997"/>
    <s v="Negative"/>
    <s v="Positive"/>
    <n v="21.906140743999998"/>
    <n v="1274.7384886525381"/>
    <n v="12.747384886525381"/>
    <n v="34.65352563052538"/>
    <s v="Positive"/>
    <s v="Positive"/>
    <n v="21.88902062892538"/>
  </r>
  <r>
    <s v="907"/>
    <s v="Bengaluru-Chandra Layout"/>
    <s v="GL Focus"/>
    <s v="CAA Focus"/>
    <s v="Household  "/>
    <s v="Manufacturers "/>
    <n v="560040"/>
    <x v="21"/>
    <n v="2.4982000000000002"/>
    <n v="768.95600000000002"/>
    <n v="0.69949600000000012"/>
    <n v="3.1976960000000005"/>
    <s v="Negative"/>
    <s v="Negative"/>
    <n v="1.0516999999999999"/>
    <n v="161.36199999999999"/>
    <n v="0.29447600000000002"/>
    <n v="1.3461759999999998"/>
    <s v="Positive"/>
    <s v="Negative"/>
    <n v="3.0552000000000001"/>
    <n v="409.93900000000002"/>
    <n v="6.7088388519089559"/>
    <n v="9.7640388519089569"/>
    <s v="Positive"/>
    <s v="Negative"/>
    <n v="55.375498090000001"/>
    <n v="12615.67305740942"/>
    <n v="11.075099618000003"/>
    <n v="66.450597708000004"/>
    <s v="Negative"/>
    <s v="Positive"/>
    <n v="6.075148693"/>
    <n v="2863.158776253003"/>
    <n v="28.631587762530035"/>
    <n v="34.706736455530034"/>
    <s v="Positive"/>
    <s v="Positive"/>
    <n v="39.706687380530042"/>
  </r>
  <r>
    <s v="908"/>
    <s v="Bengaluru-Sadashivnagar"/>
    <s v="Rest"/>
    <s v="SBA Focus"/>
    <s v="HNI   "/>
    <s v="Corporate Offices"/>
    <n v="560080"/>
    <x v="16"/>
    <n v="3.4401999999999999"/>
    <n v="77.010999999999996"/>
    <n v="0.96325600000000011"/>
    <n v="4.4034560000000003"/>
    <s v="Positive"/>
    <s v="Positive"/>
    <n v="0.42220000000000002"/>
    <n v="32.491999999999997"/>
    <n v="0.11821600000000002"/>
    <n v="0.54041600000000001"/>
    <s v="Negative"/>
    <s v="Positive"/>
    <n v="5.5426000000000002"/>
    <n v="28.751000000000001"/>
    <n v="1.5519280000000002"/>
    <n v="7.0945280000000004"/>
    <s v="Positive"/>
    <s v="Positive"/>
    <n v="45.281624086000001"/>
    <n v="10293.73141915937"/>
    <n v="92.643582772434343"/>
    <n v="137.92520685843434"/>
    <s v="Positive"/>
    <s v="Positive"/>
    <n v="6.6606115710000005"/>
    <n v="6619.5833282247222"/>
    <n v="1.3321223142000003"/>
    <n v="7.9927338852000007"/>
    <s v="Negative"/>
    <s v="Negative"/>
    <n v="93.975705086634349"/>
  </r>
  <r>
    <s v="909"/>
    <s v="Bengaluru-Yelahanka New Town"/>
    <s v="GL Focus"/>
    <s v="SBA Focus"/>
    <s v="HNI   "/>
    <s v="Shopping Malls "/>
    <n v="560064"/>
    <x v="16"/>
    <n v="3.0640000000000001"/>
    <n v="1297.829"/>
    <n v="0.86456414878640209"/>
    <n v="3.928564148786402"/>
    <s v="Negative"/>
    <s v="Negative"/>
    <n v="0.3569"/>
    <n v="338.66300000000001"/>
    <n v="0.17987856744701824"/>
    <n v="0.53677856744701824"/>
    <s v="Negative"/>
    <s v="Negative"/>
    <n v="2.9529999999999998"/>
    <n v="593.58900000000006"/>
    <n v="11.185264615139777"/>
    <n v="14.138264615139777"/>
    <s v="Positive"/>
    <s v="Negative"/>
    <n v="66.072074861999994"/>
    <n v="4400.5791214493638"/>
    <n v="13.214414972399993"/>
    <n v="79.286489834399987"/>
    <s v="Negative"/>
    <s v="Positive"/>
    <n v="9.9491809270000005"/>
    <n v="565.01675569607562"/>
    <n v="5.6501675569607563"/>
    <n v="15.599348483960757"/>
    <s v="Positive"/>
    <s v="Positive"/>
    <n v="18.864582529360749"/>
  </r>
  <r>
    <s v="910"/>
    <s v="Bellandur"/>
    <s v="Asset Focus"/>
    <s v="SBA Focus"/>
    <s v="HNI   "/>
    <e v="#N/A"/>
    <n v="560103"/>
    <x v="19"/>
    <n v="1.23"/>
    <n v="1555.5530000000001"/>
    <n v="8.7494565956987973"/>
    <n v="9.9794565956987977"/>
    <s v="Positive"/>
    <s v="Negative"/>
    <n v="1.3441000000000001"/>
    <n v="191.88"/>
    <n v="0.37634800000000007"/>
    <n v="1.7204480000000002"/>
    <s v="Positive"/>
    <s v="Negative"/>
    <n v="8.3346999999999998"/>
    <n v="88.909000000000006"/>
    <n v="2.3337160000000003"/>
    <n v="10.668416000000001"/>
    <s v="Negative"/>
    <s v="Positive"/>
    <n v="80.187108753999993"/>
    <n v="6560.230363697"/>
    <n v="65.602303636970007"/>
    <n v="145.78941239097"/>
    <s v="Positive"/>
    <s v="Positive"/>
    <n v="6.3323109149999999"/>
    <n v="2000.132351290659"/>
    <n v="20.001323512906591"/>
    <n v="26.333634427906592"/>
    <s v="Positive"/>
    <s v="Positive"/>
    <n v="85.603627149876601"/>
  </r>
  <r>
    <s v="911"/>
    <s v="Brahmapur"/>
    <s v="Rest"/>
    <s v="Rest"/>
    <s v="Salaried  "/>
    <s v="Retailers "/>
    <n v="760002"/>
    <x v="13"/>
    <n v="0"/>
    <n v="87.337999999999994"/>
    <n v="1.2746"/>
    <n v="1.2746"/>
    <s v="Negative"/>
    <s v="Negative"/>
    <n v="0.19589999999999999"/>
    <n v="17.547999999999998"/>
    <n v="5.4852000000000005E-2"/>
    <n v="0.25075199999999997"/>
    <s v="Negative"/>
    <s v="Positive"/>
    <n v="3.427"/>
    <n v="133.91200000000001"/>
    <n v="1.3653321473687348"/>
    <n v="4.792332147368735"/>
    <s v="Negative"/>
    <s v="Positive"/>
    <n v="11.853002951000001"/>
    <n v="3374.2642932302711"/>
    <n v="2.3706005902000005"/>
    <n v="14.223603541200001"/>
    <s v="Positive"/>
    <s v="Negative"/>
    <n v="0.73110576799999993"/>
    <n v="588.12251041017339"/>
    <n v="0.31398181253605095"/>
    <n v="1.0450875805360509"/>
    <s v="Negative"/>
    <s v="Negative"/>
    <n v="2.6845824027360514"/>
  </r>
  <r>
    <s v="912"/>
    <s v="Bengaluru-Raghuvanahalli"/>
    <s v="HL Focus"/>
    <s v="SBA Focus"/>
    <s v="Schools and Colleges  "/>
    <e v="#N/A"/>
    <n v="560062"/>
    <x v="21"/>
    <n v="9.3692000000000029"/>
    <n v="761.85699999999997"/>
    <n v="7.6185700000000001"/>
    <n v="16.987770000000005"/>
    <s v="Positive"/>
    <s v="Positive"/>
    <n v="0.32040000000000002"/>
    <n v="196.208"/>
    <n v="0.19232089815755857"/>
    <n v="0.51272089815755861"/>
    <s v="Negative"/>
    <s v="Negative"/>
    <n v="1.0729"/>
    <n v="422.63099999999997"/>
    <n v="0.41943311381466614"/>
    <n v="1.492333113814666"/>
    <s v="Negative"/>
    <s v="Negative"/>
    <n v="62.474048510999999"/>
    <n v="4883.4283478998732"/>
    <n v="48.834283478998735"/>
    <n v="111.30833198999873"/>
    <s v="Positive"/>
    <s v="Positive"/>
    <n v="6.2576479229999995"/>
    <n v="830.24551118249587"/>
    <n v="8.3024551118249583"/>
    <n v="14.560103034824959"/>
    <s v="Positive"/>
    <s v="Positive"/>
    <n v="57.136738590823697"/>
  </r>
  <r>
    <s v="913"/>
    <s v="Bengaluru-Varthur"/>
    <s v="GL Focus"/>
    <s v="SBA Focus"/>
    <s v="HNI   "/>
    <s v="Shopping Malls "/>
    <n v="560087"/>
    <x v="19"/>
    <n v="1.1452"/>
    <n v="1065.855"/>
    <n v="0.34421204658932736"/>
    <n v="1.4894120465893272"/>
    <s v="Negative"/>
    <s v="Negative"/>
    <n v="0.8257000000000001"/>
    <n v="161.922"/>
    <n v="0.23119600000000004"/>
    <n v="1.0568960000000001"/>
    <s v="Negative"/>
    <s v="Negative"/>
    <n v="12.7058"/>
    <n v="171.80199999999999"/>
    <n v="3.5576240000000001"/>
    <n v="16.263424000000001"/>
    <s v="Negative"/>
    <s v="Positive"/>
    <n v="82.804565037000003"/>
    <n v="4742.7788451299248"/>
    <n v="47.42778845129925"/>
    <n v="130.23235348829925"/>
    <s v="Positive"/>
    <s v="Positive"/>
    <n v="4.657603387"/>
    <n v="634.62736053646267"/>
    <n v="0.97588412469330343"/>
    <n v="5.6334875116933034"/>
    <s v="Negative"/>
    <s v="Positive"/>
    <n v="48.403672575992552"/>
  </r>
  <r>
    <s v="914"/>
    <s v="Bengaluru-Herohalli"/>
    <s v="Asset Focus"/>
    <s v="SBA Focus"/>
    <s v="Household  "/>
    <s v="Manufacturers "/>
    <n v="560091"/>
    <x v="21"/>
    <n v="3.5617999999999999"/>
    <n v="678.43299999999999"/>
    <n v="0.99730400000000008"/>
    <n v="4.5591039999999996"/>
    <s v="Positive"/>
    <s v="Negative"/>
    <n v="1.4742999999999997"/>
    <n v="240.922"/>
    <n v="0.41280399999999995"/>
    <n v="1.8871039999999997"/>
    <s v="Positive"/>
    <s v="Negative"/>
    <n v="11.321899999999999"/>
    <n v="829.51800000000003"/>
    <n v="3.1701320000000002"/>
    <n v="14.492032"/>
    <s v="Negative"/>
    <s v="Negative"/>
    <n v="70.187478071000001"/>
    <n v="3166.276568526247"/>
    <n v="14.037495614199997"/>
    <n v="84.224973685199998"/>
    <s v="Negative"/>
    <s v="Positive"/>
    <n v="14.858150131"/>
    <n v="1161.39716110257"/>
    <n v="11.613971611025699"/>
    <n v="26.472121742025699"/>
    <s v="Positive"/>
    <s v="Positive"/>
    <n v="25.651467225225694"/>
  </r>
  <r>
    <s v="915"/>
    <s v="Baruipur"/>
    <s v="Rest"/>
    <s v="Rest"/>
    <s v="Salaried  "/>
    <s v="Manufacturers "/>
    <n v="700144"/>
    <x v="14"/>
    <n v="0.63100000000000001"/>
    <n v="78.233999999999995"/>
    <n v="0.52658636015207316"/>
    <n v="1.1575863601520733"/>
    <s v="Negative"/>
    <s v="Positive"/>
    <n v="0.39450000000000002"/>
    <n v="12.339"/>
    <n v="0.12339000000000001"/>
    <n v="0.51789000000000007"/>
    <s v="Positive"/>
    <s v="Positive"/>
    <n v="1.0074000000000001"/>
    <n v="30.937000000000001"/>
    <n v="0.30937000000000003"/>
    <n v="1.31677"/>
    <s v="Positive"/>
    <s v="Positive"/>
    <n v="12.312680951000001"/>
    <n v="2036.867909373165"/>
    <n v="20.368679093731647"/>
    <n v="32.681360044731647"/>
    <s v="Positive"/>
    <s v="Positive"/>
    <n v="2.21613433"/>
    <n v="101.85069732315181"/>
    <n v="1.018506973231518"/>
    <n v="3.234641303231518"/>
    <s v="Positive"/>
    <s v="Positive"/>
    <n v="21.387186066963164"/>
  </r>
  <r>
    <s v="916"/>
    <s v="Bengaluru-Rajarajeshwarinagar"/>
    <s v="Asset Focus"/>
    <s v="SBA Focus"/>
    <s v="Household  "/>
    <s v="Exporters "/>
    <n v="560098"/>
    <x v="21"/>
    <n v="4.8974999999999991"/>
    <n v="645.67600000000004"/>
    <n v="1.7885531075421328"/>
    <n v="6.6860531075421319"/>
    <s v="Negative"/>
    <s v="Positive"/>
    <n v="1.2907999999999999"/>
    <n v="165.501"/>
    <n v="1.6550100000000001"/>
    <n v="2.9458099999999998"/>
    <s v="Positive"/>
    <s v="Positive"/>
    <n v="3.8717000000000001"/>
    <n v="245.75399999999999"/>
    <n v="2.446744200699718"/>
    <n v="6.3184442006997177"/>
    <s v="Negative"/>
    <s v="Negative"/>
    <n v="53.877261259000001"/>
    <n v="5682.3239495958333"/>
    <n v="56.82323949595834"/>
    <n v="110.70050075495834"/>
    <s v="Positive"/>
    <s v="Positive"/>
    <n v="12.231712070999999"/>
    <n v="1102.9852399425019"/>
    <n v="11.029852399425019"/>
    <n v="23.261564470425018"/>
    <s v="Positive"/>
    <s v="Positive"/>
    <n v="67.853091895383358"/>
  </r>
  <r>
    <s v="917"/>
    <s v="Bhubaneswar-Jayadev Vihar"/>
    <s v="VL Focus"/>
    <s v="SBA Focus"/>
    <s v="Schools and Colleges  "/>
    <s v="Shopping Malls "/>
    <n v="751013"/>
    <x v="13"/>
    <n v="3.4079000000000002"/>
    <n v="50.378999999999998"/>
    <n v="0.95421200000000017"/>
    <n v="4.3621120000000007"/>
    <s v="Positive"/>
    <s v="Positive"/>
    <n v="1.1923000000000001"/>
    <n v="26.510999999999999"/>
    <n v="0.33384400000000009"/>
    <n v="1.5261440000000002"/>
    <s v="Positive"/>
    <s v="Positive"/>
    <n v="0.39689999999999998"/>
    <n v="26.439"/>
    <n v="0.18626504744485575"/>
    <n v="0.58316504744485576"/>
    <s v="Positive"/>
    <s v="Negative"/>
    <n v="6.2163372240000001"/>
    <n v="34486.866952364551"/>
    <n v="97.834887306570266"/>
    <n v="104.05122453057027"/>
    <s v="Positive"/>
    <s v="Negative"/>
    <n v="4.6961416229999999"/>
    <n v="7630.6603234640552"/>
    <n v="6.4122548068633707"/>
    <n v="11.108396429863371"/>
    <s v="Positive"/>
    <s v="Negative"/>
    <n v="104.24714211343364"/>
  </r>
  <r>
    <s v="918"/>
    <s v="Basavakalyan"/>
    <s v="Rest"/>
    <s v="Rest"/>
    <s v="Schools and Colleges  "/>
    <s v="Corporate Offices"/>
    <n v="585327"/>
    <x v="2"/>
    <n v="0.87650000000000006"/>
    <n v="31.745999999999999"/>
    <n v="0.31746000000000002"/>
    <n v="1.1939600000000001"/>
    <s v="Positive"/>
    <s v="Positive"/>
    <n v="0.40899999999999997"/>
    <n v="27.768999999999998"/>
    <n v="0.27768999999999999"/>
    <n v="0.68669000000000002"/>
    <s v="Positive"/>
    <s v="Positive"/>
    <n v="3.0108000000000001"/>
    <n v="94.742999999999995"/>
    <n v="1.6196135717508817"/>
    <n v="4.6304135717508821"/>
    <s v="Negative"/>
    <s v="Positive"/>
    <n v="19.806905771"/>
    <n v="302.42671132238542"/>
    <n v="3.9613811542000015"/>
    <n v="23.768286925200002"/>
    <s v="Positive"/>
    <s v="Positive"/>
    <n v="12.568452249"/>
    <n v="31.98092480553154"/>
    <n v="2.5136904498000003"/>
    <n v="15.0821426988"/>
    <s v="Positive"/>
    <s v="Positive"/>
    <n v="6.4750716040000018"/>
  </r>
  <r>
    <s v="919"/>
    <s v="Bengaluru-Kasavanahalli"/>
    <s v="HL Focus"/>
    <s v="SBA Focus"/>
    <s v="HNI   "/>
    <e v="#N/A"/>
    <n v="560035"/>
    <x v="20"/>
    <n v="5.0963000000000003"/>
    <n v="1109.0740000000001"/>
    <n v="2.0188261605474374"/>
    <n v="7.1151261605474376"/>
    <s v="Positive"/>
    <s v="Negative"/>
    <n v="0.4"/>
    <n v="208.24700000000001"/>
    <n v="0.11200000000000002"/>
    <n v="0.51200000000000001"/>
    <s v="Negative"/>
    <s v="Negative"/>
    <n v="4.2256999999999998"/>
    <n v="175.24799999999999"/>
    <n v="1.1831960000000001"/>
    <n v="5.4088960000000004"/>
    <s v="Negative"/>
    <s v="Positive"/>
    <n v="39.858275085000002"/>
    <n v="8493.8930607067941"/>
    <n v="84.938930607067945"/>
    <n v="124.79720569206795"/>
    <s v="Positive"/>
    <s v="Positive"/>
    <n v="6.1489281939999998"/>
    <n v="2326.0895410037119"/>
    <n v="23.260895410037119"/>
    <n v="29.409823604037118"/>
    <s v="Positive"/>
    <s v="Positive"/>
    <n v="108.19982601710507"/>
  </r>
  <r>
    <s v="920"/>
    <s v="Bengaluru-Kasturinagar"/>
    <s v="Rest"/>
    <s v="Rest"/>
    <s v="Schools and Colleges  "/>
    <s v="Exporters "/>
    <n v="560043"/>
    <x v="19"/>
    <n v="0.67200000000000004"/>
    <n v="1553.2170000000001"/>
    <n v="0.44552133033707858"/>
    <n v="1.1175213303370786"/>
    <s v="Negative"/>
    <s v="Negative"/>
    <n v="0.52099999999999991"/>
    <n v="405.95499999999998"/>
    <n v="0.55808378541253079"/>
    <n v="1.0790837854125308"/>
    <s v="Negative"/>
    <s v="Negative"/>
    <n v="5.1212"/>
    <n v="517.39499999999998"/>
    <n v="1.4339360000000001"/>
    <n v="6.5551360000000001"/>
    <s v="Negative"/>
    <s v="Negative"/>
    <n v="36.820966330000005"/>
    <n v="13025.359536629659"/>
    <n v="7.3641932660000009"/>
    <n v="44.185159596000005"/>
    <s v="Negative"/>
    <s v="Negative"/>
    <n v="5.5998528539999999"/>
    <n v="3497.4576215811521"/>
    <n v="1.1199705707999996"/>
    <n v="6.7198234247999995"/>
    <s v="Negative"/>
    <s v="Negative"/>
    <n v="8.4841638368000005"/>
  </r>
  <r>
    <s v="921"/>
    <s v="Bengaluru-Nagarabavi"/>
    <s v="HL Focus"/>
    <s v="Rest"/>
    <s v="Salaried  "/>
    <e v="#N/A"/>
    <n v="560072"/>
    <x v="21"/>
    <n v="7.5235999999999992"/>
    <n v="692.12199999999996"/>
    <n v="6.9212199999999999"/>
    <n v="14.44482"/>
    <s v="Positive"/>
    <s v="Positive"/>
    <n v="0.52100000000000002"/>
    <n v="169.20099999999999"/>
    <n v="0.73855465367965345"/>
    <n v="1.2595546536796536"/>
    <s v="Positive"/>
    <s v="Negative"/>
    <n v="1.6029"/>
    <n v="418.98399999999998"/>
    <n v="0.8502414326217792"/>
    <n v="2.4531414326217793"/>
    <s v="Negative"/>
    <s v="Negative"/>
    <n v="52.113181255999997"/>
    <n v="8559.1809231356456"/>
    <n v="10.422636251199997"/>
    <n v="62.535817507199994"/>
    <s v="Negative"/>
    <s v="Positive"/>
    <n v="10.235961545"/>
    <n v="3089.8770635685541"/>
    <n v="3.7164145396190111"/>
    <n v="13.952376084619011"/>
    <s v="Negative"/>
    <s v="Positive"/>
    <n v="14.139050790819008"/>
  </r>
  <r>
    <s v="922"/>
    <s v="Bengaluru-JP Nagar 7th phase"/>
    <s v="VL Focus"/>
    <s v="SBA Focus"/>
    <s v="Schools and Colleges  "/>
    <s v="Manufacturers "/>
    <n v="560078"/>
    <x v="20"/>
    <n v="2.1194999999999999"/>
    <n v="1682.8420000000001"/>
    <n v="0.59345999999999999"/>
    <n v="2.7129599999999998"/>
    <s v="Negative"/>
    <s v="Negative"/>
    <n v="0.53"/>
    <n v="358.81200000000001"/>
    <n v="2.1410440505440507"/>
    <n v="2.6710440505440509"/>
    <s v="Positive"/>
    <s v="Negative"/>
    <n v="5.2689000000000004"/>
    <n v="721.25199999999995"/>
    <n v="1.4752920000000003"/>
    <n v="6.7441920000000009"/>
    <s v="Negative"/>
    <s v="Negative"/>
    <n v="79.761229254"/>
    <n v="11575.403679632051"/>
    <n v="15.952245850799997"/>
    <n v="95.713475104799997"/>
    <s v="Negative"/>
    <s v="Positive"/>
    <n v="10.070071823999999"/>
    <n v="2404.0718795071261"/>
    <n v="4.8449454472947515"/>
    <n v="14.915017271294751"/>
    <s v="Negative"/>
    <s v="Positive"/>
    <n v="20.797191298094749"/>
  </r>
  <r>
    <s v="923"/>
    <s v="Bengaluru-Bilekahalli"/>
    <s v="Rest"/>
    <s v="CAA Focus"/>
    <s v="Schools and Colleges  "/>
    <s v="Shopping Malls "/>
    <n v="560076"/>
    <x v="20"/>
    <n v="2.8761999999999999"/>
    <n v="1846.05"/>
    <n v="0.80533600000000005"/>
    <n v="3.6815359999999999"/>
    <s v="Negative"/>
    <s v="Negative"/>
    <n v="0.71550000000000002"/>
    <n v="423.536"/>
    <n v="0.24015859478361229"/>
    <n v="0.95565859478361226"/>
    <s v="Negative"/>
    <s v="Negative"/>
    <n v="3.2031999999999998"/>
    <n v="524.57899999999995"/>
    <n v="0.89689600000000003"/>
    <n v="4.1000959999999997"/>
    <s v="Negative"/>
    <s v="Negative"/>
    <n v="50.238763012999996"/>
    <n v="16896.493896542848"/>
    <n v="10.047752602599999"/>
    <n v="60.286515615599995"/>
    <s v="Negative"/>
    <s v="Negative"/>
    <n v="10.159126693000001"/>
    <n v="4449.2163596408473"/>
    <n v="44.492163596408474"/>
    <n v="54.651290289408479"/>
    <s v="Positive"/>
    <s v="Positive"/>
    <n v="54.539916199008474"/>
  </r>
  <r>
    <s v="924"/>
    <s v="Bailhongal"/>
    <s v="Rest"/>
    <s v="Rest"/>
    <s v="Salaried  "/>
    <s v="Exporters "/>
    <n v="591102"/>
    <x v="5"/>
    <n v="0.875"/>
    <n v="47.865000000000002"/>
    <n v="0.32577541299559476"/>
    <n v="1.2007754129955948"/>
    <s v="Negative"/>
    <s v="Positive"/>
    <n v="0.45089999999999997"/>
    <n v="16.725000000000001"/>
    <n v="0.126252"/>
    <n v="0.577152"/>
    <s v="Negative"/>
    <s v="Positive"/>
    <n v="5.2317"/>
    <n v="77.132999999999996"/>
    <n v="1.4648760000000001"/>
    <n v="6.6965760000000003"/>
    <s v="Negative"/>
    <s v="Positive"/>
    <n v="17.487900406999998"/>
    <n v="363.57266443234181"/>
    <n v="3.6357266443234195"/>
    <n v="21.123627051323417"/>
    <s v="Positive"/>
    <s v="Positive"/>
    <n v="2.1399115979999999"/>
    <n v="34.392304147465438"/>
    <n v="0.42798231959999988"/>
    <n v="2.5678939175999997"/>
    <s v="Negative"/>
    <s v="Positive"/>
    <n v="4.0637089639234194"/>
  </r>
  <r>
    <s v="925"/>
    <s v="Birur"/>
    <s v="GL Focus"/>
    <s v="Rest"/>
    <s v="Household  "/>
    <s v="Exporters "/>
    <n v="577116"/>
    <x v="1"/>
    <n v="0.50329999999999997"/>
    <n v="20.010000000000002"/>
    <n v="0.20010000000000003"/>
    <n v="0.70340000000000003"/>
    <s v="Positive"/>
    <s v="Positive"/>
    <n v="0.1346"/>
    <n v="8.2200000000000006"/>
    <n v="9.9105277494780791E-2"/>
    <n v="0.23370527749478079"/>
    <s v="Negative"/>
    <s v="Positive"/>
    <n v="11.512"/>
    <n v="86.352000000000004"/>
    <n v="3.9424805894502377"/>
    <n v="15.454480589450238"/>
    <s v="Negative"/>
    <s v="Positive"/>
    <n v="20.210728479"/>
    <n v="542.88143263327947"/>
    <n v="5.4288143263327946"/>
    <n v="25.639542805332795"/>
    <s v="Positive"/>
    <s v="Positive"/>
    <n v="0.500880098"/>
    <n v="44.594792891760903"/>
    <n v="0.44594792891760904"/>
    <n v="0.94682802691760903"/>
    <s v="Positive"/>
    <s v="Positive"/>
    <n v="5.8747622552504035"/>
  </r>
  <r>
    <s v="926"/>
    <s v="Bengaluru-Peenya"/>
    <s v="Rest"/>
    <s v="CASA Focus"/>
    <s v="Salaried  "/>
    <s v="Manufacturers "/>
    <n v="560058"/>
    <x v="16"/>
    <n v="3.0639000000000003"/>
    <n v="290.92700000000002"/>
    <n v="2.9092700000000002"/>
    <n v="5.9731700000000005"/>
    <s v="Positive"/>
    <s v="Positive"/>
    <n v="0.59670000000000001"/>
    <n v="99.748000000000005"/>
    <n v="0.19542403553140622"/>
    <n v="0.7921240355314062"/>
    <s v="Negative"/>
    <s v="Negative"/>
    <n v="3.1383000000000001"/>
    <n v="476.76"/>
    <n v="0.87872400000000006"/>
    <n v="4.0170240000000002"/>
    <s v="Negative"/>
    <s v="Negative"/>
    <n v="29.261657854000003"/>
    <n v="7078.6937094149553"/>
    <n v="70.78693709414955"/>
    <n v="100.04859494814956"/>
    <s v="Positive"/>
    <s v="Positive"/>
    <n v="10.478235031999999"/>
    <n v="3558.5547825719409"/>
    <n v="35.585547825719409"/>
    <n v="46.06378285771941"/>
    <s v="Positive"/>
    <s v="Positive"/>
    <n v="106.37248491986895"/>
  </r>
  <r>
    <s v="928"/>
    <s v="Belur"/>
    <s v="GL Focus"/>
    <s v="Rest"/>
    <s v="HNI   "/>
    <s v="Retailers "/>
    <n v="573115"/>
    <x v="3"/>
    <n v="2.7555000000000001"/>
    <n v="25.79"/>
    <n v="0.77154000000000011"/>
    <n v="3.5270400000000004"/>
    <s v="Negative"/>
    <s v="Positive"/>
    <n v="0.63409999999999989"/>
    <n v="19.695"/>
    <n v="0.19695000000000001"/>
    <n v="0.83104999999999984"/>
    <s v="Positive"/>
    <s v="Positive"/>
    <n v="8.5312000000000001"/>
    <n v="114.26900000000001"/>
    <n v="4.118594692960273"/>
    <n v="12.649794692960274"/>
    <s v="Negative"/>
    <s v="Positive"/>
    <n v="19.610259713999998"/>
    <n v="264.99793694044371"/>
    <n v="3.9220519427999996"/>
    <n v="23.532311656799997"/>
    <s v="Positive"/>
    <s v="Positive"/>
    <n v="1.0610629659999999"/>
    <n v="36.971058777734527"/>
    <n v="1.1278835340000002"/>
    <n v="2.1889465000000001"/>
    <s v="Positive"/>
    <s v="Positive"/>
    <n v="5.0499354768"/>
  </r>
  <r>
    <s v="930"/>
    <s v="Bettakote GP"/>
    <s v="Rest"/>
    <s v="Rest"/>
    <s v="HNI   "/>
    <s v="Exporters "/>
    <n v="562110"/>
    <x v="31"/>
    <n v="0.09"/>
    <n v="148.261"/>
    <n v="5.6150608695652172E-2"/>
    <n v="0.14615060869565216"/>
    <s v="Negative"/>
    <s v="Negative"/>
    <n v="0.51780000000000004"/>
    <n v="91.07"/>
    <n v="0.41448757662730207"/>
    <n v="0.93228757662730211"/>
    <s v="Negative"/>
    <s v="Negative"/>
    <n v="5.4288999999999996"/>
    <n v="338.76900000000001"/>
    <n v="1.7234011415563515"/>
    <n v="7.1523011415563511"/>
    <s v="Negative"/>
    <s v="Negative"/>
    <n v="11.770916934999999"/>
    <n v="1375.2813185459941"/>
    <n v="13.752813185459939"/>
    <n v="25.523730120459938"/>
    <s v="Positive"/>
    <s v="Positive"/>
    <n v="0.39332342100000001"/>
    <n v="291.7444410979229"/>
    <n v="9.2676174634284181E-2"/>
    <n v="0.48599959563428419"/>
    <s v="Positive"/>
    <s v="Negative"/>
    <n v="13.845489360094223"/>
  </r>
  <r>
    <s v="931"/>
    <s v="Badami"/>
    <s v="Rest"/>
    <s v="Rest"/>
    <s v="Schools and Colleges  "/>
    <s v="Exporters "/>
    <n v="587201"/>
    <x v="17"/>
    <n v="0.48799999999999999"/>
    <n v="15.481999999999999"/>
    <n v="0.15481999999999999"/>
    <n v="0.64281999999999995"/>
    <s v="Positive"/>
    <s v="Positive"/>
    <n v="0.49510000000000004"/>
    <n v="8.9649999999999999"/>
    <n v="0.20422413278449561"/>
    <n v="0.69932413278449568"/>
    <s v="Negative"/>
    <s v="Positive"/>
    <n v="6.5556999999999999"/>
    <n v="65.281000000000006"/>
    <n v="1.8355960000000002"/>
    <n v="8.3912960000000005"/>
    <s v="Positive"/>
    <s v="Positive"/>
    <n v="15.752060627000001"/>
    <n v="194.6093550577053"/>
    <n v="3.1504121254000008"/>
    <n v="18.902472752400001"/>
    <s v="Positive"/>
    <s v="Positive"/>
    <n v="3.0296033649999998"/>
    <n v="27.730989137813989"/>
    <n v="1.1905217432085706"/>
    <n v="4.2201251082085705"/>
    <s v="Negative"/>
    <s v="Positive"/>
    <n v="4.3409338686085714"/>
  </r>
  <r>
    <s v="932"/>
    <s v="Bhiwadi"/>
    <s v="Rest"/>
    <s v="Rest"/>
    <s v="Salaried  "/>
    <s v="Corporate Offices"/>
    <n v="301019"/>
    <x v="27"/>
    <n v="0.34420000000000001"/>
    <n v="189.34299999999999"/>
    <n v="0.1356909044209289"/>
    <n v="0.47989090442092891"/>
    <s v="Negative"/>
    <s v="Negative"/>
    <n v="0.1066"/>
    <n v="126.637"/>
    <n v="8.3529716810906332E-2"/>
    <n v="0.19012971681090635"/>
    <s v="Negative"/>
    <s v="Negative"/>
    <n v="8.3400000000000002E-2"/>
    <n v="23.183"/>
    <n v="2.3352000000000001E-2"/>
    <n v="0.106752"/>
    <s v="Negative"/>
    <s v="Negative"/>
    <n v="6.5635618899999999"/>
    <n v="2798.8832704607571"/>
    <n v="1.3127123779999996"/>
    <n v="7.8762742679999995"/>
    <s v="Negative"/>
    <s v="Negative"/>
    <n v="0.94393070199999995"/>
    <n v="1091.36282715635"/>
    <n v="0.20256201900502135"/>
    <n v="1.1464927210050213"/>
    <s v="Negative"/>
    <s v="Negative"/>
    <n v="1.5152743970050211"/>
  </r>
  <r>
    <s v="933"/>
    <s v="Bavdhan Budruk"/>
    <s v="Rest"/>
    <s v="SBA Focus"/>
    <s v="Schools and Colleges  "/>
    <s v="Retailers "/>
    <n v="411021"/>
    <x v="12"/>
    <n v="1.2291999999999998"/>
    <n v="1160.175"/>
    <n v="0.34417599999999998"/>
    <n v="1.5733759999999999"/>
    <s v="Negative"/>
    <s v="Negative"/>
    <n v="0.64759999999999995"/>
    <n v="195.54"/>
    <n v="0.6464205265005265"/>
    <n v="1.2940205265005265"/>
    <s v="Positive"/>
    <s v="Negative"/>
    <n v="1.1466000000000001"/>
    <n v="60.707000000000001"/>
    <n v="0.32104800000000006"/>
    <n v="1.4676480000000001"/>
    <s v="Negative"/>
    <s v="Negative"/>
    <n v="13.342726511"/>
    <n v="37625.982231249611"/>
    <n v="101.49171579435014"/>
    <n v="114.83444230535014"/>
    <s v="Positive"/>
    <s v="Negative"/>
    <n v="1.956369357"/>
    <n v="15444.52712260768"/>
    <n v="0.39127387139999992"/>
    <n v="2.3476432283999999"/>
    <s v="Negative"/>
    <s v="Negative"/>
    <n v="101.88298966575015"/>
  </r>
  <r>
    <s v="934"/>
    <s v="Bengaluru-Nagadevanahalli"/>
    <s v="HL Focus"/>
    <s v="SBA Focus"/>
    <s v="HNI   "/>
    <e v="#N/A"/>
    <n v="560056"/>
    <x v="21"/>
    <n v="13.692800000000002"/>
    <n v="421.35399999999998"/>
    <n v="4.2135400000000001"/>
    <n v="17.90634"/>
    <s v="Positive"/>
    <s v="Positive"/>
    <n v="0.47050000000000003"/>
    <n v="117.803"/>
    <n v="0.32515290745290748"/>
    <n v="0.79565290745290751"/>
    <s v="Positive"/>
    <s v="Negative"/>
    <n v="5.7957000000000001"/>
    <n v="305.54700000000003"/>
    <n v="1.6227960000000001"/>
    <n v="7.4184960000000002"/>
    <s v="Negative"/>
    <s v="Negative"/>
    <n v="60.956102635000001"/>
    <n v="3709.8627513852971"/>
    <n v="37.098627513852968"/>
    <n v="98.054730148852968"/>
    <s v="Positive"/>
    <s v="Positive"/>
    <n v="7.9001004969999995"/>
    <n v="657.83463169560389"/>
    <n v="6.578346316956039"/>
    <n v="14.478446813956038"/>
    <s v="Positive"/>
    <s v="Positive"/>
    <n v="43.676973830809004"/>
  </r>
  <r>
    <s v="935"/>
    <s v="Vijayapura-Jalanagar Extn"/>
    <s v="VL Focus"/>
    <s v="Rest"/>
    <s v="Schools and Colleges  "/>
    <s v="Retailers "/>
    <n v="586109"/>
    <x v="17"/>
    <n v="2.0392999999999999"/>
    <n v="29.632999999999999"/>
    <n v="1.0817618846599837"/>
    <n v="3.1210618846599836"/>
    <s v="Negative"/>
    <s v="Positive"/>
    <n v="1.1218999999999999"/>
    <n v="14.435"/>
    <n v="0.60953768764678529"/>
    <n v="1.7314376876467852"/>
    <s v="Negative"/>
    <s v="Positive"/>
    <n v="2.2481"/>
    <n v="15.895"/>
    <n v="0.62946800000000003"/>
    <n v="2.8775680000000001"/>
    <s v="Negative"/>
    <s v="Positive"/>
    <n v="37.331418724000002"/>
    <n v="1804.6677609904759"/>
    <n v="7.4662837448000019"/>
    <n v="44.797702468800004"/>
    <s v="Negative"/>
    <s v="Positive"/>
    <n v="18.812758772999999"/>
    <n v="605.32102880000002"/>
    <n v="6.0532102880000025"/>
    <n v="24.865969061000001"/>
    <s v="Positive"/>
    <s v="Positive"/>
    <n v="13.519494032800004"/>
  </r>
  <r>
    <s v="937"/>
    <s v="Bengaluru-Padmanabha Nagar"/>
    <s v="HL Focus"/>
    <s v="Rest"/>
    <s v="Schools and Colleges  "/>
    <e v="#N/A"/>
    <n v="560070"/>
    <x v="21"/>
    <n v="15.618100000000002"/>
    <n v="560.86599999999999"/>
    <n v="5.6086599999999995"/>
    <n v="21.226760000000002"/>
    <s v="Positive"/>
    <s v="Positive"/>
    <n v="0.48000000000000004"/>
    <n v="137.25"/>
    <n v="0.54170717795717782"/>
    <n v="1.0217071779571778"/>
    <s v="Positive"/>
    <s v="Negative"/>
    <n v="1.6443000000000001"/>
    <n v="288.07499999999999"/>
    <n v="0.4604736866694808"/>
    <n v="2.1047736866694811"/>
    <s v="Negative"/>
    <s v="Negative"/>
    <n v="39.455446837000004"/>
    <n v="14044.19048285148"/>
    <n v="12.878044867962693"/>
    <n v="52.333491704962697"/>
    <s v="Positive"/>
    <s v="Negative"/>
    <n v="4.2427980109999996"/>
    <n v="3919.2422569025262"/>
    <n v="2.2860329921864677"/>
    <n v="6.5288310031864674"/>
    <s v="Positive"/>
    <s v="Negative"/>
    <n v="15.16407786014916"/>
  </r>
  <r>
    <s v="938"/>
    <s v="Bangarpet"/>
    <s v="GL Focus"/>
    <s v="Rest"/>
    <s v="HNI   "/>
    <s v="Exporters "/>
    <n v="563114"/>
    <x v="31"/>
    <n v="1.1605000000000001"/>
    <n v="55.545000000000002"/>
    <n v="0.62012561705213642"/>
    <n v="1.7806256170521366"/>
    <s v="Negative"/>
    <s v="Positive"/>
    <n v="0.23249999999999998"/>
    <n v="22.126999999999999"/>
    <n v="0.16205833685143411"/>
    <n v="0.3945583368514341"/>
    <s v="Negative"/>
    <s v="Positive"/>
    <n v="7.3010999999999999"/>
    <n v="161.90100000000001"/>
    <n v="4.5870805923909383"/>
    <n v="11.888180592390938"/>
    <s v="Negative"/>
    <s v="Positive"/>
    <n v="16.581796227000002"/>
    <n v="419.57434611523792"/>
    <n v="4.1957434611523787"/>
    <n v="20.77753968815238"/>
    <s v="Positive"/>
    <s v="Positive"/>
    <n v="3.4144130119999998"/>
    <n v="27.688630997791609"/>
    <n v="0.68288260240000032"/>
    <n v="4.0972956144000001"/>
    <s v="Positive"/>
    <s v="Positive"/>
    <n v="4.878626063552379"/>
  </r>
  <r>
    <s v="939"/>
    <s v="Bengaluru-Bhuvaneshwarinagar"/>
    <s v="Asset Focus"/>
    <s v="Rest"/>
    <s v="Household  "/>
    <e v="#N/A"/>
    <n v="560024"/>
    <x v="16"/>
    <n v="7.0270999999999999"/>
    <n v="416.38900000000001"/>
    <n v="4.1638900000000003"/>
    <n v="11.190989999999999"/>
    <s v="Positive"/>
    <s v="Positive"/>
    <n v="2.0197999999999996"/>
    <n v="98.644999999999996"/>
    <n v="0.98644999999999994"/>
    <n v="3.0062499999999996"/>
    <s v="Positive"/>
    <s v="Positive"/>
    <n v="4.0362"/>
    <n v="183.23699999999999"/>
    <n v="1.130136"/>
    <n v="5.1663360000000003"/>
    <s v="Negative"/>
    <s v="Negative"/>
    <n v="34.501313166000003"/>
    <n v="9781.3260866189557"/>
    <n v="6.9002626332000006"/>
    <n v="41.401575799200003"/>
    <s v="Negative"/>
    <s v="Negative"/>
    <n v="9.3427480719999991"/>
    <n v="1842.9472637833189"/>
    <n v="2.408087717711366"/>
    <n v="11.750835789711365"/>
    <s v="Negative"/>
    <s v="Positive"/>
    <n v="9.3083503509113665"/>
  </r>
  <r>
    <s v="940"/>
    <s v="Chandapura"/>
    <s v="Rest"/>
    <s v="Rest"/>
    <s v="HNI   "/>
    <s v="Manufacturers "/>
    <n v="560081"/>
    <x v="20"/>
    <n v="0.8286"/>
    <n v="20.221"/>
    <n v="0.23200800000000002"/>
    <n v="1.060608"/>
    <s v="Positive"/>
    <s v="Positive"/>
    <n v="0.5161"/>
    <n v="2.8540000000000001"/>
    <n v="0.14450800000000003"/>
    <n v="0.66060800000000008"/>
    <s v="Positive"/>
    <s v="Positive"/>
    <n v="4.0042"/>
    <n v="19.21"/>
    <n v="1.7184269431615253"/>
    <n v="5.7226269431615258"/>
    <s v="Negative"/>
    <s v="Positive"/>
    <n v="22.950214133000003"/>
    <n v="15939.473346229181"/>
    <n v="36.44575441106894"/>
    <n v="59.395968544068943"/>
    <s v="Positive"/>
    <s v="Negative"/>
    <n v="4.7265053960000003"/>
    <n v="3682.8768841627229"/>
    <n v="1.4085786855958187"/>
    <n v="6.135084081595819"/>
    <s v="Positive"/>
    <s v="Negative"/>
    <n v="37.85433309666476"/>
  </r>
  <r>
    <s v="941"/>
    <s v="Bhavnagar"/>
    <s v="Rest"/>
    <s v="Rest"/>
    <s v="Household  "/>
    <s v="Exporters "/>
    <n v="364002"/>
    <x v="9"/>
    <n v="0.92040000000000011"/>
    <n v="241.17599999999999"/>
    <n v="0.62683460012243408"/>
    <n v="1.5472346001224342"/>
    <s v="Positive"/>
    <s v="Negative"/>
    <n v="0.10830000000000001"/>
    <n v="84.619"/>
    <n v="3.2403540199667222E-2"/>
    <n v="0.14070354019966724"/>
    <s v="Negative"/>
    <s v="Negative"/>
    <n v="1.2313000000000001"/>
    <n v="100.745"/>
    <n v="0.34476400000000007"/>
    <n v="1.5760640000000001"/>
    <s v="Negative"/>
    <s v="Negative"/>
    <n v="7.0819566879999991"/>
    <n v="4512.375141412047"/>
    <n v="9.7327075193185948"/>
    <n v="16.814664207318593"/>
    <s v="Positive"/>
    <s v="Negative"/>
    <n v="1.0451303220000001"/>
    <n v="1060.059491521911"/>
    <n v="8.6204186780000001"/>
    <n v="9.6655490000000004"/>
    <s v="Negative"/>
    <s v="Negative"/>
    <n v="18.353126197318595"/>
  </r>
  <r>
    <s v="942"/>
    <s v="Bengaluru-Kothanur"/>
    <s v="VL Focus"/>
    <s v="Rest"/>
    <s v="Schools and Colleges  "/>
    <s v="Exporters "/>
    <n v="560077"/>
    <x v="19"/>
    <n v="0.36799999999999999"/>
    <n v="580.702"/>
    <n v="3.3574213800722208"/>
    <n v="3.7254213800722207"/>
    <s v="Positive"/>
    <s v="Negative"/>
    <n v="1.7872999999999999"/>
    <n v="173.72"/>
    <n v="1.7372000000000001"/>
    <n v="3.5244999999999997"/>
    <s v="Positive"/>
    <s v="Positive"/>
    <n v="2.7557"/>
    <n v="209.244"/>
    <n v="0.87640245488695168"/>
    <n v="3.6321024548869518"/>
    <s v="Negative"/>
    <s v="Negative"/>
    <n v="19.413442613999997"/>
    <n v="3469.890012809235"/>
    <n v="34.698900128092355"/>
    <n v="54.112342742092352"/>
    <s v="Positive"/>
    <s v="Positive"/>
    <n v="6.013029736"/>
    <n v="645.02607105889672"/>
    <n v="6.4502607105889673"/>
    <n v="12.463290446588967"/>
    <s v="Positive"/>
    <s v="Positive"/>
    <n v="41.149160838681325"/>
  </r>
  <r>
    <s v="944"/>
    <s v="Bhimavaram"/>
    <s v="Rest"/>
    <s v="Rest"/>
    <s v="HNI   "/>
    <s v="Exporters "/>
    <n v="534202"/>
    <x v="36"/>
    <n v="1.7938000000000001"/>
    <n v="138.505"/>
    <n v="0.67824203175449904"/>
    <n v="2.4720420317544991"/>
    <s v="Negative"/>
    <s v="Positive"/>
    <n v="1.0362"/>
    <n v="47.515999999999998"/>
    <n v="0.29013600000000001"/>
    <n v="1.326336"/>
    <s v="Negative"/>
    <s v="Positive"/>
    <n v="4.9806999999999997"/>
    <n v="265.28800000000001"/>
    <n v="1.3945959999999999"/>
    <n v="6.3752959999999996"/>
    <s v="Negative"/>
    <s v="Negative"/>
    <n v="5.7571998369999999"/>
    <n v="1418.64107627829"/>
    <n v="14.1864107627829"/>
    <n v="19.9436105997829"/>
    <s v="Positive"/>
    <s v="Positive"/>
    <n v="7.7002420220000003"/>
    <n v="341.78459346186088"/>
    <n v="3.417845934618609"/>
    <n v="11.118087956618609"/>
    <s v="Positive"/>
    <s v="Positive"/>
    <n v="17.60425669740151"/>
  </r>
  <r>
    <s v="945"/>
    <s v="Bengaluru-Kaggadasapura"/>
    <s v="Rest"/>
    <s v="SBA Focus"/>
    <s v="Schools and Colleges  "/>
    <s v="Shopping Malls "/>
    <n v="560093"/>
    <x v="19"/>
    <n v="3.8080000000000003"/>
    <n v="546.529"/>
    <n v="1.5867685128810225"/>
    <n v="5.394768512881023"/>
    <s v="Negative"/>
    <s v="Positive"/>
    <n v="0.29810000000000003"/>
    <n v="114.122"/>
    <n v="0.30467977859895906"/>
    <n v="0.60277977859895904"/>
    <s v="Negative"/>
    <s v="Negative"/>
    <n v="0.52"/>
    <n v="104.871"/>
    <n v="0.30381075607252822"/>
    <n v="0.82381075607252829"/>
    <s v="Negative"/>
    <s v="Negative"/>
    <n v="129.116266067"/>
    <n v="12600.31912274842"/>
    <n v="126.00319122748422"/>
    <n v="255.11945729448422"/>
    <s v="Positive"/>
    <s v="Positive"/>
    <n v="3.6172179460000002"/>
    <n v="2318.4981537465278"/>
    <n v="0.7234435892000004"/>
    <n v="4.3406615352000006"/>
    <s v="Positive"/>
    <s v="Negative"/>
    <n v="126.72663481668422"/>
  </r>
  <r>
    <s v="947"/>
    <s v="Bhopal-Rohit Nagar"/>
    <s v="Rest"/>
    <s v="Rest"/>
    <s v="HNI   "/>
    <s v="Shopping Malls "/>
    <n v="462039"/>
    <x v="27"/>
    <n v="0.14069999999999999"/>
    <n v="143.196"/>
    <n v="0.14243521412285881"/>
    <n v="0.2831352141228588"/>
    <s v="Negative"/>
    <s v="Negative"/>
    <n v="0.2422"/>
    <n v="48.204000000000001"/>
    <n v="0.11663696033696036"/>
    <n v="0.35883696033696033"/>
    <s v="Positive"/>
    <s v="Negative"/>
    <n v="6.2700000000000006E-2"/>
    <n v="36.78"/>
    <n v="1.7556000000000002E-2"/>
    <n v="8.0256000000000008E-2"/>
    <s v="Negative"/>
    <s v="Negative"/>
    <n v="6.3790370020000005"/>
    <n v="9434.7447706843741"/>
    <n v="28.778072109980737"/>
    <n v="35.157109111980738"/>
    <s v="Positive"/>
    <s v="Negative"/>
    <n v="2.5557598239999999"/>
    <n v="1908.3776124616959"/>
    <n v="0.5111519647999998"/>
    <n v="3.0669117887999997"/>
    <s v="Negative"/>
    <s v="Negative"/>
    <n v="29.289224074780737"/>
  </r>
  <r>
    <s v="948"/>
    <s v="Bengaluru-BEML Layout"/>
    <s v="HL Focus"/>
    <s v="SBA Focus"/>
    <s v="HNI   "/>
    <e v="#N/A"/>
    <n v="560098"/>
    <x v="21"/>
    <n v="17.965"/>
    <n v="645.67600000000004"/>
    <n v="6.4567600000000009"/>
    <n v="24.421759999999999"/>
    <s v="Positive"/>
    <s v="Positive"/>
    <n v="9.0300000000000005E-2"/>
    <n v="165.501"/>
    <n v="0.11350516911230996"/>
    <n v="0.20380516911230995"/>
    <s v="Negative"/>
    <s v="Negative"/>
    <n v="1.1507000000000001"/>
    <n v="245.75399999999999"/>
    <n v="0.56369470663010079"/>
    <n v="1.7143947066301009"/>
    <s v="Negative"/>
    <s v="Negative"/>
    <n v="31.770832067000001"/>
    <n v="6010.4182868758317"/>
    <n v="60.104182868758315"/>
    <n v="91.875014935758315"/>
    <s v="Positive"/>
    <s v="Positive"/>
    <n v="2.7732578019999998"/>
    <n v="804.57841503445775"/>
    <n v="8.0457841503445771"/>
    <n v="10.819041952344577"/>
    <s v="Positive"/>
    <s v="Positive"/>
    <n v="68.149967019102888"/>
  </r>
  <r>
    <s v="949"/>
    <s v="Balaramapuram"/>
    <s v="Rest"/>
    <s v="Rest"/>
    <s v="HNI   "/>
    <s v="Retailers "/>
    <n v="695501"/>
    <x v="8"/>
    <n v="3.3164000000000011"/>
    <n v="76.606999999999999"/>
    <n v="0.92859200000000042"/>
    <n v="4.2449920000000017"/>
    <s v="Negative"/>
    <s v="Positive"/>
    <n v="0.43480000000000002"/>
    <n v="32.906999999999996"/>
    <n v="0.24300373342540277"/>
    <n v="0.67780373342540279"/>
    <s v="Negative"/>
    <s v="Positive"/>
    <n v="2.9704999999999999"/>
    <n v="251.77"/>
    <n v="0.83174000000000003"/>
    <n v="3.8022399999999998"/>
    <s v="Negative"/>
    <s v="Negative"/>
    <n v="3.1684029709999999"/>
    <n v="4027.2974496534862"/>
    <n v="11.838694656464373"/>
    <n v="15.007097627464372"/>
    <s v="Positive"/>
    <s v="Negative"/>
    <n v="1.51884292"/>
    <n v="416.84242213615971"/>
    <n v="5.9878570800000004"/>
    <n v="7.5067000000000004"/>
    <s v="Positive"/>
    <s v="Positive"/>
    <n v="17.826551736464374"/>
  </r>
  <r>
    <s v="952"/>
    <s v="Bengaluru-Whitefield"/>
    <s v="Asset Focus"/>
    <s v="SBA Focus"/>
    <s v="Household  "/>
    <s v="Exporters "/>
    <n v="560067"/>
    <x v="19"/>
    <n v="1.3340000000000001"/>
    <n v="911.28700000000003"/>
    <n v="4.5122482877308387"/>
    <n v="5.8462482877308393"/>
    <s v="Positive"/>
    <s v="Negative"/>
    <n v="0.72370000000000001"/>
    <n v="198.60499999999999"/>
    <n v="0.75474192406692386"/>
    <n v="1.478441924066924"/>
    <s v="Positive"/>
    <s v="Negative"/>
    <n v="8.8620000000000001"/>
    <n v="257.98500000000001"/>
    <n v="2.4813600000000005"/>
    <n v="11.343360000000001"/>
    <s v="Negative"/>
    <s v="Positive"/>
    <n v="40.957926024000002"/>
    <n v="4992.6414717451162"/>
    <n v="49.926414717451166"/>
    <n v="90.884340741451169"/>
    <s v="Positive"/>
    <s v="Positive"/>
    <n v="3.7291745189999999"/>
    <n v="875.96631047594087"/>
    <n v="8.759663104759408"/>
    <n v="12.488837623759409"/>
    <s v="Positive"/>
    <s v="Positive"/>
    <n v="58.686077822210578"/>
  </r>
  <r>
    <s v="953"/>
    <s v="Budihal GP"/>
    <s v="Rest"/>
    <s v="Rest"/>
    <s v="Salaried  "/>
    <s v="Corporate Offices"/>
    <n v="562123"/>
    <x v="31"/>
    <n v="0"/>
    <n v="280.06900000000002"/>
    <n v="0.15918664298401425"/>
    <n v="0.15918664298401425"/>
    <s v="Negative"/>
    <s v="Negative"/>
    <n v="0.43660000000000004"/>
    <n v="145.18600000000001"/>
    <n v="0.51534705042705042"/>
    <n v="0.95194705042705041"/>
    <s v="Positive"/>
    <s v="Negative"/>
    <n v="4.3421000000000003"/>
    <n v="570.11400000000003"/>
    <n v="2.0444291785825506"/>
    <n v="6.3865291785825509"/>
    <s v="Negative"/>
    <s v="Negative"/>
    <n v="13.236355822"/>
    <n v="56.371495200698078"/>
    <n v="2.6472711643999993"/>
    <n v="15.883626986399999"/>
    <s v="Positive"/>
    <s v="Positive"/>
    <n v="0.98892068100000008"/>
    <n v="19.90654232111693"/>
    <n v="0.55623401900000002"/>
    <n v="1.5451547000000001"/>
    <s v="Negative"/>
    <s v="Positive"/>
    <n v="3.2035051833999995"/>
  </r>
  <r>
    <s v="954"/>
    <s v="Bengaluru-Anandapura"/>
    <s v="HL Focus"/>
    <s v="SBA Focus"/>
    <s v="Schools and Colleges  "/>
    <s v="Shopping Malls "/>
    <n v="560036"/>
    <x v="19"/>
    <n v="1.972"/>
    <n v="996.59"/>
    <n v="4.4214990634889739"/>
    <n v="6.3934990634889743"/>
    <s v="Positive"/>
    <s v="Negative"/>
    <n v="0.5786"/>
    <n v="185.01"/>
    <n v="0.79863894348894326"/>
    <n v="1.3772389434889432"/>
    <s v="Positive"/>
    <s v="Negative"/>
    <n v="4.6376999999999997"/>
    <n v="405.85199999999998"/>
    <n v="1.4706432198312309"/>
    <n v="6.1083432198312302"/>
    <s v="Negative"/>
    <s v="Negative"/>
    <n v="44.296185797"/>
    <n v="9578.5725129637522"/>
    <n v="95.785725129637541"/>
    <n v="140.08191092663753"/>
    <s v="Positive"/>
    <s v="Positive"/>
    <n v="9.5112823400000011"/>
    <n v="1728.051089197887"/>
    <n v="17.280510891978871"/>
    <n v="26.791793231978872"/>
    <s v="Positive"/>
    <s v="Positive"/>
    <n v="113.06623602161642"/>
  </r>
  <r>
    <s v="955"/>
    <s v="Bengaluru-Akshayanagar"/>
    <s v="Asset Focus"/>
    <s v="SBA Focus"/>
    <s v="Household  "/>
    <e v="#N/A"/>
    <n v="560114"/>
    <x v="20"/>
    <n v="8.2078999999999986"/>
    <n v="1846.05"/>
    <n v="3.6352039305570205"/>
    <n v="11.843103930557019"/>
    <s v="Positive"/>
    <s v="Negative"/>
    <n v="0.64670000000000005"/>
    <n v="423.536"/>
    <n v="2.0049264630864632"/>
    <n v="2.6516264630864632"/>
    <s v="Positive"/>
    <s v="Negative"/>
    <n v="3.0314000000000001"/>
    <n v="524.57899999999995"/>
    <n v="0.8487920000000001"/>
    <n v="3.8801920000000001"/>
    <s v="Negative"/>
    <s v="Negative"/>
    <n v="36.749883431000001"/>
    <n v="7545.0225806223634"/>
    <n v="75.450225806223642"/>
    <n v="112.20010923722364"/>
    <s v="Positive"/>
    <s v="Positive"/>
    <n v="5.7613606060000002"/>
    <n v="1300.273433388073"/>
    <n v="13.002734333880731"/>
    <n v="18.764094939880732"/>
    <s v="Positive"/>
    <s v="Positive"/>
    <n v="88.452960140104381"/>
  </r>
  <r>
    <s v="956"/>
    <s v="Bengaluru-Andrahalli"/>
    <s v="GL Focus"/>
    <s v="CASA Focus"/>
    <s v="Salaried  "/>
    <s v="Manufacturers "/>
    <n v="560091"/>
    <x v="21"/>
    <n v="2.5190000000000001"/>
    <n v="678.43299999999999"/>
    <n v="1.4667219539750671"/>
    <n v="3.9857219539750672"/>
    <s v="Positive"/>
    <s v="Negative"/>
    <n v="0.4758"/>
    <n v="240.922"/>
    <n v="0.21281441633583215"/>
    <n v="0.68861441633583209"/>
    <s v="Negative"/>
    <s v="Negative"/>
    <n v="7.4964000000000004"/>
    <n v="829.51800000000003"/>
    <n v="2.0989920000000004"/>
    <n v="9.5953920000000004"/>
    <s v="Negative"/>
    <s v="Negative"/>
    <n v="44.859229054000004"/>
    <n v="4898.8188133521398"/>
    <n v="48.988188133521398"/>
    <n v="93.847417187521401"/>
    <s v="Positive"/>
    <s v="Positive"/>
    <n v="16.416985202999999"/>
    <n v="2353.2236359587259"/>
    <n v="23.532236359587255"/>
    <n v="39.949221562587255"/>
    <s v="Positive"/>
    <s v="Positive"/>
    <n v="72.520424493108649"/>
  </r>
  <r>
    <s v="957"/>
    <s v="Ballari-Gandhi Nagar"/>
    <s v="Rest"/>
    <s v="Rest"/>
    <s v="Schools and Colleges  "/>
    <s v="Manufacturers "/>
    <n v="583103"/>
    <x v="24"/>
    <n v="0.1444"/>
    <n v="70.191000000000003"/>
    <n v="0.1049490530020704"/>
    <n v="0.24934905300207039"/>
    <s v="Negative"/>
    <s v="Negative"/>
    <n v="0.62839999999999996"/>
    <n v="30.888999999999999"/>
    <n v="0.30889"/>
    <n v="0.93728999999999996"/>
    <s v="Positive"/>
    <s v="Positive"/>
    <n v="3.8126000000000002"/>
    <n v="143.47900000000001"/>
    <n v="1.0675280000000003"/>
    <n v="4.8801280000000009"/>
    <s v="Negative"/>
    <s v="Positive"/>
    <n v="18.415703669999999"/>
    <n v="2645.2244050862851"/>
    <n v="26.452244050862852"/>
    <n v="44.867947720862851"/>
    <s v="Positive"/>
    <s v="Positive"/>
    <n v="4.1930091489999999"/>
    <n v="658.15302755071139"/>
    <n v="0.83860182979999998"/>
    <n v="5.0316109787999999"/>
    <s v="Negative"/>
    <s v="Positive"/>
    <n v="27.29084588066285"/>
  </r>
  <r>
    <s v="958"/>
    <s v="Belagavi-Adarsh Nagar"/>
    <s v="Rest"/>
    <s v="Rest"/>
    <s v="Salaried  "/>
    <s v="Manufacturers "/>
    <n v="590005"/>
    <x v="5"/>
    <n v="1.7366999999999999"/>
    <n v="34.271999999999998"/>
    <n v="0.48627600000000004"/>
    <n v="2.2229760000000001"/>
    <s v="Positive"/>
    <s v="Positive"/>
    <n v="0.21540000000000001"/>
    <n v="14.427"/>
    <n v="6.9502952307692295E-2"/>
    <n v="0.2849029523076923"/>
    <s v="Negative"/>
    <s v="Positive"/>
    <n v="1.2995000000000001"/>
    <n v="36.302"/>
    <n v="0.36386000000000007"/>
    <n v="1.6633600000000002"/>
    <s v="Negative"/>
    <s v="Positive"/>
    <n v="13.586091486000001"/>
    <n v="3499.0493158507152"/>
    <n v="34.990493158507149"/>
    <n v="48.57658464450715"/>
    <s v="Positive"/>
    <s v="Positive"/>
    <n v="3.0170318469999997"/>
    <n v="965.16631098086532"/>
    <n v="0.60340636940000003"/>
    <n v="3.6204382163999997"/>
    <s v="Negative"/>
    <s v="Positive"/>
    <n v="35.593899527907148"/>
  </r>
  <r>
    <s v="959"/>
    <s v="Bengaluru-Sir M Vishweswaraiah Layout"/>
    <s v="VL Focus"/>
    <s v="Rest"/>
    <s v="Household  "/>
    <s v="Manufacturers "/>
    <n v="560091"/>
    <x v="21"/>
    <n v="2.6842999999999999"/>
    <n v="678.43299999999999"/>
    <n v="1.3344819539750674"/>
    <n v="4.0187819539750675"/>
    <s v="Positive"/>
    <s v="Negative"/>
    <n v="0.54749999999999988"/>
    <n v="240.922"/>
    <n v="0.99676422136422127"/>
    <n v="1.5442642213642213"/>
    <s v="Positive"/>
    <s v="Negative"/>
    <n v="2.3593000000000002"/>
    <n v="829.51800000000003"/>
    <n v="0.86525930797961892"/>
    <n v="3.2245593079796189"/>
    <s v="Negative"/>
    <s v="Negative"/>
    <n v="22.762608708000002"/>
    <n v="4934.8252412460488"/>
    <n v="49.348252412460496"/>
    <n v="72.110861120460498"/>
    <s v="Positive"/>
    <s v="Positive"/>
    <n v="5.4108003259999995"/>
    <n v="885.53015446773634"/>
    <n v="8.8553015446773635"/>
    <n v="14.266101870677364"/>
    <s v="Positive"/>
    <s v="Positive"/>
    <n v="58.203553957137856"/>
  </r>
  <r>
    <s v="962"/>
    <s v="Bengaluru-Kumaraswamy Layout"/>
    <s v="Asset Focus"/>
    <s v="Rest"/>
    <s v="Schools and Colleges  "/>
    <e v="#N/A"/>
    <n v="560111"/>
    <x v="20"/>
    <n v="10.555899999999999"/>
    <n v="903.18549999999993"/>
    <n v="9.0318550000000002"/>
    <n v="19.587755000000001"/>
    <s v="Positive"/>
    <s v="Positive"/>
    <n v="0.80590000000000006"/>
    <n v="198.97550000000001"/>
    <n v="0.67529997513747519"/>
    <n v="1.4811999751374754"/>
    <s v="Positive"/>
    <s v="Negative"/>
    <n v="2.9853999999999998"/>
    <n v="404.38149999999996"/>
    <n v="1.0997217403327737"/>
    <n v="4.0851217403327738"/>
    <s v="Negative"/>
    <s v="Negative"/>
    <n v="33.013328241000004"/>
    <n v="13009.925509689559"/>
    <n v="15.466135888660737"/>
    <n v="48.479464129660741"/>
    <s v="Positive"/>
    <s v="Negative"/>
    <n v="3.3764259880000003"/>
    <n v="3610.4677839604901"/>
    <n v="2.638036109210808"/>
    <n v="6.0144620972108083"/>
    <s v="Positive"/>
    <s v="Negative"/>
    <n v="18.104171997871546"/>
  </r>
  <r>
    <s v="963"/>
    <s v="Bengaluru-Electronic City Phase I"/>
    <s v="Asset Focus"/>
    <s v="Rest"/>
    <s v="Household  "/>
    <e v="#N/A"/>
    <n v="560100"/>
    <x v="20"/>
    <n v="3.5382999999999996"/>
    <n v="1437.231"/>
    <n v="5.6820765365068109"/>
    <n v="9.2203765365068104"/>
    <s v="Positive"/>
    <s v="Negative"/>
    <n v="0.51290000000000002"/>
    <n v="306.63"/>
    <n v="1.4157554650754647"/>
    <n v="1.9286554650754648"/>
    <s v="Positive"/>
    <s v="Negative"/>
    <n v="0.28999999999999998"/>
    <n v="464.57900000000001"/>
    <n v="0.19810332565404137"/>
    <n v="0.48810332565404135"/>
    <s v="Negative"/>
    <s v="Negative"/>
    <n v="17.89386884"/>
    <n v="4204.2164230309581"/>
    <n v="42.042164230309581"/>
    <n v="59.936033070309577"/>
    <s v="Positive"/>
    <s v="Positive"/>
    <n v="9.4605631379999995"/>
    <n v="1325.0954923859831"/>
    <n v="1.8921126275999995"/>
    <n v="11.352675765599999"/>
    <s v="Negative"/>
    <s v="Positive"/>
    <n v="43.93427685790958"/>
  </r>
  <r>
    <s v="964"/>
    <s v="Bengaluru - K R Puram"/>
    <s v="HL Focus"/>
    <s v="Rest"/>
    <s v="Schools and Colleges  "/>
    <s v="Shopping Malls "/>
    <n v="560036"/>
    <x v="19"/>
    <n v="0.96450000000000002"/>
    <n v="996.59"/>
    <n v="5.4289990634889733"/>
    <n v="6.3934990634889735"/>
    <s v="Positive"/>
    <s v="Negative"/>
    <n v="0.99059999999999993"/>
    <n v="185.01"/>
    <n v="0.29773230991795835"/>
    <n v="1.2883323099179582"/>
    <s v="Negative"/>
    <s v="Negative"/>
    <n v="3.4479000000000002"/>
    <n v="405.85199999999998"/>
    <n v="1.1085296694135847"/>
    <n v="4.5564296694135846"/>
    <s v="Negative"/>
    <s v="Negative"/>
    <n v="20.594637952999999"/>
    <n v="13945.0132029735"/>
    <n v="31.3692850423847"/>
    <n v="51.963922995384699"/>
    <s v="Positive"/>
    <s v="Negative"/>
    <n v="5.7313502610000002"/>
    <n v="2355.6755817711701"/>
    <n v="23.5567558177117"/>
    <n v="29.288106078711699"/>
    <s v="Positive"/>
    <s v="Positive"/>
    <n v="54.9260408600964"/>
  </r>
  <r>
    <s v="965"/>
    <s v="Bilgi"/>
    <s v="Rest"/>
    <s v="Rest"/>
    <s v="Household  "/>
    <s v="Corporate Offices"/>
    <n v="587116"/>
    <x v="17"/>
    <n v="0.20129999999999998"/>
    <n v="16.608000000000001"/>
    <n v="0.13957355463576157"/>
    <n v="0.34087355463576152"/>
    <s v="Negative"/>
    <s v="Positive"/>
    <n v="0.20050000000000001"/>
    <n v="9.2439999999999998"/>
    <n v="0.38349419566544568"/>
    <n v="0.58399419566544575"/>
    <s v="Negative"/>
    <s v="Positive"/>
    <n v="3.7462"/>
    <n v="65.92"/>
    <n v="1.0489360000000001"/>
    <n v="4.7951360000000003"/>
    <s v="Negative"/>
    <s v="Positive"/>
    <n v="4.5659110500000004"/>
    <n v="189.11223294509151"/>
    <n v="1.8911223294509156"/>
    <n v="6.457033379450916"/>
    <s v="Positive"/>
    <s v="Positive"/>
    <n v="9.6841211680000008"/>
    <n v="35.69277204658902"/>
    <n v="1.9368242335999994"/>
    <n v="11.6209454016"/>
    <s v="Positive"/>
    <s v="Positive"/>
    <n v="3.8279465630509151"/>
  </r>
  <r>
    <s v="966"/>
    <s v="Bengaluru - Global Village"/>
    <s v="HL Focus"/>
    <s v="Rest"/>
    <s v="HNI   "/>
    <e v="#N/A"/>
    <n v="560056"/>
    <x v="21"/>
    <n v="7.8312000000000008"/>
    <n v="421.35399999999998"/>
    <n v="4.2135400000000001"/>
    <n v="12.044740000000001"/>
    <s v="Positive"/>
    <s v="Positive"/>
    <n v="6.1199999999999997E-2"/>
    <n v="117.803"/>
    <n v="0.65259290745290754"/>
    <n v="0.71379290745290758"/>
    <s v="Positive"/>
    <s v="Negative"/>
    <n v="1.5153000000000001"/>
    <n v="305.54700000000003"/>
    <n v="4.6098413908102929"/>
    <n v="6.1251413908102927"/>
    <s v="Positive"/>
    <s v="Negative"/>
    <n v="13.693539974"/>
    <n v="6408.0423036657912"/>
    <n v="10.185033102420885"/>
    <n v="23.878573076420885"/>
    <s v="Positive"/>
    <s v="Negative"/>
    <n v="2.730617305"/>
    <n v="836.3437385755592"/>
    <n v="8.3634373857555921"/>
    <n v="11.094054690755591"/>
    <s v="Positive"/>
    <s v="Positive"/>
    <n v="18.548470488176477"/>
  </r>
  <r>
    <s v="968"/>
    <s v="Bengaluru - HMT Layout Nagasandra"/>
    <s v="Rest"/>
    <s v="SBA Focus"/>
    <s v="Household  "/>
    <s v="Manufacturers "/>
    <n v="560073"/>
    <x v="16"/>
    <n v="0.77900000000000003"/>
    <n v="477.8"/>
    <n v="2.2862664109965301"/>
    <n v="3.06526641099653"/>
    <s v="Positive"/>
    <s v="Negative"/>
    <n v="0.47720000000000007"/>
    <n v="141.124"/>
    <n v="0.45867659763659752"/>
    <n v="0.93587659763659758"/>
    <s v="Positive"/>
    <s v="Negative"/>
    <n v="2.5341"/>
    <n v="350.25200000000001"/>
    <n v="5.8082976151544878"/>
    <n v="8.3423976151544874"/>
    <s v="Positive"/>
    <s v="Negative"/>
    <n v="27.848204777999996"/>
    <n v="5894.2712455994806"/>
    <n v="58.942712455994808"/>
    <n v="86.790917233994804"/>
    <s v="Positive"/>
    <s v="Positive"/>
    <n v="4.7997281889999996"/>
    <n v="2611.182410363926"/>
    <n v="26.111824103639261"/>
    <n v="30.911552292639261"/>
    <s v="Positive"/>
    <s v="Positive"/>
    <n v="85.054536559634073"/>
  </r>
  <r>
    <s v="969"/>
    <s v="Barasat"/>
    <s v="Rest"/>
    <s v="Rest"/>
    <s v="Schools and Colleges  "/>
    <s v="Shopping Malls "/>
    <n v="700124"/>
    <x v="14"/>
    <n v="1.8355000000000001"/>
    <n v="150.70500000000001"/>
    <n v="1.5070500000000002"/>
    <n v="3.3425500000000001"/>
    <s v="Positive"/>
    <s v="Positive"/>
    <n v="3.0099999999999998E-2"/>
    <n v="29.738"/>
    <n v="0.19127361062361062"/>
    <n v="0.22137361062361061"/>
    <s v="Positive"/>
    <s v="Negative"/>
    <n v="0.2258"/>
    <n v="68.03"/>
    <n v="1.1156456680537665"/>
    <n v="1.3414456680537665"/>
    <s v="Positive"/>
    <s v="Negative"/>
    <n v="7.2532420670000004"/>
    <n v="6267.3611604628859"/>
    <n v="16.101104607775042"/>
    <n v="23.354346674775044"/>
    <s v="Positive"/>
    <s v="Negative"/>
    <n v="1.5573141050000001"/>
    <n v="852.02833559087048"/>
    <n v="8.5202833559087043"/>
    <n v="10.077597460908704"/>
    <s v="Positive"/>
    <s v="Positive"/>
    <n v="24.621387963683745"/>
  </r>
  <r>
    <s v="970"/>
    <s v="Bengaluru - Bull Temple Road"/>
    <s v="Rest"/>
    <s v="Rest"/>
    <s v="Schools and Colleges  "/>
    <s v="Retailers "/>
    <n v="560019"/>
    <x v="20"/>
    <n v="3.7755999999999998"/>
    <n v="153.19800000000001"/>
    <n v="1.3787820000000002"/>
    <n v="5.154382"/>
    <s v="Positive"/>
    <s v="Positive"/>
    <n v="0.46580000000000005"/>
    <n v="43.082999999999998"/>
    <n v="0.22019915457773592"/>
    <n v="0.68599915457773597"/>
    <s v="Negative"/>
    <s v="Positive"/>
    <n v="2.5072000000000001"/>
    <n v="124.425"/>
    <n v="0.70201600000000008"/>
    <n v="3.2092160000000001"/>
    <s v="Positive"/>
    <s v="Negative"/>
    <n v="22.304494278"/>
    <n v="17461.672044246799"/>
    <n v="38.487339885956423"/>
    <n v="60.791834163956423"/>
    <s v="Positive"/>
    <s v="Negative"/>
    <n v="5.3109258829999995"/>
    <n v="15174.89294410704"/>
    <n v="17.971217680556688"/>
    <n v="23.282143563556687"/>
    <s v="Positive"/>
    <s v="Negative"/>
    <n v="56.458557566513107"/>
  </r>
  <r>
    <s v="972"/>
    <s v="Bengaluru - Dr Shivarama Karanth Nagar"/>
    <s v="HL Focus"/>
    <s v="SBA Focus"/>
    <s v="Household  "/>
    <e v="#N/A"/>
    <n v="560077"/>
    <x v="16"/>
    <n v="4.1478999999999999"/>
    <n v="580.702"/>
    <n v="5.8070200000000005"/>
    <n v="9.9549200000000013"/>
    <s v="Positive"/>
    <s v="Positive"/>
    <n v="0.26429999999999998"/>
    <n v="173.72"/>
    <n v="0.2957240602957058"/>
    <n v="0.56002406029570584"/>
    <s v="Negative"/>
    <s v="Negative"/>
    <n v="1.1133"/>
    <n v="209.244"/>
    <n v="0.311724"/>
    <n v="1.4250240000000001"/>
    <s v="Negative"/>
    <s v="Negative"/>
    <n v="23.670906372000001"/>
    <n v="5315.2662792857454"/>
    <n v="53.152662792857456"/>
    <n v="76.82356916485746"/>
    <s v="Positive"/>
    <s v="Positive"/>
    <n v="7.5495005599999994"/>
    <n v="1106.303903077378"/>
    <n v="1.8412064499288645"/>
    <n v="9.3907070099288639"/>
    <s v="Negative"/>
    <s v="Positive"/>
    <n v="54.993869242786317"/>
  </r>
  <r>
    <s v="973"/>
    <s v="Bengaluru - Gottigere"/>
    <s v="Rest"/>
    <s v="Rest"/>
    <s v="HNI   "/>
    <s v="Shopping Malls "/>
    <n v="560083"/>
    <x v="21"/>
    <n v="2.0983000000000001"/>
    <n v="305.92200000000003"/>
    <n v="3.0592200000000003"/>
    <n v="5.1575199999999999"/>
    <s v="Positive"/>
    <s v="Positive"/>
    <n v="0.37719999999999998"/>
    <n v="112.36199999999999"/>
    <n v="0.3554086171428571"/>
    <n v="0.73260861714285708"/>
    <s v="Negative"/>
    <s v="Negative"/>
    <n v="1.0624"/>
    <n v="285.09399999999999"/>
    <n v="4.5824372871985961"/>
    <n v="5.6448372871985963"/>
    <s v="Positive"/>
    <s v="Negative"/>
    <n v="12.244467406"/>
    <n v="5221.0789647626889"/>
    <n v="7.2110713825828743"/>
    <n v="19.455538788582874"/>
    <s v="Positive"/>
    <s v="Negative"/>
    <n v="2.701975284"/>
    <n v="891.02410454310291"/>
    <n v="8.9102410454310288"/>
    <n v="11.612216329431028"/>
    <s v="Positive"/>
    <s v="Positive"/>
    <n v="16.121312428013901"/>
  </r>
  <r>
    <s v="975"/>
    <s v="Bylakere - Kasaghattapura GP"/>
    <s v="Rest"/>
    <s v="Rest"/>
    <s v="Salaried  "/>
    <s v="Manufacturers "/>
    <n v="560089"/>
    <x v="16"/>
    <n v="0.3599"/>
    <n v="17.763000000000002"/>
    <n v="0.15986700000000001"/>
    <n v="0.51976699999999998"/>
    <s v="Positive"/>
    <s v="Positive"/>
    <n v="0.27689999999999998"/>
    <n v="16.867999999999999"/>
    <n v="0.22347903579389317"/>
    <n v="0.50037903579389309"/>
    <s v="Negative"/>
    <s v="Positive"/>
    <n v="2.6743000000000001"/>
    <n v="44.313000000000002"/>
    <n v="1.997932020812117"/>
    <n v="4.6722320208121175"/>
    <s v="Negative"/>
    <s v="Positive"/>
    <n v="6.4558666460000005"/>
    <n v="920.87188730614025"/>
    <n v="7.8926133539999999"/>
    <n v="14.34848"/>
    <s v="Negative"/>
    <s v="Positive"/>
    <n v="2.334330027"/>
    <n v="110.3354489766153"/>
    <n v="0.9930190407895374"/>
    <n v="3.3273490677895374"/>
    <s v="Positive"/>
    <s v="Positive"/>
    <n v="8.8856323947895373"/>
  </r>
  <r>
    <s v="976"/>
    <s v="Bengaluru - Gubbalala"/>
    <s v="Asset Focus"/>
    <s v="Rest"/>
    <s v="Schools and Colleges  "/>
    <s v="Manufacturers "/>
    <n v="560061"/>
    <x v="21"/>
    <n v="1.05"/>
    <n v="1044.5139999999999"/>
    <n v="0.78613180304471941"/>
    <n v="1.8361318030447196"/>
    <s v="Negative"/>
    <s v="Negative"/>
    <n v="0.3286"/>
    <n v="201.74299999999999"/>
    <n v="1.1732016116766117"/>
    <n v="1.5018016116766117"/>
    <s v="Positive"/>
    <s v="Negative"/>
    <n v="1.6080000000000001"/>
    <n v="386.13200000000001"/>
    <n v="7.5889972360895381"/>
    <n v="9.1969972360895387"/>
    <s v="Positive"/>
    <s v="Negative"/>
    <n v="17.698513856999998"/>
    <n v="6363.6881199465688"/>
    <n v="6.0147802516808362"/>
    <n v="23.713294108680834"/>
    <s v="Positive"/>
    <s v="Negative"/>
    <n v="2.4332435280000002"/>
    <n v="1208.2390765725061"/>
    <n v="12.08239076572506"/>
    <n v="14.515634293725061"/>
    <s v="Positive"/>
    <s v="Positive"/>
    <n v="18.097171017405898"/>
  </r>
  <r>
    <s v="977"/>
    <s v="Hyderabad - Sanath Nagar "/>
    <s v="VL Focus"/>
    <s v="Rest"/>
    <s v="Schools and Colleges  "/>
    <s v="Corporate Offices"/>
    <n v="500018"/>
    <x v="37"/>
    <n v="0.38700000000000001"/>
    <n v="1324.3340000000001"/>
    <n v="0.33591872022000563"/>
    <n v="0.72291872022000558"/>
    <s v="Negative"/>
    <s v="Negative"/>
    <n v="1.4643999999999999"/>
    <n v="295.78399999999999"/>
    <n v="0.73745527085527085"/>
    <n v="2.2018552708552708"/>
    <s v="Positive"/>
    <s v="Negative"/>
    <n v="0.82420000000000004"/>
    <n v="649.52200000000005"/>
    <n v="0.23077600000000004"/>
    <n v="1.0549760000000001"/>
    <s v="Negative"/>
    <s v="Negative"/>
    <n v="3.8743254899999999"/>
    <n v="18134.223228165341"/>
    <n v="63.700037165215555"/>
    <n v="67.574362655215552"/>
    <s v="Positive"/>
    <s v="Negative"/>
    <n v="5.9668560859999999"/>
    <n v="10408.8732299434"/>
    <n v="11.372662575344712"/>
    <n v="17.339518661344712"/>
    <s v="Positive"/>
    <s v="Negative"/>
    <n v="75.072699740560267"/>
  </r>
  <r>
    <s v="978"/>
    <s v="Hyderabad - B.N Reddy Nagar"/>
    <s v="HL Focus"/>
    <s v="Rest"/>
    <s v="Household  "/>
    <e v="#N/A"/>
    <n v="500070"/>
    <x v="37"/>
    <n v="5.3138999999999994"/>
    <n v="744.82799999999997"/>
    <n v="7.4482799999999996"/>
    <n v="12.762179999999999"/>
    <s v="Positive"/>
    <s v="Positive"/>
    <n v="0.51349999999999996"/>
    <n v="214.917"/>
    <n v="0.14377999999999999"/>
    <n v="0.65727999999999998"/>
    <s v="Negative"/>
    <s v="Negative"/>
    <n v="0.72729999999999995"/>
    <n v="484.62799999999999"/>
    <n v="0.20364399999999999"/>
    <n v="0.93094399999999999"/>
    <s v="Negative"/>
    <s v="Negative"/>
    <n v="5.9118478909999999"/>
    <n v="1269.8377225989941"/>
    <n v="12.69837722598994"/>
    <n v="18.610225116989941"/>
    <s v="Positive"/>
    <s v="Positive"/>
    <n v="1.0686341529999999"/>
    <n v="165.55947932618679"/>
    <n v="0.21372683059999997"/>
    <n v="1.2823609835999998"/>
    <s v="Negative"/>
    <s v="Positive"/>
    <n v="12.912104056589941"/>
  </r>
  <r>
    <s v="979"/>
    <s v="Bengaluru - Gunjur"/>
    <s v="VL Focus"/>
    <s v="Rest"/>
    <s v="HNI   "/>
    <s v="Shopping Malls "/>
    <n v="560087"/>
    <x v="19"/>
    <n v="1.45"/>
    <n v="1065.855"/>
    <n v="0.63775802547770721"/>
    <n v="2.0877580254777071"/>
    <s v="Negative"/>
    <s v="Negative"/>
    <n v="1.0980000000000001"/>
    <n v="161.922"/>
    <n v="0.30744000000000005"/>
    <n v="1.40544"/>
    <s v="Positive"/>
    <s v="Negative"/>
    <n v="4.8266999999999998"/>
    <n v="171.80199999999999"/>
    <n v="1.3514760000000001"/>
    <n v="6.1781759999999997"/>
    <s v="Negative"/>
    <s v="Positive"/>
    <n v="46.340487656999997"/>
    <n v="2550.3323328529782"/>
    <n v="25.503323328529788"/>
    <n v="71.843810985529785"/>
    <s v="Positive"/>
    <s v="Positive"/>
    <n v="22.886839827999999"/>
    <n v="330.0166855457623"/>
    <n v="4.5773679656000006"/>
    <n v="27.4642077936"/>
    <s v="Positive"/>
    <s v="Positive"/>
    <n v="30.080691294129789"/>
  </r>
  <r>
    <s v="980"/>
    <s v="Elekodigehalli"/>
    <s v="Asset Focus"/>
    <s v="SBA Focus"/>
    <s v="Salaried  "/>
    <s v="Manufacturers "/>
    <n v="560091"/>
    <x v="21"/>
    <n v="1.7715000000000001"/>
    <n v="678.43299999999999"/>
    <n v="1.5485414654813003"/>
    <n v="3.3200414654813004"/>
    <s v="Positive"/>
    <s v="Negative"/>
    <n v="1.6289"/>
    <n v="240.922"/>
    <n v="0.45609200000000005"/>
    <n v="2.0849920000000002"/>
    <s v="Positive"/>
    <s v="Negative"/>
    <n v="5.0221"/>
    <n v="829.51800000000003"/>
    <n v="8.8413515110167307"/>
    <n v="13.863451511016731"/>
    <s v="Positive"/>
    <s v="Negative"/>
    <n v="13.856061705000002"/>
    <n v="39551.544387788701"/>
    <n v="106.82129397201921"/>
    <n v="120.67735567701921"/>
    <s v="Positive"/>
    <s v="Negative"/>
    <n v="4.6648734950000001"/>
    <n v="13823.830232372169"/>
    <n v="14.690734047365455"/>
    <n v="19.355607542365455"/>
    <s v="Positive"/>
    <s v="Negative"/>
    <n v="121.51202801938466"/>
  </r>
  <r>
    <s v="981"/>
    <s v="Digi Branch,Nettakallappa Circle"/>
    <s v="Rest"/>
    <s v="Rest"/>
    <s v="Schools and Colleges  "/>
    <s v="Corporate Offices"/>
    <n v="560004"/>
    <x v="20"/>
    <n v="0.193"/>
    <n v="479.827"/>
    <n v="2.5967433394104411"/>
    <n v="2.7897433394104412"/>
    <s v="Positive"/>
    <s v="Negative"/>
    <n v="0"/>
    <n v="101.374"/>
    <n v="9.1236599999999987E-2"/>
    <n v="9.1236599999999987E-2"/>
    <s v="Negative"/>
    <s v="Negative"/>
    <n v="0"/>
    <n v="186.21700000000001"/>
    <n v="3.9918305420985494"/>
    <n v="3.9918305420985494"/>
    <s v="Positive"/>
    <s v="Negative"/>
    <n v="9.1502604709999993"/>
    <n v="14737.481085937499"/>
    <n v="41.190003762254563"/>
    <n v="50.340264233254558"/>
    <s v="Positive"/>
    <s v="Negative"/>
    <n v="1.509369E-2"/>
    <n v="9373.8884765624989"/>
    <n v="7.731853130867869E-3"/>
    <n v="2.2825543130867869E-2"/>
    <s v="Negative"/>
    <s v="Negative"/>
    <n v="41.197735615385433"/>
  </r>
  <r>
    <s v="982"/>
    <s v="Bhilwara"/>
    <s v="Rest"/>
    <s v="Rest"/>
    <s v="HNI   "/>
    <s v="Manufacturers "/>
    <n v="311001"/>
    <x v="27"/>
    <n v="1.7180000000000004"/>
    <n v="899.423"/>
    <n v="1.0554586083077466"/>
    <n v="2.773458608307747"/>
    <s v="Negative"/>
    <s v="Negative"/>
    <n v="0.26090000000000002"/>
    <n v="266.09300000000002"/>
    <n v="7.305200000000002E-2"/>
    <n v="0.33395200000000003"/>
    <s v="Negative"/>
    <s v="Negative"/>
    <n v="0.31280000000000002"/>
    <n v="145.28200000000001"/>
    <n v="8.7584000000000009E-2"/>
    <n v="0.40038400000000002"/>
    <s v="Negative"/>
    <s v="Negative"/>
    <n v="2.6306264829999999"/>
    <n v="2898.4774438111349"/>
    <n v="8.1700989449218149"/>
    <n v="10.800725427921815"/>
    <s v="Positive"/>
    <s v="Negative"/>
    <n v="1.3975554560000001"/>
    <n v="784.15431326763257"/>
    <n v="7.8415431326763256"/>
    <n v="9.2390985886763257"/>
    <s v="Positive"/>
    <s v="Positive"/>
    <n v="16.01164207759814"/>
  </r>
  <r>
    <s v="983"/>
    <s v="Bengaluru - Teachers Layout"/>
    <s v="Rest"/>
    <s v="Rest"/>
    <s v="Household  "/>
    <s v="Manufacturers "/>
    <n v="560072"/>
    <x v="21"/>
    <n v="1.3052999999999999"/>
    <n v="692.12199999999996"/>
    <n v="0.42347450893054511"/>
    <n v="1.7287745089305451"/>
    <s v="Negative"/>
    <s v="Negative"/>
    <n v="0.3034"/>
    <n v="169.20099999999999"/>
    <n v="8.4952000000000014E-2"/>
    <n v="0.38835200000000003"/>
    <s v="Negative"/>
    <s v="Negative"/>
    <n v="2.6025"/>
    <n v="418.98399999999998"/>
    <n v="0.8544043495367265"/>
    <n v="3.4569043495367264"/>
    <s v="Negative"/>
    <s v="Negative"/>
    <n v="13.196885498999999"/>
    <n v="9147.0588407258329"/>
    <n v="20.888206735432455"/>
    <n v="34.085092234432452"/>
    <s v="Positive"/>
    <s v="Negative"/>
    <n v="3.9587645549999997"/>
    <n v="2179.4483991393599"/>
    <n v="21.794483991393601"/>
    <n v="25.7532485463936"/>
    <s v="Positive"/>
    <s v="Positive"/>
    <n v="42.682690726826053"/>
  </r>
  <r>
    <s v="985"/>
    <s v="Siddipet"/>
    <s v="HL Focus"/>
    <s v="Rest"/>
    <s v="Schools and Colleges  "/>
    <s v="Retailers "/>
    <n v="502103"/>
    <x v="37"/>
    <n v="3.9662999999999995"/>
    <n v="262.60899999999998"/>
    <n v="2.1008719999999999"/>
    <n v="6.0671719999999993"/>
    <s v="Positive"/>
    <s v="Positive"/>
    <n v="0.46279999999999999"/>
    <n v="58.043999999999997"/>
    <n v="0.129584"/>
    <n v="0.59238400000000002"/>
    <s v="Negative"/>
    <s v="Positive"/>
    <n v="6.4230999999999998"/>
    <n v="234.11799999999999"/>
    <n v="2.34118"/>
    <n v="8.7642799999999994"/>
    <s v="Positive"/>
    <s v="Positive"/>
    <n v="5.3591815680000003"/>
    <n v="757.61310194311466"/>
    <n v="7.5761310194311466"/>
    <n v="12.935312587431147"/>
    <s v="Positive"/>
    <s v="Positive"/>
    <n v="2.2111232680000001"/>
    <n v="89.624491410870178"/>
    <n v="0.89624491410870188"/>
    <n v="3.107368182108702"/>
    <s v="Positive"/>
    <s v="Positive"/>
    <n v="8.4723759335398476"/>
  </r>
  <r>
    <s v="986"/>
    <s v="Bengaluru - Buddha Jyothi Layout"/>
    <s v="HL Focus"/>
    <s v="Rest"/>
    <s v="HNI   "/>
    <e v="#N/A"/>
    <n v="560073"/>
    <x v="20"/>
    <n v="3.3054000000000001"/>
    <n v="477.8"/>
    <n v="4.7780000000000005"/>
    <n v="8.083400000000001"/>
    <s v="Positive"/>
    <s v="Positive"/>
    <n v="0.73560000000000003"/>
    <n v="141.124"/>
    <n v="0.2519565976365975"/>
    <n v="0.98755659763659753"/>
    <s v="Positive"/>
    <s v="Negative"/>
    <n v="5.2348999999999997"/>
    <n v="350.25200000000001"/>
    <n v="3.1074976151544886"/>
    <n v="8.3423976151544892"/>
    <s v="Positive"/>
    <s v="Negative"/>
    <n v="18.757578826"/>
    <n v="2821.871938384882"/>
    <n v="28.218719383848821"/>
    <n v="46.976298209848821"/>
    <s v="Positive"/>
    <s v="Positive"/>
    <n v="3.9841550200000002"/>
    <n v="1735.1444873306191"/>
    <n v="17.351444873306193"/>
    <n v="21.335599893306192"/>
    <s v="Positive"/>
    <s v="Positive"/>
    <n v="45.570164257155014"/>
  </r>
  <r>
    <s v="987"/>
    <s v="Chiknayakanahalli"/>
    <s v="Asset Focus"/>
    <s v="Rest"/>
    <s v="Schools and Colleges  "/>
    <s v="Manufacturers "/>
    <n v="572214"/>
    <x v="32"/>
    <n v="0.6913999999999999"/>
    <n v="15.888999999999999"/>
    <n v="0.19359199999999999"/>
    <n v="0.88499199999999989"/>
    <s v="Positive"/>
    <s v="Positive"/>
    <n v="1.8638000000000001"/>
    <n v="11.231999999999999"/>
    <n v="0.71105524032326384"/>
    <n v="2.5748552403232638"/>
    <s v="Negative"/>
    <s v="Positive"/>
    <n v="10.773199999999999"/>
    <n v="58.887999999999998"/>
    <n v="3.0164960000000001"/>
    <n v="13.789695999999999"/>
    <s v="Negative"/>
    <s v="Positive"/>
    <n v="10.767690160999999"/>
    <n v="107.5132899432279"/>
    <n v="2.1535380322000002"/>
    <n v="12.921228193199999"/>
    <s v="Positive"/>
    <s v="Positive"/>
    <n v="1.462177131"/>
    <n v="20.165599756691002"/>
    <n v="0.63078191995171395"/>
    <n v="2.092959050951714"/>
    <s v="Negative"/>
    <s v="Positive"/>
    <n v="2.7843199521517139"/>
  </r>
  <r>
    <s v="988"/>
    <s v="Mysuru - Vijayanagar IV Stage"/>
    <s v="Asset Focus"/>
    <s v="Rest"/>
    <s v="HNI   "/>
    <e v="#N/A"/>
    <n v="570017"/>
    <x v="38"/>
    <n v="5.3870999999999993"/>
    <n v="317.67899999999997"/>
    <n v="1.5083880000000001"/>
    <n v="6.8954879999999994"/>
    <s v="Negative"/>
    <s v="Positive"/>
    <n v="1.2083000000000002"/>
    <n v="70.677999999999997"/>
    <n v="0.70677999999999996"/>
    <n v="1.9150800000000001"/>
    <s v="Positive"/>
    <s v="Positive"/>
    <n v="2.2606999999999999"/>
    <n v="153.75899999999999"/>
    <n v="0.64141737434372037"/>
    <n v="2.9021173743437201"/>
    <s v="Negative"/>
    <s v="Negative"/>
    <n v="7.1051427709999997"/>
    <n v="4279.1161154636529"/>
    <n v="8.8403179521816142"/>
    <n v="15.945460723181615"/>
    <s v="Positive"/>
    <s v="Negative"/>
    <n v="3.3634620200000005"/>
    <n v="552.68397379912665"/>
    <n v="5.5137662356484096E-2"/>
    <n v="3.4185996823564846"/>
    <s v="Negative"/>
    <s v="Positive"/>
    <n v="8.8954556145380987"/>
  </r>
  <r>
    <s v="990"/>
    <s v="Shivamogga- N. T. Road"/>
    <s v="Rest"/>
    <s v="Rest"/>
    <s v="Schools and Colleges  "/>
    <s v="Retailers "/>
    <n v="577202"/>
    <x v="25"/>
    <n v="2.8003999999999998"/>
    <n v="51.671999999999997"/>
    <n v="0.78411200000000003"/>
    <n v="3.5845119999999997"/>
    <s v="Positive"/>
    <s v="Positive"/>
    <n v="0.55530000000000002"/>
    <n v="15.242000000000001"/>
    <n v="0.57958641260817068"/>
    <n v="1.1348864126081706"/>
    <s v="Negative"/>
    <s v="Positive"/>
    <n v="1.6568000000000001"/>
    <n v="64.006"/>
    <n v="0.64005999999999996"/>
    <n v="2.2968600000000001"/>
    <s v="Positive"/>
    <s v="Positive"/>
    <n v="5.5999957570000003"/>
    <n v="3054.7881185144729"/>
    <n v="5.7831970910250021"/>
    <n v="11.383192848025002"/>
    <s v="Positive"/>
    <s v="Negative"/>
    <n v="2.3639515600000003"/>
    <n v="467.65120527424511"/>
    <n v="4.6765120527424511"/>
    <n v="7.0404636127424514"/>
    <s v="Positive"/>
    <s v="Positive"/>
    <n v="10.4597091437674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245BE-659A-4A2B-A28A-29F899420091}" name="PivotTable1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axis="axisRow" showAll="0">
      <items count="40">
        <item x="9"/>
        <item x="6"/>
        <item x="5"/>
        <item x="24"/>
        <item x="18"/>
        <item x="21"/>
        <item x="19"/>
        <item x="20"/>
        <item x="16"/>
        <item x="27"/>
        <item x="13"/>
        <item x="10"/>
        <item x="33"/>
        <item x="1"/>
        <item x="34"/>
        <item x="11"/>
        <item x="31"/>
        <item x="8"/>
        <item x="7"/>
        <item x="3"/>
        <item x="35"/>
        <item x="37"/>
        <item x="2"/>
        <item x="14"/>
        <item x="26"/>
        <item x="29"/>
        <item x="32"/>
        <item x="23"/>
        <item x="15"/>
        <item x="22"/>
        <item x="12"/>
        <item x="0"/>
        <item x="25"/>
        <item x="38"/>
        <item x="30"/>
        <item x="28"/>
        <item x="4"/>
        <item x="17"/>
        <item x="36"/>
        <item t="default"/>
      </items>
    </pivotField>
    <pivotField numFmtId="4" showAll="0"/>
    <pivotField numFmtId="4" showAll="0"/>
    <pivotField numFmtId="4" showAll="0"/>
    <pivotField numFmtId="4"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dataField="1" numFmtId="4" showAll="0"/>
  </pivotFields>
  <rowFields count="1">
    <field x="7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Average of NTB CASA Opportunity" fld="3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FEBE5-0552-41A6-A854-B8CD1E0F73DC}" name="PivotTable1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numFmtId="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3188-9361-473E-B586-5C5E873B2910}">
  <dimension ref="A3:B43"/>
  <sheetViews>
    <sheetView workbookViewId="0">
      <selection activeCell="B3" sqref="B3"/>
    </sheetView>
  </sheetViews>
  <sheetFormatPr defaultRowHeight="14.5" x14ac:dyDescent="0.35"/>
  <cols>
    <col min="1" max="1" width="13.453125" bestFit="1" customWidth="1"/>
    <col min="2" max="2" width="29.6328125" bestFit="1" customWidth="1"/>
  </cols>
  <sheetData>
    <row r="3" spans="1:2" x14ac:dyDescent="0.35">
      <c r="A3" s="76" t="s">
        <v>1538</v>
      </c>
      <c r="B3" t="s">
        <v>1540</v>
      </c>
    </row>
    <row r="4" spans="1:2" x14ac:dyDescent="0.35">
      <c r="A4" s="77" t="s">
        <v>69</v>
      </c>
      <c r="B4" s="78">
        <v>29.715571068942143</v>
      </c>
    </row>
    <row r="5" spans="1:2" x14ac:dyDescent="0.35">
      <c r="A5" s="77" t="s">
        <v>58</v>
      </c>
      <c r="B5" s="78">
        <v>28.105059574105145</v>
      </c>
    </row>
    <row r="6" spans="1:2" x14ac:dyDescent="0.35">
      <c r="A6" s="77" t="s">
        <v>51</v>
      </c>
      <c r="B6" s="78">
        <v>13.635423315262111</v>
      </c>
    </row>
    <row r="7" spans="1:2" x14ac:dyDescent="0.35">
      <c r="A7" s="77" t="s">
        <v>159</v>
      </c>
      <c r="B7" s="78">
        <v>7.4489338799651348</v>
      </c>
    </row>
    <row r="8" spans="1:2" x14ac:dyDescent="0.35">
      <c r="A8" s="77" t="s">
        <v>115</v>
      </c>
      <c r="B8" s="78">
        <v>89.52218087225053</v>
      </c>
    </row>
    <row r="9" spans="1:2" x14ac:dyDescent="0.35">
      <c r="A9" s="77" t="s">
        <v>126</v>
      </c>
      <c r="B9" s="78">
        <v>48.654796709262534</v>
      </c>
    </row>
    <row r="10" spans="1:2" x14ac:dyDescent="0.35">
      <c r="A10" s="77" t="s">
        <v>118</v>
      </c>
      <c r="B10" s="78">
        <v>69.62572327069563</v>
      </c>
    </row>
    <row r="11" spans="1:2" x14ac:dyDescent="0.35">
      <c r="A11" s="77" t="s">
        <v>123</v>
      </c>
      <c r="B11" s="78">
        <v>55.0669473422018</v>
      </c>
    </row>
    <row r="12" spans="1:2" x14ac:dyDescent="0.35">
      <c r="A12" s="77" t="s">
        <v>99</v>
      </c>
      <c r="B12" s="78">
        <v>40.755146193387411</v>
      </c>
    </row>
    <row r="13" spans="1:2" x14ac:dyDescent="0.35">
      <c r="A13" s="77" t="s">
        <v>248</v>
      </c>
      <c r="B13" s="78">
        <v>19.004023260231214</v>
      </c>
    </row>
    <row r="14" spans="1:2" x14ac:dyDescent="0.35">
      <c r="A14" s="77" t="s">
        <v>86</v>
      </c>
      <c r="B14" s="78">
        <v>32.172232693805981</v>
      </c>
    </row>
    <row r="15" spans="1:2" x14ac:dyDescent="0.35">
      <c r="A15" s="77" t="s">
        <v>72</v>
      </c>
      <c r="B15" s="78">
        <v>28.900247810567983</v>
      </c>
    </row>
    <row r="16" spans="1:2" x14ac:dyDescent="0.35">
      <c r="A16" s="77" t="s">
        <v>288</v>
      </c>
      <c r="B16" s="78">
        <v>46.281727311269456</v>
      </c>
    </row>
    <row r="17" spans="1:2" x14ac:dyDescent="0.35">
      <c r="A17" s="77" t="s">
        <v>35</v>
      </c>
      <c r="B17" s="78">
        <v>8.6043563688159885</v>
      </c>
    </row>
    <row r="18" spans="1:2" x14ac:dyDescent="0.35">
      <c r="A18" s="77" t="s">
        <v>325</v>
      </c>
      <c r="B18" s="78">
        <v>11.536785869068861</v>
      </c>
    </row>
    <row r="19" spans="1:2" x14ac:dyDescent="0.35">
      <c r="A19" s="77" t="s">
        <v>78</v>
      </c>
      <c r="B19" s="78">
        <v>57.335263144304072</v>
      </c>
    </row>
    <row r="20" spans="1:2" x14ac:dyDescent="0.35">
      <c r="A20" s="77" t="s">
        <v>273</v>
      </c>
      <c r="B20" s="78">
        <v>14.352185237880375</v>
      </c>
    </row>
    <row r="21" spans="1:2" x14ac:dyDescent="0.35">
      <c r="A21" s="77" t="s">
        <v>64</v>
      </c>
      <c r="B21" s="78">
        <v>13.038620982853773</v>
      </c>
    </row>
    <row r="22" spans="1:2" x14ac:dyDescent="0.35">
      <c r="A22" s="77" t="s">
        <v>61</v>
      </c>
      <c r="B22" s="78">
        <v>79.293342799440694</v>
      </c>
    </row>
    <row r="23" spans="1:2" x14ac:dyDescent="0.35">
      <c r="A23" s="77" t="s">
        <v>42</v>
      </c>
      <c r="B23" s="78">
        <v>9.6324267207110434</v>
      </c>
    </row>
    <row r="24" spans="1:2" x14ac:dyDescent="0.35">
      <c r="A24" s="77" t="s">
        <v>342</v>
      </c>
      <c r="B24" s="78">
        <v>18.464978010708567</v>
      </c>
    </row>
    <row r="25" spans="1:2" x14ac:dyDescent="0.35">
      <c r="A25" s="77" t="s">
        <v>492</v>
      </c>
      <c r="B25" s="78">
        <v>23.160799941888943</v>
      </c>
    </row>
    <row r="26" spans="1:2" x14ac:dyDescent="0.35">
      <c r="A26" s="77" t="s">
        <v>38</v>
      </c>
      <c r="B26" s="78">
        <v>10.796288931258644</v>
      </c>
    </row>
    <row r="27" spans="1:2" x14ac:dyDescent="0.35">
      <c r="A27" s="77" t="s">
        <v>89</v>
      </c>
      <c r="B27" s="78">
        <v>55.355717923455423</v>
      </c>
    </row>
    <row r="28" spans="1:2" x14ac:dyDescent="0.35">
      <c r="A28" s="77" t="s">
        <v>170</v>
      </c>
      <c r="B28" s="78">
        <v>7.1202843285038808</v>
      </c>
    </row>
    <row r="29" spans="1:2" x14ac:dyDescent="0.35">
      <c r="A29" s="77" t="s">
        <v>264</v>
      </c>
      <c r="B29" s="78">
        <v>8.7413228515867463</v>
      </c>
    </row>
    <row r="30" spans="1:2" x14ac:dyDescent="0.35">
      <c r="A30" s="77" t="s">
        <v>276</v>
      </c>
      <c r="B30" s="78">
        <v>8.3474782550362825</v>
      </c>
    </row>
    <row r="31" spans="1:2" x14ac:dyDescent="0.35">
      <c r="A31" s="77" t="s">
        <v>154</v>
      </c>
      <c r="B31" s="78">
        <v>54.052932043705624</v>
      </c>
    </row>
    <row r="32" spans="1:2" x14ac:dyDescent="0.35">
      <c r="A32" s="77" t="s">
        <v>96</v>
      </c>
      <c r="B32" s="78">
        <v>64.757603295914677</v>
      </c>
    </row>
    <row r="33" spans="1:2" x14ac:dyDescent="0.35">
      <c r="A33" s="77" t="s">
        <v>151</v>
      </c>
      <c r="B33" s="78">
        <v>25.073987382995885</v>
      </c>
    </row>
    <row r="34" spans="1:2" x14ac:dyDescent="0.35">
      <c r="A34" s="77" t="s">
        <v>83</v>
      </c>
      <c r="B34" s="78">
        <v>31.865414961006145</v>
      </c>
    </row>
    <row r="35" spans="1:2" x14ac:dyDescent="0.35">
      <c r="A35" s="77" t="s">
        <v>30</v>
      </c>
      <c r="B35" s="78">
        <v>8.0156728222762101</v>
      </c>
    </row>
    <row r="36" spans="1:2" x14ac:dyDescent="0.35">
      <c r="A36" s="77" t="s">
        <v>162</v>
      </c>
      <c r="B36" s="78">
        <v>13.714289382325486</v>
      </c>
    </row>
    <row r="37" spans="1:2" x14ac:dyDescent="0.35">
      <c r="A37" s="77" t="s">
        <v>532</v>
      </c>
      <c r="B37" s="78">
        <v>10.246642947901339</v>
      </c>
    </row>
    <row r="38" spans="1:2" x14ac:dyDescent="0.35">
      <c r="A38" s="77" t="s">
        <v>267</v>
      </c>
      <c r="B38" s="78">
        <v>20.328128034710037</v>
      </c>
    </row>
    <row r="39" spans="1:2" x14ac:dyDescent="0.35">
      <c r="A39" s="77" t="s">
        <v>261</v>
      </c>
      <c r="B39" s="78">
        <v>10.116957109545892</v>
      </c>
    </row>
    <row r="40" spans="1:2" x14ac:dyDescent="0.35">
      <c r="A40" s="77" t="s">
        <v>48</v>
      </c>
      <c r="B40" s="78">
        <v>15.76423697693405</v>
      </c>
    </row>
    <row r="41" spans="1:2" x14ac:dyDescent="0.35">
      <c r="A41" s="77" t="s">
        <v>110</v>
      </c>
      <c r="B41" s="78">
        <v>9.8886801575922139</v>
      </c>
    </row>
    <row r="42" spans="1:2" x14ac:dyDescent="0.35">
      <c r="A42" s="77" t="s">
        <v>382</v>
      </c>
      <c r="B42" s="78">
        <v>24.218809195012469</v>
      </c>
    </row>
    <row r="43" spans="1:2" x14ac:dyDescent="0.35">
      <c r="A43" s="77" t="s">
        <v>1539</v>
      </c>
      <c r="B43" s="78">
        <v>33.273047374784788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0211-FB55-46FB-8E2F-5DC18F0A1046}">
  <dimension ref="A3:C20"/>
  <sheetViews>
    <sheetView workbookViewId="0">
      <selection activeCell="H4" sqref="H4"/>
    </sheetView>
  </sheetViews>
  <sheetFormatPr defaultRowHeight="14.5" x14ac:dyDescent="0.35"/>
  <sheetData>
    <row r="3" spans="1:3" x14ac:dyDescent="0.35">
      <c r="A3" s="67"/>
      <c r="B3" s="68"/>
      <c r="C3" s="69"/>
    </row>
    <row r="4" spans="1:3" x14ac:dyDescent="0.35">
      <c r="A4" s="70"/>
      <c r="B4" s="71"/>
      <c r="C4" s="72"/>
    </row>
    <row r="5" spans="1:3" x14ac:dyDescent="0.35">
      <c r="A5" s="70"/>
      <c r="B5" s="71"/>
      <c r="C5" s="72"/>
    </row>
    <row r="6" spans="1:3" x14ac:dyDescent="0.35">
      <c r="A6" s="70"/>
      <c r="B6" s="71"/>
      <c r="C6" s="72"/>
    </row>
    <row r="7" spans="1:3" x14ac:dyDescent="0.35">
      <c r="A7" s="70"/>
      <c r="B7" s="71"/>
      <c r="C7" s="72"/>
    </row>
    <row r="8" spans="1:3" x14ac:dyDescent="0.35">
      <c r="A8" s="70"/>
      <c r="B8" s="71"/>
      <c r="C8" s="72"/>
    </row>
    <row r="9" spans="1:3" x14ac:dyDescent="0.35">
      <c r="A9" s="70"/>
      <c r="B9" s="71"/>
      <c r="C9" s="72"/>
    </row>
    <row r="10" spans="1:3" x14ac:dyDescent="0.35">
      <c r="A10" s="70"/>
      <c r="B10" s="71"/>
      <c r="C10" s="72"/>
    </row>
    <row r="11" spans="1:3" x14ac:dyDescent="0.35">
      <c r="A11" s="70"/>
      <c r="B11" s="71"/>
      <c r="C11" s="72"/>
    </row>
    <row r="12" spans="1:3" x14ac:dyDescent="0.35">
      <c r="A12" s="70"/>
      <c r="B12" s="71"/>
      <c r="C12" s="72"/>
    </row>
    <row r="13" spans="1:3" x14ac:dyDescent="0.35">
      <c r="A13" s="70"/>
      <c r="B13" s="71"/>
      <c r="C13" s="72"/>
    </row>
    <row r="14" spans="1:3" x14ac:dyDescent="0.35">
      <c r="A14" s="70"/>
      <c r="B14" s="71"/>
      <c r="C14" s="72"/>
    </row>
    <row r="15" spans="1:3" x14ac:dyDescent="0.35">
      <c r="A15" s="70"/>
      <c r="B15" s="71"/>
      <c r="C15" s="72"/>
    </row>
    <row r="16" spans="1:3" x14ac:dyDescent="0.35">
      <c r="A16" s="70"/>
      <c r="B16" s="71"/>
      <c r="C16" s="72"/>
    </row>
    <row r="17" spans="1:3" x14ac:dyDescent="0.35">
      <c r="A17" s="70"/>
      <c r="B17" s="71"/>
      <c r="C17" s="72"/>
    </row>
    <row r="18" spans="1:3" x14ac:dyDescent="0.35">
      <c r="A18" s="70"/>
      <c r="B18" s="71"/>
      <c r="C18" s="72"/>
    </row>
    <row r="19" spans="1:3" x14ac:dyDescent="0.35">
      <c r="A19" s="70"/>
      <c r="B19" s="71"/>
      <c r="C19" s="72"/>
    </row>
    <row r="20" spans="1:3" x14ac:dyDescent="0.35">
      <c r="A20" s="73"/>
      <c r="B20" s="74"/>
      <c r="C20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2790-800B-4E82-9D89-2E42202E49D1}">
  <dimension ref="A1:AN717"/>
  <sheetViews>
    <sheetView tabSelected="1" topLeftCell="C2" zoomScale="80" zoomScaleNormal="80" workbookViewId="0">
      <selection activeCell="I12" sqref="A1:AN717"/>
    </sheetView>
  </sheetViews>
  <sheetFormatPr defaultRowHeight="14.5" x14ac:dyDescent="0.35"/>
  <cols>
    <col min="1" max="1" width="4.81640625" bestFit="1" customWidth="1"/>
    <col min="2" max="2" width="37.54296875" bestFit="1" customWidth="1"/>
    <col min="3" max="3" width="14.453125" bestFit="1" customWidth="1"/>
    <col min="4" max="4" width="23.453125" bestFit="1" customWidth="1"/>
    <col min="5" max="6" width="23.453125" customWidth="1"/>
    <col min="7" max="7" width="5.7265625" bestFit="1" customWidth="1"/>
    <col min="8" max="8" width="10.6328125" bestFit="1" customWidth="1"/>
    <col min="9" max="9" width="10.6328125" customWidth="1"/>
    <col min="10" max="10" width="18.6328125" bestFit="1" customWidth="1"/>
    <col min="11" max="11" width="21.1796875" bestFit="1" customWidth="1"/>
    <col min="12" max="12" width="15.26953125" bestFit="1" customWidth="1"/>
    <col min="13" max="13" width="12.90625" bestFit="1" customWidth="1"/>
    <col min="14" max="14" width="13.90625" bestFit="1" customWidth="1"/>
    <col min="15" max="15" width="14.6328125" bestFit="1" customWidth="1"/>
    <col min="16" max="16" width="18.6328125" bestFit="1" customWidth="1"/>
    <col min="17" max="17" width="21.1796875" bestFit="1" customWidth="1"/>
    <col min="18" max="18" width="15" bestFit="1" customWidth="1"/>
    <col min="19" max="19" width="12.453125" bestFit="1" customWidth="1"/>
    <col min="20" max="20" width="13.90625" bestFit="1" customWidth="1"/>
    <col min="21" max="21" width="14.6328125" bestFit="1" customWidth="1"/>
    <col min="22" max="22" width="18.6328125" bestFit="1" customWidth="1"/>
    <col min="23" max="23" width="21.1796875" bestFit="1" customWidth="1"/>
    <col min="24" max="24" width="14.7265625" bestFit="1" customWidth="1"/>
    <col min="25" max="25" width="12.08984375" bestFit="1" customWidth="1"/>
    <col min="26" max="26" width="13.90625" bestFit="1" customWidth="1"/>
    <col min="27" max="27" width="14.6328125" bestFit="1" customWidth="1"/>
    <col min="28" max="28" width="18.26953125" bestFit="1" customWidth="1"/>
    <col min="29" max="29" width="15.08984375" bestFit="1" customWidth="1"/>
    <col min="30" max="30" width="15" bestFit="1" customWidth="1"/>
    <col min="31" max="31" width="12.54296875" bestFit="1" customWidth="1"/>
    <col min="32" max="32" width="13.90625" bestFit="1" customWidth="1"/>
    <col min="33" max="33" width="14.6328125" bestFit="1" customWidth="1"/>
    <col min="34" max="34" width="18.26953125" bestFit="1" customWidth="1"/>
    <col min="35" max="35" width="15.08984375" bestFit="1" customWidth="1"/>
    <col min="36" max="36" width="14.54296875" bestFit="1" customWidth="1"/>
    <col min="37" max="37" width="11.54296875" bestFit="1" customWidth="1"/>
    <col min="38" max="38" width="13.90625" bestFit="1" customWidth="1"/>
    <col min="39" max="39" width="14.6328125" bestFit="1" customWidth="1"/>
  </cols>
  <sheetData>
    <row r="1" spans="1:40" ht="36" customHeight="1" x14ac:dyDescent="0.35">
      <c r="A1" s="85" t="s">
        <v>1492</v>
      </c>
      <c r="B1" s="86"/>
      <c r="C1" s="86"/>
      <c r="D1" s="86"/>
      <c r="E1" s="86"/>
      <c r="F1" s="86"/>
      <c r="G1" s="86"/>
      <c r="H1" s="87"/>
      <c r="I1" s="79"/>
      <c r="J1" s="88" t="s">
        <v>1493</v>
      </c>
      <c r="K1" s="88"/>
      <c r="L1" s="88"/>
      <c r="M1" s="88"/>
      <c r="N1" s="88"/>
      <c r="O1" s="89"/>
      <c r="P1" s="90" t="s">
        <v>1494</v>
      </c>
      <c r="Q1" s="91"/>
      <c r="R1" s="91"/>
      <c r="S1" s="91"/>
      <c r="T1" s="91"/>
      <c r="U1" s="92"/>
      <c r="V1" s="93" t="s">
        <v>1495</v>
      </c>
      <c r="W1" s="94"/>
      <c r="X1" s="94"/>
      <c r="Y1" s="94"/>
      <c r="Z1" s="94"/>
      <c r="AA1" s="95"/>
      <c r="AB1" s="96" t="s">
        <v>1496</v>
      </c>
      <c r="AC1" s="97"/>
      <c r="AD1" s="97"/>
      <c r="AE1" s="97"/>
      <c r="AF1" s="97"/>
      <c r="AG1" s="98"/>
      <c r="AH1" s="82" t="s">
        <v>1497</v>
      </c>
      <c r="AI1" s="83"/>
      <c r="AJ1" s="83"/>
      <c r="AK1" s="83"/>
      <c r="AL1" s="83"/>
      <c r="AM1" s="84"/>
    </row>
    <row r="2" spans="1:40" ht="28.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1522</v>
      </c>
      <c r="F2" s="1" t="s">
        <v>1523</v>
      </c>
      <c r="G2" s="1" t="s">
        <v>4</v>
      </c>
      <c r="H2" s="2" t="s">
        <v>5</v>
      </c>
      <c r="I2" s="80" t="s">
        <v>1541</v>
      </c>
      <c r="J2" s="3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5" t="s">
        <v>11</v>
      </c>
      <c r="P2" s="6" t="s">
        <v>12</v>
      </c>
      <c r="Q2" s="7" t="s">
        <v>13</v>
      </c>
      <c r="R2" s="7" t="s">
        <v>14</v>
      </c>
      <c r="S2" s="7" t="s">
        <v>15</v>
      </c>
      <c r="T2" s="7" t="s">
        <v>10</v>
      </c>
      <c r="U2" s="8" t="s">
        <v>11</v>
      </c>
      <c r="V2" s="9" t="s">
        <v>16</v>
      </c>
      <c r="W2" s="10" t="s">
        <v>17</v>
      </c>
      <c r="X2" s="10" t="s">
        <v>18</v>
      </c>
      <c r="Y2" s="10" t="s">
        <v>19</v>
      </c>
      <c r="Z2" s="10" t="s">
        <v>10</v>
      </c>
      <c r="AA2" s="11" t="s">
        <v>11</v>
      </c>
      <c r="AB2" s="12" t="s">
        <v>20</v>
      </c>
      <c r="AC2" s="13" t="s">
        <v>21</v>
      </c>
      <c r="AD2" s="13" t="s">
        <v>22</v>
      </c>
      <c r="AE2" s="13" t="s">
        <v>23</v>
      </c>
      <c r="AF2" s="13" t="s">
        <v>10</v>
      </c>
      <c r="AG2" s="14" t="s">
        <v>11</v>
      </c>
      <c r="AH2" s="15" t="s">
        <v>24</v>
      </c>
      <c r="AI2" s="16" t="s">
        <v>25</v>
      </c>
      <c r="AJ2" s="16" t="s">
        <v>26</v>
      </c>
      <c r="AK2" s="16" t="s">
        <v>27</v>
      </c>
      <c r="AL2" s="16" t="s">
        <v>10</v>
      </c>
      <c r="AM2" s="17" t="s">
        <v>11</v>
      </c>
      <c r="AN2" s="65" t="s">
        <v>1537</v>
      </c>
    </row>
    <row r="3" spans="1:40" x14ac:dyDescent="0.35">
      <c r="A3" s="18" t="s">
        <v>28</v>
      </c>
      <c r="B3" s="19" t="s">
        <v>29</v>
      </c>
      <c r="C3" s="19" t="s">
        <v>1536</v>
      </c>
      <c r="D3" s="19" t="s">
        <v>1536</v>
      </c>
      <c r="E3" s="19" t="s">
        <v>1529</v>
      </c>
      <c r="F3" s="19" t="str">
        <f>VLOOKUP(A3,Ranking!C3:AB717,26,0)</f>
        <v>Corporate Offices</v>
      </c>
      <c r="G3" s="19">
        <v>574260</v>
      </c>
      <c r="H3" s="20" t="s">
        <v>30</v>
      </c>
      <c r="I3" s="81" t="str">
        <f>VLOOKUP(A3,[1]Sheet1!$C$2:$D$967,2,0)</f>
        <v>Puttur</v>
      </c>
      <c r="J3" s="21">
        <v>0.70660000000000001</v>
      </c>
      <c r="K3" s="22">
        <v>2.9860000000000002</v>
      </c>
      <c r="L3" s="22">
        <v>1.5588388150229437</v>
      </c>
      <c r="M3" s="22">
        <v>2.2654388150229439</v>
      </c>
      <c r="N3" s="23" t="s">
        <v>31</v>
      </c>
      <c r="O3" s="24" t="s">
        <v>32</v>
      </c>
      <c r="P3" s="25">
        <v>0.84570000000000012</v>
      </c>
      <c r="Q3" s="26">
        <v>1.7170000000000001</v>
      </c>
      <c r="R3" s="26">
        <v>0.23679600000000006</v>
      </c>
      <c r="S3" s="26">
        <v>1.0824960000000001</v>
      </c>
      <c r="T3" s="23" t="s">
        <v>32</v>
      </c>
      <c r="U3" s="27" t="s">
        <v>32</v>
      </c>
      <c r="V3" s="28">
        <v>0.98870000000000002</v>
      </c>
      <c r="W3" s="22">
        <v>3.645</v>
      </c>
      <c r="X3" s="22">
        <v>0.27683600000000003</v>
      </c>
      <c r="Y3" s="22">
        <v>1.265536</v>
      </c>
      <c r="Z3" s="23" t="s">
        <v>32</v>
      </c>
      <c r="AA3" s="27" t="s">
        <v>32</v>
      </c>
      <c r="AB3" s="25">
        <v>17.777270306000002</v>
      </c>
      <c r="AC3" s="26">
        <v>320.37388512110721</v>
      </c>
      <c r="AD3" s="26">
        <v>3.555454061199999</v>
      </c>
      <c r="AE3" s="26">
        <f>AB3+AD3</f>
        <v>21.332724367200001</v>
      </c>
      <c r="AF3" s="29" t="s">
        <v>32</v>
      </c>
      <c r="AG3" s="30" t="s">
        <v>32</v>
      </c>
      <c r="AH3" s="25">
        <v>0.84861042899999994</v>
      </c>
      <c r="AI3" s="26">
        <v>18.234837370242211</v>
      </c>
      <c r="AJ3" s="26">
        <v>0.18234837370242218</v>
      </c>
      <c r="AK3" s="26">
        <f>AH3+AJ3</f>
        <v>1.0309588027024221</v>
      </c>
      <c r="AL3" s="29" t="s">
        <v>32</v>
      </c>
      <c r="AM3" s="30" t="s">
        <v>32</v>
      </c>
      <c r="AN3" s="66">
        <f>AJ3+AD3</f>
        <v>3.737802434902421</v>
      </c>
    </row>
    <row r="4" spans="1:40" x14ac:dyDescent="0.35">
      <c r="A4" s="18" t="s">
        <v>33</v>
      </c>
      <c r="B4" s="19" t="s">
        <v>34</v>
      </c>
      <c r="C4" s="19" t="s">
        <v>1533</v>
      </c>
      <c r="D4" s="19" t="s">
        <v>1536</v>
      </c>
      <c r="E4" s="19" t="s">
        <v>1530</v>
      </c>
      <c r="F4" s="19" t="str">
        <f>VLOOKUP(A4,Ranking!C4:AB718,26,0)</f>
        <v xml:space="preserve">Manufacturers </v>
      </c>
      <c r="G4" s="19">
        <v>577547</v>
      </c>
      <c r="H4" s="20" t="s">
        <v>35</v>
      </c>
      <c r="I4" s="81" t="str">
        <f>VLOOKUP(A4,[1]Sheet1!$C$2:$D$967,2,0)</f>
        <v>Executive</v>
      </c>
      <c r="J4" s="21">
        <v>2.3355999999999995</v>
      </c>
      <c r="K4" s="22">
        <v>9.2520000000000007</v>
      </c>
      <c r="L4" s="22">
        <v>2.9578828945419491</v>
      </c>
      <c r="M4" s="22">
        <v>5.293482894541949</v>
      </c>
      <c r="N4" s="23" t="s">
        <v>31</v>
      </c>
      <c r="O4" s="24" t="s">
        <v>32</v>
      </c>
      <c r="P4" s="25">
        <v>1.4487000000000001</v>
      </c>
      <c r="Q4" s="26">
        <v>7.0960000000000001</v>
      </c>
      <c r="R4" s="26">
        <v>0.40563600000000005</v>
      </c>
      <c r="S4" s="26">
        <v>1.8543360000000002</v>
      </c>
      <c r="T4" s="23" t="s">
        <v>32</v>
      </c>
      <c r="U4" s="27" t="s">
        <v>32</v>
      </c>
      <c r="V4" s="28">
        <v>7.8798000000000004</v>
      </c>
      <c r="W4" s="22">
        <v>39.423000000000002</v>
      </c>
      <c r="X4" s="22">
        <v>3.4346723523520089</v>
      </c>
      <c r="Y4" s="22">
        <v>11.314472352352009</v>
      </c>
      <c r="Z4" s="23" t="s">
        <v>31</v>
      </c>
      <c r="AA4" s="27" t="s">
        <v>32</v>
      </c>
      <c r="AB4" s="25">
        <v>34.916457819000001</v>
      </c>
      <c r="AC4" s="26">
        <v>140.52727425451491</v>
      </c>
      <c r="AD4" s="26">
        <v>6.9832915638000017</v>
      </c>
      <c r="AE4" s="26">
        <f t="shared" ref="AE4:AE67" si="0">AB4+AD4</f>
        <v>41.899749382800003</v>
      </c>
      <c r="AF4" s="29" t="s">
        <v>31</v>
      </c>
      <c r="AG4" s="30" t="s">
        <v>32</v>
      </c>
      <c r="AH4" s="25">
        <v>1.792848486</v>
      </c>
      <c r="AI4" s="26">
        <v>15.057088618227629</v>
      </c>
      <c r="AJ4" s="26">
        <v>1.0065983759662416</v>
      </c>
      <c r="AK4" s="26">
        <f t="shared" ref="AK4:AK67" si="1">AH4+AJ4</f>
        <v>2.7994468619662416</v>
      </c>
      <c r="AL4" s="29" t="s">
        <v>31</v>
      </c>
      <c r="AM4" s="30" t="s">
        <v>32</v>
      </c>
      <c r="AN4" s="66">
        <f t="shared" ref="AN4:AN67" si="2">AJ4+AD4</f>
        <v>7.9898899397662433</v>
      </c>
    </row>
    <row r="5" spans="1:40" x14ac:dyDescent="0.35">
      <c r="A5" s="18" t="s">
        <v>36</v>
      </c>
      <c r="B5" s="19" t="s">
        <v>37</v>
      </c>
      <c r="C5" s="19" t="s">
        <v>1536</v>
      </c>
      <c r="D5" s="19" t="s">
        <v>1536</v>
      </c>
      <c r="E5" s="19" t="s">
        <v>1529</v>
      </c>
      <c r="F5" s="19" t="str">
        <f>VLOOKUP(A5,Ranking!C5:AB719,26,0)</f>
        <v xml:space="preserve">Exporters </v>
      </c>
      <c r="G5" s="19">
        <v>586202</v>
      </c>
      <c r="H5" s="20" t="s">
        <v>38</v>
      </c>
      <c r="I5" s="81" t="str">
        <f>VLOOKUP(A5,[1]Sheet1!$C$2:$D$967,2,0)</f>
        <v>Kalaburagi</v>
      </c>
      <c r="J5" s="21">
        <v>0.12</v>
      </c>
      <c r="K5" s="22">
        <v>7.2489999999999997</v>
      </c>
      <c r="L5" s="22">
        <v>3.3600000000000005E-2</v>
      </c>
      <c r="M5" s="22">
        <v>0.15360000000000001</v>
      </c>
      <c r="N5" s="23" t="s">
        <v>31</v>
      </c>
      <c r="O5" s="24" t="s">
        <v>32</v>
      </c>
      <c r="P5" s="25">
        <v>0.72520000000000007</v>
      </c>
      <c r="Q5" s="26">
        <v>6.6470000000000002</v>
      </c>
      <c r="R5" s="26">
        <v>0.30293894105263153</v>
      </c>
      <c r="S5" s="26">
        <v>1.0281389410526316</v>
      </c>
      <c r="T5" s="23" t="s">
        <v>31</v>
      </c>
      <c r="U5" s="27" t="s">
        <v>32</v>
      </c>
      <c r="V5" s="28">
        <v>4.6753</v>
      </c>
      <c r="W5" s="22">
        <v>20.584</v>
      </c>
      <c r="X5" s="22">
        <v>1.7980010981524928</v>
      </c>
      <c r="Y5" s="22">
        <v>6.4733010981524925</v>
      </c>
      <c r="Z5" s="23" t="s">
        <v>31</v>
      </c>
      <c r="AA5" s="27" t="s">
        <v>32</v>
      </c>
      <c r="AB5" s="25">
        <v>59.611068939999996</v>
      </c>
      <c r="AC5" s="26">
        <v>123</v>
      </c>
      <c r="AD5" s="26">
        <v>11.922213787999993</v>
      </c>
      <c r="AE5" s="26">
        <f t="shared" si="0"/>
        <v>71.533282727999989</v>
      </c>
      <c r="AF5" s="29" t="s">
        <v>31</v>
      </c>
      <c r="AG5" s="30" t="s">
        <v>32</v>
      </c>
      <c r="AH5" s="25">
        <v>3.5026411590000004</v>
      </c>
      <c r="AI5" s="26">
        <v>9.7064986876640411</v>
      </c>
      <c r="AJ5" s="26">
        <v>0.7005282317999999</v>
      </c>
      <c r="AK5" s="26">
        <f t="shared" si="1"/>
        <v>4.2031693908000003</v>
      </c>
      <c r="AL5" s="29" t="s">
        <v>32</v>
      </c>
      <c r="AM5" s="30" t="s">
        <v>32</v>
      </c>
      <c r="AN5" s="66">
        <f t="shared" si="2"/>
        <v>12.622742019799993</v>
      </c>
    </row>
    <row r="6" spans="1:40" x14ac:dyDescent="0.35">
      <c r="A6" s="18" t="s">
        <v>39</v>
      </c>
      <c r="B6" s="19" t="s">
        <v>40</v>
      </c>
      <c r="C6" s="19" t="s">
        <v>41</v>
      </c>
      <c r="D6" s="19" t="s">
        <v>1536</v>
      </c>
      <c r="E6" s="19" t="s">
        <v>1528</v>
      </c>
      <c r="F6" s="19" t="str">
        <f>VLOOKUP(A6,Ranking!C6:AB720,26,0)</f>
        <v xml:space="preserve">Retailers </v>
      </c>
      <c r="G6" s="19">
        <v>573102</v>
      </c>
      <c r="H6" s="20" t="s">
        <v>42</v>
      </c>
      <c r="I6" s="81" t="str">
        <f>VLOOKUP(A6,[1]Sheet1!$C$2:$D$967,2,0)</f>
        <v>Kushalanagar</v>
      </c>
      <c r="J6" s="21">
        <v>0.70569999999999999</v>
      </c>
      <c r="K6" s="22">
        <v>25.625</v>
      </c>
      <c r="L6" s="22">
        <v>1.0699517505686866</v>
      </c>
      <c r="M6" s="22">
        <v>1.7756517505686866</v>
      </c>
      <c r="N6" s="23" t="s">
        <v>31</v>
      </c>
      <c r="O6" s="24" t="s">
        <v>32</v>
      </c>
      <c r="P6" s="25">
        <v>0.56520000000000004</v>
      </c>
      <c r="Q6" s="26">
        <v>14.613</v>
      </c>
      <c r="R6" s="26">
        <v>0.15825600000000004</v>
      </c>
      <c r="S6" s="26">
        <v>0.7234560000000001</v>
      </c>
      <c r="T6" s="23" t="s">
        <v>32</v>
      </c>
      <c r="U6" s="27" t="s">
        <v>32</v>
      </c>
      <c r="V6" s="28">
        <v>12.993399999999999</v>
      </c>
      <c r="W6" s="22">
        <v>134.55000000000001</v>
      </c>
      <c r="X6" s="22">
        <v>8.7199096250149459</v>
      </c>
      <c r="Y6" s="22">
        <v>21.713309625014944</v>
      </c>
      <c r="Z6" s="23" t="s">
        <v>31</v>
      </c>
      <c r="AA6" s="27" t="s">
        <v>32</v>
      </c>
      <c r="AB6" s="25">
        <v>40.095333993000004</v>
      </c>
      <c r="AC6" s="26">
        <v>253.36123076923079</v>
      </c>
      <c r="AD6" s="26">
        <v>8.0190667986000008</v>
      </c>
      <c r="AE6" s="26">
        <f t="shared" si="0"/>
        <v>48.114400791600005</v>
      </c>
      <c r="AF6" s="29" t="s">
        <v>31</v>
      </c>
      <c r="AG6" s="30" t="s">
        <v>32</v>
      </c>
      <c r="AH6" s="25">
        <v>3.7491311889999999</v>
      </c>
      <c r="AI6" s="26">
        <v>17.679103808812549</v>
      </c>
      <c r="AJ6" s="26">
        <v>0.7498262377999998</v>
      </c>
      <c r="AK6" s="26">
        <f t="shared" si="1"/>
        <v>4.4989574267999997</v>
      </c>
      <c r="AL6" s="29" t="s">
        <v>32</v>
      </c>
      <c r="AM6" s="30" t="s">
        <v>32</v>
      </c>
      <c r="AN6" s="66">
        <f t="shared" si="2"/>
        <v>8.7688930364000015</v>
      </c>
    </row>
    <row r="7" spans="1:40" x14ac:dyDescent="0.35">
      <c r="A7" s="18" t="s">
        <v>43</v>
      </c>
      <c r="B7" s="19" t="s">
        <v>44</v>
      </c>
      <c r="C7" s="19" t="s">
        <v>1533</v>
      </c>
      <c r="D7" s="19" t="s">
        <v>1536</v>
      </c>
      <c r="E7" s="19" t="s">
        <v>1528</v>
      </c>
      <c r="F7" s="19" t="str">
        <f>VLOOKUP(A7,Ranking!C7:AB721,26,0)</f>
        <v xml:space="preserve">Exporters </v>
      </c>
      <c r="G7" s="19">
        <v>573103</v>
      </c>
      <c r="H7" s="20" t="s">
        <v>42</v>
      </c>
      <c r="I7" s="81" t="str">
        <f>VLOOKUP(A7,[1]Sheet1!$C$2:$D$967,2,0)</f>
        <v>Hassan</v>
      </c>
      <c r="J7" s="21">
        <v>6.0354000000000001</v>
      </c>
      <c r="K7" s="22">
        <v>59.646000000000001</v>
      </c>
      <c r="L7" s="22">
        <v>1.6899120000000001</v>
      </c>
      <c r="M7" s="22">
        <v>7.7253120000000006</v>
      </c>
      <c r="N7" s="23" t="s">
        <v>32</v>
      </c>
      <c r="O7" s="24" t="s">
        <v>32</v>
      </c>
      <c r="P7" s="25">
        <v>0.54300000000000004</v>
      </c>
      <c r="Q7" s="26">
        <v>23.856000000000002</v>
      </c>
      <c r="R7" s="26">
        <v>0.31128255068067828</v>
      </c>
      <c r="S7" s="26">
        <v>0.85428255068067838</v>
      </c>
      <c r="T7" s="23" t="s">
        <v>31</v>
      </c>
      <c r="U7" s="27" t="s">
        <v>32</v>
      </c>
      <c r="V7" s="28">
        <v>8.1524999999999999</v>
      </c>
      <c r="W7" s="22">
        <v>173.36799999999999</v>
      </c>
      <c r="X7" s="22">
        <v>2.2827000000000002</v>
      </c>
      <c r="Y7" s="22">
        <v>10.4352</v>
      </c>
      <c r="Z7" s="23" t="s">
        <v>31</v>
      </c>
      <c r="AA7" s="27" t="s">
        <v>32</v>
      </c>
      <c r="AB7" s="25">
        <v>43.228110328</v>
      </c>
      <c r="AC7" s="26">
        <v>386.63405020196183</v>
      </c>
      <c r="AD7" s="26">
        <v>8.6456220656000013</v>
      </c>
      <c r="AE7" s="26">
        <f t="shared" si="0"/>
        <v>51.873732393600001</v>
      </c>
      <c r="AF7" s="29" t="s">
        <v>31</v>
      </c>
      <c r="AG7" s="30" t="s">
        <v>32</v>
      </c>
      <c r="AH7" s="25">
        <v>5.5773414689999994</v>
      </c>
      <c r="AI7" s="26">
        <v>50.922527409117137</v>
      </c>
      <c r="AJ7" s="26">
        <v>1.1154682938000002</v>
      </c>
      <c r="AK7" s="26">
        <f t="shared" si="1"/>
        <v>6.6928097627999996</v>
      </c>
      <c r="AL7" s="29" t="s">
        <v>31</v>
      </c>
      <c r="AM7" s="30" t="s">
        <v>32</v>
      </c>
      <c r="AN7" s="66">
        <f t="shared" si="2"/>
        <v>9.7610903594000007</v>
      </c>
    </row>
    <row r="8" spans="1:40" x14ac:dyDescent="0.35">
      <c r="A8" s="18" t="s">
        <v>45</v>
      </c>
      <c r="B8" s="19" t="s">
        <v>46</v>
      </c>
      <c r="C8" s="19" t="s">
        <v>47</v>
      </c>
      <c r="D8" s="19" t="s">
        <v>1536</v>
      </c>
      <c r="E8" s="19" t="s">
        <v>1530</v>
      </c>
      <c r="F8" s="19" t="str">
        <f>VLOOKUP(A8,Ranking!C8:AB722,26,0)</f>
        <v>Corporate Offices</v>
      </c>
      <c r="G8" s="19">
        <v>576101</v>
      </c>
      <c r="H8" s="20" t="s">
        <v>48</v>
      </c>
      <c r="I8" s="81" t="str">
        <f>VLOOKUP(A8,[1]Sheet1!$C$2:$D$967,2,0)</f>
        <v>Udupi</v>
      </c>
      <c r="J8" s="21">
        <v>2.6065</v>
      </c>
      <c r="K8" s="22">
        <v>132.00299999999999</v>
      </c>
      <c r="L8" s="22">
        <v>1.0560239999999999</v>
      </c>
      <c r="M8" s="22">
        <v>3.6625239999999999</v>
      </c>
      <c r="N8" s="23" t="s">
        <v>32</v>
      </c>
      <c r="O8" s="24" t="s">
        <v>32</v>
      </c>
      <c r="P8" s="25">
        <v>1.1791999999999998</v>
      </c>
      <c r="Q8" s="26">
        <v>35.536999999999999</v>
      </c>
      <c r="R8" s="26">
        <v>0.54948438486180029</v>
      </c>
      <c r="S8" s="26">
        <v>1.7286843848618001</v>
      </c>
      <c r="T8" s="23" t="s">
        <v>31</v>
      </c>
      <c r="U8" s="27" t="s">
        <v>32</v>
      </c>
      <c r="V8" s="28">
        <v>0.4506</v>
      </c>
      <c r="W8" s="22">
        <v>57.030999999999999</v>
      </c>
      <c r="X8" s="22">
        <v>0.126168</v>
      </c>
      <c r="Y8" s="22">
        <v>0.57676799999999995</v>
      </c>
      <c r="Z8" s="23" t="s">
        <v>31</v>
      </c>
      <c r="AA8" s="27" t="s">
        <v>31</v>
      </c>
      <c r="AB8" s="25">
        <v>30.594184489</v>
      </c>
      <c r="AC8" s="26">
        <v>2540.9397013874068</v>
      </c>
      <c r="AD8" s="26">
        <v>6.1188368978000014</v>
      </c>
      <c r="AE8" s="26">
        <f t="shared" si="0"/>
        <v>36.713021386800001</v>
      </c>
      <c r="AF8" s="29" t="s">
        <v>31</v>
      </c>
      <c r="AG8" s="30" t="s">
        <v>32</v>
      </c>
      <c r="AH8" s="25">
        <v>2.7048648399999999</v>
      </c>
      <c r="AI8" s="26">
        <v>432.73530544290293</v>
      </c>
      <c r="AJ8" s="26">
        <v>0.54097296800000017</v>
      </c>
      <c r="AK8" s="26">
        <f t="shared" si="1"/>
        <v>3.2458378080000001</v>
      </c>
      <c r="AL8" s="29" t="s">
        <v>31</v>
      </c>
      <c r="AM8" s="30" t="s">
        <v>32</v>
      </c>
      <c r="AN8" s="66">
        <f t="shared" si="2"/>
        <v>6.6598098658000016</v>
      </c>
    </row>
    <row r="9" spans="1:40" x14ac:dyDescent="0.35">
      <c r="A9" s="18" t="s">
        <v>49</v>
      </c>
      <c r="B9" s="19" t="s">
        <v>50</v>
      </c>
      <c r="C9" s="19" t="s">
        <v>47</v>
      </c>
      <c r="D9" s="19" t="s">
        <v>1536</v>
      </c>
      <c r="E9" s="19" t="s">
        <v>1528</v>
      </c>
      <c r="F9" s="19" t="str">
        <f>VLOOKUP(A9,Ranking!C9:AB723,26,0)</f>
        <v xml:space="preserve">Shopping Malls </v>
      </c>
      <c r="G9" s="19">
        <v>403521</v>
      </c>
      <c r="H9" s="20" t="s">
        <v>51</v>
      </c>
      <c r="I9" s="81" t="str">
        <f>VLOOKUP(A9,[1]Sheet1!$C$2:$D$967,2,0)</f>
        <v>Belagavi</v>
      </c>
      <c r="J9" s="21">
        <v>1.2105000000000001</v>
      </c>
      <c r="K9" s="22">
        <v>85.641999999999996</v>
      </c>
      <c r="L9" s="22">
        <v>0.92997366369009582</v>
      </c>
      <c r="M9" s="22">
        <v>2.1404736636900958</v>
      </c>
      <c r="N9" s="23" t="s">
        <v>31</v>
      </c>
      <c r="O9" s="24" t="s">
        <v>32</v>
      </c>
      <c r="P9" s="25">
        <v>0.9094000000000001</v>
      </c>
      <c r="Q9" s="26">
        <v>38.368000000000002</v>
      </c>
      <c r="R9" s="26">
        <v>0.6392275130752445</v>
      </c>
      <c r="S9" s="26">
        <v>1.5486275130752447</v>
      </c>
      <c r="T9" s="23" t="s">
        <v>31</v>
      </c>
      <c r="U9" s="27" t="s">
        <v>32</v>
      </c>
      <c r="V9" s="28">
        <v>5.1215999999999999</v>
      </c>
      <c r="W9" s="22">
        <v>29.954999999999998</v>
      </c>
      <c r="X9" s="22">
        <v>1.4340480000000002</v>
      </c>
      <c r="Y9" s="22">
        <v>6.5556479999999997</v>
      </c>
      <c r="Z9" s="23" t="s">
        <v>31</v>
      </c>
      <c r="AA9" s="27" t="s">
        <v>32</v>
      </c>
      <c r="AB9" s="25">
        <v>25.744013256999999</v>
      </c>
      <c r="AC9" s="26">
        <v>7923.1592586420593</v>
      </c>
      <c r="AD9" s="26">
        <v>5.1488026514000005</v>
      </c>
      <c r="AE9" s="26">
        <f t="shared" si="0"/>
        <v>30.892815908399999</v>
      </c>
      <c r="AF9" s="29" t="s">
        <v>31</v>
      </c>
      <c r="AG9" s="30" t="s">
        <v>31</v>
      </c>
      <c r="AH9" s="25">
        <v>12.810313598</v>
      </c>
      <c r="AI9" s="26">
        <v>2175.3708272965159</v>
      </c>
      <c r="AJ9" s="26">
        <v>2.5620627196000001</v>
      </c>
      <c r="AK9" s="26">
        <f t="shared" si="1"/>
        <v>15.372376317600001</v>
      </c>
      <c r="AL9" s="29" t="s">
        <v>31</v>
      </c>
      <c r="AM9" s="30" t="s">
        <v>32</v>
      </c>
      <c r="AN9" s="66">
        <f t="shared" si="2"/>
        <v>7.7108653710000006</v>
      </c>
    </row>
    <row r="10" spans="1:40" x14ac:dyDescent="0.35">
      <c r="A10" s="18" t="s">
        <v>52</v>
      </c>
      <c r="B10" s="19" t="s">
        <v>53</v>
      </c>
      <c r="C10" s="19" t="s">
        <v>47</v>
      </c>
      <c r="D10" s="19" t="s">
        <v>1536</v>
      </c>
      <c r="E10" s="19" t="s">
        <v>1531</v>
      </c>
      <c r="F10" s="19" t="str">
        <f>VLOOKUP(A10,Ranking!C10:AB724,26,0)</f>
        <v>Corporate Offices</v>
      </c>
      <c r="G10" s="19">
        <v>576105</v>
      </c>
      <c r="H10" s="20" t="s">
        <v>48</v>
      </c>
      <c r="I10" s="81" t="str">
        <f>VLOOKUP(A10,[1]Sheet1!$C$2:$D$967,2,0)</f>
        <v>Udupi</v>
      </c>
      <c r="J10" s="21">
        <v>3.68</v>
      </c>
      <c r="K10" s="22">
        <v>52.106000000000002</v>
      </c>
      <c r="L10" s="22">
        <v>1.0304000000000002</v>
      </c>
      <c r="M10" s="22">
        <v>4.7103999999999999</v>
      </c>
      <c r="N10" s="23" t="s">
        <v>32</v>
      </c>
      <c r="O10" s="24" t="s">
        <v>32</v>
      </c>
      <c r="P10" s="25">
        <v>1.6132000000000002</v>
      </c>
      <c r="Q10" s="26">
        <v>17.751999999999999</v>
      </c>
      <c r="R10" s="26">
        <v>0.4516960000000001</v>
      </c>
      <c r="S10" s="26">
        <v>2.0648960000000001</v>
      </c>
      <c r="T10" s="23" t="s">
        <v>32</v>
      </c>
      <c r="U10" s="27" t="s">
        <v>32</v>
      </c>
      <c r="V10" s="28">
        <v>0.65290000000000004</v>
      </c>
      <c r="W10" s="22">
        <v>28.244</v>
      </c>
      <c r="X10" s="22">
        <v>0.25480899236752802</v>
      </c>
      <c r="Y10" s="22">
        <v>0.90770899236752811</v>
      </c>
      <c r="Z10" s="23" t="s">
        <v>31</v>
      </c>
      <c r="AA10" s="27" t="s">
        <v>31</v>
      </c>
      <c r="AB10" s="25">
        <v>33.680573286000005</v>
      </c>
      <c r="AC10" s="26">
        <v>2092.170899924593</v>
      </c>
      <c r="AD10" s="26">
        <v>6.7361146571999981</v>
      </c>
      <c r="AE10" s="26">
        <f t="shared" si="0"/>
        <v>40.416687943200003</v>
      </c>
      <c r="AF10" s="29" t="s">
        <v>31</v>
      </c>
      <c r="AG10" s="30" t="s">
        <v>32</v>
      </c>
      <c r="AH10" s="25">
        <v>11.572364185</v>
      </c>
      <c r="AI10" s="26">
        <v>363.70132758806432</v>
      </c>
      <c r="AJ10" s="26">
        <v>3.6370132758806424</v>
      </c>
      <c r="AK10" s="26">
        <f t="shared" si="1"/>
        <v>15.209377460880642</v>
      </c>
      <c r="AL10" s="29" t="s">
        <v>32</v>
      </c>
      <c r="AM10" s="30" t="s">
        <v>32</v>
      </c>
      <c r="AN10" s="66">
        <f t="shared" si="2"/>
        <v>10.373127933080641</v>
      </c>
    </row>
    <row r="11" spans="1:40" x14ac:dyDescent="0.35">
      <c r="A11" s="18" t="s">
        <v>54</v>
      </c>
      <c r="B11" s="19" t="s">
        <v>55</v>
      </c>
      <c r="C11" s="19" t="s">
        <v>1536</v>
      </c>
      <c r="D11" s="19" t="s">
        <v>1536</v>
      </c>
      <c r="E11" s="19" t="s">
        <v>1528</v>
      </c>
      <c r="F11" s="19" t="str">
        <f>VLOOKUP(A11,Ranking!C11:AB725,26,0)</f>
        <v xml:space="preserve">Exporters </v>
      </c>
      <c r="G11" s="19">
        <v>591304</v>
      </c>
      <c r="H11" s="20" t="s">
        <v>51</v>
      </c>
      <c r="I11" s="81" t="str">
        <f>VLOOKUP(A11,[1]Sheet1!$C$2:$D$967,2,0)</f>
        <v>Belagavi</v>
      </c>
      <c r="J11" s="21">
        <v>1.2086000000000001</v>
      </c>
      <c r="K11" s="22">
        <v>47.579000000000001</v>
      </c>
      <c r="L11" s="22">
        <v>0.47578999999999999</v>
      </c>
      <c r="M11" s="22">
        <v>1.6843900000000001</v>
      </c>
      <c r="N11" s="23" t="s">
        <v>32</v>
      </c>
      <c r="O11" s="24" t="s">
        <v>32</v>
      </c>
      <c r="P11" s="25">
        <v>0.96569999999999989</v>
      </c>
      <c r="Q11" s="26">
        <v>23.33</v>
      </c>
      <c r="R11" s="26">
        <v>0.39899213025246277</v>
      </c>
      <c r="S11" s="26">
        <v>1.3646921302524626</v>
      </c>
      <c r="T11" s="23" t="s">
        <v>31</v>
      </c>
      <c r="U11" s="27" t="s">
        <v>32</v>
      </c>
      <c r="V11" s="28">
        <v>3.6120000000000001</v>
      </c>
      <c r="W11" s="22">
        <v>85.49</v>
      </c>
      <c r="X11" s="22">
        <v>1.01136</v>
      </c>
      <c r="Y11" s="22">
        <v>4.6233599999999999</v>
      </c>
      <c r="Z11" s="23" t="s">
        <v>32</v>
      </c>
      <c r="AA11" s="27" t="s">
        <v>32</v>
      </c>
      <c r="AB11" s="25">
        <v>50.757614318000002</v>
      </c>
      <c r="AC11" s="26">
        <v>448.60857723577237</v>
      </c>
      <c r="AD11" s="26">
        <v>10.1515228636</v>
      </c>
      <c r="AE11" s="26">
        <f t="shared" si="0"/>
        <v>60.909137181600002</v>
      </c>
      <c r="AF11" s="29" t="s">
        <v>32</v>
      </c>
      <c r="AG11" s="30" t="s">
        <v>32</v>
      </c>
      <c r="AH11" s="25">
        <v>7.1730129620000005</v>
      </c>
      <c r="AI11" s="26">
        <v>53.917569105691058</v>
      </c>
      <c r="AJ11" s="26">
        <v>1.4346025924000001</v>
      </c>
      <c r="AK11" s="26">
        <f t="shared" si="1"/>
        <v>8.6076155544000006</v>
      </c>
      <c r="AL11" s="29" t="s">
        <v>32</v>
      </c>
      <c r="AM11" s="30" t="s">
        <v>32</v>
      </c>
      <c r="AN11" s="66">
        <f t="shared" si="2"/>
        <v>11.586125456000001</v>
      </c>
    </row>
    <row r="12" spans="1:40" x14ac:dyDescent="0.35">
      <c r="A12" s="18" t="s">
        <v>56</v>
      </c>
      <c r="B12" s="19" t="s">
        <v>57</v>
      </c>
      <c r="C12" s="19" t="s">
        <v>1536</v>
      </c>
      <c r="D12" s="19" t="s">
        <v>1536</v>
      </c>
      <c r="E12" s="19" t="s">
        <v>1529</v>
      </c>
      <c r="F12" s="19" t="str">
        <f>VLOOKUP(A12,Ranking!C12:AB726,26,0)</f>
        <v xml:space="preserve">Manufacturers </v>
      </c>
      <c r="G12" s="19">
        <v>518301</v>
      </c>
      <c r="H12" s="20" t="s">
        <v>58</v>
      </c>
      <c r="I12" s="81" t="str">
        <f>VLOOKUP(A12,[1]Sheet1!$C$2:$D$967,2,0)</f>
        <v>Anantapur</v>
      </c>
      <c r="J12" s="21">
        <v>0.6109</v>
      </c>
      <c r="K12" s="22">
        <v>112.613</v>
      </c>
      <c r="L12" s="22">
        <v>0.51581450733266287</v>
      </c>
      <c r="M12" s="22">
        <v>1.1267145073326628</v>
      </c>
      <c r="N12" s="23" t="s">
        <v>31</v>
      </c>
      <c r="O12" s="24" t="s">
        <v>31</v>
      </c>
      <c r="P12" s="25">
        <v>0.34470000000000001</v>
      </c>
      <c r="Q12" s="26">
        <v>24.277999999999999</v>
      </c>
      <c r="R12" s="26">
        <v>0.24278</v>
      </c>
      <c r="S12" s="26">
        <v>0.58748</v>
      </c>
      <c r="T12" s="23" t="s">
        <v>32</v>
      </c>
      <c r="U12" s="27" t="s">
        <v>32</v>
      </c>
      <c r="V12" s="28">
        <v>2.3997000000000002</v>
      </c>
      <c r="W12" s="22">
        <v>229.602</v>
      </c>
      <c r="X12" s="22">
        <v>3.0690230258062785</v>
      </c>
      <c r="Y12" s="22">
        <v>5.4687230258062787</v>
      </c>
      <c r="Z12" s="23" t="s">
        <v>32</v>
      </c>
      <c r="AA12" s="27" t="s">
        <v>31</v>
      </c>
      <c r="AB12" s="25">
        <v>22.849646524000001</v>
      </c>
      <c r="AC12" s="26">
        <v>545.93412412028147</v>
      </c>
      <c r="AD12" s="26">
        <v>5.4593412412028144</v>
      </c>
      <c r="AE12" s="26">
        <f t="shared" si="0"/>
        <v>28.308987765202815</v>
      </c>
      <c r="AF12" s="29" t="s">
        <v>32</v>
      </c>
      <c r="AG12" s="30" t="s">
        <v>32</v>
      </c>
      <c r="AH12" s="25">
        <v>2.1502947880000001</v>
      </c>
      <c r="AI12" s="26">
        <v>101.47548133930481</v>
      </c>
      <c r="AJ12" s="26">
        <v>1.014754813393048</v>
      </c>
      <c r="AK12" s="26">
        <f t="shared" si="1"/>
        <v>3.165049601393048</v>
      </c>
      <c r="AL12" s="29" t="s">
        <v>32</v>
      </c>
      <c r="AM12" s="30" t="s">
        <v>32</v>
      </c>
      <c r="AN12" s="66">
        <f t="shared" si="2"/>
        <v>6.4740960545958623</v>
      </c>
    </row>
    <row r="13" spans="1:40" x14ac:dyDescent="0.35">
      <c r="A13" s="18" t="s">
        <v>59</v>
      </c>
      <c r="B13" s="19" t="s">
        <v>60</v>
      </c>
      <c r="C13" s="19" t="s">
        <v>1536</v>
      </c>
      <c r="D13" s="19" t="s">
        <v>1536</v>
      </c>
      <c r="E13" s="19" t="s">
        <v>1530</v>
      </c>
      <c r="F13" s="19" t="str">
        <f>VLOOKUP(A13,Ranking!C13:AB727,26,0)</f>
        <v xml:space="preserve">Retailers </v>
      </c>
      <c r="G13" s="19">
        <v>380009</v>
      </c>
      <c r="H13" s="20" t="s">
        <v>61</v>
      </c>
      <c r="I13" s="81" t="str">
        <f>VLOOKUP(A13,[1]Sheet1!$C$2:$D$967,2,0)</f>
        <v>Executive</v>
      </c>
      <c r="J13" s="21">
        <v>0</v>
      </c>
      <c r="K13" s="22">
        <v>377.07799999999997</v>
      </c>
      <c r="L13" s="22">
        <v>0.36320000000000002</v>
      </c>
      <c r="M13" s="22">
        <v>0.36320000000000002</v>
      </c>
      <c r="N13" s="23" t="s">
        <v>31</v>
      </c>
      <c r="O13" s="24" t="s">
        <v>31</v>
      </c>
      <c r="P13" s="25">
        <v>0.17649999999999999</v>
      </c>
      <c r="Q13" s="26">
        <v>89.875</v>
      </c>
      <c r="R13" s="26">
        <v>0.39403312273312274</v>
      </c>
      <c r="S13" s="26">
        <v>0.57053312273312273</v>
      </c>
      <c r="T13" s="23" t="s">
        <v>32</v>
      </c>
      <c r="U13" s="27" t="s">
        <v>31</v>
      </c>
      <c r="V13" s="28">
        <v>5.1999999999999998E-3</v>
      </c>
      <c r="W13" s="22">
        <v>25.667000000000002</v>
      </c>
      <c r="X13" s="22">
        <v>0.48491488228628593</v>
      </c>
      <c r="Y13" s="22">
        <v>0.49011488228628591</v>
      </c>
      <c r="Z13" s="23" t="s">
        <v>32</v>
      </c>
      <c r="AA13" s="27" t="s">
        <v>31</v>
      </c>
      <c r="AB13" s="25">
        <v>9.8210200949999997</v>
      </c>
      <c r="AC13" s="26">
        <v>31541.589705202161</v>
      </c>
      <c r="AD13" s="26">
        <v>5.9795679049999997</v>
      </c>
      <c r="AE13" s="26">
        <f t="shared" si="0"/>
        <v>15.800587999999999</v>
      </c>
      <c r="AF13" s="29" t="s">
        <v>31</v>
      </c>
      <c r="AG13" s="30" t="s">
        <v>31</v>
      </c>
      <c r="AH13" s="25">
        <v>1.5744412720000001</v>
      </c>
      <c r="AI13" s="26">
        <v>13473.89333973447</v>
      </c>
      <c r="AJ13" s="26">
        <v>1.016668981653567</v>
      </c>
      <c r="AK13" s="26">
        <f t="shared" si="1"/>
        <v>2.5911102536535671</v>
      </c>
      <c r="AL13" s="29" t="s">
        <v>31</v>
      </c>
      <c r="AM13" s="30" t="s">
        <v>31</v>
      </c>
      <c r="AN13" s="66">
        <f t="shared" si="2"/>
        <v>6.9962368866535662</v>
      </c>
    </row>
    <row r="14" spans="1:40" x14ac:dyDescent="0.35">
      <c r="A14" s="18" t="s">
        <v>62</v>
      </c>
      <c r="B14" s="19" t="s">
        <v>63</v>
      </c>
      <c r="C14" s="19" t="s">
        <v>1536</v>
      </c>
      <c r="D14" s="19" t="s">
        <v>1536</v>
      </c>
      <c r="E14" s="19" t="s">
        <v>1528</v>
      </c>
      <c r="F14" s="19" t="str">
        <f>VLOOKUP(A14,Ranking!C14:AB728,26,0)</f>
        <v xml:space="preserve">Exporters </v>
      </c>
      <c r="G14" s="19">
        <v>688011</v>
      </c>
      <c r="H14" s="20" t="s">
        <v>64</v>
      </c>
      <c r="I14" s="81" t="str">
        <f>VLOOKUP(A14,[1]Sheet1!$C$2:$D$967,2,0)</f>
        <v>Ernakulum</v>
      </c>
      <c r="J14" s="21">
        <v>1.1576</v>
      </c>
      <c r="K14" s="22">
        <v>22.175999999999998</v>
      </c>
      <c r="L14" s="22">
        <v>0.32412800000000003</v>
      </c>
      <c r="M14" s="22">
        <v>1.4817279999999999</v>
      </c>
      <c r="N14" s="23" t="s">
        <v>32</v>
      </c>
      <c r="O14" s="24" t="s">
        <v>32</v>
      </c>
      <c r="P14" s="25">
        <v>0.42819999999999997</v>
      </c>
      <c r="Q14" s="26">
        <v>9.5299999999999994</v>
      </c>
      <c r="R14" s="26">
        <v>0.25853879287356335</v>
      </c>
      <c r="S14" s="26">
        <v>0.68673879287356332</v>
      </c>
      <c r="T14" s="23" t="s">
        <v>31</v>
      </c>
      <c r="U14" s="27" t="s">
        <v>32</v>
      </c>
      <c r="V14" s="28">
        <v>0.29599999999999999</v>
      </c>
      <c r="W14" s="22">
        <v>40.798999999999999</v>
      </c>
      <c r="X14" s="22">
        <v>0.67576170386089995</v>
      </c>
      <c r="Y14" s="22">
        <v>0.97176170386089988</v>
      </c>
      <c r="Z14" s="23" t="s">
        <v>32</v>
      </c>
      <c r="AA14" s="27" t="s">
        <v>31</v>
      </c>
      <c r="AB14" s="25">
        <v>12.389034461</v>
      </c>
      <c r="AC14" s="26">
        <v>1523.393221750868</v>
      </c>
      <c r="AD14" s="26">
        <v>15.233932217508682</v>
      </c>
      <c r="AE14" s="26">
        <f t="shared" si="0"/>
        <v>27.622966678508682</v>
      </c>
      <c r="AF14" s="29" t="s">
        <v>32</v>
      </c>
      <c r="AG14" s="30" t="s">
        <v>32</v>
      </c>
      <c r="AH14" s="25">
        <v>0.89721732700000001</v>
      </c>
      <c r="AI14" s="26">
        <v>192.99249055148479</v>
      </c>
      <c r="AJ14" s="26">
        <v>1.9299249055148482</v>
      </c>
      <c r="AK14" s="26">
        <f t="shared" si="1"/>
        <v>2.8271422325148481</v>
      </c>
      <c r="AL14" s="29" t="s">
        <v>32</v>
      </c>
      <c r="AM14" s="30" t="s">
        <v>32</v>
      </c>
      <c r="AN14" s="66">
        <f t="shared" si="2"/>
        <v>17.163857123023529</v>
      </c>
    </row>
    <row r="15" spans="1:40" x14ac:dyDescent="0.35">
      <c r="A15" s="18" t="s">
        <v>65</v>
      </c>
      <c r="B15" s="19" t="s">
        <v>66</v>
      </c>
      <c r="C15" s="19" t="s">
        <v>47</v>
      </c>
      <c r="D15" s="19" t="s">
        <v>1536</v>
      </c>
      <c r="E15" s="19" t="s">
        <v>1529</v>
      </c>
      <c r="F15" s="19" t="str">
        <f>VLOOKUP(A15,Ranking!C15:AB729,26,0)</f>
        <v>Corporate Offices</v>
      </c>
      <c r="G15" s="19">
        <v>515001</v>
      </c>
      <c r="H15" s="20" t="s">
        <v>58</v>
      </c>
      <c r="I15" s="81" t="str">
        <f>VLOOKUP(A15,[1]Sheet1!$C$2:$D$967,2,0)</f>
        <v>Anantapur</v>
      </c>
      <c r="J15" s="21">
        <v>1.6886000000000001</v>
      </c>
      <c r="K15" s="22">
        <v>461.21600000000001</v>
      </c>
      <c r="L15" s="22">
        <v>1.0039879084895895</v>
      </c>
      <c r="M15" s="22">
        <v>2.6925879084895898</v>
      </c>
      <c r="N15" s="23" t="s">
        <v>31</v>
      </c>
      <c r="O15" s="24" t="s">
        <v>31</v>
      </c>
      <c r="P15" s="25">
        <v>2.7399999999999998</v>
      </c>
      <c r="Q15" s="26">
        <v>147.011</v>
      </c>
      <c r="R15" s="26">
        <v>1.176088</v>
      </c>
      <c r="S15" s="26">
        <v>3.9160879999999998</v>
      </c>
      <c r="T15" s="23" t="s">
        <v>32</v>
      </c>
      <c r="U15" s="27" t="s">
        <v>32</v>
      </c>
      <c r="V15" s="28">
        <v>3.2357999999999998</v>
      </c>
      <c r="W15" s="22">
        <v>986.38599999999997</v>
      </c>
      <c r="X15" s="22">
        <v>1.4537650031012181</v>
      </c>
      <c r="Y15" s="22">
        <v>4.6895650031012179</v>
      </c>
      <c r="Z15" s="23" t="s">
        <v>31</v>
      </c>
      <c r="AA15" s="27" t="s">
        <v>31</v>
      </c>
      <c r="AB15" s="25">
        <v>24.789699465999998</v>
      </c>
      <c r="AC15" s="26">
        <v>2462.8136136724961</v>
      </c>
      <c r="AD15" s="26">
        <v>24.628136136724965</v>
      </c>
      <c r="AE15" s="26">
        <f t="shared" si="0"/>
        <v>49.417835602724963</v>
      </c>
      <c r="AF15" s="29" t="s">
        <v>32</v>
      </c>
      <c r="AG15" s="30" t="s">
        <v>32</v>
      </c>
      <c r="AH15" s="25">
        <v>7.1468135879999997</v>
      </c>
      <c r="AI15" s="26">
        <v>367.22239402560461</v>
      </c>
      <c r="AJ15" s="26">
        <v>3.672223940256047</v>
      </c>
      <c r="AK15" s="26">
        <f t="shared" si="1"/>
        <v>10.819037528256047</v>
      </c>
      <c r="AL15" s="29" t="s">
        <v>32</v>
      </c>
      <c r="AM15" s="30" t="s">
        <v>32</v>
      </c>
      <c r="AN15" s="66">
        <f t="shared" si="2"/>
        <v>28.300360076981011</v>
      </c>
    </row>
    <row r="16" spans="1:40" x14ac:dyDescent="0.35">
      <c r="A16" s="18" t="s">
        <v>67</v>
      </c>
      <c r="B16" s="19" t="s">
        <v>68</v>
      </c>
      <c r="C16" s="19" t="s">
        <v>1536</v>
      </c>
      <c r="D16" s="19" t="s">
        <v>1536</v>
      </c>
      <c r="E16" s="19" t="s">
        <v>1531</v>
      </c>
      <c r="F16" s="19" t="str">
        <f>VLOOKUP(A16,Ranking!C16:AB730,26,0)</f>
        <v xml:space="preserve">Shopping Malls </v>
      </c>
      <c r="G16" s="19">
        <v>380052</v>
      </c>
      <c r="H16" s="20" t="s">
        <v>69</v>
      </c>
      <c r="I16" s="81" t="str">
        <f>VLOOKUP(A16,[1]Sheet1!$C$2:$D$967,2,0)</f>
        <v>Ahmedabad</v>
      </c>
      <c r="J16" s="21">
        <v>1.0755000000000001</v>
      </c>
      <c r="K16" s="22">
        <v>293.97500000000002</v>
      </c>
      <c r="L16" s="22">
        <v>0.64836800866087052</v>
      </c>
      <c r="M16" s="22">
        <v>1.7238680086608706</v>
      </c>
      <c r="N16" s="23" t="s">
        <v>32</v>
      </c>
      <c r="O16" s="24" t="s">
        <v>31</v>
      </c>
      <c r="P16" s="25">
        <v>0.32889999999999997</v>
      </c>
      <c r="Q16" s="26">
        <v>91.369</v>
      </c>
      <c r="R16" s="26">
        <v>0.28101034983034989</v>
      </c>
      <c r="S16" s="26">
        <v>0.60991034983034986</v>
      </c>
      <c r="T16" s="23" t="s">
        <v>32</v>
      </c>
      <c r="U16" s="27" t="s">
        <v>31</v>
      </c>
      <c r="V16" s="28">
        <v>0.1736</v>
      </c>
      <c r="W16" s="22">
        <v>24.326000000000001</v>
      </c>
      <c r="X16" s="22">
        <v>0.161451968</v>
      </c>
      <c r="Y16" s="22">
        <v>0.33505196800000003</v>
      </c>
      <c r="Z16" s="23" t="s">
        <v>31</v>
      </c>
      <c r="AA16" s="27" t="s">
        <v>31</v>
      </c>
      <c r="AB16" s="25">
        <v>13.460240506</v>
      </c>
      <c r="AC16" s="26">
        <v>22862.194544330319</v>
      </c>
      <c r="AD16" s="26">
        <v>57.385737578071023</v>
      </c>
      <c r="AE16" s="26">
        <f t="shared" si="0"/>
        <v>70.845978084071021</v>
      </c>
      <c r="AF16" s="29" t="s">
        <v>32</v>
      </c>
      <c r="AG16" s="30" t="s">
        <v>31</v>
      </c>
      <c r="AH16" s="25">
        <v>2.5881408800000001</v>
      </c>
      <c r="AI16" s="26">
        <v>9960.3690854267079</v>
      </c>
      <c r="AJ16" s="26">
        <v>0.59786622241805398</v>
      </c>
      <c r="AK16" s="26">
        <f t="shared" si="1"/>
        <v>3.1860071024180541</v>
      </c>
      <c r="AL16" s="29" t="s">
        <v>31</v>
      </c>
      <c r="AM16" s="30" t="s">
        <v>31</v>
      </c>
      <c r="AN16" s="66">
        <f t="shared" si="2"/>
        <v>57.983603800489078</v>
      </c>
    </row>
    <row r="17" spans="1:40" x14ac:dyDescent="0.35">
      <c r="A17" s="18" t="s">
        <v>70</v>
      </c>
      <c r="B17" s="19" t="s">
        <v>71</v>
      </c>
      <c r="C17" s="19" t="s">
        <v>1536</v>
      </c>
      <c r="D17" s="19" t="s">
        <v>1536</v>
      </c>
      <c r="E17" s="19" t="s">
        <v>1530</v>
      </c>
      <c r="F17" s="19" t="str">
        <f>VLOOKUP(A17,Ranking!C17:AB731,26,0)</f>
        <v xml:space="preserve">Shopping Malls </v>
      </c>
      <c r="G17" s="19">
        <v>143001</v>
      </c>
      <c r="H17" s="20" t="s">
        <v>72</v>
      </c>
      <c r="I17" s="81" t="str">
        <f>VLOOKUP(A17,[1]Sheet1!$C$2:$D$967,2,0)</f>
        <v>Chandigarh</v>
      </c>
      <c r="J17" s="21">
        <v>0.15329999999999999</v>
      </c>
      <c r="K17" s="22">
        <v>839.79100000000005</v>
      </c>
      <c r="L17" s="22">
        <v>0.11794049808933799</v>
      </c>
      <c r="M17" s="22">
        <v>0.27124049808933798</v>
      </c>
      <c r="N17" s="23" t="s">
        <v>31</v>
      </c>
      <c r="O17" s="24" t="s">
        <v>31</v>
      </c>
      <c r="P17" s="25">
        <v>0.51059999999999994</v>
      </c>
      <c r="Q17" s="26">
        <v>655.44100000000003</v>
      </c>
      <c r="R17" s="26">
        <v>0.14296799999999998</v>
      </c>
      <c r="S17" s="26">
        <v>0.65356799999999993</v>
      </c>
      <c r="T17" s="23" t="s">
        <v>31</v>
      </c>
      <c r="U17" s="27" t="s">
        <v>31</v>
      </c>
      <c r="V17" s="28">
        <v>0.38900000000000001</v>
      </c>
      <c r="W17" s="22">
        <v>385.91500000000002</v>
      </c>
      <c r="X17" s="22">
        <v>0.10892000000000002</v>
      </c>
      <c r="Y17" s="22">
        <v>0.49792000000000003</v>
      </c>
      <c r="Z17" s="23" t="s">
        <v>31</v>
      </c>
      <c r="AA17" s="27" t="s">
        <v>31</v>
      </c>
      <c r="AB17" s="25">
        <v>21.700128475</v>
      </c>
      <c r="AC17" s="26">
        <v>11421.35258554207</v>
      </c>
      <c r="AD17" s="26">
        <v>4.3400256950000013</v>
      </c>
      <c r="AE17" s="26">
        <f t="shared" si="0"/>
        <v>26.040154170000001</v>
      </c>
      <c r="AF17" s="29" t="s">
        <v>31</v>
      </c>
      <c r="AG17" s="30" t="s">
        <v>31</v>
      </c>
      <c r="AH17" s="25">
        <v>3.8941534170000001</v>
      </c>
      <c r="AI17" s="26">
        <v>1785.243622295734</v>
      </c>
      <c r="AJ17" s="26">
        <v>0.77883068339999983</v>
      </c>
      <c r="AK17" s="26">
        <f t="shared" si="1"/>
        <v>4.6729841003999999</v>
      </c>
      <c r="AL17" s="29" t="s">
        <v>31</v>
      </c>
      <c r="AM17" s="30" t="s">
        <v>32</v>
      </c>
      <c r="AN17" s="66">
        <f t="shared" si="2"/>
        <v>5.1188563784000012</v>
      </c>
    </row>
    <row r="18" spans="1:40" x14ac:dyDescent="0.35">
      <c r="A18" s="18" t="s">
        <v>73</v>
      </c>
      <c r="B18" s="19" t="s">
        <v>74</v>
      </c>
      <c r="C18" s="19" t="s">
        <v>1536</v>
      </c>
      <c r="D18" s="19" t="s">
        <v>1536</v>
      </c>
      <c r="E18" s="19" t="s">
        <v>1528</v>
      </c>
      <c r="F18" s="19" t="str">
        <f>VLOOKUP(A18,Ranking!C18:AB732,26,0)</f>
        <v xml:space="preserve">Exporters </v>
      </c>
      <c r="G18" s="19">
        <v>573103</v>
      </c>
      <c r="H18" s="20" t="s">
        <v>42</v>
      </c>
      <c r="I18" s="81" t="str">
        <f>VLOOKUP(A18,[1]Sheet1!$C$2:$D$967,2,0)</f>
        <v>Hassan</v>
      </c>
      <c r="J18" s="21">
        <v>0.33300000000000002</v>
      </c>
      <c r="K18" s="22">
        <v>59.646000000000001</v>
      </c>
      <c r="L18" s="22">
        <v>0.29767191697127937</v>
      </c>
      <c r="M18" s="22">
        <v>0.63067191697127933</v>
      </c>
      <c r="N18" s="23" t="s">
        <v>31</v>
      </c>
      <c r="O18" s="24" t="s">
        <v>31</v>
      </c>
      <c r="P18" s="25">
        <v>0.42730000000000001</v>
      </c>
      <c r="Q18" s="26">
        <v>23.856000000000002</v>
      </c>
      <c r="R18" s="26">
        <v>0.23856000000000002</v>
      </c>
      <c r="S18" s="26">
        <v>0.66586000000000001</v>
      </c>
      <c r="T18" s="23" t="s">
        <v>32</v>
      </c>
      <c r="U18" s="27" t="s">
        <v>32</v>
      </c>
      <c r="V18" s="28">
        <v>5.1178999999999997</v>
      </c>
      <c r="W18" s="22">
        <v>173.36799999999999</v>
      </c>
      <c r="X18" s="22">
        <v>1.433012</v>
      </c>
      <c r="Y18" s="22">
        <v>6.5509119999999994</v>
      </c>
      <c r="Z18" s="23" t="s">
        <v>32</v>
      </c>
      <c r="AA18" s="27" t="s">
        <v>32</v>
      </c>
      <c r="AB18" s="25">
        <v>21.536556198</v>
      </c>
      <c r="AC18" s="26">
        <v>411.23472877358489</v>
      </c>
      <c r="AD18" s="26">
        <v>4.3073112396000006</v>
      </c>
      <c r="AE18" s="26">
        <f t="shared" si="0"/>
        <v>25.8438674376</v>
      </c>
      <c r="AF18" s="29" t="s">
        <v>31</v>
      </c>
      <c r="AG18" s="30" t="s">
        <v>32</v>
      </c>
      <c r="AH18" s="25">
        <v>1.3069957650000001</v>
      </c>
      <c r="AI18" s="26">
        <v>56.403573113207543</v>
      </c>
      <c r="AJ18" s="26">
        <v>0.56403573113207539</v>
      </c>
      <c r="AK18" s="26">
        <f t="shared" si="1"/>
        <v>1.8710314961320755</v>
      </c>
      <c r="AL18" s="29" t="s">
        <v>32</v>
      </c>
      <c r="AM18" s="30" t="s">
        <v>32</v>
      </c>
      <c r="AN18" s="66">
        <f t="shared" si="2"/>
        <v>4.871346970732076</v>
      </c>
    </row>
    <row r="19" spans="1:40" x14ac:dyDescent="0.35">
      <c r="A19" s="18" t="s">
        <v>75</v>
      </c>
      <c r="B19" s="19" t="s">
        <v>76</v>
      </c>
      <c r="C19" s="19" t="s">
        <v>1536</v>
      </c>
      <c r="D19" s="19" t="s">
        <v>1536</v>
      </c>
      <c r="E19" s="19" t="s">
        <v>1528</v>
      </c>
      <c r="F19" s="19" t="str">
        <f>VLOOKUP(A19,Ranking!C19:AB733,26,0)</f>
        <v xml:space="preserve">Retailers </v>
      </c>
      <c r="G19" s="19">
        <v>211001</v>
      </c>
      <c r="H19" s="20" t="s">
        <v>78</v>
      </c>
      <c r="I19" s="81" t="str">
        <f>VLOOKUP(A19,[1]Sheet1!$C$2:$D$967,2,0)</f>
        <v>Delhi - A</v>
      </c>
      <c r="J19" s="21">
        <v>3.1952000000000003</v>
      </c>
      <c r="K19" s="22">
        <v>219.083</v>
      </c>
      <c r="L19" s="22">
        <v>1.9717470000000001</v>
      </c>
      <c r="M19" s="22">
        <v>5.1669470000000004</v>
      </c>
      <c r="N19" s="23" t="s">
        <v>32</v>
      </c>
      <c r="O19" s="24" t="s">
        <v>32</v>
      </c>
      <c r="P19" s="25">
        <v>0.42309999999999998</v>
      </c>
      <c r="Q19" s="26">
        <v>93.885000000000005</v>
      </c>
      <c r="R19" s="26">
        <v>0.24821313706563713</v>
      </c>
      <c r="S19" s="26">
        <v>0.67131313706563711</v>
      </c>
      <c r="T19" s="23" t="s">
        <v>32</v>
      </c>
      <c r="U19" s="27" t="s">
        <v>31</v>
      </c>
      <c r="V19" s="28">
        <v>0.57899999999999996</v>
      </c>
      <c r="W19" s="22">
        <v>35.470999999999997</v>
      </c>
      <c r="X19" s="22">
        <v>0.23927215269700197</v>
      </c>
      <c r="Y19" s="22">
        <v>0.81827215269700193</v>
      </c>
      <c r="Z19" s="23" t="s">
        <v>32</v>
      </c>
      <c r="AA19" s="27" t="s">
        <v>31</v>
      </c>
      <c r="AB19" s="25">
        <v>18.752811000000001</v>
      </c>
      <c r="AC19" s="26">
        <v>11222.870306905081</v>
      </c>
      <c r="AD19" s="26">
        <v>3.750562200000001</v>
      </c>
      <c r="AE19" s="26">
        <f t="shared" si="0"/>
        <v>22.503373200000002</v>
      </c>
      <c r="AF19" s="29" t="s">
        <v>31</v>
      </c>
      <c r="AG19" s="30" t="s">
        <v>31</v>
      </c>
      <c r="AH19" s="25">
        <v>5.0026441149999998</v>
      </c>
      <c r="AI19" s="26">
        <v>1660.1349046742939</v>
      </c>
      <c r="AJ19" s="26">
        <v>14.941214142068645</v>
      </c>
      <c r="AK19" s="26">
        <f t="shared" si="1"/>
        <v>19.943858257068644</v>
      </c>
      <c r="AL19" s="29" t="s">
        <v>32</v>
      </c>
      <c r="AM19" s="30" t="s">
        <v>32</v>
      </c>
      <c r="AN19" s="66">
        <f t="shared" si="2"/>
        <v>18.691776342068646</v>
      </c>
    </row>
    <row r="20" spans="1:40" x14ac:dyDescent="0.35">
      <c r="A20" s="18" t="s">
        <v>79</v>
      </c>
      <c r="B20" s="19" t="s">
        <v>80</v>
      </c>
      <c r="C20" s="19" t="s">
        <v>1536</v>
      </c>
      <c r="D20" s="19" t="s">
        <v>1536</v>
      </c>
      <c r="E20" s="19" t="s">
        <v>1531</v>
      </c>
      <c r="F20" s="19" t="str">
        <f>VLOOKUP(A20,Ranking!C20:AB734,26,0)</f>
        <v xml:space="preserve">Retailers </v>
      </c>
      <c r="G20" s="19">
        <v>282002</v>
      </c>
      <c r="H20" s="20" t="s">
        <v>78</v>
      </c>
      <c r="I20" s="81" t="str">
        <f>VLOOKUP(A20,[1]Sheet1!$C$2:$D$967,2,0)</f>
        <v>Delhi - B</v>
      </c>
      <c r="J20" s="21">
        <v>0.93020000000000003</v>
      </c>
      <c r="K20" s="22">
        <v>173.44800000000001</v>
      </c>
      <c r="L20" s="22">
        <v>0.26045600000000002</v>
      </c>
      <c r="M20" s="22">
        <v>1.1906560000000002</v>
      </c>
      <c r="N20" s="23" t="s">
        <v>32</v>
      </c>
      <c r="O20" s="24" t="s">
        <v>31</v>
      </c>
      <c r="P20" s="25">
        <v>9.8299999999999998E-2</v>
      </c>
      <c r="Q20" s="26">
        <v>94.738</v>
      </c>
      <c r="R20" s="26">
        <v>0.54624799754299758</v>
      </c>
      <c r="S20" s="26">
        <v>0.64454799754299752</v>
      </c>
      <c r="T20" s="23" t="s">
        <v>32</v>
      </c>
      <c r="U20" s="27" t="s">
        <v>31</v>
      </c>
      <c r="V20" s="28">
        <v>0.8841</v>
      </c>
      <c r="W20" s="22">
        <v>48.64</v>
      </c>
      <c r="X20" s="22">
        <v>0.39933894271888004</v>
      </c>
      <c r="Y20" s="22">
        <v>1.2834389427188801</v>
      </c>
      <c r="Z20" s="23" t="s">
        <v>31</v>
      </c>
      <c r="AA20" s="27" t="s">
        <v>31</v>
      </c>
      <c r="AB20" s="25">
        <v>15.863902984000001</v>
      </c>
      <c r="AC20" s="26">
        <v>8977.1068583679025</v>
      </c>
      <c r="AD20" s="26">
        <v>3.1727805968000009</v>
      </c>
      <c r="AE20" s="26">
        <f t="shared" si="0"/>
        <v>19.036683580800002</v>
      </c>
      <c r="AF20" s="29" t="s">
        <v>31</v>
      </c>
      <c r="AG20" s="30" t="s">
        <v>31</v>
      </c>
      <c r="AH20" s="25">
        <v>1.7245374149999999</v>
      </c>
      <c r="AI20" s="26">
        <v>2145.8070346382219</v>
      </c>
      <c r="AJ20" s="26">
        <v>0.34490748300000007</v>
      </c>
      <c r="AK20" s="26">
        <f t="shared" si="1"/>
        <v>2.069444898</v>
      </c>
      <c r="AL20" s="29" t="s">
        <v>31</v>
      </c>
      <c r="AM20" s="30" t="s">
        <v>31</v>
      </c>
      <c r="AN20" s="66">
        <f t="shared" si="2"/>
        <v>3.517688079800001</v>
      </c>
    </row>
    <row r="21" spans="1:40" x14ac:dyDescent="0.35">
      <c r="A21" s="18" t="s">
        <v>81</v>
      </c>
      <c r="B21" s="19" t="s">
        <v>82</v>
      </c>
      <c r="C21" s="19" t="s">
        <v>1533</v>
      </c>
      <c r="D21" s="19" t="s">
        <v>1536</v>
      </c>
      <c r="E21" s="19" t="s">
        <v>1529</v>
      </c>
      <c r="F21" s="19" t="str">
        <f>VLOOKUP(A21,Ranking!C21:AB735,26,0)</f>
        <v xml:space="preserve">Retailers </v>
      </c>
      <c r="G21" s="19">
        <v>431001</v>
      </c>
      <c r="H21" s="20" t="s">
        <v>83</v>
      </c>
      <c r="I21" s="81" t="str">
        <f>VLOOKUP(A21,[1]Sheet1!$C$2:$D$967,2,0)</f>
        <v>Pune</v>
      </c>
      <c r="J21" s="21">
        <v>2.1863999999999999</v>
      </c>
      <c r="K21" s="22">
        <v>1510.9770000000001</v>
      </c>
      <c r="L21" s="22">
        <v>7.5070848176816751</v>
      </c>
      <c r="M21" s="22">
        <v>9.693484817681675</v>
      </c>
      <c r="N21" s="23" t="s">
        <v>32</v>
      </c>
      <c r="O21" s="24" t="s">
        <v>31</v>
      </c>
      <c r="P21" s="25">
        <v>0.57589999999999997</v>
      </c>
      <c r="Q21" s="26">
        <v>459.928</v>
      </c>
      <c r="R21" s="26">
        <v>2.2782919574119576</v>
      </c>
      <c r="S21" s="26">
        <v>2.8541919574119574</v>
      </c>
      <c r="T21" s="23" t="s">
        <v>32</v>
      </c>
      <c r="U21" s="27" t="s">
        <v>31</v>
      </c>
      <c r="V21" s="28">
        <v>2.1875</v>
      </c>
      <c r="W21" s="22">
        <v>538.41399999999999</v>
      </c>
      <c r="X21" s="22">
        <v>0.61250000000000004</v>
      </c>
      <c r="Y21" s="22">
        <v>2.8</v>
      </c>
      <c r="Z21" s="23" t="s">
        <v>31</v>
      </c>
      <c r="AA21" s="27" t="s">
        <v>31</v>
      </c>
      <c r="AB21" s="25">
        <v>9.9864370830000002</v>
      </c>
      <c r="AC21" s="26">
        <v>5919.1388824223613</v>
      </c>
      <c r="AD21" s="26">
        <v>2.8973179200077688</v>
      </c>
      <c r="AE21" s="26">
        <f t="shared" si="0"/>
        <v>12.883755003007769</v>
      </c>
      <c r="AF21" s="29" t="s">
        <v>31</v>
      </c>
      <c r="AG21" s="30" t="s">
        <v>31</v>
      </c>
      <c r="AH21" s="25">
        <v>5.9891928319999996</v>
      </c>
      <c r="AI21" s="26">
        <v>1834.354020075848</v>
      </c>
      <c r="AJ21" s="26">
        <v>1.1978385663999997</v>
      </c>
      <c r="AK21" s="26">
        <f t="shared" si="1"/>
        <v>7.1870313983999994</v>
      </c>
      <c r="AL21" s="29" t="s">
        <v>31</v>
      </c>
      <c r="AM21" s="30" t="s">
        <v>32</v>
      </c>
      <c r="AN21" s="66">
        <f t="shared" si="2"/>
        <v>4.0951564864077685</v>
      </c>
    </row>
    <row r="22" spans="1:40" x14ac:dyDescent="0.35">
      <c r="A22" s="18" t="s">
        <v>84</v>
      </c>
      <c r="B22" s="19" t="s">
        <v>85</v>
      </c>
      <c r="C22" s="19" t="s">
        <v>1536</v>
      </c>
      <c r="D22" s="19" t="s">
        <v>1536</v>
      </c>
      <c r="E22" s="19" t="s">
        <v>1529</v>
      </c>
      <c r="F22" s="19" t="str">
        <f>VLOOKUP(A22,Ranking!C22:AB736,26,0)</f>
        <v>Corporate Offices</v>
      </c>
      <c r="G22" s="19">
        <v>759122</v>
      </c>
      <c r="H22" s="20" t="s">
        <v>86</v>
      </c>
      <c r="I22" s="81" t="str">
        <f>VLOOKUP(A22,[1]Sheet1!$C$2:$D$967,2,0)</f>
        <v>Bhubaneshwar</v>
      </c>
      <c r="J22" s="21">
        <v>0.64</v>
      </c>
      <c r="K22" s="22">
        <v>41.831000000000003</v>
      </c>
      <c r="L22" s="22">
        <v>0.334648</v>
      </c>
      <c r="M22" s="22">
        <v>0.97464799999999996</v>
      </c>
      <c r="N22" s="23" t="s">
        <v>32</v>
      </c>
      <c r="O22" s="24" t="s">
        <v>32</v>
      </c>
      <c r="P22" s="25">
        <v>0.31709999999999999</v>
      </c>
      <c r="Q22" s="26">
        <v>25.792999999999999</v>
      </c>
      <c r="R22" s="26">
        <v>0.25792999999999999</v>
      </c>
      <c r="S22" s="26">
        <v>0.57502999999999993</v>
      </c>
      <c r="T22" s="23" t="s">
        <v>32</v>
      </c>
      <c r="U22" s="27" t="s">
        <v>32</v>
      </c>
      <c r="V22" s="28">
        <v>1.9440999999999999</v>
      </c>
      <c r="W22" s="22">
        <v>31.824000000000002</v>
      </c>
      <c r="X22" s="22">
        <v>0.54434800000000005</v>
      </c>
      <c r="Y22" s="22">
        <v>2.488448</v>
      </c>
      <c r="Z22" s="23" t="s">
        <v>32</v>
      </c>
      <c r="AA22" s="27" t="s">
        <v>32</v>
      </c>
      <c r="AB22" s="25">
        <v>9.0516966859999997</v>
      </c>
      <c r="AC22" s="26">
        <v>2200.413003340419</v>
      </c>
      <c r="AD22" s="26">
        <v>22.004130033404191</v>
      </c>
      <c r="AE22" s="26">
        <f t="shared" si="0"/>
        <v>31.055826719404191</v>
      </c>
      <c r="AF22" s="29" t="s">
        <v>32</v>
      </c>
      <c r="AG22" s="30" t="s">
        <v>32</v>
      </c>
      <c r="AH22" s="25">
        <v>2.4978347059999999</v>
      </c>
      <c r="AI22" s="26">
        <v>323.50837534163378</v>
      </c>
      <c r="AJ22" s="26">
        <v>0.72912785148771952</v>
      </c>
      <c r="AK22" s="26">
        <f t="shared" si="1"/>
        <v>3.2269625574877194</v>
      </c>
      <c r="AL22" s="29" t="s">
        <v>31</v>
      </c>
      <c r="AM22" s="30" t="s">
        <v>32</v>
      </c>
      <c r="AN22" s="66">
        <f t="shared" si="2"/>
        <v>22.733257884891913</v>
      </c>
    </row>
    <row r="23" spans="1:40" x14ac:dyDescent="0.35">
      <c r="A23" s="18" t="s">
        <v>87</v>
      </c>
      <c r="B23" s="19" t="s">
        <v>88</v>
      </c>
      <c r="C23" s="19" t="s">
        <v>1536</v>
      </c>
      <c r="D23" s="19" t="s">
        <v>1536</v>
      </c>
      <c r="E23" s="19" t="s">
        <v>1530</v>
      </c>
      <c r="F23" s="19" t="str">
        <f>VLOOKUP(A23,Ranking!C23:AB737,26,0)</f>
        <v xml:space="preserve">Shopping Malls </v>
      </c>
      <c r="G23" s="19">
        <v>713303</v>
      </c>
      <c r="H23" s="20" t="s">
        <v>89</v>
      </c>
      <c r="I23" s="81" t="str">
        <f>VLOOKUP(A23,[1]Sheet1!$C$2:$D$967,2,0)</f>
        <v>Executive</v>
      </c>
      <c r="J23" s="21">
        <v>0.87860000000000005</v>
      </c>
      <c r="K23" s="22">
        <v>40.463000000000001</v>
      </c>
      <c r="L23" s="22">
        <v>0.40463000000000005</v>
      </c>
      <c r="M23" s="22">
        <v>1.2832300000000001</v>
      </c>
      <c r="N23" s="23" t="s">
        <v>32</v>
      </c>
      <c r="O23" s="24" t="s">
        <v>32</v>
      </c>
      <c r="P23" s="25">
        <v>0.58599999999999997</v>
      </c>
      <c r="Q23" s="26">
        <v>18.382999999999999</v>
      </c>
      <c r="R23" s="26">
        <v>0.18382999999999999</v>
      </c>
      <c r="S23" s="26">
        <v>0.76983000000000001</v>
      </c>
      <c r="T23" s="23" t="s">
        <v>32</v>
      </c>
      <c r="U23" s="27" t="s">
        <v>32</v>
      </c>
      <c r="V23" s="28">
        <v>0.27639999999999998</v>
      </c>
      <c r="W23" s="22">
        <v>13.48</v>
      </c>
      <c r="X23" s="22">
        <v>7.7392000000000002E-2</v>
      </c>
      <c r="Y23" s="22">
        <v>0.353792</v>
      </c>
      <c r="Z23" s="23" t="s">
        <v>32</v>
      </c>
      <c r="AA23" s="27" t="s">
        <v>31</v>
      </c>
      <c r="AB23" s="25">
        <v>8.101196925</v>
      </c>
      <c r="AC23" s="26">
        <v>4542.3774250028519</v>
      </c>
      <c r="AD23" s="26">
        <v>8.8252661262139789</v>
      </c>
      <c r="AE23" s="26">
        <f t="shared" si="0"/>
        <v>16.926463051213979</v>
      </c>
      <c r="AF23" s="29" t="s">
        <v>32</v>
      </c>
      <c r="AG23" s="30" t="s">
        <v>31</v>
      </c>
      <c r="AH23" s="25">
        <v>13.692163709999999</v>
      </c>
      <c r="AI23" s="26">
        <v>865.36284646971603</v>
      </c>
      <c r="AJ23" s="26">
        <v>7.4189738812235788</v>
      </c>
      <c r="AK23" s="26">
        <f t="shared" si="1"/>
        <v>21.111137591223578</v>
      </c>
      <c r="AL23" s="29" t="s">
        <v>31</v>
      </c>
      <c r="AM23" s="30" t="s">
        <v>32</v>
      </c>
      <c r="AN23" s="66">
        <f t="shared" si="2"/>
        <v>16.244240007437558</v>
      </c>
    </row>
    <row r="24" spans="1:40" x14ac:dyDescent="0.35">
      <c r="A24" s="18" t="s">
        <v>90</v>
      </c>
      <c r="B24" s="19" t="s">
        <v>91</v>
      </c>
      <c r="C24" s="19" t="s">
        <v>1536</v>
      </c>
      <c r="D24" s="19" t="s">
        <v>1536</v>
      </c>
      <c r="E24" s="19" t="s">
        <v>1530</v>
      </c>
      <c r="F24" s="19" t="str">
        <f>VLOOKUP(A24,Ranking!C24:AB738,26,0)</f>
        <v xml:space="preserve">Exporters </v>
      </c>
      <c r="G24" s="19">
        <v>585302</v>
      </c>
      <c r="H24" s="20" t="s">
        <v>38</v>
      </c>
      <c r="I24" s="81" t="str">
        <f>VLOOKUP(A24,[1]Sheet1!$C$2:$D$967,2,0)</f>
        <v>Kalaburagi</v>
      </c>
      <c r="J24" s="21">
        <v>0.09</v>
      </c>
      <c r="K24" s="22">
        <v>13.932</v>
      </c>
      <c r="L24" s="22">
        <v>0.13932</v>
      </c>
      <c r="M24" s="22">
        <v>0.22932</v>
      </c>
      <c r="N24" s="23" t="s">
        <v>32</v>
      </c>
      <c r="O24" s="24" t="s">
        <v>32</v>
      </c>
      <c r="P24" s="25">
        <v>0.32400000000000001</v>
      </c>
      <c r="Q24" s="26">
        <v>11.952999999999999</v>
      </c>
      <c r="R24" s="26">
        <v>0.11953</v>
      </c>
      <c r="S24" s="26">
        <v>0.44352999999999998</v>
      </c>
      <c r="T24" s="23" t="s">
        <v>32</v>
      </c>
      <c r="U24" s="27" t="s">
        <v>32</v>
      </c>
      <c r="V24" s="28">
        <v>2.0998000000000001</v>
      </c>
      <c r="W24" s="22">
        <v>49.66</v>
      </c>
      <c r="X24" s="22">
        <v>0.58794400000000013</v>
      </c>
      <c r="Y24" s="22">
        <v>2.6877440000000004</v>
      </c>
      <c r="Z24" s="23" t="s">
        <v>32</v>
      </c>
      <c r="AA24" s="27" t="s">
        <v>32</v>
      </c>
      <c r="AB24" s="25">
        <v>17.643359793000002</v>
      </c>
      <c r="AC24" s="26">
        <v>254.3591689612015</v>
      </c>
      <c r="AD24" s="26">
        <v>3.5286719586000004</v>
      </c>
      <c r="AE24" s="26">
        <f t="shared" si="0"/>
        <v>21.172031751600002</v>
      </c>
      <c r="AF24" s="29" t="s">
        <v>32</v>
      </c>
      <c r="AG24" s="30" t="s">
        <v>32</v>
      </c>
      <c r="AH24" s="25">
        <v>2.2542369300000002</v>
      </c>
      <c r="AI24" s="26">
        <v>18.990768460575719</v>
      </c>
      <c r="AJ24" s="26">
        <v>1.0082043576692663</v>
      </c>
      <c r="AK24" s="26">
        <f t="shared" si="1"/>
        <v>3.2624412876692666</v>
      </c>
      <c r="AL24" s="29" t="s">
        <v>31</v>
      </c>
      <c r="AM24" s="30" t="s">
        <v>32</v>
      </c>
      <c r="AN24" s="66">
        <f t="shared" si="2"/>
        <v>4.5368763162692662</v>
      </c>
    </row>
    <row r="25" spans="1:40" x14ac:dyDescent="0.35">
      <c r="A25" s="18" t="s">
        <v>92</v>
      </c>
      <c r="B25" s="19" t="s">
        <v>93</v>
      </c>
      <c r="C25" s="19" t="s">
        <v>1536</v>
      </c>
      <c r="D25" s="19" t="s">
        <v>1536</v>
      </c>
      <c r="E25" s="19" t="s">
        <v>1531</v>
      </c>
      <c r="F25" s="19" t="str">
        <f>VLOOKUP(A25,Ranking!C25:AB739,26,0)</f>
        <v>Corporate Offices</v>
      </c>
      <c r="G25" s="19">
        <v>683101</v>
      </c>
      <c r="H25" s="20" t="s">
        <v>64</v>
      </c>
      <c r="I25" s="81" t="str">
        <f>VLOOKUP(A25,[1]Sheet1!$C$2:$D$967,2,0)</f>
        <v>Ernakulum</v>
      </c>
      <c r="J25" s="21">
        <v>0.6754</v>
      </c>
      <c r="K25" s="22">
        <v>97.215999999999994</v>
      </c>
      <c r="L25" s="22">
        <v>0.30817271585845346</v>
      </c>
      <c r="M25" s="22">
        <v>0.98357271585845352</v>
      </c>
      <c r="N25" s="23" t="s">
        <v>31</v>
      </c>
      <c r="O25" s="24" t="s">
        <v>32</v>
      </c>
      <c r="P25" s="25">
        <v>0.3518</v>
      </c>
      <c r="Q25" s="26">
        <v>29.87</v>
      </c>
      <c r="R25" s="26">
        <v>0.29870000000000002</v>
      </c>
      <c r="S25" s="26">
        <v>0.65050000000000008</v>
      </c>
      <c r="T25" s="23" t="s">
        <v>32</v>
      </c>
      <c r="U25" s="27" t="s">
        <v>32</v>
      </c>
      <c r="V25" s="28">
        <v>0.82350000000000001</v>
      </c>
      <c r="W25" s="22">
        <v>107.036</v>
      </c>
      <c r="X25" s="22">
        <v>1.7259126261539572</v>
      </c>
      <c r="Y25" s="22">
        <v>2.5494126261539574</v>
      </c>
      <c r="Z25" s="23" t="s">
        <v>32</v>
      </c>
      <c r="AA25" s="27" t="s">
        <v>31</v>
      </c>
      <c r="AB25" s="25">
        <v>6.5692612420000005</v>
      </c>
      <c r="AC25" s="26">
        <v>4229.3719198708868</v>
      </c>
      <c r="AD25" s="26">
        <v>9.190835472440579</v>
      </c>
      <c r="AE25" s="26">
        <f t="shared" si="0"/>
        <v>15.760096714440579</v>
      </c>
      <c r="AF25" s="29" t="s">
        <v>32</v>
      </c>
      <c r="AG25" s="30" t="s">
        <v>31</v>
      </c>
      <c r="AH25" s="25">
        <v>1.168765595</v>
      </c>
      <c r="AI25" s="26">
        <v>1968.0840917379239</v>
      </c>
      <c r="AJ25" s="26">
        <v>2.1097478503953724</v>
      </c>
      <c r="AK25" s="26">
        <f t="shared" si="1"/>
        <v>3.2785134453953724</v>
      </c>
      <c r="AL25" s="29" t="s">
        <v>32</v>
      </c>
      <c r="AM25" s="30" t="s">
        <v>31</v>
      </c>
      <c r="AN25" s="66">
        <f t="shared" si="2"/>
        <v>11.300583322835951</v>
      </c>
    </row>
    <row r="26" spans="1:40" x14ac:dyDescent="0.35">
      <c r="A26" s="18" t="s">
        <v>94</v>
      </c>
      <c r="B26" s="19" t="s">
        <v>95</v>
      </c>
      <c r="C26" s="19" t="s">
        <v>1536</v>
      </c>
      <c r="D26" s="19" t="s">
        <v>1536</v>
      </c>
      <c r="E26" s="19" t="s">
        <v>1531</v>
      </c>
      <c r="F26" s="19" t="str">
        <f>VLOOKUP(A26,Ranking!C26:AB740,26,0)</f>
        <v xml:space="preserve">Manufacturers </v>
      </c>
      <c r="G26" s="19">
        <v>421505</v>
      </c>
      <c r="H26" s="20" t="s">
        <v>96</v>
      </c>
      <c r="I26" s="81" t="str">
        <f>VLOOKUP(A26,[1]Sheet1!$C$2:$D$967,2,0)</f>
        <v>Mumbai - B</v>
      </c>
      <c r="J26" s="21">
        <v>2.0585000000000004</v>
      </c>
      <c r="K26" s="22">
        <v>95.438999999999993</v>
      </c>
      <c r="L26" s="22">
        <v>0.57638000000000023</v>
      </c>
      <c r="M26" s="22">
        <v>2.6348800000000008</v>
      </c>
      <c r="N26" s="23" t="s">
        <v>31</v>
      </c>
      <c r="O26" s="24" t="s">
        <v>32</v>
      </c>
      <c r="P26" s="25">
        <v>0.39879999999999999</v>
      </c>
      <c r="Q26" s="26">
        <v>12.893000000000001</v>
      </c>
      <c r="R26" s="26">
        <v>0.27104395459230063</v>
      </c>
      <c r="S26" s="26">
        <v>0.66984395459230062</v>
      </c>
      <c r="T26" s="23" t="s">
        <v>31</v>
      </c>
      <c r="U26" s="27" t="s">
        <v>32</v>
      </c>
      <c r="V26" s="28">
        <v>0.1903</v>
      </c>
      <c r="W26" s="22">
        <v>26.934999999999999</v>
      </c>
      <c r="X26" s="22">
        <v>0.45124517251632001</v>
      </c>
      <c r="Y26" s="22">
        <v>0.64154517251632004</v>
      </c>
      <c r="Z26" s="23" t="s">
        <v>32</v>
      </c>
      <c r="AA26" s="27" t="s">
        <v>31</v>
      </c>
      <c r="AB26" s="25">
        <v>5.6633423890000003</v>
      </c>
      <c r="AC26" s="26">
        <v>8442.0018832331025</v>
      </c>
      <c r="AD26" s="26">
        <v>25.794464742633103</v>
      </c>
      <c r="AE26" s="26">
        <f t="shared" si="0"/>
        <v>31.457807131633103</v>
      </c>
      <c r="AF26" s="29" t="s">
        <v>32</v>
      </c>
      <c r="AG26" s="30" t="s">
        <v>31</v>
      </c>
      <c r="AH26" s="25">
        <v>4.9109984779999998</v>
      </c>
      <c r="AI26" s="26">
        <v>1496.615008</v>
      </c>
      <c r="AJ26" s="26">
        <v>14.966150080000002</v>
      </c>
      <c r="AK26" s="26">
        <f t="shared" si="1"/>
        <v>19.877148558000002</v>
      </c>
      <c r="AL26" s="29" t="s">
        <v>32</v>
      </c>
      <c r="AM26" s="30" t="s">
        <v>32</v>
      </c>
      <c r="AN26" s="66">
        <f t="shared" si="2"/>
        <v>40.760614822633102</v>
      </c>
    </row>
    <row r="27" spans="1:40" x14ac:dyDescent="0.35">
      <c r="A27" s="18" t="s">
        <v>97</v>
      </c>
      <c r="B27" s="19" t="s">
        <v>98</v>
      </c>
      <c r="C27" s="19" t="s">
        <v>1536</v>
      </c>
      <c r="D27" s="19" t="s">
        <v>1536</v>
      </c>
      <c r="E27" s="19" t="s">
        <v>1531</v>
      </c>
      <c r="F27" s="19" t="str">
        <f>VLOOKUP(A27,Ranking!C27:AB741,26,0)</f>
        <v xml:space="preserve">Manufacturers </v>
      </c>
      <c r="G27" s="19">
        <v>562123</v>
      </c>
      <c r="H27" s="20" t="s">
        <v>99</v>
      </c>
      <c r="I27" s="81" t="str">
        <f>VLOOKUP(A27,[1]Sheet1!$C$2:$D$967,2,0)</f>
        <v>Bengaluru - F</v>
      </c>
      <c r="J27" s="21">
        <v>0</v>
      </c>
      <c r="K27" s="22">
        <v>280.06900000000002</v>
      </c>
      <c r="L27" s="22">
        <v>0.15918664298401425</v>
      </c>
      <c r="M27" s="22">
        <v>0.15918664298401425</v>
      </c>
      <c r="N27" s="23" t="s">
        <v>31</v>
      </c>
      <c r="O27" s="24" t="s">
        <v>31</v>
      </c>
      <c r="P27" s="25">
        <v>0.50070000000000003</v>
      </c>
      <c r="Q27" s="26">
        <v>145.18600000000001</v>
      </c>
      <c r="R27" s="26">
        <v>0.46406705042705038</v>
      </c>
      <c r="S27" s="26">
        <v>0.96476705042705047</v>
      </c>
      <c r="T27" s="23" t="s">
        <v>32</v>
      </c>
      <c r="U27" s="27" t="s">
        <v>31</v>
      </c>
      <c r="V27" s="28">
        <v>4.4564000000000004</v>
      </c>
      <c r="W27" s="22">
        <v>570.11400000000003</v>
      </c>
      <c r="X27" s="22">
        <v>1.2970540799238113</v>
      </c>
      <c r="Y27" s="22">
        <v>5.7534540799238112</v>
      </c>
      <c r="Z27" s="23" t="s">
        <v>31</v>
      </c>
      <c r="AA27" s="27" t="s">
        <v>31</v>
      </c>
      <c r="AB27" s="25">
        <v>8.7544267019999999</v>
      </c>
      <c r="AC27" s="26">
        <v>738.10168417976365</v>
      </c>
      <c r="AD27" s="26">
        <v>7.381016841797635</v>
      </c>
      <c r="AE27" s="26">
        <f t="shared" si="0"/>
        <v>16.135443543797635</v>
      </c>
      <c r="AF27" s="29" t="s">
        <v>32</v>
      </c>
      <c r="AG27" s="30" t="s">
        <v>32</v>
      </c>
      <c r="AH27" s="25">
        <v>1.2336871699999998</v>
      </c>
      <c r="AI27" s="26">
        <v>249.24336017664641</v>
      </c>
      <c r="AJ27" s="26">
        <v>2.4924336017664643</v>
      </c>
      <c r="AK27" s="26">
        <f t="shared" si="1"/>
        <v>3.7261207717664639</v>
      </c>
      <c r="AL27" s="29" t="s">
        <v>32</v>
      </c>
      <c r="AM27" s="30" t="s">
        <v>32</v>
      </c>
      <c r="AN27" s="66">
        <f t="shared" si="2"/>
        <v>9.8734504435640993</v>
      </c>
    </row>
    <row r="28" spans="1:40" x14ac:dyDescent="0.35">
      <c r="A28" s="18" t="s">
        <v>100</v>
      </c>
      <c r="B28" s="19" t="s">
        <v>101</v>
      </c>
      <c r="C28" s="19" t="s">
        <v>1536</v>
      </c>
      <c r="D28" s="19" t="s">
        <v>1536</v>
      </c>
      <c r="E28" s="19" t="s">
        <v>1531</v>
      </c>
      <c r="F28" s="19" t="str">
        <f>VLOOKUP(A28,Ranking!C28:AB742,26,0)</f>
        <v xml:space="preserve">Manufacturers </v>
      </c>
      <c r="G28" s="19">
        <v>393002</v>
      </c>
      <c r="H28" s="20" t="s">
        <v>69</v>
      </c>
      <c r="I28" s="81" t="str">
        <f>VLOOKUP(A28,[1]Sheet1!$C$2:$D$967,2,0)</f>
        <v>Ahmedabad</v>
      </c>
      <c r="J28" s="21">
        <v>0.44820000000000004</v>
      </c>
      <c r="K28" s="22">
        <v>406.774</v>
      </c>
      <c r="L28" s="22">
        <v>0.17644554960115333</v>
      </c>
      <c r="M28" s="22">
        <v>0.62464554960115337</v>
      </c>
      <c r="N28" s="23" t="s">
        <v>31</v>
      </c>
      <c r="O28" s="24" t="s">
        <v>31</v>
      </c>
      <c r="P28" s="25">
        <v>9.7199999999999995E-2</v>
      </c>
      <c r="Q28" s="26">
        <v>113.36</v>
      </c>
      <c r="R28" s="26">
        <v>4.3428603354688407E-2</v>
      </c>
      <c r="S28" s="26">
        <v>0.14062860335468841</v>
      </c>
      <c r="T28" s="23" t="s">
        <v>31</v>
      </c>
      <c r="U28" s="27" t="s">
        <v>31</v>
      </c>
      <c r="V28" s="28">
        <v>0.11890000000000001</v>
      </c>
      <c r="W28" s="22">
        <v>19.158000000000001</v>
      </c>
      <c r="X28" s="22">
        <v>4.1070949242997722E-2</v>
      </c>
      <c r="Y28" s="22">
        <v>0.15997094924299773</v>
      </c>
      <c r="Z28" s="23" t="s">
        <v>31</v>
      </c>
      <c r="AA28" s="27" t="s">
        <v>31</v>
      </c>
      <c r="AB28" s="25">
        <v>2.1084089779999999</v>
      </c>
      <c r="AC28" s="26">
        <v>4617.8503039794614</v>
      </c>
      <c r="AD28" s="26">
        <v>15.099292019302425</v>
      </c>
      <c r="AE28" s="26">
        <f t="shared" si="0"/>
        <v>17.207700997302425</v>
      </c>
      <c r="AF28" s="29" t="s">
        <v>32</v>
      </c>
      <c r="AG28" s="30" t="s">
        <v>31</v>
      </c>
      <c r="AH28" s="25">
        <v>1.2427697150000001</v>
      </c>
      <c r="AI28" s="26">
        <v>1225.887454685495</v>
      </c>
      <c r="AJ28" s="26">
        <v>0.7993627932602716</v>
      </c>
      <c r="AK28" s="26">
        <f t="shared" si="1"/>
        <v>2.0421325082602717</v>
      </c>
      <c r="AL28" s="29" t="s">
        <v>32</v>
      </c>
      <c r="AM28" s="30" t="s">
        <v>31</v>
      </c>
      <c r="AN28" s="66">
        <f t="shared" si="2"/>
        <v>15.898654812562697</v>
      </c>
    </row>
    <row r="29" spans="1:40" x14ac:dyDescent="0.35">
      <c r="A29" s="18" t="s">
        <v>102</v>
      </c>
      <c r="B29" s="19" t="s">
        <v>103</v>
      </c>
      <c r="C29" s="19" t="s">
        <v>1536</v>
      </c>
      <c r="D29" s="19" t="s">
        <v>1536</v>
      </c>
      <c r="E29" s="19" t="s">
        <v>1530</v>
      </c>
      <c r="F29" s="19" t="str">
        <f>VLOOKUP(A29,Ranking!C29:AB743,26,0)</f>
        <v xml:space="preserve">Manufacturers </v>
      </c>
      <c r="G29" s="19">
        <v>380008</v>
      </c>
      <c r="H29" s="20" t="s">
        <v>69</v>
      </c>
      <c r="I29" s="81" t="str">
        <f>VLOOKUP(A29,[1]Sheet1!$C$2:$D$967,2,0)</f>
        <v>Ahmedabad</v>
      </c>
      <c r="J29" s="21">
        <v>1.3293000000000001</v>
      </c>
      <c r="K29" s="22">
        <v>480.68700000000001</v>
      </c>
      <c r="L29" s="22">
        <v>0.37220400000000009</v>
      </c>
      <c r="M29" s="22">
        <v>1.7015040000000003</v>
      </c>
      <c r="N29" s="23" t="s">
        <v>31</v>
      </c>
      <c r="O29" s="24" t="s">
        <v>31</v>
      </c>
      <c r="P29" s="25">
        <v>2.0999999999999998E-2</v>
      </c>
      <c r="Q29" s="26">
        <v>163.87100000000001</v>
      </c>
      <c r="R29" s="26">
        <v>2.1687974033412882E-2</v>
      </c>
      <c r="S29" s="26">
        <v>4.268797403341288E-2</v>
      </c>
      <c r="T29" s="23" t="s">
        <v>31</v>
      </c>
      <c r="U29" s="27" t="s">
        <v>31</v>
      </c>
      <c r="V29" s="28">
        <v>0.47420000000000001</v>
      </c>
      <c r="W29" s="22">
        <v>55.448</v>
      </c>
      <c r="X29" s="22">
        <v>0.13999598400489197</v>
      </c>
      <c r="Y29" s="22">
        <v>0.61419598400489195</v>
      </c>
      <c r="Z29" s="23" t="s">
        <v>31</v>
      </c>
      <c r="AA29" s="27" t="s">
        <v>31</v>
      </c>
      <c r="AB29" s="25">
        <v>1.799753884</v>
      </c>
      <c r="AC29" s="26">
        <v>17149.388098419069</v>
      </c>
      <c r="AD29" s="26">
        <v>2.0215791159999998</v>
      </c>
      <c r="AE29" s="26">
        <f t="shared" si="0"/>
        <v>3.8213330000000001</v>
      </c>
      <c r="AF29" s="29" t="s">
        <v>31</v>
      </c>
      <c r="AG29" s="30" t="s">
        <v>31</v>
      </c>
      <c r="AH29" s="25">
        <v>0.76202926500000001</v>
      </c>
      <c r="AI29" s="26">
        <v>7994.5619681893277</v>
      </c>
      <c r="AJ29" s="26">
        <v>11.300069544459506</v>
      </c>
      <c r="AK29" s="26">
        <f t="shared" si="1"/>
        <v>12.062098809459506</v>
      </c>
      <c r="AL29" s="29" t="s">
        <v>32</v>
      </c>
      <c r="AM29" s="30" t="s">
        <v>31</v>
      </c>
      <c r="AN29" s="66">
        <f t="shared" si="2"/>
        <v>13.321648660459505</v>
      </c>
    </row>
    <row r="30" spans="1:40" x14ac:dyDescent="0.35">
      <c r="A30" s="18" t="s">
        <v>104</v>
      </c>
      <c r="B30" s="19" t="s">
        <v>105</v>
      </c>
      <c r="C30" s="19" t="s">
        <v>1536</v>
      </c>
      <c r="D30" s="19" t="s">
        <v>1536</v>
      </c>
      <c r="E30" s="19" t="s">
        <v>1530</v>
      </c>
      <c r="F30" s="19" t="str">
        <f>VLOOKUP(A30,Ranking!C30:AB744,26,0)</f>
        <v xml:space="preserve">Shopping Malls </v>
      </c>
      <c r="G30" s="19">
        <v>382424</v>
      </c>
      <c r="H30" s="20" t="s">
        <v>69</v>
      </c>
      <c r="I30" s="81" t="str">
        <f>VLOOKUP(A30,[1]Sheet1!$C$2:$D$967,2,0)</f>
        <v>Ahmedabad</v>
      </c>
      <c r="J30" s="21">
        <v>2.06</v>
      </c>
      <c r="K30" s="22">
        <v>517.553</v>
      </c>
      <c r="L30" s="22">
        <v>1.2602968330064608</v>
      </c>
      <c r="M30" s="22">
        <v>3.3202968330064611</v>
      </c>
      <c r="N30" s="23" t="s">
        <v>32</v>
      </c>
      <c r="O30" s="24" t="s">
        <v>31</v>
      </c>
      <c r="P30" s="25">
        <v>9.98E-2</v>
      </c>
      <c r="Q30" s="26">
        <v>157.63</v>
      </c>
      <c r="R30" s="26">
        <v>1.0736185971685972</v>
      </c>
      <c r="S30" s="26">
        <v>1.1734185971685971</v>
      </c>
      <c r="T30" s="23" t="s">
        <v>32</v>
      </c>
      <c r="U30" s="27" t="s">
        <v>31</v>
      </c>
      <c r="V30" s="28">
        <v>8.43E-2</v>
      </c>
      <c r="W30" s="22">
        <v>58.292000000000002</v>
      </c>
      <c r="X30" s="22">
        <v>1.3041147464756386</v>
      </c>
      <c r="Y30" s="22">
        <v>1.3884147464756387</v>
      </c>
      <c r="Z30" s="23" t="s">
        <v>32</v>
      </c>
      <c r="AA30" s="27" t="s">
        <v>31</v>
      </c>
      <c r="AB30" s="25">
        <v>2.1472704019999997</v>
      </c>
      <c r="AC30" s="26">
        <v>12483.57383108982</v>
      </c>
      <c r="AD30" s="26">
        <v>44.370826054705354</v>
      </c>
      <c r="AE30" s="26">
        <f t="shared" si="0"/>
        <v>46.518096456705351</v>
      </c>
      <c r="AF30" s="29" t="s">
        <v>32</v>
      </c>
      <c r="AG30" s="30" t="s">
        <v>31</v>
      </c>
      <c r="AH30" s="25">
        <v>0.22513660499999999</v>
      </c>
      <c r="AI30" s="26">
        <v>1649.975816982196</v>
      </c>
      <c r="AJ30" s="26">
        <v>4.6869355795773504E-2</v>
      </c>
      <c r="AK30" s="26">
        <f t="shared" si="1"/>
        <v>0.27200596079577349</v>
      </c>
      <c r="AL30" s="29" t="s">
        <v>31</v>
      </c>
      <c r="AM30" s="30" t="s">
        <v>31</v>
      </c>
      <c r="AN30" s="66">
        <f t="shared" si="2"/>
        <v>44.417695410501125</v>
      </c>
    </row>
    <row r="31" spans="1:40" x14ac:dyDescent="0.35">
      <c r="A31" s="18" t="s">
        <v>106</v>
      </c>
      <c r="B31" s="19" t="s">
        <v>107</v>
      </c>
      <c r="C31" s="19" t="s">
        <v>1536</v>
      </c>
      <c r="D31" s="19" t="s">
        <v>1536</v>
      </c>
      <c r="E31" s="19" t="s">
        <v>1530</v>
      </c>
      <c r="F31" s="19" t="str">
        <f>VLOOKUP(A31,Ranking!C31:AB745,26,0)</f>
        <v xml:space="preserve">Manufacturers </v>
      </c>
      <c r="G31" s="19">
        <v>388001</v>
      </c>
      <c r="H31" s="20" t="s">
        <v>69</v>
      </c>
      <c r="I31" s="81" t="str">
        <f>VLOOKUP(A31,[1]Sheet1!$C$2:$D$967,2,0)</f>
        <v>Ahmedabad</v>
      </c>
      <c r="J31" s="21">
        <v>1.0752000000000002</v>
      </c>
      <c r="K31" s="22">
        <v>291.36599999999999</v>
      </c>
      <c r="L31" s="22">
        <v>0.85753441967006405</v>
      </c>
      <c r="M31" s="22">
        <v>1.9327344196700642</v>
      </c>
      <c r="N31" s="23" t="s">
        <v>31</v>
      </c>
      <c r="O31" s="24" t="s">
        <v>31</v>
      </c>
      <c r="P31" s="25">
        <v>2.1899999999999999E-2</v>
      </c>
      <c r="Q31" s="26">
        <v>133.63300000000001</v>
      </c>
      <c r="R31" s="26">
        <v>0.77830540072540078</v>
      </c>
      <c r="S31" s="26">
        <v>0.80020540072540081</v>
      </c>
      <c r="T31" s="23" t="s">
        <v>32</v>
      </c>
      <c r="U31" s="27" t="s">
        <v>31</v>
      </c>
      <c r="V31" s="28">
        <v>0.37540000000000001</v>
      </c>
      <c r="W31" s="22">
        <v>134.78899999999999</v>
      </c>
      <c r="X31" s="22">
        <v>0.10511200000000001</v>
      </c>
      <c r="Y31" s="22">
        <v>0.48051200000000005</v>
      </c>
      <c r="Z31" s="23" t="s">
        <v>31</v>
      </c>
      <c r="AA31" s="27" t="s">
        <v>31</v>
      </c>
      <c r="AB31" s="25">
        <v>1.9874673489999999</v>
      </c>
      <c r="AC31" s="26">
        <v>5150.1942577580412</v>
      </c>
      <c r="AD31" s="26">
        <v>17.203930602802995</v>
      </c>
      <c r="AE31" s="26">
        <f t="shared" si="0"/>
        <v>19.191397951802994</v>
      </c>
      <c r="AF31" s="29" t="s">
        <v>32</v>
      </c>
      <c r="AG31" s="30" t="s">
        <v>31</v>
      </c>
      <c r="AH31" s="25">
        <v>0.172666765</v>
      </c>
      <c r="AI31" s="26">
        <v>871.52099757319149</v>
      </c>
      <c r="AJ31" s="26">
        <v>7.8960620478050414E-2</v>
      </c>
      <c r="AK31" s="26">
        <f t="shared" si="1"/>
        <v>0.25162738547805041</v>
      </c>
      <c r="AL31" s="29" t="s">
        <v>31</v>
      </c>
      <c r="AM31" s="30" t="s">
        <v>31</v>
      </c>
      <c r="AN31" s="66">
        <f t="shared" si="2"/>
        <v>17.282891223281045</v>
      </c>
    </row>
    <row r="32" spans="1:40" x14ac:dyDescent="0.35">
      <c r="A32" s="18" t="s">
        <v>108</v>
      </c>
      <c r="B32" s="19" t="s">
        <v>109</v>
      </c>
      <c r="C32" s="19" t="s">
        <v>1536</v>
      </c>
      <c r="D32" s="19" t="s">
        <v>1536</v>
      </c>
      <c r="E32" s="19" t="s">
        <v>1528</v>
      </c>
      <c r="F32" s="19" t="str">
        <f>VLOOKUP(A32,Ranking!C32:AB746,26,0)</f>
        <v xml:space="preserve">Retailers </v>
      </c>
      <c r="G32" s="19">
        <v>587101</v>
      </c>
      <c r="H32" s="20" t="s">
        <v>110</v>
      </c>
      <c r="I32" s="81" t="str">
        <f>VLOOKUP(A32,[1]Sheet1!$C$2:$D$967,2,0)</f>
        <v>Vijayapura</v>
      </c>
      <c r="J32" s="21">
        <v>1.4937</v>
      </c>
      <c r="K32" s="22">
        <v>69.486999999999995</v>
      </c>
      <c r="L32" s="22">
        <v>0.69486999999999999</v>
      </c>
      <c r="M32" s="22">
        <v>2.1885699999999999</v>
      </c>
      <c r="N32" s="23" t="s">
        <v>32</v>
      </c>
      <c r="O32" s="24" t="s">
        <v>32</v>
      </c>
      <c r="P32" s="25">
        <v>0.89290000000000003</v>
      </c>
      <c r="Q32" s="26">
        <v>17.379000000000001</v>
      </c>
      <c r="R32" s="26">
        <v>0.25001200000000001</v>
      </c>
      <c r="S32" s="26">
        <v>1.1429119999999999</v>
      </c>
      <c r="T32" s="23" t="s">
        <v>32</v>
      </c>
      <c r="U32" s="27" t="s">
        <v>32</v>
      </c>
      <c r="V32" s="28">
        <v>1.7622</v>
      </c>
      <c r="W32" s="22">
        <v>82.031999999999996</v>
      </c>
      <c r="X32" s="22">
        <v>0.49341600000000002</v>
      </c>
      <c r="Y32" s="22">
        <v>2.2556159999999998</v>
      </c>
      <c r="Z32" s="23" t="s">
        <v>32</v>
      </c>
      <c r="AA32" s="27" t="s">
        <v>31</v>
      </c>
      <c r="AB32" s="25">
        <v>27.868946851</v>
      </c>
      <c r="AC32" s="26">
        <v>815.90790172588822</v>
      </c>
      <c r="AD32" s="26">
        <v>5.5737893702000001</v>
      </c>
      <c r="AE32" s="26">
        <f t="shared" si="0"/>
        <v>33.442736221200001</v>
      </c>
      <c r="AF32" s="29" t="s">
        <v>31</v>
      </c>
      <c r="AG32" s="30" t="s">
        <v>32</v>
      </c>
      <c r="AH32" s="25">
        <v>8.5801101939999995</v>
      </c>
      <c r="AI32" s="26">
        <v>194.74513543147211</v>
      </c>
      <c r="AJ32" s="26">
        <v>13.257906806000001</v>
      </c>
      <c r="AK32" s="26">
        <f t="shared" si="1"/>
        <v>21.838017000000001</v>
      </c>
      <c r="AL32" s="29" t="s">
        <v>31</v>
      </c>
      <c r="AM32" s="30" t="s">
        <v>32</v>
      </c>
      <c r="AN32" s="66">
        <f t="shared" si="2"/>
        <v>18.831696176200001</v>
      </c>
    </row>
    <row r="33" spans="1:40" x14ac:dyDescent="0.35">
      <c r="A33" s="18" t="s">
        <v>111</v>
      </c>
      <c r="B33" s="19" t="s">
        <v>112</v>
      </c>
      <c r="C33" s="19" t="s">
        <v>47</v>
      </c>
      <c r="D33" s="19" t="s">
        <v>1536</v>
      </c>
      <c r="E33" s="19" t="s">
        <v>1529</v>
      </c>
      <c r="F33" s="19" t="str">
        <f>VLOOKUP(A33,Ranking!C33:AB747,26,0)</f>
        <v xml:space="preserve">Retailers </v>
      </c>
      <c r="G33" s="19">
        <v>577112</v>
      </c>
      <c r="H33" s="20" t="s">
        <v>35</v>
      </c>
      <c r="I33" s="81" t="str">
        <f>VLOOKUP(A33,[1]Sheet1!$C$2:$D$967,2,0)</f>
        <v>Chikmagaluru</v>
      </c>
      <c r="J33" s="21">
        <v>4.3975000000000009</v>
      </c>
      <c r="K33" s="22">
        <v>13.491</v>
      </c>
      <c r="L33" s="22">
        <v>1.2313000000000003</v>
      </c>
      <c r="M33" s="22">
        <v>5.6288000000000009</v>
      </c>
      <c r="N33" s="23" t="s">
        <v>32</v>
      </c>
      <c r="O33" s="24" t="s">
        <v>32</v>
      </c>
      <c r="P33" s="25">
        <v>1.4976</v>
      </c>
      <c r="Q33" s="26">
        <v>8.093</v>
      </c>
      <c r="R33" s="26">
        <v>0.41932800000000003</v>
      </c>
      <c r="S33" s="26">
        <v>1.916928</v>
      </c>
      <c r="T33" s="23" t="s">
        <v>32</v>
      </c>
      <c r="U33" s="27" t="s">
        <v>32</v>
      </c>
      <c r="V33" s="28">
        <v>3.1919</v>
      </c>
      <c r="W33" s="22">
        <v>22.17</v>
      </c>
      <c r="X33" s="22">
        <v>0.89373200000000008</v>
      </c>
      <c r="Y33" s="22">
        <v>4.0856320000000004</v>
      </c>
      <c r="Z33" s="23" t="s">
        <v>31</v>
      </c>
      <c r="AA33" s="27" t="s">
        <v>32</v>
      </c>
      <c r="AB33" s="25">
        <v>49.159927058999997</v>
      </c>
      <c r="AC33" s="26">
        <v>112.49451301115241</v>
      </c>
      <c r="AD33" s="26">
        <v>9.8319854117999981</v>
      </c>
      <c r="AE33" s="26">
        <f t="shared" si="0"/>
        <v>58.991912470799996</v>
      </c>
      <c r="AF33" s="29" t="s">
        <v>32</v>
      </c>
      <c r="AG33" s="30" t="s">
        <v>32</v>
      </c>
      <c r="AH33" s="25">
        <v>2.1375778159999999</v>
      </c>
      <c r="AI33" s="26">
        <v>6.8861765799256496</v>
      </c>
      <c r="AJ33" s="26">
        <v>0.42751556320000006</v>
      </c>
      <c r="AK33" s="26">
        <f t="shared" si="1"/>
        <v>2.5650933791999999</v>
      </c>
      <c r="AL33" s="29" t="s">
        <v>32</v>
      </c>
      <c r="AM33" s="30" t="s">
        <v>32</v>
      </c>
      <c r="AN33" s="66">
        <f t="shared" si="2"/>
        <v>10.259500974999998</v>
      </c>
    </row>
    <row r="34" spans="1:40" x14ac:dyDescent="0.35">
      <c r="A34" s="18" t="s">
        <v>113</v>
      </c>
      <c r="B34" s="19" t="s">
        <v>114</v>
      </c>
      <c r="C34" s="19" t="s">
        <v>77</v>
      </c>
      <c r="D34" s="19" t="s">
        <v>1512</v>
      </c>
      <c r="E34" s="19" t="s">
        <v>1528</v>
      </c>
      <c r="F34" s="19" t="str">
        <f>VLOOKUP(A34,Ranking!C34:AB748,26,0)</f>
        <v>Corporate Offices</v>
      </c>
      <c r="G34" s="19">
        <v>560025</v>
      </c>
      <c r="H34" s="20" t="s">
        <v>115</v>
      </c>
      <c r="I34" s="81" t="str">
        <f>VLOOKUP(A34,[1]Sheet1!$C$2:$D$967,2,0)</f>
        <v>Bengaluru - B</v>
      </c>
      <c r="J34" s="21">
        <v>4.5994000000000002</v>
      </c>
      <c r="K34" s="22">
        <v>219.20699999999999</v>
      </c>
      <c r="L34" s="22">
        <v>1.9728630000000003</v>
      </c>
      <c r="M34" s="22">
        <v>6.5722630000000004</v>
      </c>
      <c r="N34" s="23" t="s">
        <v>32</v>
      </c>
      <c r="O34" s="24" t="s">
        <v>32</v>
      </c>
      <c r="P34" s="25">
        <v>0.8579</v>
      </c>
      <c r="Q34" s="26">
        <v>51.262999999999998</v>
      </c>
      <c r="R34" s="26">
        <v>0.24021200000000001</v>
      </c>
      <c r="S34" s="26">
        <v>1.098112</v>
      </c>
      <c r="T34" s="23" t="s">
        <v>31</v>
      </c>
      <c r="U34" s="27" t="s">
        <v>32</v>
      </c>
      <c r="V34" s="28">
        <v>0.99509999999999998</v>
      </c>
      <c r="W34" s="22">
        <v>35.122999999999998</v>
      </c>
      <c r="X34" s="22">
        <v>0.31610699999999997</v>
      </c>
      <c r="Y34" s="22">
        <v>1.311207</v>
      </c>
      <c r="Z34" s="23" t="s">
        <v>32</v>
      </c>
      <c r="AA34" s="27" t="s">
        <v>32</v>
      </c>
      <c r="AB34" s="25">
        <v>48.070828569</v>
      </c>
      <c r="AC34" s="26">
        <v>12697.1624804029</v>
      </c>
      <c r="AD34" s="26">
        <v>114.27446232362611</v>
      </c>
      <c r="AE34" s="26">
        <f t="shared" si="0"/>
        <v>162.34529089262611</v>
      </c>
      <c r="AF34" s="29" t="s">
        <v>32</v>
      </c>
      <c r="AG34" s="30" t="s">
        <v>32</v>
      </c>
      <c r="AH34" s="25">
        <v>16.208441937</v>
      </c>
      <c r="AI34" s="26">
        <v>14691.09863566399</v>
      </c>
      <c r="AJ34" s="26">
        <v>7.4381216587147669</v>
      </c>
      <c r="AK34" s="26">
        <f t="shared" si="1"/>
        <v>23.646563595714767</v>
      </c>
      <c r="AL34" s="29" t="s">
        <v>32</v>
      </c>
      <c r="AM34" s="30" t="s">
        <v>31</v>
      </c>
      <c r="AN34" s="66">
        <f t="shared" si="2"/>
        <v>121.71258398234087</v>
      </c>
    </row>
    <row r="35" spans="1:40" x14ac:dyDescent="0.35">
      <c r="A35" s="18" t="s">
        <v>116</v>
      </c>
      <c r="B35" s="19" t="s">
        <v>117</v>
      </c>
      <c r="C35" s="19" t="s">
        <v>47</v>
      </c>
      <c r="D35" s="19" t="s">
        <v>1536</v>
      </c>
      <c r="E35" s="19" t="s">
        <v>1528</v>
      </c>
      <c r="F35" s="19" t="str">
        <f>VLOOKUP(A35,Ranking!C35:AB749,26,0)</f>
        <v>Corporate Offices</v>
      </c>
      <c r="G35" s="19">
        <v>560001</v>
      </c>
      <c r="H35" s="20" t="s">
        <v>118</v>
      </c>
      <c r="I35" s="81" t="str">
        <f>VLOOKUP(A35,[1]Sheet1!$C$2:$D$967,2,0)</f>
        <v>Bengaluru - A</v>
      </c>
      <c r="J35" s="21">
        <v>1.1116999999999999</v>
      </c>
      <c r="K35" s="22">
        <v>610.12099999999998</v>
      </c>
      <c r="L35" s="22">
        <v>2.5222097805551535</v>
      </c>
      <c r="M35" s="22">
        <v>3.6339097805551535</v>
      </c>
      <c r="N35" s="23" t="s">
        <v>32</v>
      </c>
      <c r="O35" s="24" t="s">
        <v>31</v>
      </c>
      <c r="P35" s="25">
        <v>1.31</v>
      </c>
      <c r="Q35" s="26">
        <v>125.348</v>
      </c>
      <c r="R35" s="26">
        <v>1.1281319999999999</v>
      </c>
      <c r="S35" s="26">
        <v>2.438132</v>
      </c>
      <c r="T35" s="23" t="s">
        <v>32</v>
      </c>
      <c r="U35" s="27" t="s">
        <v>32</v>
      </c>
      <c r="V35" s="28">
        <v>1.5011000000000001</v>
      </c>
      <c r="W35" s="22">
        <v>124.961</v>
      </c>
      <c r="X35" s="22">
        <v>0.42030800000000007</v>
      </c>
      <c r="Y35" s="22">
        <v>1.9214080000000002</v>
      </c>
      <c r="Z35" s="23" t="s">
        <v>31</v>
      </c>
      <c r="AA35" s="27" t="s">
        <v>31</v>
      </c>
      <c r="AB35" s="25">
        <v>28.122789093999998</v>
      </c>
      <c r="AC35" s="26">
        <v>10081.432248328691</v>
      </c>
      <c r="AD35" s="26">
        <v>5.6245578187999996</v>
      </c>
      <c r="AE35" s="26">
        <f t="shared" si="0"/>
        <v>33.747346912799998</v>
      </c>
      <c r="AF35" s="29" t="s">
        <v>31</v>
      </c>
      <c r="AG35" s="30" t="s">
        <v>31</v>
      </c>
      <c r="AH35" s="25">
        <v>13.913791272999999</v>
      </c>
      <c r="AI35" s="26">
        <v>13649.96175983369</v>
      </c>
      <c r="AJ35" s="26">
        <v>7.9423764331794953</v>
      </c>
      <c r="AK35" s="26">
        <f t="shared" si="1"/>
        <v>21.856167706179495</v>
      </c>
      <c r="AL35" s="29" t="s">
        <v>32</v>
      </c>
      <c r="AM35" s="30" t="s">
        <v>31</v>
      </c>
      <c r="AN35" s="66">
        <f t="shared" si="2"/>
        <v>13.566934251979495</v>
      </c>
    </row>
    <row r="36" spans="1:40" x14ac:dyDescent="0.35">
      <c r="A36" s="18" t="s">
        <v>119</v>
      </c>
      <c r="B36" s="19" t="s">
        <v>120</v>
      </c>
      <c r="C36" s="19" t="s">
        <v>77</v>
      </c>
      <c r="D36" s="19" t="s">
        <v>1514</v>
      </c>
      <c r="E36" s="19" t="s">
        <v>1528</v>
      </c>
      <c r="F36" s="19" t="str">
        <f>VLOOKUP(A36,Ranking!C36:AB750,26,0)</f>
        <v xml:space="preserve">Shopping Malls </v>
      </c>
      <c r="G36" s="19">
        <v>560003</v>
      </c>
      <c r="H36" s="20" t="s">
        <v>99</v>
      </c>
      <c r="I36" s="81" t="str">
        <f>VLOOKUP(A36,[1]Sheet1!$C$2:$D$967,2,0)</f>
        <v>Bengaluru - A</v>
      </c>
      <c r="J36" s="21">
        <v>6.5091999999999999</v>
      </c>
      <c r="K36" s="22">
        <v>419.40100000000001</v>
      </c>
      <c r="L36" s="22">
        <v>3.7746090000000003</v>
      </c>
      <c r="M36" s="22">
        <v>10.283809</v>
      </c>
      <c r="N36" s="23" t="s">
        <v>32</v>
      </c>
      <c r="O36" s="24" t="s">
        <v>32</v>
      </c>
      <c r="P36" s="25">
        <v>0.63690000000000002</v>
      </c>
      <c r="Q36" s="26">
        <v>93.65</v>
      </c>
      <c r="R36" s="26">
        <v>0.17833200000000002</v>
      </c>
      <c r="S36" s="26">
        <v>0.81523200000000007</v>
      </c>
      <c r="T36" s="23" t="s">
        <v>32</v>
      </c>
      <c r="U36" s="27" t="s">
        <v>31</v>
      </c>
      <c r="V36" s="28">
        <v>3.1722999999999999</v>
      </c>
      <c r="W36" s="22">
        <v>220.52799999999999</v>
      </c>
      <c r="X36" s="22">
        <v>0.88824400000000003</v>
      </c>
      <c r="Y36" s="22">
        <v>4.0605440000000002</v>
      </c>
      <c r="Z36" s="23" t="s">
        <v>31</v>
      </c>
      <c r="AA36" s="27" t="s">
        <v>31</v>
      </c>
      <c r="AB36" s="25">
        <v>82.232274670999999</v>
      </c>
      <c r="AC36" s="26">
        <v>13162.22784057165</v>
      </c>
      <c r="AD36" s="26">
        <v>16.446454934200005</v>
      </c>
      <c r="AE36" s="26">
        <f t="shared" si="0"/>
        <v>98.678729605200004</v>
      </c>
      <c r="AF36" s="29" t="s">
        <v>31</v>
      </c>
      <c r="AG36" s="30" t="s">
        <v>32</v>
      </c>
      <c r="AH36" s="25">
        <v>22.575785834000001</v>
      </c>
      <c r="AI36" s="26">
        <v>7553.9685591391863</v>
      </c>
      <c r="AJ36" s="26">
        <v>67.985717032252666</v>
      </c>
      <c r="AK36" s="26">
        <f t="shared" si="1"/>
        <v>90.561502866252667</v>
      </c>
      <c r="AL36" s="29" t="s">
        <v>32</v>
      </c>
      <c r="AM36" s="30" t="s">
        <v>32</v>
      </c>
      <c r="AN36" s="66">
        <f t="shared" si="2"/>
        <v>84.432171966452671</v>
      </c>
    </row>
    <row r="37" spans="1:40" x14ac:dyDescent="0.35">
      <c r="A37" s="18" t="s">
        <v>121</v>
      </c>
      <c r="B37" s="19" t="s">
        <v>122</v>
      </c>
      <c r="C37" s="19" t="s">
        <v>1536</v>
      </c>
      <c r="D37" s="19" t="s">
        <v>1512</v>
      </c>
      <c r="E37" s="19" t="s">
        <v>1528</v>
      </c>
      <c r="F37" s="19" t="str">
        <f>VLOOKUP(A37,Ranking!C37:AB751,26,0)</f>
        <v>Corporate Offices</v>
      </c>
      <c r="G37" s="19">
        <v>560053</v>
      </c>
      <c r="H37" s="20" t="s">
        <v>123</v>
      </c>
      <c r="I37" s="81" t="str">
        <f>VLOOKUP(A37,[1]Sheet1!$C$2:$D$967,2,0)</f>
        <v>Bengaluru - G</v>
      </c>
      <c r="J37" s="21">
        <v>3.8117000000000001</v>
      </c>
      <c r="K37" s="22">
        <v>163.98400000000001</v>
      </c>
      <c r="L37" s="22">
        <v>1.4758560000000003</v>
      </c>
      <c r="M37" s="22">
        <v>5.2875560000000004</v>
      </c>
      <c r="N37" s="23" t="s">
        <v>32</v>
      </c>
      <c r="O37" s="24" t="s">
        <v>32</v>
      </c>
      <c r="P37" s="25">
        <v>0.13119999999999998</v>
      </c>
      <c r="Q37" s="26">
        <v>22.824999999999999</v>
      </c>
      <c r="R37" s="26">
        <v>3.6735999999999998E-2</v>
      </c>
      <c r="S37" s="26">
        <v>0.16793599999999997</v>
      </c>
      <c r="T37" s="23" t="s">
        <v>32</v>
      </c>
      <c r="U37" s="27" t="s">
        <v>31</v>
      </c>
      <c r="V37" s="28">
        <v>1.5786</v>
      </c>
      <c r="W37" s="22">
        <v>89.2</v>
      </c>
      <c r="X37" s="22">
        <v>0.7247440216076555</v>
      </c>
      <c r="Y37" s="22">
        <v>2.3033440216076553</v>
      </c>
      <c r="Z37" s="23" t="s">
        <v>31</v>
      </c>
      <c r="AA37" s="27" t="s">
        <v>31</v>
      </c>
      <c r="AB37" s="25">
        <v>78.445268382999998</v>
      </c>
      <c r="AC37" s="26">
        <v>17221.54112898888</v>
      </c>
      <c r="AD37" s="26">
        <v>154.99387016089992</v>
      </c>
      <c r="AE37" s="26">
        <f t="shared" si="0"/>
        <v>233.4391385438999</v>
      </c>
      <c r="AF37" s="29" t="s">
        <v>32</v>
      </c>
      <c r="AG37" s="30" t="s">
        <v>32</v>
      </c>
      <c r="AH37" s="25">
        <v>18.051948080000003</v>
      </c>
      <c r="AI37" s="26">
        <v>19666.053859154468</v>
      </c>
      <c r="AJ37" s="26">
        <v>3.6103896159999991</v>
      </c>
      <c r="AK37" s="26">
        <f t="shared" si="1"/>
        <v>21.662337696000002</v>
      </c>
      <c r="AL37" s="29" t="s">
        <v>31</v>
      </c>
      <c r="AM37" s="30" t="s">
        <v>31</v>
      </c>
      <c r="AN37" s="66">
        <f t="shared" si="2"/>
        <v>158.60425977689991</v>
      </c>
    </row>
    <row r="38" spans="1:40" x14ac:dyDescent="0.35">
      <c r="A38" s="18" t="s">
        <v>124</v>
      </c>
      <c r="B38" s="19" t="s">
        <v>125</v>
      </c>
      <c r="C38" s="19" t="s">
        <v>1536</v>
      </c>
      <c r="D38" s="19" t="s">
        <v>1512</v>
      </c>
      <c r="E38" s="19" t="s">
        <v>1529</v>
      </c>
      <c r="F38" s="19" t="str">
        <f>VLOOKUP(A38,Ranking!C38:AB752,26,0)</f>
        <v xml:space="preserve">Manufacturers </v>
      </c>
      <c r="G38" s="19">
        <v>560026</v>
      </c>
      <c r="H38" s="20" t="s">
        <v>126</v>
      </c>
      <c r="I38" s="81" t="str">
        <f>VLOOKUP(A38,[1]Sheet1!$C$2:$D$967,2,0)</f>
        <v>Bengaluru - F</v>
      </c>
      <c r="J38" s="21">
        <v>2.2481000000000004</v>
      </c>
      <c r="K38" s="22">
        <v>285.39800000000002</v>
      </c>
      <c r="L38" s="22">
        <v>2.8539800000000004</v>
      </c>
      <c r="M38" s="22">
        <v>5.1020800000000008</v>
      </c>
      <c r="N38" s="23" t="s">
        <v>32</v>
      </c>
      <c r="O38" s="24" t="s">
        <v>32</v>
      </c>
      <c r="P38" s="25">
        <v>0.42040000000000005</v>
      </c>
      <c r="Q38" s="26">
        <v>68.843000000000004</v>
      </c>
      <c r="R38" s="26">
        <v>0.11771200000000002</v>
      </c>
      <c r="S38" s="26">
        <v>0.53811200000000003</v>
      </c>
      <c r="T38" s="23" t="s">
        <v>32</v>
      </c>
      <c r="U38" s="27" t="s">
        <v>31</v>
      </c>
      <c r="V38" s="28">
        <v>4.5030000000000001</v>
      </c>
      <c r="W38" s="22">
        <v>375.322</v>
      </c>
      <c r="X38" s="22">
        <v>2.7781940058906573</v>
      </c>
      <c r="Y38" s="22">
        <v>7.2811940058906579</v>
      </c>
      <c r="Z38" s="23" t="s">
        <v>31</v>
      </c>
      <c r="AA38" s="27" t="s">
        <v>31</v>
      </c>
      <c r="AB38" s="25">
        <v>51.420897072000002</v>
      </c>
      <c r="AC38" s="26">
        <v>11034.102843463461</v>
      </c>
      <c r="AD38" s="26">
        <v>110.34102843463461</v>
      </c>
      <c r="AE38" s="26">
        <f t="shared" si="0"/>
        <v>161.76192550663461</v>
      </c>
      <c r="AF38" s="29" t="s">
        <v>32</v>
      </c>
      <c r="AG38" s="30" t="s">
        <v>32</v>
      </c>
      <c r="AH38" s="25">
        <v>7.8426574260000006</v>
      </c>
      <c r="AI38" s="26">
        <v>5371.6326603760817</v>
      </c>
      <c r="AJ38" s="26">
        <v>1.5685314851999994</v>
      </c>
      <c r="AK38" s="26">
        <f t="shared" si="1"/>
        <v>9.4111889112</v>
      </c>
      <c r="AL38" s="29" t="s">
        <v>32</v>
      </c>
      <c r="AM38" s="30" t="s">
        <v>31</v>
      </c>
      <c r="AN38" s="66">
        <f t="shared" si="2"/>
        <v>111.90955991983461</v>
      </c>
    </row>
    <row r="39" spans="1:40" x14ac:dyDescent="0.35">
      <c r="A39" s="18" t="s">
        <v>127</v>
      </c>
      <c r="B39" s="19" t="s">
        <v>128</v>
      </c>
      <c r="C39" s="19" t="s">
        <v>1536</v>
      </c>
      <c r="D39" s="19" t="s">
        <v>1512</v>
      </c>
      <c r="E39" s="19" t="s">
        <v>1528</v>
      </c>
      <c r="F39" s="19" t="str">
        <f>VLOOKUP(A39,Ranking!C39:AB753,26,0)</f>
        <v xml:space="preserve">Retailers </v>
      </c>
      <c r="G39" s="19">
        <v>560018</v>
      </c>
      <c r="H39" s="20" t="s">
        <v>123</v>
      </c>
      <c r="I39" s="81" t="str">
        <f>VLOOKUP(A39,[1]Sheet1!$C$2:$D$967,2,0)</f>
        <v>Bengaluru - A</v>
      </c>
      <c r="J39" s="21">
        <v>3.5676999999999999</v>
      </c>
      <c r="K39" s="22">
        <v>235.636</v>
      </c>
      <c r="L39" s="22">
        <v>2.1207240000000001</v>
      </c>
      <c r="M39" s="22">
        <v>5.6884239999999995</v>
      </c>
      <c r="N39" s="23" t="s">
        <v>32</v>
      </c>
      <c r="O39" s="24" t="s">
        <v>32</v>
      </c>
      <c r="P39" s="25">
        <v>0.46560000000000007</v>
      </c>
      <c r="Q39" s="26">
        <v>41.741</v>
      </c>
      <c r="R39" s="26">
        <v>0.37566900000000003</v>
      </c>
      <c r="S39" s="26">
        <v>0.84126900000000004</v>
      </c>
      <c r="T39" s="23" t="s">
        <v>32</v>
      </c>
      <c r="U39" s="27" t="s">
        <v>32</v>
      </c>
      <c r="V39" s="28">
        <v>2.5043000000000002</v>
      </c>
      <c r="W39" s="22">
        <v>170.10900000000001</v>
      </c>
      <c r="X39" s="22">
        <v>1.0743393538356882</v>
      </c>
      <c r="Y39" s="22">
        <v>3.5786393538356887</v>
      </c>
      <c r="Z39" s="23" t="s">
        <v>31</v>
      </c>
      <c r="AA39" s="27" t="s">
        <v>31</v>
      </c>
      <c r="AB39" s="25">
        <v>139.95163819300001</v>
      </c>
      <c r="AC39" s="26">
        <v>18303.145101835471</v>
      </c>
      <c r="AD39" s="26">
        <v>164.72830591651928</v>
      </c>
      <c r="AE39" s="26">
        <f t="shared" si="0"/>
        <v>304.67994410951928</v>
      </c>
      <c r="AF39" s="29" t="s">
        <v>32</v>
      </c>
      <c r="AG39" s="30" t="s">
        <v>32</v>
      </c>
      <c r="AH39" s="25">
        <v>11.105520645</v>
      </c>
      <c r="AI39" s="26">
        <v>16164.89378735247</v>
      </c>
      <c r="AJ39" s="26">
        <v>2.2211041290000004</v>
      </c>
      <c r="AK39" s="26">
        <f t="shared" si="1"/>
        <v>13.326624774000001</v>
      </c>
      <c r="AL39" s="29" t="s">
        <v>31</v>
      </c>
      <c r="AM39" s="30" t="s">
        <v>31</v>
      </c>
      <c r="AN39" s="66">
        <f t="shared" si="2"/>
        <v>166.94941004551927</v>
      </c>
    </row>
    <row r="40" spans="1:40" x14ac:dyDescent="0.35">
      <c r="A40" s="18" t="s">
        <v>129</v>
      </c>
      <c r="B40" s="19" t="s">
        <v>130</v>
      </c>
      <c r="C40" s="19" t="s">
        <v>77</v>
      </c>
      <c r="D40" s="19" t="s">
        <v>1536</v>
      </c>
      <c r="E40" s="19" t="s">
        <v>1528</v>
      </c>
      <c r="F40" s="19" t="str">
        <f>VLOOKUP(A40,Ranking!C40:AB754,26,0)</f>
        <v>Corporate Offices</v>
      </c>
      <c r="G40" s="19">
        <v>560008</v>
      </c>
      <c r="H40" s="20" t="s">
        <v>118</v>
      </c>
      <c r="I40" s="81" t="str">
        <f>VLOOKUP(A40,[1]Sheet1!$C$2:$D$967,2,0)</f>
        <v>Bengaluru - A</v>
      </c>
      <c r="J40" s="21">
        <v>4.9369999999999994</v>
      </c>
      <c r="K40" s="22">
        <v>470.17099999999999</v>
      </c>
      <c r="L40" s="22">
        <v>4.2315390000000006</v>
      </c>
      <c r="M40" s="22">
        <v>9.1685389999999991</v>
      </c>
      <c r="N40" s="23" t="s">
        <v>32</v>
      </c>
      <c r="O40" s="24" t="s">
        <v>32</v>
      </c>
      <c r="P40" s="25">
        <v>0.6</v>
      </c>
      <c r="Q40" s="26">
        <v>101.99</v>
      </c>
      <c r="R40" s="26">
        <v>0.16800000000000001</v>
      </c>
      <c r="S40" s="26">
        <v>0.76800000000000002</v>
      </c>
      <c r="T40" s="23" t="s">
        <v>32</v>
      </c>
      <c r="U40" s="27" t="s">
        <v>31</v>
      </c>
      <c r="V40" s="28">
        <v>2.5121000000000002</v>
      </c>
      <c r="W40" s="22">
        <v>195.78100000000001</v>
      </c>
      <c r="X40" s="22">
        <v>0.70338800000000012</v>
      </c>
      <c r="Y40" s="22">
        <v>3.2154880000000006</v>
      </c>
      <c r="Z40" s="23" t="s">
        <v>31</v>
      </c>
      <c r="AA40" s="27" t="s">
        <v>31</v>
      </c>
      <c r="AB40" s="25">
        <v>51.465071080999998</v>
      </c>
      <c r="AC40" s="26">
        <v>15325.42994141811</v>
      </c>
      <c r="AD40" s="26">
        <v>10.2930142162</v>
      </c>
      <c r="AE40" s="26">
        <f t="shared" si="0"/>
        <v>61.758085297199997</v>
      </c>
      <c r="AF40" s="29" t="s">
        <v>32</v>
      </c>
      <c r="AG40" s="30" t="s">
        <v>31</v>
      </c>
      <c r="AH40" s="25">
        <v>8.8926182319999985</v>
      </c>
      <c r="AI40" s="26">
        <v>9735.9037117342377</v>
      </c>
      <c r="AJ40" s="26">
        <v>6.593256723938687</v>
      </c>
      <c r="AK40" s="26">
        <f t="shared" si="1"/>
        <v>15.485874955938685</v>
      </c>
      <c r="AL40" s="29" t="s">
        <v>32</v>
      </c>
      <c r="AM40" s="30" t="s">
        <v>31</v>
      </c>
      <c r="AN40" s="66">
        <f t="shared" si="2"/>
        <v>16.886270940138687</v>
      </c>
    </row>
    <row r="41" spans="1:40" x14ac:dyDescent="0.35">
      <c r="A41" s="18" t="s">
        <v>131</v>
      </c>
      <c r="B41" s="19" t="s">
        <v>132</v>
      </c>
      <c r="C41" s="19" t="s">
        <v>77</v>
      </c>
      <c r="D41" s="19" t="s">
        <v>1512</v>
      </c>
      <c r="E41" s="19" t="s">
        <v>1528</v>
      </c>
      <c r="F41" s="19" t="str">
        <f>VLOOKUP(A41,Ranking!C41:AB755,26,0)</f>
        <v>Corporate Offices</v>
      </c>
      <c r="G41" s="19">
        <v>560009</v>
      </c>
      <c r="H41" s="20" t="s">
        <v>123</v>
      </c>
      <c r="I41" s="81" t="str">
        <f>VLOOKUP(A41,[1]Sheet1!$C$2:$D$967,2,0)</f>
        <v>Bengaluru - A</v>
      </c>
      <c r="J41" s="21">
        <v>4.7065999999999999</v>
      </c>
      <c r="K41" s="22">
        <v>66.751000000000005</v>
      </c>
      <c r="L41" s="22">
        <v>2.4785163728420838</v>
      </c>
      <c r="M41" s="22">
        <v>7.1851163728420833</v>
      </c>
      <c r="N41" s="23" t="s">
        <v>31</v>
      </c>
      <c r="O41" s="24" t="s">
        <v>32</v>
      </c>
      <c r="P41" s="25">
        <v>0.27810000000000001</v>
      </c>
      <c r="Q41" s="26">
        <v>11.679</v>
      </c>
      <c r="R41" s="26">
        <v>0.65261706549687548</v>
      </c>
      <c r="S41" s="26">
        <v>0.9307170654968755</v>
      </c>
      <c r="T41" s="23" t="s">
        <v>31</v>
      </c>
      <c r="U41" s="27" t="s">
        <v>32</v>
      </c>
      <c r="V41" s="28">
        <v>1.1229</v>
      </c>
      <c r="W41" s="22">
        <v>18.817</v>
      </c>
      <c r="X41" s="22">
        <v>0.5061593350597231</v>
      </c>
      <c r="Y41" s="22">
        <v>1.6290593350597231</v>
      </c>
      <c r="Z41" s="23" t="s">
        <v>31</v>
      </c>
      <c r="AA41" s="27" t="s">
        <v>32</v>
      </c>
      <c r="AB41" s="25">
        <v>67.399319403999996</v>
      </c>
      <c r="AC41" s="26">
        <v>16749.630110840109</v>
      </c>
      <c r="AD41" s="26">
        <v>13.479863880799996</v>
      </c>
      <c r="AE41" s="26">
        <f t="shared" si="0"/>
        <v>80.879183284799993</v>
      </c>
      <c r="AF41" s="29" t="s">
        <v>31</v>
      </c>
      <c r="AG41" s="30" t="s">
        <v>32</v>
      </c>
      <c r="AH41" s="25">
        <v>14.288959816999999</v>
      </c>
      <c r="AI41" s="26">
        <v>20328.749571544711</v>
      </c>
      <c r="AJ41" s="26">
        <v>2.8577919634000004</v>
      </c>
      <c r="AK41" s="26">
        <f t="shared" si="1"/>
        <v>17.146751780399999</v>
      </c>
      <c r="AL41" s="29" t="s">
        <v>31</v>
      </c>
      <c r="AM41" s="30" t="s">
        <v>31</v>
      </c>
      <c r="AN41" s="66">
        <f t="shared" si="2"/>
        <v>16.337655844199997</v>
      </c>
    </row>
    <row r="42" spans="1:40" x14ac:dyDescent="0.35">
      <c r="A42" s="18" t="s">
        <v>133</v>
      </c>
      <c r="B42" s="19" t="s">
        <v>134</v>
      </c>
      <c r="C42" s="19" t="s">
        <v>77</v>
      </c>
      <c r="D42" s="19" t="s">
        <v>1514</v>
      </c>
      <c r="E42" s="19" t="s">
        <v>1529</v>
      </c>
      <c r="F42" s="19" t="str">
        <f>VLOOKUP(A42,Ranking!C42:AB756,26,0)</f>
        <v xml:space="preserve">Shopping Malls </v>
      </c>
      <c r="G42" s="19">
        <v>560041</v>
      </c>
      <c r="H42" s="20" t="s">
        <v>61</v>
      </c>
      <c r="I42" s="81" t="str">
        <f>VLOOKUP(A42,[1]Sheet1!$C$2:$D$967,2,0)</f>
        <v>Bengaluru - B</v>
      </c>
      <c r="J42" s="21">
        <v>11.225899999999999</v>
      </c>
      <c r="K42" s="22">
        <v>195.52</v>
      </c>
      <c r="L42" s="22">
        <v>3.1432519999999999</v>
      </c>
      <c r="M42" s="22">
        <v>14.369152</v>
      </c>
      <c r="N42" s="23" t="s">
        <v>32</v>
      </c>
      <c r="O42" s="24" t="s">
        <v>32</v>
      </c>
      <c r="P42" s="25">
        <v>0.74340000000000006</v>
      </c>
      <c r="Q42" s="26">
        <v>70.355000000000004</v>
      </c>
      <c r="R42" s="26">
        <v>0.20826024127727369</v>
      </c>
      <c r="S42" s="26">
        <v>0.95166024127727378</v>
      </c>
      <c r="T42" s="23" t="s">
        <v>31</v>
      </c>
      <c r="U42" s="27" t="s">
        <v>32</v>
      </c>
      <c r="V42" s="28">
        <v>1.9858</v>
      </c>
      <c r="W42" s="22">
        <v>124.869</v>
      </c>
      <c r="X42" s="22">
        <v>1.0141451815489702</v>
      </c>
      <c r="Y42" s="22">
        <v>2.9999451815489699</v>
      </c>
      <c r="Z42" s="23" t="s">
        <v>31</v>
      </c>
      <c r="AA42" s="27" t="s">
        <v>31</v>
      </c>
      <c r="AB42" s="25">
        <v>140.70830536700001</v>
      </c>
      <c r="AC42" s="26">
        <v>18142.560300377889</v>
      </c>
      <c r="AD42" s="26">
        <v>163.28304270340104</v>
      </c>
      <c r="AE42" s="26">
        <f t="shared" si="0"/>
        <v>303.99134807040105</v>
      </c>
      <c r="AF42" s="29" t="s">
        <v>32</v>
      </c>
      <c r="AG42" s="30" t="s">
        <v>32</v>
      </c>
      <c r="AH42" s="25">
        <v>76.677510460000008</v>
      </c>
      <c r="AI42" s="26">
        <v>6808.4492035547437</v>
      </c>
      <c r="AJ42" s="26">
        <v>61.276042831992697</v>
      </c>
      <c r="AK42" s="26">
        <f t="shared" si="1"/>
        <v>137.9535532919927</v>
      </c>
      <c r="AL42" s="29" t="s">
        <v>32</v>
      </c>
      <c r="AM42" s="30" t="s">
        <v>32</v>
      </c>
      <c r="AN42" s="66">
        <f t="shared" si="2"/>
        <v>224.55908553539373</v>
      </c>
    </row>
    <row r="43" spans="1:40" x14ac:dyDescent="0.35">
      <c r="A43" s="18" t="s">
        <v>135</v>
      </c>
      <c r="B43" s="19" t="s">
        <v>136</v>
      </c>
      <c r="C43" s="19" t="s">
        <v>1536</v>
      </c>
      <c r="D43" s="19" t="s">
        <v>1514</v>
      </c>
      <c r="E43" s="19" t="s">
        <v>1528</v>
      </c>
      <c r="F43" s="19" t="str">
        <f>VLOOKUP(A43,Ranking!C43:AB757,26,0)</f>
        <v>Corporate Offices</v>
      </c>
      <c r="G43" s="19">
        <v>560004</v>
      </c>
      <c r="H43" s="20" t="s">
        <v>115</v>
      </c>
      <c r="I43" s="81" t="str">
        <f>VLOOKUP(A43,[1]Sheet1!$C$2:$D$967,2,0)</f>
        <v>Bengaluru - B</v>
      </c>
      <c r="J43" s="21">
        <v>1.7625</v>
      </c>
      <c r="K43" s="22">
        <v>479.827</v>
      </c>
      <c r="L43" s="22">
        <v>1.1841933394104411</v>
      </c>
      <c r="M43" s="22">
        <v>2.9466933394104409</v>
      </c>
      <c r="N43" s="23" t="s">
        <v>32</v>
      </c>
      <c r="O43" s="24" t="s">
        <v>31</v>
      </c>
      <c r="P43" s="25">
        <v>0.28660000000000002</v>
      </c>
      <c r="Q43" s="26">
        <v>101.374</v>
      </c>
      <c r="R43" s="26">
        <v>8.0248000000000014E-2</v>
      </c>
      <c r="S43" s="26">
        <v>0.36684800000000006</v>
      </c>
      <c r="T43" s="23" t="s">
        <v>31</v>
      </c>
      <c r="U43" s="27" t="s">
        <v>31</v>
      </c>
      <c r="V43" s="28">
        <v>2.0255000000000001</v>
      </c>
      <c r="W43" s="22">
        <v>186.21700000000001</v>
      </c>
      <c r="X43" s="22">
        <v>0.81476025910758065</v>
      </c>
      <c r="Y43" s="22">
        <v>2.8402602591075805</v>
      </c>
      <c r="Z43" s="23" t="s">
        <v>31</v>
      </c>
      <c r="AA43" s="27" t="s">
        <v>31</v>
      </c>
      <c r="AB43" s="25">
        <v>87.76930234400001</v>
      </c>
      <c r="AC43" s="26">
        <v>18941.826602281599</v>
      </c>
      <c r="AD43" s="26">
        <v>44.752297655999996</v>
      </c>
      <c r="AE43" s="26">
        <f t="shared" si="0"/>
        <v>132.52160000000001</v>
      </c>
      <c r="AF43" s="29" t="s">
        <v>31</v>
      </c>
      <c r="AG43" s="30" t="s">
        <v>32</v>
      </c>
      <c r="AH43" s="25">
        <v>34.655279143000001</v>
      </c>
      <c r="AI43" s="26">
        <v>18612.616419222129</v>
      </c>
      <c r="AJ43" s="26">
        <v>167.51354777299917</v>
      </c>
      <c r="AK43" s="26">
        <f t="shared" si="1"/>
        <v>202.16882691599918</v>
      </c>
      <c r="AL43" s="29" t="s">
        <v>32</v>
      </c>
      <c r="AM43" s="30" t="s">
        <v>32</v>
      </c>
      <c r="AN43" s="66">
        <f t="shared" si="2"/>
        <v>212.26584542899917</v>
      </c>
    </row>
    <row r="44" spans="1:40" x14ac:dyDescent="0.35">
      <c r="A44" s="18" t="s">
        <v>137</v>
      </c>
      <c r="B44" s="19" t="s">
        <v>138</v>
      </c>
      <c r="C44" s="19" t="s">
        <v>47</v>
      </c>
      <c r="D44" s="19" t="s">
        <v>1514</v>
      </c>
      <c r="E44" s="19" t="s">
        <v>1528</v>
      </c>
      <c r="F44" s="19" t="str">
        <f>VLOOKUP(A44,Ranking!C44:AB758,26,0)</f>
        <v>Corporate Offices</v>
      </c>
      <c r="G44" s="19">
        <v>560020</v>
      </c>
      <c r="H44" s="20" t="s">
        <v>61</v>
      </c>
      <c r="I44" s="81" t="str">
        <f>VLOOKUP(A44,[1]Sheet1!$C$2:$D$967,2,0)</f>
        <v>Executive</v>
      </c>
      <c r="J44" s="21">
        <v>1.2770000000000001</v>
      </c>
      <c r="K44" s="22">
        <v>163.476</v>
      </c>
      <c r="L44" s="22">
        <v>1.471284</v>
      </c>
      <c r="M44" s="22">
        <v>2.7482839999999999</v>
      </c>
      <c r="N44" s="23" t="s">
        <v>32</v>
      </c>
      <c r="O44" s="24" t="s">
        <v>32</v>
      </c>
      <c r="P44" s="25">
        <v>1.4636000000000002</v>
      </c>
      <c r="Q44" s="26">
        <v>44.442999999999998</v>
      </c>
      <c r="R44" s="26">
        <v>0.40980800000000012</v>
      </c>
      <c r="S44" s="26">
        <v>1.8734080000000004</v>
      </c>
      <c r="T44" s="23" t="s">
        <v>31</v>
      </c>
      <c r="U44" s="27" t="s">
        <v>32</v>
      </c>
      <c r="V44" s="28">
        <v>3.3893</v>
      </c>
      <c r="W44" s="22">
        <v>57.552999999999997</v>
      </c>
      <c r="X44" s="22">
        <v>1.0878366076076686</v>
      </c>
      <c r="Y44" s="22">
        <v>4.4771366076076689</v>
      </c>
      <c r="Z44" s="23" t="s">
        <v>31</v>
      </c>
      <c r="AA44" s="27" t="s">
        <v>32</v>
      </c>
      <c r="AB44" s="25">
        <v>95.653416661000009</v>
      </c>
      <c r="AC44" s="26">
        <v>15924.791798325359</v>
      </c>
      <c r="AD44" s="26">
        <v>143.32312618492824</v>
      </c>
      <c r="AE44" s="26">
        <f t="shared" si="0"/>
        <v>238.97654284592824</v>
      </c>
      <c r="AF44" s="29" t="s">
        <v>32</v>
      </c>
      <c r="AG44" s="30" t="s">
        <v>32</v>
      </c>
      <c r="AH44" s="25">
        <v>25.715011309999998</v>
      </c>
      <c r="AI44" s="26">
        <v>17112.900316520299</v>
      </c>
      <c r="AJ44" s="26">
        <v>6.6116721117912256</v>
      </c>
      <c r="AK44" s="26">
        <f t="shared" si="1"/>
        <v>32.326683421791223</v>
      </c>
      <c r="AL44" s="29" t="s">
        <v>31</v>
      </c>
      <c r="AM44" s="30" t="s">
        <v>31</v>
      </c>
      <c r="AN44" s="66">
        <f t="shared" si="2"/>
        <v>149.93479829671946</v>
      </c>
    </row>
    <row r="45" spans="1:40" x14ac:dyDescent="0.35">
      <c r="A45" s="18" t="s">
        <v>139</v>
      </c>
      <c r="B45" s="19" t="s">
        <v>140</v>
      </c>
      <c r="C45" s="19" t="s">
        <v>1536</v>
      </c>
      <c r="D45" s="19" t="s">
        <v>1512</v>
      </c>
      <c r="E45" s="19" t="s">
        <v>1530</v>
      </c>
      <c r="F45" s="19" t="str">
        <f>VLOOKUP(A45,Ranking!C45:AB759,26,0)</f>
        <v xml:space="preserve">Manufacturers </v>
      </c>
      <c r="G45" s="19">
        <v>560010</v>
      </c>
      <c r="H45" s="20" t="s">
        <v>99</v>
      </c>
      <c r="I45" s="81" t="str">
        <f>VLOOKUP(A45,[1]Sheet1!$C$2:$D$967,2,0)</f>
        <v>Bengaluru - A</v>
      </c>
      <c r="J45" s="21">
        <v>3.3985000000000003</v>
      </c>
      <c r="K45" s="22">
        <v>666.73299999999995</v>
      </c>
      <c r="L45" s="22">
        <v>0.9515800000000002</v>
      </c>
      <c r="M45" s="22">
        <v>4.3500800000000002</v>
      </c>
      <c r="N45" s="23" t="s">
        <v>32</v>
      </c>
      <c r="O45" s="24" t="s">
        <v>31</v>
      </c>
      <c r="P45" s="25">
        <v>0.15</v>
      </c>
      <c r="Q45" s="26">
        <v>132.93700000000001</v>
      </c>
      <c r="R45" s="26">
        <v>0.15023556265356264</v>
      </c>
      <c r="S45" s="26">
        <v>0.30023556265356266</v>
      </c>
      <c r="T45" s="23" t="s">
        <v>31</v>
      </c>
      <c r="U45" s="27" t="s">
        <v>31</v>
      </c>
      <c r="V45" s="28">
        <v>4.0309999999999997</v>
      </c>
      <c r="W45" s="22">
        <v>427.02499999999998</v>
      </c>
      <c r="X45" s="22">
        <v>2.1475478958080583</v>
      </c>
      <c r="Y45" s="22">
        <v>6.178547895808058</v>
      </c>
      <c r="Z45" s="23" t="s">
        <v>31</v>
      </c>
      <c r="AA45" s="27" t="s">
        <v>31</v>
      </c>
      <c r="AB45" s="25">
        <v>143.69427889000002</v>
      </c>
      <c r="AC45" s="26">
        <v>17296.68004822142</v>
      </c>
      <c r="AD45" s="26">
        <v>28.738855778000016</v>
      </c>
      <c r="AE45" s="26">
        <f t="shared" si="0"/>
        <v>172.43313466800004</v>
      </c>
      <c r="AF45" s="29" t="s">
        <v>31</v>
      </c>
      <c r="AG45" s="30" t="s">
        <v>32</v>
      </c>
      <c r="AH45" s="25">
        <v>14.006030624999999</v>
      </c>
      <c r="AI45" s="26">
        <v>12662.72138118094</v>
      </c>
      <c r="AJ45" s="26">
        <v>3.1082515952187233</v>
      </c>
      <c r="AK45" s="26">
        <f t="shared" si="1"/>
        <v>17.114282220218723</v>
      </c>
      <c r="AL45" s="29" t="s">
        <v>31</v>
      </c>
      <c r="AM45" s="30" t="s">
        <v>31</v>
      </c>
      <c r="AN45" s="66">
        <f t="shared" si="2"/>
        <v>31.847107373218741</v>
      </c>
    </row>
    <row r="46" spans="1:40" x14ac:dyDescent="0.35">
      <c r="A46" s="18" t="s">
        <v>141</v>
      </c>
      <c r="B46" s="19" t="s">
        <v>142</v>
      </c>
      <c r="C46" s="19" t="s">
        <v>1536</v>
      </c>
      <c r="D46" s="19" t="s">
        <v>1514</v>
      </c>
      <c r="E46" s="19" t="s">
        <v>1528</v>
      </c>
      <c r="F46" s="19" t="str">
        <f>VLOOKUP(A46,Ranking!C46:AB760,26,0)</f>
        <v xml:space="preserve">Manufacturers </v>
      </c>
      <c r="G46" s="19">
        <v>560021</v>
      </c>
      <c r="H46" s="20" t="s">
        <v>99</v>
      </c>
      <c r="I46" s="81" t="str">
        <f>VLOOKUP(A46,[1]Sheet1!$C$2:$D$967,2,0)</f>
        <v>Bengaluru - A</v>
      </c>
      <c r="J46" s="21">
        <v>3.5654000000000003</v>
      </c>
      <c r="K46" s="22">
        <v>299.334</v>
      </c>
      <c r="L46" s="22">
        <v>1.2161897073519656</v>
      </c>
      <c r="M46" s="22">
        <v>4.7815897073519658</v>
      </c>
      <c r="N46" s="23" t="s">
        <v>31</v>
      </c>
      <c r="O46" s="24" t="s">
        <v>32</v>
      </c>
      <c r="P46" s="25">
        <v>0.53320000000000001</v>
      </c>
      <c r="Q46" s="26">
        <v>65.519000000000005</v>
      </c>
      <c r="R46" s="26">
        <v>0.58967100000000006</v>
      </c>
      <c r="S46" s="26">
        <v>1.122871</v>
      </c>
      <c r="T46" s="23" t="s">
        <v>32</v>
      </c>
      <c r="U46" s="27" t="s">
        <v>32</v>
      </c>
      <c r="V46" s="28">
        <v>2.4954999999999998</v>
      </c>
      <c r="W46" s="22">
        <v>272.20100000000002</v>
      </c>
      <c r="X46" s="22">
        <v>0.71994201693785764</v>
      </c>
      <c r="Y46" s="22">
        <v>3.2154420169378577</v>
      </c>
      <c r="Z46" s="23" t="s">
        <v>31</v>
      </c>
      <c r="AA46" s="27" t="s">
        <v>31</v>
      </c>
      <c r="AB46" s="25">
        <v>110.891863284</v>
      </c>
      <c r="AC46" s="26">
        <v>13934.92806324905</v>
      </c>
      <c r="AD46" s="26">
        <v>22.178372656799993</v>
      </c>
      <c r="AE46" s="26">
        <f t="shared" si="0"/>
        <v>133.07023594079999</v>
      </c>
      <c r="AF46" s="29" t="s">
        <v>31</v>
      </c>
      <c r="AG46" s="30" t="s">
        <v>32</v>
      </c>
      <c r="AH46" s="25">
        <v>22.559232210000001</v>
      </c>
      <c r="AI46" s="26">
        <v>10184.42741898631</v>
      </c>
      <c r="AJ46" s="26">
        <v>91.659846770876783</v>
      </c>
      <c r="AK46" s="26">
        <f t="shared" si="1"/>
        <v>114.21907898087679</v>
      </c>
      <c r="AL46" s="29" t="s">
        <v>32</v>
      </c>
      <c r="AM46" s="30" t="s">
        <v>32</v>
      </c>
      <c r="AN46" s="66">
        <f t="shared" si="2"/>
        <v>113.83821942767678</v>
      </c>
    </row>
    <row r="47" spans="1:40" x14ac:dyDescent="0.35">
      <c r="A47" s="18" t="s">
        <v>143</v>
      </c>
      <c r="B47" s="19" t="s">
        <v>144</v>
      </c>
      <c r="C47" s="19" t="s">
        <v>1536</v>
      </c>
      <c r="D47" s="19" t="s">
        <v>1512</v>
      </c>
      <c r="E47" s="19" t="s">
        <v>1528</v>
      </c>
      <c r="F47" s="19" t="str">
        <f>VLOOKUP(A47,Ranking!C47:AB761,26,0)</f>
        <v xml:space="preserve">Manufacturers </v>
      </c>
      <c r="G47" s="19">
        <v>560022</v>
      </c>
      <c r="H47" s="20" t="s">
        <v>99</v>
      </c>
      <c r="I47" s="81" t="str">
        <f>VLOOKUP(A47,[1]Sheet1!$C$2:$D$967,2,0)</f>
        <v>Bengaluru - A</v>
      </c>
      <c r="J47" s="21">
        <v>1.9751999999999998</v>
      </c>
      <c r="K47" s="22">
        <v>288.87900000000002</v>
      </c>
      <c r="L47" s="22">
        <v>2.5999110000000001</v>
      </c>
      <c r="M47" s="22">
        <v>4.5751109999999997</v>
      </c>
      <c r="N47" s="23" t="s">
        <v>32</v>
      </c>
      <c r="O47" s="24" t="s">
        <v>32</v>
      </c>
      <c r="P47" s="25">
        <v>0.21500000000000002</v>
      </c>
      <c r="Q47" s="26">
        <v>63.000999999999998</v>
      </c>
      <c r="R47" s="26">
        <v>0.14293321468231257</v>
      </c>
      <c r="S47" s="26">
        <v>0.35793321468231259</v>
      </c>
      <c r="T47" s="23" t="s">
        <v>31</v>
      </c>
      <c r="U47" s="27" t="s">
        <v>31</v>
      </c>
      <c r="V47" s="28">
        <v>2.4403000000000001</v>
      </c>
      <c r="W47" s="22">
        <v>218.01900000000001</v>
      </c>
      <c r="X47" s="22">
        <v>0.68328400000000011</v>
      </c>
      <c r="Y47" s="22">
        <v>3.1235840000000001</v>
      </c>
      <c r="Z47" s="23" t="s">
        <v>31</v>
      </c>
      <c r="AA47" s="27" t="s">
        <v>31</v>
      </c>
      <c r="AB47" s="25">
        <v>76.403378908000008</v>
      </c>
      <c r="AC47" s="26">
        <v>11824.41492343915</v>
      </c>
      <c r="AD47" s="26">
        <v>15.280675781599996</v>
      </c>
      <c r="AE47" s="26">
        <f t="shared" si="0"/>
        <v>91.684054689600003</v>
      </c>
      <c r="AF47" s="29" t="s">
        <v>31</v>
      </c>
      <c r="AG47" s="30" t="s">
        <v>32</v>
      </c>
      <c r="AH47" s="25">
        <v>10.634822640000001</v>
      </c>
      <c r="AI47" s="26">
        <v>5355.9814402248976</v>
      </c>
      <c r="AJ47" s="26">
        <v>2.1269645280000002</v>
      </c>
      <c r="AK47" s="26">
        <f t="shared" si="1"/>
        <v>12.761787168000001</v>
      </c>
      <c r="AL47" s="29" t="s">
        <v>31</v>
      </c>
      <c r="AM47" s="30" t="s">
        <v>32</v>
      </c>
      <c r="AN47" s="66">
        <f t="shared" si="2"/>
        <v>17.407640309599998</v>
      </c>
    </row>
    <row r="48" spans="1:40" x14ac:dyDescent="0.35">
      <c r="A48" s="18" t="s">
        <v>145</v>
      </c>
      <c r="B48" s="19" t="s">
        <v>146</v>
      </c>
      <c r="C48" s="19" t="s">
        <v>1533</v>
      </c>
      <c r="D48" s="19" t="s">
        <v>1512</v>
      </c>
      <c r="E48" s="19" t="s">
        <v>1528</v>
      </c>
      <c r="F48" s="19" t="str">
        <f>VLOOKUP(A48,Ranking!C48:AB762,26,0)</f>
        <v>Corporate Offices</v>
      </c>
      <c r="G48" s="19">
        <v>560027</v>
      </c>
      <c r="H48" s="20" t="s">
        <v>118</v>
      </c>
      <c r="I48" s="81" t="str">
        <f>VLOOKUP(A48,[1]Sheet1!$C$2:$D$967,2,0)</f>
        <v>Bengaluru - G</v>
      </c>
      <c r="J48" s="21">
        <v>4.6259999999999994</v>
      </c>
      <c r="K48" s="22">
        <v>288.947</v>
      </c>
      <c r="L48" s="22">
        <v>2.6005230000000004</v>
      </c>
      <c r="M48" s="22">
        <v>7.2265230000000003</v>
      </c>
      <c r="N48" s="23" t="s">
        <v>32</v>
      </c>
      <c r="O48" s="24" t="s">
        <v>32</v>
      </c>
      <c r="P48" s="25">
        <v>0.98550000000000004</v>
      </c>
      <c r="Q48" s="26">
        <v>64.852999999999994</v>
      </c>
      <c r="R48" s="26">
        <v>0.583677</v>
      </c>
      <c r="S48" s="26">
        <v>1.569177</v>
      </c>
      <c r="T48" s="23" t="s">
        <v>32</v>
      </c>
      <c r="U48" s="27" t="s">
        <v>32</v>
      </c>
      <c r="V48" s="28">
        <v>2.5125000000000002</v>
      </c>
      <c r="W48" s="22">
        <v>173.64099999999999</v>
      </c>
      <c r="X48" s="22">
        <v>1.3499113229284903</v>
      </c>
      <c r="Y48" s="22">
        <v>3.8624113229284904</v>
      </c>
      <c r="Z48" s="23" t="s">
        <v>31</v>
      </c>
      <c r="AA48" s="27" t="s">
        <v>31</v>
      </c>
      <c r="AB48" s="25">
        <v>112.72998321400001</v>
      </c>
      <c r="AC48" s="26">
        <v>14167.056802854609</v>
      </c>
      <c r="AD48" s="26">
        <v>22.545996642799992</v>
      </c>
      <c r="AE48" s="26">
        <f t="shared" si="0"/>
        <v>135.27597985680001</v>
      </c>
      <c r="AF48" s="29" t="s">
        <v>31</v>
      </c>
      <c r="AG48" s="30" t="s">
        <v>32</v>
      </c>
      <c r="AH48" s="25">
        <v>11.881261909000001</v>
      </c>
      <c r="AI48" s="26">
        <v>15617.12392070737</v>
      </c>
      <c r="AJ48" s="26">
        <v>12.720932751153493</v>
      </c>
      <c r="AK48" s="26">
        <f t="shared" si="1"/>
        <v>24.602194660153494</v>
      </c>
      <c r="AL48" s="29" t="s">
        <v>32</v>
      </c>
      <c r="AM48" s="30" t="s">
        <v>31</v>
      </c>
      <c r="AN48" s="66">
        <f t="shared" si="2"/>
        <v>35.266929393953482</v>
      </c>
    </row>
    <row r="49" spans="1:40" x14ac:dyDescent="0.35">
      <c r="A49" s="18" t="s">
        <v>147</v>
      </c>
      <c r="B49" s="19" t="s">
        <v>148</v>
      </c>
      <c r="C49" s="19" t="s">
        <v>1536</v>
      </c>
      <c r="D49" s="19" t="s">
        <v>1536</v>
      </c>
      <c r="E49" s="19" t="s">
        <v>1531</v>
      </c>
      <c r="F49" s="19" t="str">
        <f>VLOOKUP(A49,Ranking!C49:AB763,26,0)</f>
        <v xml:space="preserve">Manufacturers </v>
      </c>
      <c r="G49" s="19">
        <v>587311</v>
      </c>
      <c r="H49" s="20" t="s">
        <v>110</v>
      </c>
      <c r="I49" s="81" t="str">
        <f>VLOOKUP(A49,[1]Sheet1!$C$2:$D$967,2,0)</f>
        <v>Vijayapura</v>
      </c>
      <c r="J49" s="21">
        <v>0.54500000000000004</v>
      </c>
      <c r="K49" s="22">
        <v>11.759</v>
      </c>
      <c r="L49" s="22">
        <v>0.15260000000000001</v>
      </c>
      <c r="M49" s="22">
        <v>0.6976</v>
      </c>
      <c r="N49" s="23" t="s">
        <v>32</v>
      </c>
      <c r="O49" s="24" t="s">
        <v>32</v>
      </c>
      <c r="P49" s="25">
        <v>0.62640000000000007</v>
      </c>
      <c r="Q49" s="26">
        <v>7.4960000000000004</v>
      </c>
      <c r="R49" s="26">
        <v>0.17539200000000005</v>
      </c>
      <c r="S49" s="26">
        <v>0.80179200000000006</v>
      </c>
      <c r="T49" s="23" t="s">
        <v>32</v>
      </c>
      <c r="U49" s="27" t="s">
        <v>32</v>
      </c>
      <c r="V49" s="28">
        <v>0.84260000000000002</v>
      </c>
      <c r="W49" s="22">
        <v>29.728000000000002</v>
      </c>
      <c r="X49" s="22">
        <v>0.29728000000000004</v>
      </c>
      <c r="Y49" s="22">
        <v>1.13988</v>
      </c>
      <c r="Z49" s="23" t="s">
        <v>32</v>
      </c>
      <c r="AA49" s="27" t="s">
        <v>32</v>
      </c>
      <c r="AB49" s="25">
        <v>28.741081429000001</v>
      </c>
      <c r="AC49" s="26">
        <v>266.62938620358523</v>
      </c>
      <c r="AD49" s="26">
        <v>5.7482162858000017</v>
      </c>
      <c r="AE49" s="26">
        <f t="shared" si="0"/>
        <v>34.489297714800003</v>
      </c>
      <c r="AF49" s="29" t="s">
        <v>32</v>
      </c>
      <c r="AG49" s="30" t="s">
        <v>32</v>
      </c>
      <c r="AH49" s="25">
        <v>6.710404993</v>
      </c>
      <c r="AI49" s="26">
        <v>74.17029321382843</v>
      </c>
      <c r="AJ49" s="26">
        <v>2.0537793682489367</v>
      </c>
      <c r="AK49" s="26">
        <f t="shared" si="1"/>
        <v>8.7641843612489367</v>
      </c>
      <c r="AL49" s="29" t="s">
        <v>31</v>
      </c>
      <c r="AM49" s="30" t="s">
        <v>32</v>
      </c>
      <c r="AN49" s="66">
        <f t="shared" si="2"/>
        <v>7.8019956540489384</v>
      </c>
    </row>
    <row r="50" spans="1:40" x14ac:dyDescent="0.35">
      <c r="A50" s="18" t="s">
        <v>149</v>
      </c>
      <c r="B50" s="19" t="s">
        <v>150</v>
      </c>
      <c r="C50" s="19" t="s">
        <v>41</v>
      </c>
      <c r="D50" s="19" t="s">
        <v>1536</v>
      </c>
      <c r="E50" s="19" t="s">
        <v>1528</v>
      </c>
      <c r="F50" s="19" t="str">
        <f>VLOOKUP(A50,Ranking!C50:AB764,26,0)</f>
        <v xml:space="preserve">Exporters </v>
      </c>
      <c r="G50" s="19">
        <v>571101</v>
      </c>
      <c r="H50" s="20" t="s">
        <v>151</v>
      </c>
      <c r="I50" s="81" t="str">
        <f>VLOOKUP(A50,[1]Sheet1!$C$2:$D$967,2,0)</f>
        <v>Mysuru - A</v>
      </c>
      <c r="J50" s="21">
        <v>0.15989999999999999</v>
      </c>
      <c r="K50" s="22">
        <v>26.553000000000001</v>
      </c>
      <c r="L50" s="22">
        <v>0.15060724611995105</v>
      </c>
      <c r="M50" s="22">
        <v>0.31050724611995106</v>
      </c>
      <c r="N50" s="23" t="s">
        <v>31</v>
      </c>
      <c r="O50" s="24" t="s">
        <v>31</v>
      </c>
      <c r="P50" s="25">
        <v>6.2799999999999995E-2</v>
      </c>
      <c r="Q50" s="26">
        <v>6.13</v>
      </c>
      <c r="R50" s="26">
        <v>4.4524208421052626E-2</v>
      </c>
      <c r="S50" s="26">
        <v>0.10732420842105261</v>
      </c>
      <c r="T50" s="23" t="s">
        <v>31</v>
      </c>
      <c r="U50" s="27" t="s">
        <v>32</v>
      </c>
      <c r="V50" s="28">
        <v>27.1326</v>
      </c>
      <c r="W50" s="22">
        <v>194.227</v>
      </c>
      <c r="X50" s="22">
        <v>7.5971280000000005</v>
      </c>
      <c r="Y50" s="22">
        <v>34.729728000000001</v>
      </c>
      <c r="Z50" s="23" t="s">
        <v>31</v>
      </c>
      <c r="AA50" s="27" t="s">
        <v>32</v>
      </c>
      <c r="AB50" s="25">
        <v>21.701037693</v>
      </c>
      <c r="AC50" s="26">
        <v>262.88285986881351</v>
      </c>
      <c r="AD50" s="26">
        <v>4.3402075386000014</v>
      </c>
      <c r="AE50" s="26">
        <f t="shared" si="0"/>
        <v>26.041245231600001</v>
      </c>
      <c r="AF50" s="29" t="s">
        <v>32</v>
      </c>
      <c r="AG50" s="30" t="s">
        <v>32</v>
      </c>
      <c r="AH50" s="25">
        <v>1.8289074679999999</v>
      </c>
      <c r="AI50" s="26">
        <v>31.503487179487191</v>
      </c>
      <c r="AJ50" s="26">
        <v>0.3657814935999999</v>
      </c>
      <c r="AK50" s="26">
        <f t="shared" si="1"/>
        <v>2.1946889615999998</v>
      </c>
      <c r="AL50" s="29" t="s">
        <v>32</v>
      </c>
      <c r="AM50" s="30" t="s">
        <v>32</v>
      </c>
      <c r="AN50" s="66">
        <f t="shared" si="2"/>
        <v>4.7059890322000015</v>
      </c>
    </row>
    <row r="51" spans="1:40" x14ac:dyDescent="0.35">
      <c r="A51" s="18" t="s">
        <v>152</v>
      </c>
      <c r="B51" s="19" t="s">
        <v>153</v>
      </c>
      <c r="C51" s="19" t="s">
        <v>1536</v>
      </c>
      <c r="D51" s="19" t="s">
        <v>1536</v>
      </c>
      <c r="E51" s="19" t="s">
        <v>1531</v>
      </c>
      <c r="F51" s="19" t="str">
        <f>VLOOKUP(A51,Ranking!C51:AB765,26,0)</f>
        <v xml:space="preserve">Manufacturers </v>
      </c>
      <c r="G51" s="19">
        <v>574219</v>
      </c>
      <c r="H51" s="20" t="s">
        <v>154</v>
      </c>
      <c r="I51" s="81" t="str">
        <f>VLOOKUP(A51,[1]Sheet1!$C$2:$D$967,2,0)</f>
        <v>Puttur</v>
      </c>
      <c r="J51" s="21">
        <v>1.0243</v>
      </c>
      <c r="K51" s="22">
        <v>37.235999999999997</v>
      </c>
      <c r="L51" s="22">
        <v>0.95607009925071773</v>
      </c>
      <c r="M51" s="22">
        <v>1.9803700992507176</v>
      </c>
      <c r="N51" s="23" t="s">
        <v>31</v>
      </c>
      <c r="O51" s="24" t="s">
        <v>32</v>
      </c>
      <c r="P51" s="25">
        <v>0.91620000000000001</v>
      </c>
      <c r="Q51" s="26">
        <v>16.725000000000001</v>
      </c>
      <c r="R51" s="26">
        <v>0.25653600000000004</v>
      </c>
      <c r="S51" s="26">
        <v>1.172736</v>
      </c>
      <c r="T51" s="23" t="s">
        <v>32</v>
      </c>
      <c r="U51" s="27" t="s">
        <v>32</v>
      </c>
      <c r="V51" s="28">
        <v>1.5857000000000001</v>
      </c>
      <c r="W51" s="22">
        <v>50.718000000000004</v>
      </c>
      <c r="X51" s="22">
        <v>0.49053457656006161</v>
      </c>
      <c r="Y51" s="22">
        <v>2.0762345765600618</v>
      </c>
      <c r="Z51" s="23" t="s">
        <v>31</v>
      </c>
      <c r="AA51" s="27" t="s">
        <v>32</v>
      </c>
      <c r="AB51" s="25">
        <v>40.053210522000001</v>
      </c>
      <c r="AC51" s="26">
        <v>1164.413120790482</v>
      </c>
      <c r="AD51" s="26">
        <v>8.0106421043999987</v>
      </c>
      <c r="AE51" s="26">
        <f t="shared" si="0"/>
        <v>48.063852626399999</v>
      </c>
      <c r="AF51" s="29" t="s">
        <v>31</v>
      </c>
      <c r="AG51" s="30" t="s">
        <v>32</v>
      </c>
      <c r="AH51" s="25">
        <v>1.234221631</v>
      </c>
      <c r="AI51" s="26">
        <v>71.113813268804194</v>
      </c>
      <c r="AJ51" s="26">
        <v>0.47593989865480024</v>
      </c>
      <c r="AK51" s="26">
        <f t="shared" si="1"/>
        <v>1.7101615296548003</v>
      </c>
      <c r="AL51" s="29" t="s">
        <v>31</v>
      </c>
      <c r="AM51" s="30" t="s">
        <v>32</v>
      </c>
      <c r="AN51" s="66">
        <f t="shared" si="2"/>
        <v>8.4865820030547994</v>
      </c>
    </row>
    <row r="52" spans="1:40" x14ac:dyDescent="0.35">
      <c r="A52" s="18" t="s">
        <v>155</v>
      </c>
      <c r="B52" s="19" t="s">
        <v>156</v>
      </c>
      <c r="C52" s="19" t="s">
        <v>1536</v>
      </c>
      <c r="D52" s="19" t="s">
        <v>1536</v>
      </c>
      <c r="E52" s="19" t="s">
        <v>1529</v>
      </c>
      <c r="F52" s="19" t="str">
        <f>VLOOKUP(A52,Ranking!C52:AB766,26,0)</f>
        <v xml:space="preserve">Manufacturers </v>
      </c>
      <c r="G52" s="19">
        <v>590001</v>
      </c>
      <c r="H52" s="20" t="s">
        <v>51</v>
      </c>
      <c r="I52" s="81" t="str">
        <f>VLOOKUP(A52,[1]Sheet1!$C$2:$D$967,2,0)</f>
        <v>Belagavi</v>
      </c>
      <c r="J52" s="21">
        <v>3.3</v>
      </c>
      <c r="K52" s="22">
        <v>198.81800000000001</v>
      </c>
      <c r="L52" s="22">
        <v>1.590544</v>
      </c>
      <c r="M52" s="22">
        <v>4.8905440000000002</v>
      </c>
      <c r="N52" s="23" t="s">
        <v>32</v>
      </c>
      <c r="O52" s="24" t="s">
        <v>32</v>
      </c>
      <c r="P52" s="25">
        <v>0.15</v>
      </c>
      <c r="Q52" s="26">
        <v>48.439</v>
      </c>
      <c r="R52" s="26">
        <v>0.13906500000000002</v>
      </c>
      <c r="S52" s="26">
        <v>0.28906500000000002</v>
      </c>
      <c r="T52" s="23" t="s">
        <v>31</v>
      </c>
      <c r="U52" s="27" t="s">
        <v>31</v>
      </c>
      <c r="V52" s="28">
        <v>1.6022000000000001</v>
      </c>
      <c r="W52" s="22">
        <v>151.48400000000001</v>
      </c>
      <c r="X52" s="22">
        <v>0.44861600000000007</v>
      </c>
      <c r="Y52" s="22">
        <v>2.0508160000000002</v>
      </c>
      <c r="Z52" s="23" t="s">
        <v>31</v>
      </c>
      <c r="AA52" s="27" t="s">
        <v>31</v>
      </c>
      <c r="AB52" s="25">
        <v>25.919900395999999</v>
      </c>
      <c r="AC52" s="26">
        <v>3949.1334327593449</v>
      </c>
      <c r="AD52" s="26">
        <v>5.1839800792000013</v>
      </c>
      <c r="AE52" s="26">
        <f t="shared" si="0"/>
        <v>31.1038804752</v>
      </c>
      <c r="AF52" s="29" t="s">
        <v>31</v>
      </c>
      <c r="AG52" s="30" t="s">
        <v>32</v>
      </c>
      <c r="AH52" s="25">
        <v>3.96707315</v>
      </c>
      <c r="AI52" s="26">
        <v>1071.239979588408</v>
      </c>
      <c r="AJ52" s="26">
        <v>0.88611724999999986</v>
      </c>
      <c r="AK52" s="26">
        <f t="shared" si="1"/>
        <v>4.8531903999999999</v>
      </c>
      <c r="AL52" s="29" t="s">
        <v>31</v>
      </c>
      <c r="AM52" s="30" t="s">
        <v>32</v>
      </c>
      <c r="AN52" s="66">
        <f t="shared" si="2"/>
        <v>6.0700973292000011</v>
      </c>
    </row>
    <row r="53" spans="1:40" x14ac:dyDescent="0.35">
      <c r="A53" s="18" t="s">
        <v>157</v>
      </c>
      <c r="B53" s="19" t="s">
        <v>158</v>
      </c>
      <c r="C53" s="19" t="s">
        <v>1536</v>
      </c>
      <c r="D53" s="19" t="s">
        <v>1536</v>
      </c>
      <c r="E53" s="19" t="s">
        <v>1530</v>
      </c>
      <c r="F53" s="19" t="str">
        <f>VLOOKUP(A53,Ranking!C53:AB767,26,0)</f>
        <v xml:space="preserve">Manufacturers </v>
      </c>
      <c r="G53" s="19">
        <v>583101</v>
      </c>
      <c r="H53" s="20" t="s">
        <v>159</v>
      </c>
      <c r="I53" s="81" t="str">
        <f>VLOOKUP(A53,[1]Sheet1!$C$2:$D$967,2,0)</f>
        <v>Bellary</v>
      </c>
      <c r="J53" s="21">
        <v>0.75149999999999995</v>
      </c>
      <c r="K53" s="22">
        <v>244.69399999999999</v>
      </c>
      <c r="L53" s="22">
        <v>0.81830389111005619</v>
      </c>
      <c r="M53" s="22">
        <v>1.5698038911100562</v>
      </c>
      <c r="N53" s="23" t="s">
        <v>32</v>
      </c>
      <c r="O53" s="24" t="s">
        <v>31</v>
      </c>
      <c r="P53" s="25">
        <v>0.31689999999999996</v>
      </c>
      <c r="Q53" s="26">
        <v>98.665000000000006</v>
      </c>
      <c r="R53" s="26">
        <v>0.41757532760032767</v>
      </c>
      <c r="S53" s="26">
        <v>0.73447532760032763</v>
      </c>
      <c r="T53" s="23" t="s">
        <v>32</v>
      </c>
      <c r="U53" s="27" t="s">
        <v>31</v>
      </c>
      <c r="V53" s="28">
        <v>2.0558000000000001</v>
      </c>
      <c r="W53" s="22">
        <v>433.98</v>
      </c>
      <c r="X53" s="22">
        <v>0.89406105455539331</v>
      </c>
      <c r="Y53" s="22">
        <v>2.9498610545553934</v>
      </c>
      <c r="Z53" s="23" t="s">
        <v>31</v>
      </c>
      <c r="AA53" s="27" t="s">
        <v>31</v>
      </c>
      <c r="AB53" s="25">
        <v>57.620884998000001</v>
      </c>
      <c r="AC53" s="26">
        <v>2653.0685631244319</v>
      </c>
      <c r="AD53" s="26">
        <v>11.524176999600009</v>
      </c>
      <c r="AE53" s="26">
        <f t="shared" si="0"/>
        <v>69.14506199760001</v>
      </c>
      <c r="AF53" s="29" t="s">
        <v>31</v>
      </c>
      <c r="AG53" s="30" t="s">
        <v>32</v>
      </c>
      <c r="AH53" s="25">
        <v>11.033374972000001</v>
      </c>
      <c r="AI53" s="26">
        <v>660.10471692400847</v>
      </c>
      <c r="AJ53" s="26">
        <v>2.8055524294179328</v>
      </c>
      <c r="AK53" s="26">
        <f t="shared" si="1"/>
        <v>13.838927401417934</v>
      </c>
      <c r="AL53" s="29" t="s">
        <v>31</v>
      </c>
      <c r="AM53" s="30" t="s">
        <v>32</v>
      </c>
      <c r="AN53" s="66">
        <f t="shared" si="2"/>
        <v>14.329729429017942</v>
      </c>
    </row>
    <row r="54" spans="1:40" x14ac:dyDescent="0.35">
      <c r="A54" s="18" t="s">
        <v>160</v>
      </c>
      <c r="B54" s="19" t="s">
        <v>161</v>
      </c>
      <c r="C54" s="19" t="s">
        <v>1533</v>
      </c>
      <c r="D54" s="19" t="s">
        <v>1536</v>
      </c>
      <c r="E54" s="19" t="s">
        <v>1530</v>
      </c>
      <c r="F54" s="19" t="str">
        <f>VLOOKUP(A54,Ranking!C54:AB768,26,0)</f>
        <v xml:space="preserve">Retailers </v>
      </c>
      <c r="G54" s="19">
        <v>577301</v>
      </c>
      <c r="H54" s="20" t="s">
        <v>162</v>
      </c>
      <c r="I54" s="81" t="str">
        <f>VLOOKUP(A54,[1]Sheet1!$C$2:$D$967,2,0)</f>
        <v>Shivamogga</v>
      </c>
      <c r="J54" s="21">
        <v>5.6605999999999987</v>
      </c>
      <c r="K54" s="22">
        <v>113.262</v>
      </c>
      <c r="L54" s="22">
        <v>1.5849679999999997</v>
      </c>
      <c r="M54" s="22">
        <v>7.2455679999999987</v>
      </c>
      <c r="N54" s="23" t="s">
        <v>31</v>
      </c>
      <c r="O54" s="24" t="s">
        <v>32</v>
      </c>
      <c r="P54" s="25">
        <v>1.3563000000000001</v>
      </c>
      <c r="Q54" s="26">
        <v>31.495000000000001</v>
      </c>
      <c r="R54" s="26">
        <v>0.37976400000000005</v>
      </c>
      <c r="S54" s="26">
        <v>1.7360640000000001</v>
      </c>
      <c r="T54" s="23" t="s">
        <v>32</v>
      </c>
      <c r="U54" s="27" t="s">
        <v>32</v>
      </c>
      <c r="V54" s="28">
        <v>8.5794999999999995</v>
      </c>
      <c r="W54" s="22">
        <v>222.91399999999999</v>
      </c>
      <c r="X54" s="22">
        <v>5.0805486703858893</v>
      </c>
      <c r="Y54" s="22">
        <v>13.660048670385889</v>
      </c>
      <c r="Z54" s="23" t="s">
        <v>31</v>
      </c>
      <c r="AA54" s="27" t="s">
        <v>32</v>
      </c>
      <c r="AB54" s="25">
        <v>42.499558692000001</v>
      </c>
      <c r="AC54" s="26">
        <v>775.47531887495757</v>
      </c>
      <c r="AD54" s="26">
        <v>8.4999117384000016</v>
      </c>
      <c r="AE54" s="26">
        <f t="shared" si="0"/>
        <v>50.999470430400002</v>
      </c>
      <c r="AF54" s="29" t="s">
        <v>31</v>
      </c>
      <c r="AG54" s="30" t="s">
        <v>32</v>
      </c>
      <c r="AH54" s="25">
        <v>3.9350618079999999</v>
      </c>
      <c r="AI54" s="26">
        <v>59.842782107760087</v>
      </c>
      <c r="AJ54" s="26">
        <v>0.78701236159999999</v>
      </c>
      <c r="AK54" s="26">
        <f t="shared" si="1"/>
        <v>4.7220741695999999</v>
      </c>
      <c r="AL54" s="29" t="s">
        <v>32</v>
      </c>
      <c r="AM54" s="30" t="s">
        <v>32</v>
      </c>
      <c r="AN54" s="66">
        <f t="shared" si="2"/>
        <v>9.286924100000002</v>
      </c>
    </row>
    <row r="55" spans="1:40" x14ac:dyDescent="0.35">
      <c r="A55" s="18" t="s">
        <v>163</v>
      </c>
      <c r="B55" s="19" t="s">
        <v>164</v>
      </c>
      <c r="C55" s="19" t="s">
        <v>47</v>
      </c>
      <c r="D55" s="19" t="s">
        <v>1536</v>
      </c>
      <c r="E55" s="19" t="s">
        <v>1529</v>
      </c>
      <c r="F55" s="19" t="str">
        <f>VLOOKUP(A55,Ranking!C55:AB769,26,0)</f>
        <v xml:space="preserve">Retailers </v>
      </c>
      <c r="G55" s="19">
        <v>585401</v>
      </c>
      <c r="H55" s="20" t="s">
        <v>38</v>
      </c>
      <c r="I55" s="81" t="str">
        <f>VLOOKUP(A55,[1]Sheet1!$C$2:$D$967,2,0)</f>
        <v>Kalaburagi</v>
      </c>
      <c r="J55" s="21">
        <v>0.61470000000000002</v>
      </c>
      <c r="K55" s="22">
        <v>98.05</v>
      </c>
      <c r="L55" s="22">
        <v>0.17211600000000002</v>
      </c>
      <c r="M55" s="22">
        <v>0.78681600000000007</v>
      </c>
      <c r="N55" s="23" t="s">
        <v>32</v>
      </c>
      <c r="O55" s="24" t="s">
        <v>31</v>
      </c>
      <c r="P55" s="25">
        <v>1.0434000000000001</v>
      </c>
      <c r="Q55" s="26">
        <v>61.48</v>
      </c>
      <c r="R55" s="26">
        <v>0.61480000000000001</v>
      </c>
      <c r="S55" s="26">
        <v>1.6582000000000001</v>
      </c>
      <c r="T55" s="23" t="s">
        <v>32</v>
      </c>
      <c r="U55" s="27" t="s">
        <v>32</v>
      </c>
      <c r="V55" s="28">
        <v>2.9009</v>
      </c>
      <c r="W55" s="22">
        <v>167.18299999999999</v>
      </c>
      <c r="X55" s="22">
        <v>0.81225200000000009</v>
      </c>
      <c r="Y55" s="22">
        <v>3.713152</v>
      </c>
      <c r="Z55" s="23" t="s">
        <v>31</v>
      </c>
      <c r="AA55" s="27" t="s">
        <v>31</v>
      </c>
      <c r="AB55" s="25">
        <v>42.919402292000001</v>
      </c>
      <c r="AC55" s="26">
        <v>1146.7411326805729</v>
      </c>
      <c r="AD55" s="26">
        <v>11.467411326805731</v>
      </c>
      <c r="AE55" s="26">
        <f t="shared" si="0"/>
        <v>54.386813618805732</v>
      </c>
      <c r="AF55" s="29" t="s">
        <v>32</v>
      </c>
      <c r="AG55" s="30" t="s">
        <v>32</v>
      </c>
      <c r="AH55" s="25">
        <v>9.4178292910000003</v>
      </c>
      <c r="AI55" s="26">
        <v>249.6569042145594</v>
      </c>
      <c r="AJ55" s="26">
        <v>2.8348169614434244</v>
      </c>
      <c r="AK55" s="26">
        <f t="shared" si="1"/>
        <v>12.252646252443425</v>
      </c>
      <c r="AL55" s="29" t="s">
        <v>31</v>
      </c>
      <c r="AM55" s="30" t="s">
        <v>32</v>
      </c>
      <c r="AN55" s="66">
        <f t="shared" si="2"/>
        <v>14.302228288249156</v>
      </c>
    </row>
    <row r="56" spans="1:40" x14ac:dyDescent="0.35">
      <c r="A56" s="18" t="s">
        <v>165</v>
      </c>
      <c r="B56" s="19" t="s">
        <v>110</v>
      </c>
      <c r="C56" s="19" t="s">
        <v>1533</v>
      </c>
      <c r="D56" s="19" t="s">
        <v>1514</v>
      </c>
      <c r="E56" s="19" t="s">
        <v>1529</v>
      </c>
      <c r="F56" s="19" t="str">
        <f>VLOOKUP(A56,Ranking!C56:AB770,26,0)</f>
        <v xml:space="preserve">Retailers </v>
      </c>
      <c r="G56" s="19">
        <v>586101</v>
      </c>
      <c r="H56" s="20" t="s">
        <v>110</v>
      </c>
      <c r="I56" s="81" t="str">
        <f>VLOOKUP(A56,[1]Sheet1!$C$2:$D$967,2,0)</f>
        <v>Vijayapura</v>
      </c>
      <c r="J56" s="21">
        <v>3.1964999999999999</v>
      </c>
      <c r="K56" s="22">
        <v>153.221</v>
      </c>
      <c r="L56" s="22">
        <v>2.1776089920576522</v>
      </c>
      <c r="M56" s="22">
        <v>5.3741089920576517</v>
      </c>
      <c r="N56" s="23" t="s">
        <v>31</v>
      </c>
      <c r="O56" s="24" t="s">
        <v>32</v>
      </c>
      <c r="P56" s="25">
        <v>2.6966000000000006</v>
      </c>
      <c r="Q56" s="26">
        <v>91.046000000000006</v>
      </c>
      <c r="R56" s="26">
        <v>0.91046000000000005</v>
      </c>
      <c r="S56" s="26">
        <v>3.6070600000000006</v>
      </c>
      <c r="T56" s="23" t="s">
        <v>32</v>
      </c>
      <c r="U56" s="27" t="s">
        <v>32</v>
      </c>
      <c r="V56" s="28">
        <v>8.2702000000000009</v>
      </c>
      <c r="W56" s="22">
        <v>184.005</v>
      </c>
      <c r="X56" s="22">
        <v>2.3156560000000006</v>
      </c>
      <c r="Y56" s="22">
        <v>10.585856000000001</v>
      </c>
      <c r="Z56" s="23" t="s">
        <v>32</v>
      </c>
      <c r="AA56" s="27" t="s">
        <v>32</v>
      </c>
      <c r="AB56" s="25">
        <v>120.815371548</v>
      </c>
      <c r="AC56" s="26">
        <v>1995.189707865168</v>
      </c>
      <c r="AD56" s="26">
        <v>24.163074309600006</v>
      </c>
      <c r="AE56" s="26">
        <f t="shared" si="0"/>
        <v>144.97844585760001</v>
      </c>
      <c r="AF56" s="29" t="s">
        <v>32</v>
      </c>
      <c r="AG56" s="30" t="s">
        <v>32</v>
      </c>
      <c r="AH56" s="25">
        <v>93.668711337000005</v>
      </c>
      <c r="AI56" s="26">
        <v>658.92808988764045</v>
      </c>
      <c r="AJ56" s="26">
        <v>18.733742267400004</v>
      </c>
      <c r="AK56" s="26">
        <f t="shared" si="1"/>
        <v>112.40245360440001</v>
      </c>
      <c r="AL56" s="29" t="s">
        <v>32</v>
      </c>
      <c r="AM56" s="30" t="s">
        <v>32</v>
      </c>
      <c r="AN56" s="66">
        <f t="shared" si="2"/>
        <v>42.89681657700001</v>
      </c>
    </row>
    <row r="57" spans="1:40" x14ac:dyDescent="0.35">
      <c r="A57" s="18" t="s">
        <v>166</v>
      </c>
      <c r="B57" s="19" t="s">
        <v>167</v>
      </c>
      <c r="C57" s="19" t="s">
        <v>1536</v>
      </c>
      <c r="D57" s="19" t="s">
        <v>1514</v>
      </c>
      <c r="E57" s="19" t="s">
        <v>1528</v>
      </c>
      <c r="F57" s="19" t="str">
        <f>VLOOKUP(A57,Ranking!C57:AB771,26,0)</f>
        <v xml:space="preserve">Exporters </v>
      </c>
      <c r="G57" s="19">
        <v>400021</v>
      </c>
      <c r="H57" s="20" t="s">
        <v>61</v>
      </c>
      <c r="I57" s="81" t="str">
        <f>VLOOKUP(A57,[1]Sheet1!$C$2:$D$967,2,0)</f>
        <v>Executive</v>
      </c>
      <c r="J57" s="21">
        <v>0</v>
      </c>
      <c r="K57" s="22">
        <v>232.852</v>
      </c>
      <c r="L57" s="22">
        <v>0.14399999999999999</v>
      </c>
      <c r="M57" s="22">
        <v>0.14399999999999999</v>
      </c>
      <c r="N57" s="23" t="s">
        <v>31</v>
      </c>
      <c r="O57" s="24" t="s">
        <v>31</v>
      </c>
      <c r="P57" s="25">
        <v>0</v>
      </c>
      <c r="Q57" s="26">
        <v>12.971</v>
      </c>
      <c r="R57" s="26">
        <v>0.30399999999999999</v>
      </c>
      <c r="S57" s="26">
        <v>0.30399999999999999</v>
      </c>
      <c r="T57" s="23" t="s">
        <v>31</v>
      </c>
      <c r="U57" s="27" t="s">
        <v>31</v>
      </c>
      <c r="V57" s="28">
        <v>0</v>
      </c>
      <c r="W57" s="22">
        <v>1.3129999999999999</v>
      </c>
      <c r="X57" s="22">
        <v>2.5018713540417393E-2</v>
      </c>
      <c r="Y57" s="22">
        <v>2.5018713540417393E-2</v>
      </c>
      <c r="Z57" s="23" t="s">
        <v>32</v>
      </c>
      <c r="AA57" s="27" t="s">
        <v>31</v>
      </c>
      <c r="AB57" s="25">
        <v>16.494078455</v>
      </c>
      <c r="AC57" s="26">
        <v>60873.761893800511</v>
      </c>
      <c r="AD57" s="26">
        <v>168.2740226040101</v>
      </c>
      <c r="AE57" s="26">
        <f t="shared" si="0"/>
        <v>184.76810105901009</v>
      </c>
      <c r="AF57" s="29" t="s">
        <v>32</v>
      </c>
      <c r="AG57" s="30" t="s">
        <v>31</v>
      </c>
      <c r="AH57" s="25">
        <v>7.8697167900000009</v>
      </c>
      <c r="AI57" s="26">
        <v>126603.3814063068</v>
      </c>
      <c r="AJ57" s="26">
        <v>162.42502052820743</v>
      </c>
      <c r="AK57" s="26">
        <f t="shared" si="1"/>
        <v>170.29473731820744</v>
      </c>
      <c r="AL57" s="29" t="s">
        <v>32</v>
      </c>
      <c r="AM57" s="30" t="s">
        <v>31</v>
      </c>
      <c r="AN57" s="66">
        <f t="shared" si="2"/>
        <v>330.69904313221753</v>
      </c>
    </row>
    <row r="58" spans="1:40" x14ac:dyDescent="0.35">
      <c r="A58" s="18" t="s">
        <v>168</v>
      </c>
      <c r="B58" s="19" t="s">
        <v>169</v>
      </c>
      <c r="C58" s="19" t="s">
        <v>41</v>
      </c>
      <c r="D58" s="19" t="s">
        <v>1536</v>
      </c>
      <c r="E58" s="19" t="s">
        <v>1528</v>
      </c>
      <c r="F58" s="19" t="str">
        <f>VLOOKUP(A58,Ranking!C58:AB772,26,0)</f>
        <v xml:space="preserve">Manufacturers </v>
      </c>
      <c r="G58" s="19">
        <v>581320</v>
      </c>
      <c r="H58" s="20" t="s">
        <v>170</v>
      </c>
      <c r="I58" s="81" t="str">
        <f>VLOOKUP(A58,[1]Sheet1!$C$2:$D$967,2,0)</f>
        <v>Kumta</v>
      </c>
      <c r="J58" s="21">
        <v>0.76639999999999997</v>
      </c>
      <c r="K58" s="22">
        <v>34.573999999999998</v>
      </c>
      <c r="L58" s="22">
        <v>0.34573999999999999</v>
      </c>
      <c r="M58" s="22">
        <v>1.1121399999999999</v>
      </c>
      <c r="N58" s="23" t="s">
        <v>32</v>
      </c>
      <c r="O58" s="24" t="s">
        <v>32</v>
      </c>
      <c r="P58" s="25">
        <v>0.87949999999999995</v>
      </c>
      <c r="Q58" s="26">
        <v>14.67</v>
      </c>
      <c r="R58" s="26">
        <v>0.24626000000000001</v>
      </c>
      <c r="S58" s="26">
        <v>1.1257599999999999</v>
      </c>
      <c r="T58" s="23" t="s">
        <v>32</v>
      </c>
      <c r="U58" s="27" t="s">
        <v>32</v>
      </c>
      <c r="V58" s="28">
        <v>15.133599999999999</v>
      </c>
      <c r="W58" s="22">
        <v>123.874</v>
      </c>
      <c r="X58" s="22">
        <v>7.1691175224674124</v>
      </c>
      <c r="Y58" s="22">
        <v>22.302717522467411</v>
      </c>
      <c r="Z58" s="23" t="s">
        <v>31</v>
      </c>
      <c r="AA58" s="27" t="s">
        <v>32</v>
      </c>
      <c r="AB58" s="25">
        <v>26.491330107</v>
      </c>
      <c r="AC58" s="26">
        <v>326.46057739380848</v>
      </c>
      <c r="AD58" s="26">
        <v>10.186503892999998</v>
      </c>
      <c r="AE58" s="26">
        <f t="shared" si="0"/>
        <v>36.677833999999997</v>
      </c>
      <c r="AF58" s="29" t="s">
        <v>32</v>
      </c>
      <c r="AG58" s="30" t="s">
        <v>32</v>
      </c>
      <c r="AH58" s="25">
        <v>3.7675246579999997</v>
      </c>
      <c r="AI58" s="26">
        <v>36.849496760259179</v>
      </c>
      <c r="AJ58" s="26">
        <v>0.75350493159999976</v>
      </c>
      <c r="AK58" s="26">
        <f t="shared" si="1"/>
        <v>4.5210295895999995</v>
      </c>
      <c r="AL58" s="29" t="s">
        <v>31</v>
      </c>
      <c r="AM58" s="30" t="s">
        <v>32</v>
      </c>
      <c r="AN58" s="66">
        <f t="shared" si="2"/>
        <v>10.940008824599998</v>
      </c>
    </row>
    <row r="59" spans="1:40" x14ac:dyDescent="0.35">
      <c r="A59" s="18" t="s">
        <v>171</v>
      </c>
      <c r="B59" s="19" t="s">
        <v>172</v>
      </c>
      <c r="C59" s="19" t="s">
        <v>1536</v>
      </c>
      <c r="D59" s="19" t="s">
        <v>1512</v>
      </c>
      <c r="E59" s="19" t="s">
        <v>1530</v>
      </c>
      <c r="F59" s="19" t="str">
        <f>VLOOKUP(A59,Ranking!C59:AB773,26,0)</f>
        <v xml:space="preserve">Exporters </v>
      </c>
      <c r="G59" s="19">
        <v>400103</v>
      </c>
      <c r="H59" s="20" t="s">
        <v>61</v>
      </c>
      <c r="I59" s="81" t="str">
        <f>VLOOKUP(A59,[1]Sheet1!$C$2:$D$967,2,0)</f>
        <v>Executive</v>
      </c>
      <c r="J59" s="21">
        <v>2.3930000000000002</v>
      </c>
      <c r="K59" s="22">
        <v>291.178</v>
      </c>
      <c r="L59" s="22">
        <v>2.6206019999999999</v>
      </c>
      <c r="M59" s="22">
        <v>5.0136020000000006</v>
      </c>
      <c r="N59" s="23" t="s">
        <v>32</v>
      </c>
      <c r="O59" s="24" t="s">
        <v>32</v>
      </c>
      <c r="P59" s="25">
        <v>0.86189999999999989</v>
      </c>
      <c r="Q59" s="26">
        <v>39.866</v>
      </c>
      <c r="R59" s="26">
        <v>0.358794</v>
      </c>
      <c r="S59" s="26">
        <v>1.2206939999999999</v>
      </c>
      <c r="T59" s="23" t="s">
        <v>32</v>
      </c>
      <c r="U59" s="27" t="s">
        <v>32</v>
      </c>
      <c r="V59" s="28">
        <v>1.3793</v>
      </c>
      <c r="W59" s="22">
        <v>33.042000000000002</v>
      </c>
      <c r="X59" s="22">
        <v>0.38620400000000005</v>
      </c>
      <c r="Y59" s="22">
        <v>1.765504</v>
      </c>
      <c r="Z59" s="23" t="s">
        <v>31</v>
      </c>
      <c r="AA59" s="27" t="s">
        <v>32</v>
      </c>
      <c r="AB59" s="25">
        <v>210.63277798199999</v>
      </c>
      <c r="AC59" s="26">
        <v>29346.392505075219</v>
      </c>
      <c r="AD59" s="26">
        <v>42.12655559640001</v>
      </c>
      <c r="AE59" s="26">
        <f t="shared" si="0"/>
        <v>252.7593335784</v>
      </c>
      <c r="AF59" s="29" t="s">
        <v>31</v>
      </c>
      <c r="AG59" s="30" t="s">
        <v>32</v>
      </c>
      <c r="AH59" s="25">
        <v>19.127937558000003</v>
      </c>
      <c r="AI59" s="26">
        <v>6929.2902676273334</v>
      </c>
      <c r="AJ59" s="26">
        <v>3.825587511600002</v>
      </c>
      <c r="AK59" s="26">
        <f t="shared" si="1"/>
        <v>22.953525069600005</v>
      </c>
      <c r="AL59" s="29" t="s">
        <v>31</v>
      </c>
      <c r="AM59" s="30" t="s">
        <v>32</v>
      </c>
      <c r="AN59" s="66">
        <f t="shared" si="2"/>
        <v>45.952143108000016</v>
      </c>
    </row>
    <row r="60" spans="1:40" x14ac:dyDescent="0.35">
      <c r="A60" s="18" t="s">
        <v>173</v>
      </c>
      <c r="B60" s="19" t="s">
        <v>174</v>
      </c>
      <c r="C60" s="19" t="s">
        <v>1536</v>
      </c>
      <c r="D60" s="19" t="s">
        <v>1536</v>
      </c>
      <c r="E60" s="19" t="s">
        <v>1529</v>
      </c>
      <c r="F60" s="19" t="str">
        <f>VLOOKUP(A60,Ranking!C60:AB774,26,0)</f>
        <v xml:space="preserve">Manufacturers </v>
      </c>
      <c r="G60" s="19">
        <v>574115</v>
      </c>
      <c r="H60" s="20" t="s">
        <v>48</v>
      </c>
      <c r="I60" s="81" t="str">
        <f>VLOOKUP(A60,[1]Sheet1!$C$2:$D$967,2,0)</f>
        <v>Udupi</v>
      </c>
      <c r="J60" s="21">
        <v>0.55700000000000005</v>
      </c>
      <c r="K60" s="22">
        <v>11.342000000000001</v>
      </c>
      <c r="L60" s="22">
        <v>0.40175029041110938</v>
      </c>
      <c r="M60" s="22">
        <v>0.95875029041110937</v>
      </c>
      <c r="N60" s="23" t="s">
        <v>31</v>
      </c>
      <c r="O60" s="24" t="s">
        <v>32</v>
      </c>
      <c r="P60" s="25">
        <v>0.23469999999999996</v>
      </c>
      <c r="Q60" s="26">
        <v>2.8769999999999998</v>
      </c>
      <c r="R60" s="26">
        <v>0.21773479868989346</v>
      </c>
      <c r="S60" s="26">
        <v>0.45243479868989345</v>
      </c>
      <c r="T60" s="23" t="s">
        <v>31</v>
      </c>
      <c r="U60" s="27" t="s">
        <v>32</v>
      </c>
      <c r="V60" s="28">
        <v>1.272</v>
      </c>
      <c r="W60" s="22">
        <v>8.6630000000000003</v>
      </c>
      <c r="X60" s="22">
        <v>0.52834120437636756</v>
      </c>
      <c r="Y60" s="22">
        <v>1.8003412043763676</v>
      </c>
      <c r="Z60" s="23" t="s">
        <v>31</v>
      </c>
      <c r="AA60" s="27" t="s">
        <v>32</v>
      </c>
      <c r="AB60" s="25">
        <v>20.181589188</v>
      </c>
      <c r="AC60" s="26">
        <v>718.80199587817731</v>
      </c>
      <c r="AD60" s="26">
        <v>4.0363178375999986</v>
      </c>
      <c r="AE60" s="26">
        <f t="shared" si="0"/>
        <v>24.217907025599999</v>
      </c>
      <c r="AF60" s="29" t="s">
        <v>31</v>
      </c>
      <c r="AG60" s="30" t="s">
        <v>32</v>
      </c>
      <c r="AH60" s="25">
        <v>1.1549364279999998</v>
      </c>
      <c r="AI60" s="26">
        <v>107.3706452942523</v>
      </c>
      <c r="AJ60" s="26">
        <v>1.0737064529425233</v>
      </c>
      <c r="AK60" s="26">
        <f t="shared" si="1"/>
        <v>2.2286428809425232</v>
      </c>
      <c r="AL60" s="29" t="s">
        <v>32</v>
      </c>
      <c r="AM60" s="30" t="s">
        <v>32</v>
      </c>
      <c r="AN60" s="66">
        <f t="shared" si="2"/>
        <v>5.1100242905425217</v>
      </c>
    </row>
    <row r="61" spans="1:40" x14ac:dyDescent="0.35">
      <c r="A61" s="18" t="s">
        <v>175</v>
      </c>
      <c r="B61" s="19" t="s">
        <v>176</v>
      </c>
      <c r="C61" s="19" t="s">
        <v>77</v>
      </c>
      <c r="D61" s="19" t="s">
        <v>1513</v>
      </c>
      <c r="E61" s="19" t="s">
        <v>1528</v>
      </c>
      <c r="F61" s="19" t="str">
        <f>VLOOKUP(A61,Ranking!C61:AB775,26,0)</f>
        <v>Corporate Offices</v>
      </c>
      <c r="G61" s="19">
        <v>560001</v>
      </c>
      <c r="H61" s="20" t="s">
        <v>61</v>
      </c>
      <c r="I61" s="81" t="str">
        <f>VLOOKUP(A61,[1]Sheet1!$C$2:$D$967,2,0)</f>
        <v>Executive</v>
      </c>
      <c r="J61" s="21">
        <v>4</v>
      </c>
      <c r="K61" s="22">
        <v>610.12099999999998</v>
      </c>
      <c r="L61" s="22">
        <v>5.4910889999999997</v>
      </c>
      <c r="M61" s="22">
        <v>9.4910889999999988</v>
      </c>
      <c r="N61" s="23" t="s">
        <v>32</v>
      </c>
      <c r="O61" s="24" t="s">
        <v>32</v>
      </c>
      <c r="P61" s="25">
        <v>7.0000000000000007E-2</v>
      </c>
      <c r="Q61" s="26">
        <v>125.348</v>
      </c>
      <c r="R61" s="26">
        <v>0.77679640224640223</v>
      </c>
      <c r="S61" s="26">
        <v>0.84679640224640229</v>
      </c>
      <c r="T61" s="23" t="s">
        <v>32</v>
      </c>
      <c r="U61" s="27" t="s">
        <v>31</v>
      </c>
      <c r="V61" s="28">
        <v>0</v>
      </c>
      <c r="W61" s="22">
        <v>124.961</v>
      </c>
      <c r="X61" s="22">
        <v>2.678719646279216</v>
      </c>
      <c r="Y61" s="22">
        <v>2.678719646279216</v>
      </c>
      <c r="Z61" s="23" t="s">
        <v>32</v>
      </c>
      <c r="AA61" s="27" t="s">
        <v>31</v>
      </c>
      <c r="AB61" s="25">
        <v>35.989774077</v>
      </c>
      <c r="AC61" s="26">
        <v>18331.86891711321</v>
      </c>
      <c r="AD61" s="26">
        <v>7.1979548154000028</v>
      </c>
      <c r="AE61" s="26">
        <f t="shared" si="0"/>
        <v>43.187728892400003</v>
      </c>
      <c r="AF61" s="29" t="s">
        <v>31</v>
      </c>
      <c r="AG61" s="30" t="s">
        <v>31</v>
      </c>
      <c r="AH61" s="25">
        <v>12.902424408</v>
      </c>
      <c r="AI61" s="26">
        <v>20218.08643460528</v>
      </c>
      <c r="AJ61" s="26">
        <v>18.699907665991013</v>
      </c>
      <c r="AK61" s="26">
        <f t="shared" si="1"/>
        <v>31.602332073991015</v>
      </c>
      <c r="AL61" s="29" t="s">
        <v>32</v>
      </c>
      <c r="AM61" s="30" t="s">
        <v>31</v>
      </c>
      <c r="AN61" s="66">
        <f t="shared" si="2"/>
        <v>25.897862481391016</v>
      </c>
    </row>
    <row r="62" spans="1:40" x14ac:dyDescent="0.35">
      <c r="A62" s="18" t="s">
        <v>177</v>
      </c>
      <c r="B62" s="19" t="s">
        <v>178</v>
      </c>
      <c r="C62" s="19" t="s">
        <v>77</v>
      </c>
      <c r="D62" s="19" t="s">
        <v>1512</v>
      </c>
      <c r="E62" s="19" t="s">
        <v>1529</v>
      </c>
      <c r="F62" s="19" t="str">
        <f>VLOOKUP(A62,Ranking!C62:AB776,26,0)</f>
        <v>Corporate Offices</v>
      </c>
      <c r="G62" s="19">
        <v>560011</v>
      </c>
      <c r="H62" s="20" t="s">
        <v>115</v>
      </c>
      <c r="I62" s="81" t="str">
        <f>VLOOKUP(A62,[1]Sheet1!$C$2:$D$967,2,0)</f>
        <v>Bengaluru - B</v>
      </c>
      <c r="J62" s="21">
        <v>5.0125999999999999</v>
      </c>
      <c r="K62" s="22">
        <v>346.923</v>
      </c>
      <c r="L62" s="22">
        <v>1.4035280000000001</v>
      </c>
      <c r="M62" s="22">
        <v>6.4161280000000005</v>
      </c>
      <c r="N62" s="23" t="s">
        <v>31</v>
      </c>
      <c r="O62" s="24" t="s">
        <v>32</v>
      </c>
      <c r="P62" s="25">
        <v>0.37039999999999995</v>
      </c>
      <c r="Q62" s="26">
        <v>79.846999999999994</v>
      </c>
      <c r="R62" s="26">
        <v>0.30149948932900555</v>
      </c>
      <c r="S62" s="26">
        <v>0.67189948932900556</v>
      </c>
      <c r="T62" s="23" t="s">
        <v>31</v>
      </c>
      <c r="U62" s="27" t="s">
        <v>31</v>
      </c>
      <c r="V62" s="28">
        <v>2.4823</v>
      </c>
      <c r="W62" s="22">
        <v>203.14400000000001</v>
      </c>
      <c r="X62" s="22">
        <v>1.2272630152032225</v>
      </c>
      <c r="Y62" s="22">
        <v>3.7095630152032224</v>
      </c>
      <c r="Z62" s="23" t="s">
        <v>31</v>
      </c>
      <c r="AA62" s="27" t="s">
        <v>31</v>
      </c>
      <c r="AB62" s="25">
        <v>122.72204707100001</v>
      </c>
      <c r="AC62" s="26">
        <v>15537.56047227926</v>
      </c>
      <c r="AD62" s="26">
        <v>24.544409414200018</v>
      </c>
      <c r="AE62" s="26">
        <f t="shared" si="0"/>
        <v>147.26645648520002</v>
      </c>
      <c r="AF62" s="29" t="s">
        <v>31</v>
      </c>
      <c r="AG62" s="30" t="s">
        <v>32</v>
      </c>
      <c r="AH62" s="25">
        <v>10.977528644</v>
      </c>
      <c r="AI62" s="26">
        <v>7567.188370196538</v>
      </c>
      <c r="AJ62" s="26">
        <v>2.1955057288000006</v>
      </c>
      <c r="AK62" s="26">
        <f t="shared" si="1"/>
        <v>13.1730343728</v>
      </c>
      <c r="AL62" s="29" t="s">
        <v>32</v>
      </c>
      <c r="AM62" s="30" t="s">
        <v>31</v>
      </c>
      <c r="AN62" s="66">
        <f t="shared" si="2"/>
        <v>26.739915143000019</v>
      </c>
    </row>
    <row r="63" spans="1:40" x14ac:dyDescent="0.35">
      <c r="A63" s="18" t="s">
        <v>179</v>
      </c>
      <c r="B63" s="19" t="s">
        <v>180</v>
      </c>
      <c r="C63" s="19" t="s">
        <v>1536</v>
      </c>
      <c r="D63" s="19" t="s">
        <v>1514</v>
      </c>
      <c r="E63" s="19" t="s">
        <v>1528</v>
      </c>
      <c r="F63" s="19" t="str">
        <f>VLOOKUP(A63,Ranking!C63:AB777,26,0)</f>
        <v xml:space="preserve">Exporters </v>
      </c>
      <c r="G63" s="19">
        <v>400022</v>
      </c>
      <c r="H63" s="20" t="s">
        <v>96</v>
      </c>
      <c r="I63" s="81" t="str">
        <f>VLOOKUP(A63,[1]Sheet1!$C$2:$D$967,2,0)</f>
        <v>Mumbai - A</v>
      </c>
      <c r="J63" s="21">
        <v>0.5532999999999999</v>
      </c>
      <c r="K63" s="22">
        <v>734.53</v>
      </c>
      <c r="L63" s="22">
        <v>0.5595049674833259</v>
      </c>
      <c r="M63" s="22">
        <v>1.1128049674833258</v>
      </c>
      <c r="N63" s="23" t="s">
        <v>31</v>
      </c>
      <c r="O63" s="24" t="s">
        <v>31</v>
      </c>
      <c r="P63" s="25">
        <v>0.2</v>
      </c>
      <c r="Q63" s="26">
        <v>75.188999999999993</v>
      </c>
      <c r="R63" s="26">
        <v>5.6000000000000008E-2</v>
      </c>
      <c r="S63" s="26">
        <v>0.25600000000000001</v>
      </c>
      <c r="T63" s="23" t="s">
        <v>31</v>
      </c>
      <c r="U63" s="27" t="s">
        <v>31</v>
      </c>
      <c r="V63" s="28">
        <v>1.3911</v>
      </c>
      <c r="W63" s="22">
        <v>73.756</v>
      </c>
      <c r="X63" s="22">
        <v>0.38950800000000002</v>
      </c>
      <c r="Y63" s="22">
        <v>1.780608</v>
      </c>
      <c r="Z63" s="23" t="s">
        <v>31</v>
      </c>
      <c r="AA63" s="27" t="s">
        <v>31</v>
      </c>
      <c r="AB63" s="25">
        <v>43.395332283999998</v>
      </c>
      <c r="AC63" s="26">
        <v>80589.011987224454</v>
      </c>
      <c r="AD63" s="26">
        <v>205.5256702527353</v>
      </c>
      <c r="AE63" s="26">
        <f t="shared" si="0"/>
        <v>248.9210025367353</v>
      </c>
      <c r="AF63" s="29" t="s">
        <v>32</v>
      </c>
      <c r="AG63" s="30" t="s">
        <v>31</v>
      </c>
      <c r="AH63" s="25">
        <v>16.594422740999999</v>
      </c>
      <c r="AI63" s="26">
        <v>63382.10306866849</v>
      </c>
      <c r="AJ63" s="26">
        <v>71.19202210319007</v>
      </c>
      <c r="AK63" s="26">
        <f t="shared" si="1"/>
        <v>87.786444844190072</v>
      </c>
      <c r="AL63" s="29" t="s">
        <v>32</v>
      </c>
      <c r="AM63" s="30" t="s">
        <v>31</v>
      </c>
      <c r="AN63" s="66">
        <f t="shared" si="2"/>
        <v>276.71769235592535</v>
      </c>
    </row>
    <row r="64" spans="1:40" x14ac:dyDescent="0.35">
      <c r="A64" s="18" t="s">
        <v>181</v>
      </c>
      <c r="B64" s="19" t="s">
        <v>182</v>
      </c>
      <c r="C64" s="19" t="s">
        <v>77</v>
      </c>
      <c r="D64" s="19" t="s">
        <v>1514</v>
      </c>
      <c r="E64" s="19" t="s">
        <v>1528</v>
      </c>
      <c r="F64" s="19" t="str">
        <f>VLOOKUP(A64,Ranking!C64:AB778,26,0)</f>
        <v xml:space="preserve">Exporters </v>
      </c>
      <c r="G64" s="19">
        <v>400050</v>
      </c>
      <c r="H64" s="20" t="s">
        <v>96</v>
      </c>
      <c r="I64" s="81" t="str">
        <f>VLOOKUP(A64,[1]Sheet1!$C$2:$D$967,2,0)</f>
        <v>Mumbai - A</v>
      </c>
      <c r="J64" s="21">
        <v>5.2811000000000003</v>
      </c>
      <c r="K64" s="22">
        <v>1029.758</v>
      </c>
      <c r="L64" s="22">
        <v>1.4787080000000001</v>
      </c>
      <c r="M64" s="22">
        <v>6.7598080000000005</v>
      </c>
      <c r="N64" s="23" t="s">
        <v>32</v>
      </c>
      <c r="O64" s="24" t="s">
        <v>31</v>
      </c>
      <c r="P64" s="25">
        <v>0.44700000000000001</v>
      </c>
      <c r="Q64" s="26">
        <v>191.28</v>
      </c>
      <c r="R64" s="26">
        <v>0.32675866748550242</v>
      </c>
      <c r="S64" s="26">
        <v>0.77375866748550237</v>
      </c>
      <c r="T64" s="23" t="s">
        <v>31</v>
      </c>
      <c r="U64" s="27" t="s">
        <v>31</v>
      </c>
      <c r="V64" s="28">
        <v>1.5837000000000001</v>
      </c>
      <c r="W64" s="22">
        <v>49.674999999999997</v>
      </c>
      <c r="X64" s="22">
        <v>0.44343600000000005</v>
      </c>
      <c r="Y64" s="22">
        <v>2.027136</v>
      </c>
      <c r="Z64" s="23" t="s">
        <v>31</v>
      </c>
      <c r="AA64" s="27" t="s">
        <v>32</v>
      </c>
      <c r="AB64" s="25">
        <v>93.325714645000005</v>
      </c>
      <c r="AC64" s="26">
        <v>45340.717791984993</v>
      </c>
      <c r="AD64" s="26">
        <v>60.503535114435351</v>
      </c>
      <c r="AE64" s="26">
        <f t="shared" si="0"/>
        <v>153.82924975943536</v>
      </c>
      <c r="AF64" s="29" t="s">
        <v>32</v>
      </c>
      <c r="AG64" s="30" t="s">
        <v>31</v>
      </c>
      <c r="AH64" s="25">
        <v>23.071225370000001</v>
      </c>
      <c r="AI64" s="26">
        <v>30599.37889066185</v>
      </c>
      <c r="AJ64" s="26">
        <v>22.32195817921275</v>
      </c>
      <c r="AK64" s="26">
        <f t="shared" si="1"/>
        <v>45.39318354921275</v>
      </c>
      <c r="AL64" s="29" t="s">
        <v>32</v>
      </c>
      <c r="AM64" s="30" t="s">
        <v>31</v>
      </c>
      <c r="AN64" s="66">
        <f t="shared" si="2"/>
        <v>82.825493293648094</v>
      </c>
    </row>
    <row r="65" spans="1:40" x14ac:dyDescent="0.35">
      <c r="A65" s="18" t="s">
        <v>183</v>
      </c>
      <c r="B65" s="19" t="s">
        <v>184</v>
      </c>
      <c r="C65" s="19" t="s">
        <v>41</v>
      </c>
      <c r="D65" s="19" t="s">
        <v>1536</v>
      </c>
      <c r="E65" s="19" t="s">
        <v>1529</v>
      </c>
      <c r="F65" s="19" t="str">
        <f>VLOOKUP(A65,Ranking!C65:AB779,26,0)</f>
        <v>Corporate Offices</v>
      </c>
      <c r="G65" s="19">
        <v>581314</v>
      </c>
      <c r="H65" s="20" t="s">
        <v>170</v>
      </c>
      <c r="I65" s="81" t="str">
        <f>VLOOKUP(A65,[1]Sheet1!$C$2:$D$967,2,0)</f>
        <v>Kumta</v>
      </c>
      <c r="J65" s="21">
        <v>0.48039999999999999</v>
      </c>
      <c r="K65" s="22">
        <v>21.341000000000001</v>
      </c>
      <c r="L65" s="22">
        <v>0.29804685506112466</v>
      </c>
      <c r="M65" s="22">
        <v>0.77844685506112465</v>
      </c>
      <c r="N65" s="23" t="s">
        <v>31</v>
      </c>
      <c r="O65" s="24" t="s">
        <v>32</v>
      </c>
      <c r="P65" s="25">
        <v>0.80359999999999998</v>
      </c>
      <c r="Q65" s="26">
        <v>7.4219999999999997</v>
      </c>
      <c r="R65" s="26">
        <v>0.22500800000000001</v>
      </c>
      <c r="S65" s="26">
        <v>1.028608</v>
      </c>
      <c r="T65" s="23" t="s">
        <v>32</v>
      </c>
      <c r="U65" s="27" t="s">
        <v>32</v>
      </c>
      <c r="V65" s="28">
        <v>7.7157</v>
      </c>
      <c r="W65" s="22">
        <v>46.201999999999998</v>
      </c>
      <c r="X65" s="22">
        <v>2.1603960000000004</v>
      </c>
      <c r="Y65" s="22">
        <v>9.8760960000000004</v>
      </c>
      <c r="Z65" s="23" t="s">
        <v>31</v>
      </c>
      <c r="AA65" s="27" t="s">
        <v>32</v>
      </c>
      <c r="AB65" s="25">
        <v>27.178536294999997</v>
      </c>
      <c r="AC65" s="26">
        <v>311.32185174246911</v>
      </c>
      <c r="AD65" s="26">
        <v>5.4357072590000008</v>
      </c>
      <c r="AE65" s="26">
        <f t="shared" si="0"/>
        <v>32.614243553999998</v>
      </c>
      <c r="AF65" s="29" t="s">
        <v>32</v>
      </c>
      <c r="AG65" s="30" t="s">
        <v>32</v>
      </c>
      <c r="AH65" s="25">
        <v>4.0932010189999994</v>
      </c>
      <c r="AI65" s="26">
        <v>27.32194920259894</v>
      </c>
      <c r="AJ65" s="26">
        <v>0.81864020380000024</v>
      </c>
      <c r="AK65" s="26">
        <f t="shared" si="1"/>
        <v>4.9118412227999997</v>
      </c>
      <c r="AL65" s="29" t="s">
        <v>32</v>
      </c>
      <c r="AM65" s="30" t="s">
        <v>32</v>
      </c>
      <c r="AN65" s="66">
        <f t="shared" si="2"/>
        <v>6.2543474628000011</v>
      </c>
    </row>
    <row r="66" spans="1:40" x14ac:dyDescent="0.35">
      <c r="A66" s="18" t="s">
        <v>185</v>
      </c>
      <c r="B66" s="19" t="s">
        <v>186</v>
      </c>
      <c r="C66" s="19" t="s">
        <v>47</v>
      </c>
      <c r="D66" s="19" t="s">
        <v>1536</v>
      </c>
      <c r="E66" s="19" t="s">
        <v>1528</v>
      </c>
      <c r="F66" s="19" t="str">
        <f>VLOOKUP(A66,Ranking!C66:AB780,26,0)</f>
        <v>Corporate Offices</v>
      </c>
      <c r="G66" s="19">
        <v>560023</v>
      </c>
      <c r="H66" s="20" t="s">
        <v>123</v>
      </c>
      <c r="I66" s="81" t="str">
        <f>VLOOKUP(A66,[1]Sheet1!$C$2:$D$967,2,0)</f>
        <v>Bengaluru - F</v>
      </c>
      <c r="J66" s="21">
        <v>2.2469999999999999</v>
      </c>
      <c r="K66" s="22">
        <v>275.52699999999999</v>
      </c>
      <c r="L66" s="22">
        <v>0.62916000000000005</v>
      </c>
      <c r="M66" s="22">
        <v>2.87616</v>
      </c>
      <c r="N66" s="23" t="s">
        <v>31</v>
      </c>
      <c r="O66" s="24" t="s">
        <v>32</v>
      </c>
      <c r="P66" s="25">
        <v>1.0658000000000001</v>
      </c>
      <c r="Q66" s="26">
        <v>49.292000000000002</v>
      </c>
      <c r="R66" s="26">
        <v>0.44362800000000002</v>
      </c>
      <c r="S66" s="26">
        <v>1.5094280000000002</v>
      </c>
      <c r="T66" s="23" t="s">
        <v>32</v>
      </c>
      <c r="U66" s="27" t="s">
        <v>32</v>
      </c>
      <c r="V66" s="28">
        <v>0</v>
      </c>
      <c r="W66" s="22">
        <v>250.41200000000001</v>
      </c>
      <c r="X66" s="22">
        <v>5.367943150775611</v>
      </c>
      <c r="Y66" s="22">
        <v>5.367943150775611</v>
      </c>
      <c r="Z66" s="23" t="s">
        <v>32</v>
      </c>
      <c r="AA66" s="27" t="s">
        <v>31</v>
      </c>
      <c r="AB66" s="25">
        <v>48.361540843</v>
      </c>
      <c r="AC66" s="26">
        <v>18621.976711270669</v>
      </c>
      <c r="AD66" s="26">
        <v>9.6723081685999972</v>
      </c>
      <c r="AE66" s="26">
        <f t="shared" si="0"/>
        <v>58.033849011599997</v>
      </c>
      <c r="AF66" s="29" t="s">
        <v>31</v>
      </c>
      <c r="AG66" s="30" t="s">
        <v>31</v>
      </c>
      <c r="AH66" s="25">
        <v>6.2153005969999997</v>
      </c>
      <c r="AI66" s="26">
        <v>17228.991150787861</v>
      </c>
      <c r="AJ66" s="26">
        <v>1.8019694030000002</v>
      </c>
      <c r="AK66" s="26">
        <f t="shared" si="1"/>
        <v>8.0172699999999999</v>
      </c>
      <c r="AL66" s="29" t="s">
        <v>31</v>
      </c>
      <c r="AM66" s="30" t="s">
        <v>31</v>
      </c>
      <c r="AN66" s="66">
        <f t="shared" si="2"/>
        <v>11.474277571599998</v>
      </c>
    </row>
    <row r="67" spans="1:40" x14ac:dyDescent="0.35">
      <c r="A67" s="18" t="s">
        <v>187</v>
      </c>
      <c r="B67" s="19" t="s">
        <v>188</v>
      </c>
      <c r="C67" s="19" t="s">
        <v>77</v>
      </c>
      <c r="D67" s="19" t="s">
        <v>1514</v>
      </c>
      <c r="E67" s="19" t="s">
        <v>1529</v>
      </c>
      <c r="F67" s="19" t="str">
        <f>VLOOKUP(A67,Ranking!C67:AB781,26,0)</f>
        <v>Corporate Offices</v>
      </c>
      <c r="G67" s="19">
        <v>560004</v>
      </c>
      <c r="H67" s="20" t="s">
        <v>115</v>
      </c>
      <c r="I67" s="81" t="str">
        <f>VLOOKUP(A67,[1]Sheet1!$C$2:$D$967,2,0)</f>
        <v>Bengaluru - B</v>
      </c>
      <c r="J67" s="21">
        <v>5.4336000000000002</v>
      </c>
      <c r="K67" s="22">
        <v>479.827</v>
      </c>
      <c r="L67" s="22">
        <v>4.3184430000000003</v>
      </c>
      <c r="M67" s="22">
        <v>9.7520430000000005</v>
      </c>
      <c r="N67" s="23" t="s">
        <v>32</v>
      </c>
      <c r="O67" s="24" t="s">
        <v>32</v>
      </c>
      <c r="P67" s="25">
        <v>0.25</v>
      </c>
      <c r="Q67" s="26">
        <v>101.374</v>
      </c>
      <c r="R67" s="26">
        <v>0.25793548810250155</v>
      </c>
      <c r="S67" s="26">
        <v>0.50793548810250155</v>
      </c>
      <c r="T67" s="23" t="s">
        <v>31</v>
      </c>
      <c r="U67" s="27" t="s">
        <v>31</v>
      </c>
      <c r="V67" s="28">
        <v>2.0870000000000002</v>
      </c>
      <c r="W67" s="22">
        <v>186.21700000000001</v>
      </c>
      <c r="X67" s="22">
        <v>0.69608669167157111</v>
      </c>
      <c r="Y67" s="22">
        <v>2.7830866916715715</v>
      </c>
      <c r="Z67" s="23" t="s">
        <v>31</v>
      </c>
      <c r="AA67" s="27" t="s">
        <v>31</v>
      </c>
      <c r="AB67" s="25">
        <v>108.86371956400001</v>
      </c>
      <c r="AC67" s="26">
        <v>14783.794157812499</v>
      </c>
      <c r="AD67" s="26">
        <v>21.772743912799996</v>
      </c>
      <c r="AE67" s="26">
        <f t="shared" si="0"/>
        <v>130.6364634768</v>
      </c>
      <c r="AF67" s="29" t="s">
        <v>31</v>
      </c>
      <c r="AG67" s="30" t="s">
        <v>32</v>
      </c>
      <c r="AH67" s="25">
        <v>29.748272310000001</v>
      </c>
      <c r="AI67" s="26">
        <v>9403.3462630208323</v>
      </c>
      <c r="AJ67" s="26">
        <v>27.820399689999999</v>
      </c>
      <c r="AK67" s="26">
        <f t="shared" si="1"/>
        <v>57.568671999999999</v>
      </c>
      <c r="AL67" s="29" t="s">
        <v>31</v>
      </c>
      <c r="AM67" s="30" t="s">
        <v>32</v>
      </c>
      <c r="AN67" s="66">
        <f t="shared" si="2"/>
        <v>49.593143602799998</v>
      </c>
    </row>
    <row r="68" spans="1:40" x14ac:dyDescent="0.35">
      <c r="A68" s="18" t="s">
        <v>189</v>
      </c>
      <c r="B68" s="19" t="s">
        <v>190</v>
      </c>
      <c r="C68" s="19" t="s">
        <v>1533</v>
      </c>
      <c r="D68" s="19" t="s">
        <v>1512</v>
      </c>
      <c r="E68" s="19" t="s">
        <v>1528</v>
      </c>
      <c r="F68" s="19" t="str">
        <f>VLOOKUP(A68,Ranking!C68:AB782,26,0)</f>
        <v xml:space="preserve">Exporters </v>
      </c>
      <c r="G68" s="19">
        <v>400053</v>
      </c>
      <c r="H68" s="20" t="s">
        <v>96</v>
      </c>
      <c r="I68" s="81" t="str">
        <f>VLOOKUP(A68,[1]Sheet1!$C$2:$D$967,2,0)</f>
        <v>Mumbai - A</v>
      </c>
      <c r="J68" s="21">
        <v>3.4318999999999997</v>
      </c>
      <c r="K68" s="22">
        <v>1799.3340000000001</v>
      </c>
      <c r="L68" s="22">
        <v>6.4892025991863207</v>
      </c>
      <c r="M68" s="22">
        <v>9.9211025991863195</v>
      </c>
      <c r="N68" s="23" t="s">
        <v>32</v>
      </c>
      <c r="O68" s="24" t="s">
        <v>31</v>
      </c>
      <c r="P68" s="25">
        <v>0.89569999999999994</v>
      </c>
      <c r="Q68" s="26">
        <v>322.339</v>
      </c>
      <c r="R68" s="26">
        <v>1.2030673663273661</v>
      </c>
      <c r="S68" s="26">
        <v>2.0987673663273663</v>
      </c>
      <c r="T68" s="23" t="s">
        <v>32</v>
      </c>
      <c r="U68" s="27" t="s">
        <v>31</v>
      </c>
      <c r="V68" s="28">
        <v>2.6164000000000001</v>
      </c>
      <c r="W68" s="22">
        <v>99.474000000000004</v>
      </c>
      <c r="X68" s="22">
        <v>0.73259200000000013</v>
      </c>
      <c r="Y68" s="22">
        <v>3.348992</v>
      </c>
      <c r="Z68" s="23" t="s">
        <v>31</v>
      </c>
      <c r="AA68" s="27" t="s">
        <v>32</v>
      </c>
      <c r="AB68" s="25">
        <v>132.01232969100002</v>
      </c>
      <c r="AC68" s="26">
        <v>39169.882312771937</v>
      </c>
      <c r="AD68" s="26">
        <v>26.40246593820001</v>
      </c>
      <c r="AE68" s="26">
        <f t="shared" ref="AE68:AE131" si="3">AB68+AD68</f>
        <v>158.41479562920003</v>
      </c>
      <c r="AF68" s="29" t="s">
        <v>31</v>
      </c>
      <c r="AG68" s="30" t="s">
        <v>31</v>
      </c>
      <c r="AH68" s="25">
        <v>16.255425882000001</v>
      </c>
      <c r="AI68" s="26">
        <v>25162.361386515939</v>
      </c>
      <c r="AJ68" s="26">
        <v>3.7644905504332868</v>
      </c>
      <c r="AK68" s="26">
        <f t="shared" ref="AK68:AK131" si="4">AH68+AJ68</f>
        <v>20.019916432433288</v>
      </c>
      <c r="AL68" s="29" t="s">
        <v>31</v>
      </c>
      <c r="AM68" s="30" t="s">
        <v>31</v>
      </c>
      <c r="AN68" s="66">
        <f t="shared" ref="AN68:AN131" si="5">AJ68+AD68</f>
        <v>30.166956488633296</v>
      </c>
    </row>
    <row r="69" spans="1:40" x14ac:dyDescent="0.35">
      <c r="A69" s="18" t="s">
        <v>191</v>
      </c>
      <c r="B69" s="19" t="s">
        <v>192</v>
      </c>
      <c r="C69" s="19" t="s">
        <v>1536</v>
      </c>
      <c r="D69" s="19" t="s">
        <v>1512</v>
      </c>
      <c r="E69" s="19" t="s">
        <v>1530</v>
      </c>
      <c r="F69" s="19" t="str">
        <f>VLOOKUP(A69,Ranking!C69:AB783,26,0)</f>
        <v xml:space="preserve">Manufacturers </v>
      </c>
      <c r="G69" s="19">
        <v>400067</v>
      </c>
      <c r="H69" s="20" t="s">
        <v>96</v>
      </c>
      <c r="I69" s="81" t="str">
        <f>VLOOKUP(A69,[1]Sheet1!$C$2:$D$967,2,0)</f>
        <v>Mumbai - A</v>
      </c>
      <c r="J69" s="21">
        <v>2.2418999999999998</v>
      </c>
      <c r="K69" s="22">
        <v>2228.2660000000001</v>
      </c>
      <c r="L69" s="22">
        <v>0.62773199999999996</v>
      </c>
      <c r="M69" s="22">
        <v>2.8696319999999997</v>
      </c>
      <c r="N69" s="23" t="s">
        <v>31</v>
      </c>
      <c r="O69" s="24" t="s">
        <v>31</v>
      </c>
      <c r="P69" s="25">
        <v>0.43640000000000001</v>
      </c>
      <c r="Q69" s="26">
        <v>244.399</v>
      </c>
      <c r="R69" s="26">
        <v>0.19687890374193551</v>
      </c>
      <c r="S69" s="26">
        <v>0.63327890374193552</v>
      </c>
      <c r="T69" s="23" t="s">
        <v>31</v>
      </c>
      <c r="U69" s="27" t="s">
        <v>31</v>
      </c>
      <c r="V69" s="28">
        <v>1.9340999999999999</v>
      </c>
      <c r="W69" s="22">
        <v>136.167</v>
      </c>
      <c r="X69" s="22">
        <v>1.0473301802422053</v>
      </c>
      <c r="Y69" s="22">
        <v>2.9814301802422052</v>
      </c>
      <c r="Z69" s="23" t="s">
        <v>32</v>
      </c>
      <c r="AA69" s="27" t="s">
        <v>31</v>
      </c>
      <c r="AB69" s="25">
        <v>50.390722839999995</v>
      </c>
      <c r="AC69" s="26">
        <v>48517.079972024338</v>
      </c>
      <c r="AD69" s="26">
        <v>104.32050430347499</v>
      </c>
      <c r="AE69" s="26">
        <f t="shared" si="3"/>
        <v>154.71122714347499</v>
      </c>
      <c r="AF69" s="29" t="s">
        <v>32</v>
      </c>
      <c r="AG69" s="30" t="s">
        <v>31</v>
      </c>
      <c r="AH69" s="25">
        <v>11.569007170000001</v>
      </c>
      <c r="AI69" s="26">
        <v>14959.105844973041</v>
      </c>
      <c r="AJ69" s="26">
        <v>10.68037724024507</v>
      </c>
      <c r="AK69" s="26">
        <f t="shared" si="4"/>
        <v>22.249384410245071</v>
      </c>
      <c r="AL69" s="29" t="s">
        <v>32</v>
      </c>
      <c r="AM69" s="30" t="s">
        <v>31</v>
      </c>
      <c r="AN69" s="66">
        <f t="shared" si="5"/>
        <v>115.00088154372006</v>
      </c>
    </row>
    <row r="70" spans="1:40" x14ac:dyDescent="0.35">
      <c r="A70" s="18" t="s">
        <v>193</v>
      </c>
      <c r="B70" s="19" t="s">
        <v>194</v>
      </c>
      <c r="C70" s="19" t="s">
        <v>1536</v>
      </c>
      <c r="D70" s="19" t="s">
        <v>1514</v>
      </c>
      <c r="E70" s="19" t="s">
        <v>1529</v>
      </c>
      <c r="F70" s="19" t="str">
        <f>VLOOKUP(A70,Ranking!C70:AB784,26,0)</f>
        <v xml:space="preserve">Shopping Malls </v>
      </c>
      <c r="G70" s="19">
        <v>560034</v>
      </c>
      <c r="H70" s="20" t="s">
        <v>61</v>
      </c>
      <c r="I70" s="81" t="str">
        <f>VLOOKUP(A70,[1]Sheet1!$C$2:$D$967,2,0)</f>
        <v>Executive</v>
      </c>
      <c r="J70" s="21">
        <v>1.8563999999999998</v>
      </c>
      <c r="K70" s="22">
        <v>605.72400000000005</v>
      </c>
      <c r="L70" s="22">
        <v>2.1947479282094831</v>
      </c>
      <c r="M70" s="22">
        <v>4.0511479282094829</v>
      </c>
      <c r="N70" s="23" t="s">
        <v>31</v>
      </c>
      <c r="O70" s="24" t="s">
        <v>31</v>
      </c>
      <c r="P70" s="25">
        <v>0.25740000000000002</v>
      </c>
      <c r="Q70" s="26">
        <v>99.808999999999997</v>
      </c>
      <c r="R70" s="26">
        <v>0.26694218571428574</v>
      </c>
      <c r="S70" s="26">
        <v>0.52434218571428581</v>
      </c>
      <c r="T70" s="23" t="s">
        <v>31</v>
      </c>
      <c r="U70" s="27" t="s">
        <v>31</v>
      </c>
      <c r="V70" s="28">
        <v>3.5785</v>
      </c>
      <c r="W70" s="22">
        <v>136.50700000000001</v>
      </c>
      <c r="X70" s="22">
        <v>1.3946272450812651</v>
      </c>
      <c r="Y70" s="22">
        <v>4.9731272450812654</v>
      </c>
      <c r="Z70" s="23" t="s">
        <v>31</v>
      </c>
      <c r="AA70" s="27" t="s">
        <v>32</v>
      </c>
      <c r="AB70" s="25">
        <v>120.246491398</v>
      </c>
      <c r="AC70" s="26">
        <v>17522.023727821419</v>
      </c>
      <c r="AD70" s="26">
        <v>24.049298279599995</v>
      </c>
      <c r="AE70" s="26">
        <f t="shared" si="3"/>
        <v>144.2957896776</v>
      </c>
      <c r="AF70" s="29" t="s">
        <v>31</v>
      </c>
      <c r="AG70" s="30" t="s">
        <v>32</v>
      </c>
      <c r="AH70" s="25">
        <v>50.174884614</v>
      </c>
      <c r="AI70" s="26">
        <v>7415.6462735219966</v>
      </c>
      <c r="AJ70" s="26">
        <v>74.156462735219947</v>
      </c>
      <c r="AK70" s="26">
        <f t="shared" si="4"/>
        <v>124.33134734921995</v>
      </c>
      <c r="AL70" s="29" t="s">
        <v>32</v>
      </c>
      <c r="AM70" s="30" t="s">
        <v>32</v>
      </c>
      <c r="AN70" s="66">
        <f t="shared" si="5"/>
        <v>98.205761014819942</v>
      </c>
    </row>
    <row r="71" spans="1:40" x14ac:dyDescent="0.35">
      <c r="A71" s="18" t="s">
        <v>195</v>
      </c>
      <c r="B71" s="19" t="s">
        <v>196</v>
      </c>
      <c r="C71" s="19" t="s">
        <v>1536</v>
      </c>
      <c r="D71" s="19" t="s">
        <v>1536</v>
      </c>
      <c r="E71" s="19" t="s">
        <v>1529</v>
      </c>
      <c r="F71" s="19" t="str">
        <f>VLOOKUP(A71,Ranking!C71:AB785,26,0)</f>
        <v xml:space="preserve">Manufacturers </v>
      </c>
      <c r="G71" s="19">
        <v>590016</v>
      </c>
      <c r="H71" s="20" t="s">
        <v>51</v>
      </c>
      <c r="I71" s="81" t="str">
        <f>VLOOKUP(A71,[1]Sheet1!$C$2:$D$967,2,0)</f>
        <v>Belagavi</v>
      </c>
      <c r="J71" s="21">
        <v>0.43949999999999995</v>
      </c>
      <c r="K71" s="22">
        <v>158.256</v>
      </c>
      <c r="L71" s="22">
        <v>0.12656029260768337</v>
      </c>
      <c r="M71" s="22">
        <v>0.56606029260768331</v>
      </c>
      <c r="N71" s="23" t="s">
        <v>31</v>
      </c>
      <c r="O71" s="24" t="s">
        <v>31</v>
      </c>
      <c r="P71" s="25">
        <v>0.69010000000000005</v>
      </c>
      <c r="Q71" s="26">
        <v>47.926000000000002</v>
      </c>
      <c r="R71" s="26">
        <v>0.47926000000000002</v>
      </c>
      <c r="S71" s="26">
        <v>1.1693600000000002</v>
      </c>
      <c r="T71" s="23" t="s">
        <v>32</v>
      </c>
      <c r="U71" s="27" t="s">
        <v>32</v>
      </c>
      <c r="V71" s="28">
        <v>2.5663</v>
      </c>
      <c r="W71" s="22">
        <v>107.301</v>
      </c>
      <c r="X71" s="22">
        <v>0.71856400000000009</v>
      </c>
      <c r="Y71" s="22">
        <v>3.2848640000000002</v>
      </c>
      <c r="Z71" s="23" t="s">
        <v>31</v>
      </c>
      <c r="AA71" s="27" t="s">
        <v>32</v>
      </c>
      <c r="AB71" s="25">
        <v>37.153399222000004</v>
      </c>
      <c r="AC71" s="26">
        <v>3535.089866736665</v>
      </c>
      <c r="AD71" s="26">
        <v>7.4306798444000037</v>
      </c>
      <c r="AE71" s="26">
        <f t="shared" si="3"/>
        <v>44.584079066400008</v>
      </c>
      <c r="AF71" s="29" t="s">
        <v>31</v>
      </c>
      <c r="AG71" s="30" t="s">
        <v>32</v>
      </c>
      <c r="AH71" s="25">
        <v>18.563482499000003</v>
      </c>
      <c r="AI71" s="26">
        <v>958.92672687946254</v>
      </c>
      <c r="AJ71" s="26">
        <v>9.5892672687946252</v>
      </c>
      <c r="AK71" s="26">
        <f t="shared" si="4"/>
        <v>28.152749767794628</v>
      </c>
      <c r="AL71" s="29" t="s">
        <v>32</v>
      </c>
      <c r="AM71" s="30" t="s">
        <v>32</v>
      </c>
      <c r="AN71" s="66">
        <f t="shared" si="5"/>
        <v>17.019947113194629</v>
      </c>
    </row>
    <row r="72" spans="1:40" x14ac:dyDescent="0.35">
      <c r="A72" s="18" t="s">
        <v>197</v>
      </c>
      <c r="B72" s="19" t="s">
        <v>198</v>
      </c>
      <c r="C72" s="19" t="s">
        <v>1536</v>
      </c>
      <c r="D72" s="19" t="s">
        <v>1514</v>
      </c>
      <c r="E72" s="19" t="s">
        <v>1529</v>
      </c>
      <c r="F72" s="19" t="str">
        <f>VLOOKUP(A72,Ranking!C72:AB786,26,0)</f>
        <v xml:space="preserve">Manufacturers </v>
      </c>
      <c r="G72" s="19">
        <v>560085</v>
      </c>
      <c r="H72" s="20" t="s">
        <v>123</v>
      </c>
      <c r="I72" s="81" t="str">
        <f>VLOOKUP(A72,[1]Sheet1!$C$2:$D$967,2,0)</f>
        <v>Bengaluru - F</v>
      </c>
      <c r="J72" s="21">
        <v>2.8280000000000003</v>
      </c>
      <c r="K72" s="22">
        <v>993.86300000000006</v>
      </c>
      <c r="L72" s="22">
        <v>1.414687365134949</v>
      </c>
      <c r="M72" s="22">
        <v>4.242687365134949</v>
      </c>
      <c r="N72" s="23" t="s">
        <v>31</v>
      </c>
      <c r="O72" s="24" t="s">
        <v>31</v>
      </c>
      <c r="P72" s="25">
        <v>8.0199999999999994E-2</v>
      </c>
      <c r="Q72" s="26">
        <v>217.81200000000001</v>
      </c>
      <c r="R72" s="26">
        <v>0.10140448099502487</v>
      </c>
      <c r="S72" s="26">
        <v>0.18160448099502485</v>
      </c>
      <c r="T72" s="23" t="s">
        <v>31</v>
      </c>
      <c r="U72" s="27" t="s">
        <v>31</v>
      </c>
      <c r="V72" s="28">
        <v>2.8167</v>
      </c>
      <c r="W72" s="22">
        <v>477.697</v>
      </c>
      <c r="X72" s="22">
        <v>1.5952855883002972</v>
      </c>
      <c r="Y72" s="22">
        <v>4.411985588300297</v>
      </c>
      <c r="Z72" s="23" t="s">
        <v>31</v>
      </c>
      <c r="AA72" s="27" t="s">
        <v>31</v>
      </c>
      <c r="AB72" s="25">
        <v>134.35432122500001</v>
      </c>
      <c r="AC72" s="26">
        <v>11968.89508605994</v>
      </c>
      <c r="AD72" s="26">
        <v>26.870864245000007</v>
      </c>
      <c r="AE72" s="26">
        <f t="shared" si="3"/>
        <v>161.22518547000001</v>
      </c>
      <c r="AF72" s="29" t="s">
        <v>31</v>
      </c>
      <c r="AG72" s="30" t="s">
        <v>32</v>
      </c>
      <c r="AH72" s="25">
        <v>17.397031049999999</v>
      </c>
      <c r="AI72" s="26">
        <v>3496.7409733296681</v>
      </c>
      <c r="AJ72" s="26">
        <v>34.967409733296691</v>
      </c>
      <c r="AK72" s="26">
        <f t="shared" si="4"/>
        <v>52.364440783296686</v>
      </c>
      <c r="AL72" s="29" t="s">
        <v>32</v>
      </c>
      <c r="AM72" s="30" t="s">
        <v>32</v>
      </c>
      <c r="AN72" s="66">
        <f t="shared" si="5"/>
        <v>61.838273978296698</v>
      </c>
    </row>
    <row r="73" spans="1:40" x14ac:dyDescent="0.35">
      <c r="A73" s="18" t="s">
        <v>199</v>
      </c>
      <c r="B73" s="19" t="s">
        <v>200</v>
      </c>
      <c r="C73" s="19" t="s">
        <v>77</v>
      </c>
      <c r="D73" s="19" t="s">
        <v>1514</v>
      </c>
      <c r="E73" s="19" t="s">
        <v>1529</v>
      </c>
      <c r="F73" s="19" t="str">
        <f>VLOOKUP(A73,Ranking!C73:AB787,26,0)</f>
        <v xml:space="preserve">Shopping Malls </v>
      </c>
      <c r="G73" s="19">
        <v>560078</v>
      </c>
      <c r="H73" s="20" t="s">
        <v>115</v>
      </c>
      <c r="I73" s="81" t="str">
        <f>VLOOKUP(A73,[1]Sheet1!$C$2:$D$967,2,0)</f>
        <v>Bengaluru - B</v>
      </c>
      <c r="J73" s="21">
        <v>3.6275999999999997</v>
      </c>
      <c r="K73" s="22">
        <v>1682.8420000000001</v>
      </c>
      <c r="L73" s="22">
        <v>6.4516169942503145</v>
      </c>
      <c r="M73" s="22">
        <v>10.079216994250315</v>
      </c>
      <c r="N73" s="23" t="s">
        <v>32</v>
      </c>
      <c r="O73" s="24" t="s">
        <v>31</v>
      </c>
      <c r="P73" s="25">
        <v>0.44789999999999996</v>
      </c>
      <c r="Q73" s="26">
        <v>358.81200000000001</v>
      </c>
      <c r="R73" s="26">
        <v>0.38599978983339867</v>
      </c>
      <c r="S73" s="26">
        <v>0.83389978983339863</v>
      </c>
      <c r="T73" s="23" t="s">
        <v>31</v>
      </c>
      <c r="U73" s="27" t="s">
        <v>31</v>
      </c>
      <c r="V73" s="28">
        <v>4.5385999999999997</v>
      </c>
      <c r="W73" s="22">
        <v>721.25199999999995</v>
      </c>
      <c r="X73" s="22">
        <v>1.278487025244937</v>
      </c>
      <c r="Y73" s="22">
        <v>5.8170870252449367</v>
      </c>
      <c r="Z73" s="23" t="s">
        <v>31</v>
      </c>
      <c r="AA73" s="27" t="s">
        <v>31</v>
      </c>
      <c r="AB73" s="25">
        <v>147.81388561400001</v>
      </c>
      <c r="AC73" s="26">
        <v>18128.933633451001</v>
      </c>
      <c r="AD73" s="26">
        <v>29.562777122800014</v>
      </c>
      <c r="AE73" s="26">
        <f t="shared" si="3"/>
        <v>177.37666273680003</v>
      </c>
      <c r="AF73" s="29" t="s">
        <v>31</v>
      </c>
      <c r="AG73" s="30" t="s">
        <v>32</v>
      </c>
      <c r="AH73" s="25">
        <v>29.067997282999997</v>
      </c>
      <c r="AI73" s="26">
        <v>5542.1654916693406</v>
      </c>
      <c r="AJ73" s="26">
        <v>8.8124061559595859</v>
      </c>
      <c r="AK73" s="26">
        <f t="shared" si="4"/>
        <v>37.880403438959583</v>
      </c>
      <c r="AL73" s="29" t="s">
        <v>31</v>
      </c>
      <c r="AM73" s="30" t="s">
        <v>32</v>
      </c>
      <c r="AN73" s="66">
        <f t="shared" si="5"/>
        <v>38.3751832787596</v>
      </c>
    </row>
    <row r="74" spans="1:40" x14ac:dyDescent="0.35">
      <c r="A74" s="18" t="s">
        <v>201</v>
      </c>
      <c r="B74" s="19" t="s">
        <v>202</v>
      </c>
      <c r="C74" s="19" t="s">
        <v>77</v>
      </c>
      <c r="D74" s="19" t="s">
        <v>1514</v>
      </c>
      <c r="E74" s="19" t="s">
        <v>1529</v>
      </c>
      <c r="F74" s="19" t="e">
        <f>VLOOKUP(A74,Ranking!C74:AB788,26,0)</f>
        <v>#N/A</v>
      </c>
      <c r="G74" s="19">
        <v>560050</v>
      </c>
      <c r="H74" s="20" t="s">
        <v>115</v>
      </c>
      <c r="I74" s="81" t="str">
        <f>VLOOKUP(A74,[1]Sheet1!$C$2:$D$967,2,0)</f>
        <v>Bengaluru - B</v>
      </c>
      <c r="J74" s="21">
        <v>14.368500000000001</v>
      </c>
      <c r="K74" s="22">
        <v>422.91899999999998</v>
      </c>
      <c r="L74" s="22">
        <v>4.0231800000000009</v>
      </c>
      <c r="M74" s="22">
        <v>18.391680000000001</v>
      </c>
      <c r="N74" s="23" t="s">
        <v>32</v>
      </c>
      <c r="O74" s="24" t="s">
        <v>32</v>
      </c>
      <c r="P74" s="25">
        <v>0.60299999999999998</v>
      </c>
      <c r="Q74" s="26">
        <v>77.08</v>
      </c>
      <c r="R74" s="26">
        <v>0.69372</v>
      </c>
      <c r="S74" s="26">
        <v>1.2967200000000001</v>
      </c>
      <c r="T74" s="23" t="s">
        <v>32</v>
      </c>
      <c r="U74" s="27" t="s">
        <v>32</v>
      </c>
      <c r="V74" s="28">
        <v>4.8845000000000001</v>
      </c>
      <c r="W74" s="22">
        <v>281.94900000000001</v>
      </c>
      <c r="X74" s="22">
        <v>2.3284289191492782</v>
      </c>
      <c r="Y74" s="22">
        <v>7.2129289191492783</v>
      </c>
      <c r="Z74" s="23" t="s">
        <v>31</v>
      </c>
      <c r="AA74" s="27" t="s">
        <v>31</v>
      </c>
      <c r="AB74" s="25">
        <v>124.12527964000002</v>
      </c>
      <c r="AC74" s="26">
        <v>11822.413833336919</v>
      </c>
      <c r="AD74" s="26">
        <v>24.825055927999998</v>
      </c>
      <c r="AE74" s="26">
        <f t="shared" si="3"/>
        <v>148.95033556800001</v>
      </c>
      <c r="AF74" s="29" t="s">
        <v>31</v>
      </c>
      <c r="AG74" s="30" t="s">
        <v>32</v>
      </c>
      <c r="AH74" s="25">
        <v>22.763213297</v>
      </c>
      <c r="AI74" s="26">
        <v>6889.6133982150168</v>
      </c>
      <c r="AJ74" s="26">
        <v>62.006520583935149</v>
      </c>
      <c r="AK74" s="26">
        <f t="shared" si="4"/>
        <v>84.769733880935149</v>
      </c>
      <c r="AL74" s="29" t="s">
        <v>32</v>
      </c>
      <c r="AM74" s="30" t="s">
        <v>32</v>
      </c>
      <c r="AN74" s="66">
        <f t="shared" si="5"/>
        <v>86.83157651193514</v>
      </c>
    </row>
    <row r="75" spans="1:40" x14ac:dyDescent="0.35">
      <c r="A75" s="18" t="s">
        <v>203</v>
      </c>
      <c r="B75" s="19" t="s">
        <v>204</v>
      </c>
      <c r="C75" s="19" t="s">
        <v>1536</v>
      </c>
      <c r="D75" s="19" t="s">
        <v>1536</v>
      </c>
      <c r="E75" s="19" t="s">
        <v>1528</v>
      </c>
      <c r="F75" s="19" t="str">
        <f>VLOOKUP(A75,Ranking!C75:AB789,26,0)</f>
        <v xml:space="preserve">Exporters </v>
      </c>
      <c r="G75" s="19">
        <v>400021</v>
      </c>
      <c r="H75" s="20" t="s">
        <v>61</v>
      </c>
      <c r="I75" s="81" t="str">
        <f>VLOOKUP(A75,[1]Sheet1!$C$2:$D$967,2,0)</f>
        <v>Executive</v>
      </c>
      <c r="J75" s="21">
        <v>0</v>
      </c>
      <c r="K75" s="22">
        <v>232.852</v>
      </c>
      <c r="L75" s="22">
        <v>0.13711291034888856</v>
      </c>
      <c r="M75" s="22">
        <v>0.13711291034888856</v>
      </c>
      <c r="N75" s="23" t="s">
        <v>31</v>
      </c>
      <c r="O75" s="24" t="s">
        <v>31</v>
      </c>
      <c r="P75" s="25">
        <v>0.29949999999999999</v>
      </c>
      <c r="Q75" s="26">
        <v>12.971</v>
      </c>
      <c r="R75" s="26">
        <v>0.103768</v>
      </c>
      <c r="S75" s="26">
        <v>0.40326799999999996</v>
      </c>
      <c r="T75" s="23" t="s">
        <v>32</v>
      </c>
      <c r="U75" s="27" t="s">
        <v>32</v>
      </c>
      <c r="V75" s="28">
        <v>0</v>
      </c>
      <c r="W75" s="22">
        <v>1.3129999999999999</v>
      </c>
      <c r="X75" s="22">
        <v>2.5018713540417393E-2</v>
      </c>
      <c r="Y75" s="22">
        <v>2.5018713540417393E-2</v>
      </c>
      <c r="Z75" s="23" t="s">
        <v>32</v>
      </c>
      <c r="AA75" s="27" t="s">
        <v>31</v>
      </c>
      <c r="AB75" s="25">
        <v>16.226377355</v>
      </c>
      <c r="AC75" s="26">
        <v>59332.128225543704</v>
      </c>
      <c r="AD75" s="26">
        <v>3.2452754709999994</v>
      </c>
      <c r="AE75" s="26">
        <f t="shared" si="3"/>
        <v>19.471652826</v>
      </c>
      <c r="AF75" s="29" t="s">
        <v>31</v>
      </c>
      <c r="AG75" s="30" t="s">
        <v>31</v>
      </c>
      <c r="AH75" s="25">
        <v>9.1973514999999999</v>
      </c>
      <c r="AI75" s="26">
        <v>125033.26757677289</v>
      </c>
      <c r="AJ75" s="26">
        <v>4.4532044851866104</v>
      </c>
      <c r="AK75" s="26">
        <f t="shared" si="4"/>
        <v>13.65055598518661</v>
      </c>
      <c r="AL75" s="29" t="s">
        <v>31</v>
      </c>
      <c r="AM75" s="30" t="s">
        <v>31</v>
      </c>
      <c r="AN75" s="66">
        <f t="shared" si="5"/>
        <v>7.6984799561866097</v>
      </c>
    </row>
    <row r="76" spans="1:40" x14ac:dyDescent="0.35">
      <c r="A76" s="18" t="s">
        <v>205</v>
      </c>
      <c r="B76" s="19" t="s">
        <v>206</v>
      </c>
      <c r="C76" s="19" t="s">
        <v>77</v>
      </c>
      <c r="D76" s="19" t="s">
        <v>1514</v>
      </c>
      <c r="E76" s="19" t="s">
        <v>1530</v>
      </c>
      <c r="F76" s="19" t="str">
        <f>VLOOKUP(A76,Ranking!C76:AB790,26,0)</f>
        <v xml:space="preserve">Manufacturers </v>
      </c>
      <c r="G76" s="19">
        <v>560079</v>
      </c>
      <c r="H76" s="20" t="s">
        <v>115</v>
      </c>
      <c r="I76" s="81" t="str">
        <f>VLOOKUP(A76,[1]Sheet1!$C$2:$D$967,2,0)</f>
        <v>Bengaluru - B</v>
      </c>
      <c r="J76" s="21">
        <v>6.431</v>
      </c>
      <c r="K76" s="22">
        <v>728.55200000000002</v>
      </c>
      <c r="L76" s="22">
        <v>3.4671940705243136</v>
      </c>
      <c r="M76" s="22">
        <v>9.8981940705243137</v>
      </c>
      <c r="N76" s="23" t="s">
        <v>31</v>
      </c>
      <c r="O76" s="24" t="s">
        <v>32</v>
      </c>
      <c r="P76" s="25">
        <v>0.5</v>
      </c>
      <c r="Q76" s="26">
        <v>168.31</v>
      </c>
      <c r="R76" s="26">
        <v>0.38531035064691543</v>
      </c>
      <c r="S76" s="26">
        <v>0.88531035064691543</v>
      </c>
      <c r="T76" s="23" t="s">
        <v>31</v>
      </c>
      <c r="U76" s="27" t="s">
        <v>31</v>
      </c>
      <c r="V76" s="28">
        <v>2.1598000000000002</v>
      </c>
      <c r="W76" s="22">
        <v>550.51099999999997</v>
      </c>
      <c r="X76" s="22">
        <v>1.0071355030677731</v>
      </c>
      <c r="Y76" s="22">
        <v>3.1669355030677733</v>
      </c>
      <c r="Z76" s="23" t="s">
        <v>31</v>
      </c>
      <c r="AA76" s="27" t="s">
        <v>31</v>
      </c>
      <c r="AB76" s="25">
        <v>163.27048111099998</v>
      </c>
      <c r="AC76" s="26">
        <v>13377.958287855499</v>
      </c>
      <c r="AD76" s="26">
        <v>133.779582878555</v>
      </c>
      <c r="AE76" s="26">
        <f t="shared" si="3"/>
        <v>297.05006398955499</v>
      </c>
      <c r="AF76" s="29" t="s">
        <v>32</v>
      </c>
      <c r="AG76" s="30" t="s">
        <v>32</v>
      </c>
      <c r="AH76" s="25">
        <v>34.859394908999995</v>
      </c>
      <c r="AI76" s="26">
        <v>6346.4184321675639</v>
      </c>
      <c r="AJ76" s="26">
        <v>13.060348091000002</v>
      </c>
      <c r="AK76" s="26">
        <f t="shared" si="4"/>
        <v>47.919742999999997</v>
      </c>
      <c r="AL76" s="29" t="s">
        <v>31</v>
      </c>
      <c r="AM76" s="30" t="s">
        <v>32</v>
      </c>
      <c r="AN76" s="66">
        <f t="shared" si="5"/>
        <v>146.83993096955501</v>
      </c>
    </row>
    <row r="77" spans="1:40" x14ac:dyDescent="0.35">
      <c r="A77" s="18" t="s">
        <v>207</v>
      </c>
      <c r="B77" s="19" t="s">
        <v>208</v>
      </c>
      <c r="C77" s="19" t="s">
        <v>1533</v>
      </c>
      <c r="D77" s="19" t="s">
        <v>1512</v>
      </c>
      <c r="E77" s="19" t="s">
        <v>1530</v>
      </c>
      <c r="F77" s="19" t="str">
        <f>VLOOKUP(A77,Ranking!C77:AB791,26,0)</f>
        <v xml:space="preserve">Manufacturers </v>
      </c>
      <c r="G77" s="19">
        <v>560104</v>
      </c>
      <c r="H77" s="20" t="s">
        <v>126</v>
      </c>
      <c r="I77" s="81" t="str">
        <f>VLOOKUP(A77,[1]Sheet1!$C$2:$D$967,2,0)</f>
        <v>Bengaluru - B</v>
      </c>
      <c r="J77" s="21">
        <v>10.1244</v>
      </c>
      <c r="K77" s="22">
        <v>62.887</v>
      </c>
      <c r="L77" s="22">
        <v>2.834832</v>
      </c>
      <c r="M77" s="22">
        <v>12.959232</v>
      </c>
      <c r="N77" s="23" t="s">
        <v>32</v>
      </c>
      <c r="O77" s="24" t="s">
        <v>32</v>
      </c>
      <c r="P77" s="25">
        <v>1.3606</v>
      </c>
      <c r="Q77" s="26">
        <v>11.414</v>
      </c>
      <c r="R77" s="26">
        <v>0.38096800000000003</v>
      </c>
      <c r="S77" s="26">
        <v>1.741568</v>
      </c>
      <c r="T77" s="23" t="s">
        <v>31</v>
      </c>
      <c r="U77" s="27" t="s">
        <v>32</v>
      </c>
      <c r="V77" s="28">
        <v>2.7501000000000002</v>
      </c>
      <c r="W77" s="22">
        <v>17.422999999999998</v>
      </c>
      <c r="X77" s="22">
        <v>1.9218798687766399</v>
      </c>
      <c r="Y77" s="22">
        <v>4.6719798687766403</v>
      </c>
      <c r="Z77" s="23" t="s">
        <v>31</v>
      </c>
      <c r="AA77" s="27" t="s">
        <v>32</v>
      </c>
      <c r="AB77" s="25">
        <v>97.227095241000001</v>
      </c>
      <c r="AC77" s="26">
        <v>13428.08457670825</v>
      </c>
      <c r="AD77" s="26">
        <v>19.445419048199994</v>
      </c>
      <c r="AE77" s="26">
        <f t="shared" si="3"/>
        <v>116.6725142892</v>
      </c>
      <c r="AF77" s="29" t="s">
        <v>31</v>
      </c>
      <c r="AG77" s="30" t="s">
        <v>32</v>
      </c>
      <c r="AH77" s="25">
        <v>11.614830218000002</v>
      </c>
      <c r="AI77" s="26">
        <v>4472.8639717777514</v>
      </c>
      <c r="AJ77" s="26">
        <v>2.322966043600001</v>
      </c>
      <c r="AK77" s="26">
        <f t="shared" si="4"/>
        <v>13.937796261600003</v>
      </c>
      <c r="AL77" s="29" t="s">
        <v>31</v>
      </c>
      <c r="AM77" s="30" t="s">
        <v>32</v>
      </c>
      <c r="AN77" s="66">
        <f t="shared" si="5"/>
        <v>21.768385091799995</v>
      </c>
    </row>
    <row r="78" spans="1:40" x14ac:dyDescent="0.35">
      <c r="A78" s="18" t="s">
        <v>209</v>
      </c>
      <c r="B78" s="19" t="s">
        <v>210</v>
      </c>
      <c r="C78" s="19" t="s">
        <v>77</v>
      </c>
      <c r="D78" s="19" t="s">
        <v>1536</v>
      </c>
      <c r="E78" s="19" t="s">
        <v>1531</v>
      </c>
      <c r="F78" s="19" t="e">
        <f>VLOOKUP(A78,Ranking!C78:AB792,26,0)</f>
        <v>#N/A</v>
      </c>
      <c r="G78" s="19">
        <v>401105</v>
      </c>
      <c r="H78" s="20" t="s">
        <v>96</v>
      </c>
      <c r="I78" s="81" t="str">
        <f>VLOOKUP(A78,[1]Sheet1!$C$2:$D$967,2,0)</f>
        <v>Mumbai - A</v>
      </c>
      <c r="J78" s="21">
        <v>12.371400000000001</v>
      </c>
      <c r="K78" s="22">
        <v>1190.942</v>
      </c>
      <c r="L78" s="22">
        <v>10.718478000000001</v>
      </c>
      <c r="M78" s="22">
        <v>23.089878000000002</v>
      </c>
      <c r="N78" s="23" t="s">
        <v>32</v>
      </c>
      <c r="O78" s="24" t="s">
        <v>32</v>
      </c>
      <c r="P78" s="25">
        <v>0.36000000000000004</v>
      </c>
      <c r="Q78" s="26">
        <v>79.480999999999995</v>
      </c>
      <c r="R78" s="26">
        <v>0.20850038171288166</v>
      </c>
      <c r="S78" s="26">
        <v>0.56850038171288175</v>
      </c>
      <c r="T78" s="23" t="s">
        <v>32</v>
      </c>
      <c r="U78" s="27" t="s">
        <v>31</v>
      </c>
      <c r="V78" s="28">
        <v>3.2098</v>
      </c>
      <c r="W78" s="22">
        <v>105.151</v>
      </c>
      <c r="X78" s="22">
        <v>0.8987440000000001</v>
      </c>
      <c r="Y78" s="22">
        <v>4.1085440000000002</v>
      </c>
      <c r="Z78" s="23" t="s">
        <v>31</v>
      </c>
      <c r="AA78" s="27" t="s">
        <v>32</v>
      </c>
      <c r="AB78" s="25">
        <v>44.599617969999997</v>
      </c>
      <c r="AC78" s="26">
        <v>16811.96925927011</v>
      </c>
      <c r="AD78" s="26">
        <v>8.9199235939999966</v>
      </c>
      <c r="AE78" s="26">
        <f t="shared" si="3"/>
        <v>53.519541563999994</v>
      </c>
      <c r="AF78" s="29" t="s">
        <v>31</v>
      </c>
      <c r="AG78" s="30" t="s">
        <v>31</v>
      </c>
      <c r="AH78" s="25">
        <v>11.445875914</v>
      </c>
      <c r="AI78" s="26">
        <v>3950.9523310866239</v>
      </c>
      <c r="AJ78" s="26">
        <v>2.2891751827999993</v>
      </c>
      <c r="AK78" s="26">
        <f t="shared" si="4"/>
        <v>13.735051096799999</v>
      </c>
      <c r="AL78" s="29" t="s">
        <v>31</v>
      </c>
      <c r="AM78" s="30" t="s">
        <v>32</v>
      </c>
      <c r="AN78" s="66">
        <f t="shared" si="5"/>
        <v>11.209098776799996</v>
      </c>
    </row>
    <row r="79" spans="1:40" x14ac:dyDescent="0.35">
      <c r="A79" s="18" t="s">
        <v>211</v>
      </c>
      <c r="B79" s="19" t="s">
        <v>212</v>
      </c>
      <c r="C79" s="19" t="s">
        <v>1536</v>
      </c>
      <c r="D79" s="19" t="s">
        <v>1512</v>
      </c>
      <c r="E79" s="19" t="s">
        <v>1529</v>
      </c>
      <c r="F79" s="19" t="str">
        <f>VLOOKUP(A79,Ranking!C79:AB793,26,0)</f>
        <v xml:space="preserve">Retailers </v>
      </c>
      <c r="G79" s="19">
        <v>560070</v>
      </c>
      <c r="H79" s="20" t="s">
        <v>115</v>
      </c>
      <c r="I79" s="81" t="str">
        <f>VLOOKUP(A79,[1]Sheet1!$C$2:$D$967,2,0)</f>
        <v>Bengaluru - B</v>
      </c>
      <c r="J79" s="21">
        <v>3.3194999999999997</v>
      </c>
      <c r="K79" s="22">
        <v>560.86599999999999</v>
      </c>
      <c r="L79" s="22">
        <v>0.92945999999999995</v>
      </c>
      <c r="M79" s="22">
        <v>4.2489599999999994</v>
      </c>
      <c r="N79" s="23" t="s">
        <v>32</v>
      </c>
      <c r="O79" s="24" t="s">
        <v>31</v>
      </c>
      <c r="P79" s="25">
        <v>0.24</v>
      </c>
      <c r="Q79" s="26">
        <v>137.25</v>
      </c>
      <c r="R79" s="26">
        <v>0.18942453995485325</v>
      </c>
      <c r="S79" s="26">
        <v>0.42942453995485325</v>
      </c>
      <c r="T79" s="23" t="s">
        <v>31</v>
      </c>
      <c r="U79" s="27" t="s">
        <v>31</v>
      </c>
      <c r="V79" s="28">
        <v>4.1471</v>
      </c>
      <c r="W79" s="22">
        <v>288.07499999999999</v>
      </c>
      <c r="X79" s="22">
        <v>1.1611880000000001</v>
      </c>
      <c r="Y79" s="22">
        <v>5.3082880000000001</v>
      </c>
      <c r="Z79" s="23" t="s">
        <v>31</v>
      </c>
      <c r="AA79" s="27" t="s">
        <v>31</v>
      </c>
      <c r="AB79" s="25">
        <v>97.95207701599999</v>
      </c>
      <c r="AC79" s="26">
        <v>16932.894039867781</v>
      </c>
      <c r="AD79" s="26">
        <v>19.590415403199998</v>
      </c>
      <c r="AE79" s="26">
        <f t="shared" si="3"/>
        <v>117.54249241919999</v>
      </c>
      <c r="AF79" s="29" t="s">
        <v>31</v>
      </c>
      <c r="AG79" s="30" t="s">
        <v>32</v>
      </c>
      <c r="AH79" s="25">
        <v>13.083911274</v>
      </c>
      <c r="AI79" s="26">
        <v>6421.1537410113851</v>
      </c>
      <c r="AJ79" s="26">
        <v>2.6167822548000004</v>
      </c>
      <c r="AK79" s="26">
        <f t="shared" si="4"/>
        <v>15.7006935288</v>
      </c>
      <c r="AL79" s="29" t="s">
        <v>31</v>
      </c>
      <c r="AM79" s="30" t="s">
        <v>32</v>
      </c>
      <c r="AN79" s="66">
        <f t="shared" si="5"/>
        <v>22.207197657999998</v>
      </c>
    </row>
    <row r="80" spans="1:40" x14ac:dyDescent="0.35">
      <c r="A80" s="18" t="s">
        <v>213</v>
      </c>
      <c r="B80" s="19" t="s">
        <v>214</v>
      </c>
      <c r="C80" s="19" t="s">
        <v>1536</v>
      </c>
      <c r="D80" s="19" t="s">
        <v>1536</v>
      </c>
      <c r="E80" s="19" t="s">
        <v>1529</v>
      </c>
      <c r="F80" s="19" t="str">
        <f>VLOOKUP(A80,Ranking!C80:AB794,26,0)</f>
        <v xml:space="preserve">Shopping Malls </v>
      </c>
      <c r="G80" s="19">
        <v>751007</v>
      </c>
      <c r="H80" s="20" t="s">
        <v>61</v>
      </c>
      <c r="I80" s="81" t="str">
        <f>VLOOKUP(A80,[1]Sheet1!$C$2:$D$967,2,0)</f>
        <v>Executive</v>
      </c>
      <c r="J80" s="21">
        <v>1.4</v>
      </c>
      <c r="K80" s="22">
        <v>114.64700000000001</v>
      </c>
      <c r="L80" s="22">
        <v>0.9171760000000001</v>
      </c>
      <c r="M80" s="22">
        <v>2.3171759999999999</v>
      </c>
      <c r="N80" s="23" t="s">
        <v>32</v>
      </c>
      <c r="O80" s="24" t="s">
        <v>32</v>
      </c>
      <c r="P80" s="25">
        <v>0.25</v>
      </c>
      <c r="Q80" s="26">
        <v>74.016000000000005</v>
      </c>
      <c r="R80" s="26">
        <v>7.0000000000000007E-2</v>
      </c>
      <c r="S80" s="26">
        <v>0.32</v>
      </c>
      <c r="T80" s="23" t="s">
        <v>31</v>
      </c>
      <c r="U80" s="27" t="s">
        <v>31</v>
      </c>
      <c r="V80" s="28">
        <v>0.1888</v>
      </c>
      <c r="W80" s="22">
        <v>64.069999999999993</v>
      </c>
      <c r="X80" s="22">
        <v>1.069789380452812</v>
      </c>
      <c r="Y80" s="22">
        <v>1.2585893804528121</v>
      </c>
      <c r="Z80" s="23" t="s">
        <v>32</v>
      </c>
      <c r="AA80" s="27" t="s">
        <v>31</v>
      </c>
      <c r="AB80" s="25">
        <v>23.644758243999998</v>
      </c>
      <c r="AC80" s="26">
        <v>31252.054624176031</v>
      </c>
      <c r="AD80" s="26">
        <v>4.728951648799999</v>
      </c>
      <c r="AE80" s="26">
        <f t="shared" si="3"/>
        <v>28.373709892799997</v>
      </c>
      <c r="AF80" s="29" t="s">
        <v>31</v>
      </c>
      <c r="AG80" s="30" t="s">
        <v>31</v>
      </c>
      <c r="AH80" s="25">
        <v>19.711479350999998</v>
      </c>
      <c r="AI80" s="26">
        <v>7506.2087494664966</v>
      </c>
      <c r="AJ80" s="26">
        <v>3.9422958701999988</v>
      </c>
      <c r="AK80" s="26">
        <f t="shared" si="4"/>
        <v>23.653775221199997</v>
      </c>
      <c r="AL80" s="29" t="s">
        <v>31</v>
      </c>
      <c r="AM80" s="30" t="s">
        <v>32</v>
      </c>
      <c r="AN80" s="66">
        <f t="shared" si="5"/>
        <v>8.6712475189999978</v>
      </c>
    </row>
    <row r="81" spans="1:40" x14ac:dyDescent="0.35">
      <c r="A81" s="18" t="s">
        <v>215</v>
      </c>
      <c r="B81" s="19" t="s">
        <v>216</v>
      </c>
      <c r="C81" s="19" t="s">
        <v>1536</v>
      </c>
      <c r="D81" s="19" t="s">
        <v>1514</v>
      </c>
      <c r="E81" s="19" t="s">
        <v>1528</v>
      </c>
      <c r="F81" s="19" t="str">
        <f>VLOOKUP(A81,Ranking!C81:AB795,26,0)</f>
        <v xml:space="preserve">Shopping Malls </v>
      </c>
      <c r="G81" s="19">
        <v>560038</v>
      </c>
      <c r="H81" s="20" t="s">
        <v>115</v>
      </c>
      <c r="I81" s="81" t="str">
        <f>VLOOKUP(A81,[1]Sheet1!$C$2:$D$967,2,0)</f>
        <v>Bengaluru - A</v>
      </c>
      <c r="J81" s="21">
        <v>1.2</v>
      </c>
      <c r="K81" s="22">
        <v>319.67099999999999</v>
      </c>
      <c r="L81" s="22">
        <v>0.85080949951793994</v>
      </c>
      <c r="M81" s="22">
        <v>2.05080949951794</v>
      </c>
      <c r="N81" s="23" t="s">
        <v>32</v>
      </c>
      <c r="O81" s="24" t="s">
        <v>31</v>
      </c>
      <c r="P81" s="25">
        <v>0.23050000000000001</v>
      </c>
      <c r="Q81" s="26">
        <v>110.514</v>
      </c>
      <c r="R81" s="26">
        <v>0.14244837390993567</v>
      </c>
      <c r="S81" s="26">
        <v>0.37294837390993568</v>
      </c>
      <c r="T81" s="23" t="s">
        <v>31</v>
      </c>
      <c r="U81" s="27" t="s">
        <v>31</v>
      </c>
      <c r="V81" s="28">
        <v>1.1476</v>
      </c>
      <c r="W81" s="22">
        <v>127.373</v>
      </c>
      <c r="X81" s="22">
        <v>0.34993442218207094</v>
      </c>
      <c r="Y81" s="22">
        <v>1.497534422182071</v>
      </c>
      <c r="Z81" s="23" t="s">
        <v>31</v>
      </c>
      <c r="AA81" s="27" t="s">
        <v>31</v>
      </c>
      <c r="AB81" s="25">
        <v>81.067631667000001</v>
      </c>
      <c r="AC81" s="26">
        <v>11017.699212680431</v>
      </c>
      <c r="AD81" s="26">
        <v>110.17699212680429</v>
      </c>
      <c r="AE81" s="26">
        <f t="shared" si="3"/>
        <v>191.24462379380429</v>
      </c>
      <c r="AF81" s="29" t="s">
        <v>32</v>
      </c>
      <c r="AG81" s="30" t="s">
        <v>32</v>
      </c>
      <c r="AH81" s="25">
        <v>16.912821781000002</v>
      </c>
      <c r="AI81" s="26">
        <v>6408.9097368199391</v>
      </c>
      <c r="AJ81" s="26">
        <v>64.08909736819939</v>
      </c>
      <c r="AK81" s="26">
        <f t="shared" si="4"/>
        <v>81.001919149199395</v>
      </c>
      <c r="AL81" s="29" t="s">
        <v>32</v>
      </c>
      <c r="AM81" s="30" t="s">
        <v>32</v>
      </c>
      <c r="AN81" s="66">
        <f t="shared" si="5"/>
        <v>174.26608949500368</v>
      </c>
    </row>
    <row r="82" spans="1:40" x14ac:dyDescent="0.35">
      <c r="A82" s="18" t="s">
        <v>217</v>
      </c>
      <c r="B82" s="19" t="s">
        <v>218</v>
      </c>
      <c r="C82" s="19" t="s">
        <v>1536</v>
      </c>
      <c r="D82" s="19" t="s">
        <v>1536</v>
      </c>
      <c r="E82" s="19" t="s">
        <v>1531</v>
      </c>
      <c r="F82" s="19" t="str">
        <f>VLOOKUP(A82,Ranking!C82:AB796,26,0)</f>
        <v xml:space="preserve">Manufacturers </v>
      </c>
      <c r="G82" s="19">
        <v>590006</v>
      </c>
      <c r="H82" s="20" t="s">
        <v>51</v>
      </c>
      <c r="I82" s="81" t="str">
        <f>VLOOKUP(A82,[1]Sheet1!$C$2:$D$967,2,0)</f>
        <v>Belagavi</v>
      </c>
      <c r="J82" s="21">
        <v>1.4059000000000001</v>
      </c>
      <c r="K82" s="22">
        <v>163.113</v>
      </c>
      <c r="L82" s="22">
        <v>1.0604592085847901</v>
      </c>
      <c r="M82" s="22">
        <v>2.4663592085847901</v>
      </c>
      <c r="N82" s="23" t="s">
        <v>31</v>
      </c>
      <c r="O82" s="24" t="s">
        <v>32</v>
      </c>
      <c r="P82" s="25">
        <v>0.623</v>
      </c>
      <c r="Q82" s="26">
        <v>48.542999999999999</v>
      </c>
      <c r="R82" s="26">
        <v>0.43059847548402153</v>
      </c>
      <c r="S82" s="26">
        <v>1.0535984754840215</v>
      </c>
      <c r="T82" s="23" t="s">
        <v>31</v>
      </c>
      <c r="U82" s="27" t="s">
        <v>32</v>
      </c>
      <c r="V82" s="28">
        <v>1.4273</v>
      </c>
      <c r="W82" s="22">
        <v>78.564999999999998</v>
      </c>
      <c r="X82" s="22">
        <v>0.39964400000000005</v>
      </c>
      <c r="Y82" s="22">
        <v>1.8269440000000001</v>
      </c>
      <c r="Z82" s="23" t="s">
        <v>31</v>
      </c>
      <c r="AA82" s="27" t="s">
        <v>31</v>
      </c>
      <c r="AB82" s="25">
        <v>24.830745924999999</v>
      </c>
      <c r="AC82" s="26">
        <v>3939.616735466202</v>
      </c>
      <c r="AD82" s="26">
        <v>4.966149184999999</v>
      </c>
      <c r="AE82" s="26">
        <f t="shared" si="3"/>
        <v>29.796895109999998</v>
      </c>
      <c r="AF82" s="29" t="s">
        <v>31</v>
      </c>
      <c r="AG82" s="30" t="s">
        <v>32</v>
      </c>
      <c r="AH82" s="25">
        <v>6.7831164780000002</v>
      </c>
      <c r="AI82" s="26">
        <v>1041.621128179592</v>
      </c>
      <c r="AJ82" s="26">
        <v>10.41621128179592</v>
      </c>
      <c r="AK82" s="26">
        <f t="shared" si="4"/>
        <v>17.199327759795921</v>
      </c>
      <c r="AL82" s="29" t="s">
        <v>32</v>
      </c>
      <c r="AM82" s="30" t="s">
        <v>32</v>
      </c>
      <c r="AN82" s="66">
        <f t="shared" si="5"/>
        <v>15.38236046679592</v>
      </c>
    </row>
    <row r="83" spans="1:40" x14ac:dyDescent="0.35">
      <c r="A83" s="18" t="s">
        <v>219</v>
      </c>
      <c r="B83" s="19" t="s">
        <v>220</v>
      </c>
      <c r="C83" s="19" t="s">
        <v>77</v>
      </c>
      <c r="D83" s="19" t="s">
        <v>1514</v>
      </c>
      <c r="E83" s="19" t="s">
        <v>1529</v>
      </c>
      <c r="F83" s="19" t="str">
        <f>VLOOKUP(A83,Ranking!C83:AB797,26,0)</f>
        <v xml:space="preserve">Shopping Malls </v>
      </c>
      <c r="G83" s="19">
        <v>560076</v>
      </c>
      <c r="H83" s="20" t="s">
        <v>115</v>
      </c>
      <c r="I83" s="81" t="str">
        <f>VLOOKUP(A83,[1]Sheet1!$C$2:$D$967,2,0)</f>
        <v>Bengaluru - B</v>
      </c>
      <c r="J83" s="21">
        <v>3.6459999999999999</v>
      </c>
      <c r="K83" s="22">
        <v>1846.05</v>
      </c>
      <c r="L83" s="22">
        <v>7.377393537501316</v>
      </c>
      <c r="M83" s="22">
        <v>11.023393537501317</v>
      </c>
      <c r="N83" s="23" t="s">
        <v>32</v>
      </c>
      <c r="O83" s="24" t="s">
        <v>31</v>
      </c>
      <c r="P83" s="25">
        <v>0.43270000000000003</v>
      </c>
      <c r="Q83" s="26">
        <v>423.536</v>
      </c>
      <c r="R83" s="26">
        <v>0.12115600000000001</v>
      </c>
      <c r="S83" s="26">
        <v>0.55385600000000001</v>
      </c>
      <c r="T83" s="23" t="s">
        <v>31</v>
      </c>
      <c r="U83" s="27" t="s">
        <v>31</v>
      </c>
      <c r="V83" s="28">
        <v>3.6455000000000002</v>
      </c>
      <c r="W83" s="22">
        <v>524.57899999999995</v>
      </c>
      <c r="X83" s="22">
        <v>1.0207400000000002</v>
      </c>
      <c r="Y83" s="22">
        <v>4.6662400000000002</v>
      </c>
      <c r="Z83" s="23" t="s">
        <v>31</v>
      </c>
      <c r="AA83" s="27" t="s">
        <v>31</v>
      </c>
      <c r="AB83" s="25">
        <v>98.197587444000007</v>
      </c>
      <c r="AC83" s="26">
        <v>19885.163636436751</v>
      </c>
      <c r="AD83" s="26">
        <v>19.639517488799996</v>
      </c>
      <c r="AE83" s="26">
        <f t="shared" si="3"/>
        <v>117.8371049328</v>
      </c>
      <c r="AF83" s="29" t="s">
        <v>31</v>
      </c>
      <c r="AG83" s="30" t="s">
        <v>32</v>
      </c>
      <c r="AH83" s="25">
        <v>18.312546600999998</v>
      </c>
      <c r="AI83" s="26">
        <v>6225.7720777883269</v>
      </c>
      <c r="AJ83" s="26">
        <v>56.031948700094944</v>
      </c>
      <c r="AK83" s="26">
        <f t="shared" si="4"/>
        <v>74.344495301094938</v>
      </c>
      <c r="AL83" s="29" t="s">
        <v>32</v>
      </c>
      <c r="AM83" s="30" t="s">
        <v>32</v>
      </c>
      <c r="AN83" s="66">
        <f t="shared" si="5"/>
        <v>75.671466188894939</v>
      </c>
    </row>
    <row r="84" spans="1:40" x14ac:dyDescent="0.35">
      <c r="A84" s="18" t="s">
        <v>221</v>
      </c>
      <c r="B84" s="19" t="s">
        <v>222</v>
      </c>
      <c r="C84" s="19" t="s">
        <v>47</v>
      </c>
      <c r="D84" s="19" t="s">
        <v>1514</v>
      </c>
      <c r="E84" s="19" t="s">
        <v>1531</v>
      </c>
      <c r="F84" s="19" t="str">
        <f>VLOOKUP(A84,Ranking!C84:AB798,26,0)</f>
        <v xml:space="preserve">Manufacturers </v>
      </c>
      <c r="G84" s="19">
        <v>560086</v>
      </c>
      <c r="H84" s="20" t="s">
        <v>115</v>
      </c>
      <c r="I84" s="81" t="str">
        <f>VLOOKUP(A84,[1]Sheet1!$C$2:$D$967,2,0)</f>
        <v>Bengaluru - A</v>
      </c>
      <c r="J84" s="21">
        <v>3.4446000000000003</v>
      </c>
      <c r="K84" s="22">
        <v>333.964</v>
      </c>
      <c r="L84" s="22">
        <v>1.0920297692699141</v>
      </c>
      <c r="M84" s="22">
        <v>4.5366297692699149</v>
      </c>
      <c r="N84" s="23" t="s">
        <v>31</v>
      </c>
      <c r="O84" s="24" t="s">
        <v>32</v>
      </c>
      <c r="P84" s="25">
        <v>1.2727000000000002</v>
      </c>
      <c r="Q84" s="26">
        <v>90.56</v>
      </c>
      <c r="R84" s="26">
        <v>0.90560000000000007</v>
      </c>
      <c r="S84" s="26">
        <v>2.1783000000000001</v>
      </c>
      <c r="T84" s="23" t="s">
        <v>32</v>
      </c>
      <c r="U84" s="27" t="s">
        <v>32</v>
      </c>
      <c r="V84" s="28">
        <v>5.1997999999999998</v>
      </c>
      <c r="W84" s="22">
        <v>259.733</v>
      </c>
      <c r="X84" s="22">
        <v>1.4559440000000001</v>
      </c>
      <c r="Y84" s="22">
        <v>6.6557440000000003</v>
      </c>
      <c r="Z84" s="23" t="s">
        <v>32</v>
      </c>
      <c r="AA84" s="27" t="s">
        <v>31</v>
      </c>
      <c r="AB84" s="25">
        <v>84.856490985000008</v>
      </c>
      <c r="AC84" s="26">
        <v>11835.70561732581</v>
      </c>
      <c r="AD84" s="26">
        <v>16.971298196999996</v>
      </c>
      <c r="AE84" s="26">
        <f t="shared" si="3"/>
        <v>101.827789182</v>
      </c>
      <c r="AF84" s="29" t="s">
        <v>31</v>
      </c>
      <c r="AG84" s="30" t="s">
        <v>32</v>
      </c>
      <c r="AH84" s="25">
        <v>26.845236292999999</v>
      </c>
      <c r="AI84" s="26">
        <v>6105.4582513920614</v>
      </c>
      <c r="AJ84" s="26">
        <v>5.3690472585999984</v>
      </c>
      <c r="AK84" s="26">
        <f t="shared" si="4"/>
        <v>32.214283551599998</v>
      </c>
      <c r="AL84" s="29" t="s">
        <v>31</v>
      </c>
      <c r="AM84" s="30" t="s">
        <v>32</v>
      </c>
      <c r="AN84" s="66">
        <f t="shared" si="5"/>
        <v>22.340345455599994</v>
      </c>
    </row>
    <row r="85" spans="1:40" x14ac:dyDescent="0.35">
      <c r="A85" s="18" t="s">
        <v>223</v>
      </c>
      <c r="B85" s="19" t="s">
        <v>224</v>
      </c>
      <c r="C85" s="19" t="s">
        <v>77</v>
      </c>
      <c r="D85" s="19" t="s">
        <v>1514</v>
      </c>
      <c r="E85" s="19" t="s">
        <v>1528</v>
      </c>
      <c r="F85" s="19" t="e">
        <f>VLOOKUP(A85,Ranking!C85:AB799,26,0)</f>
        <v>#N/A</v>
      </c>
      <c r="G85" s="19">
        <v>560094</v>
      </c>
      <c r="H85" s="20" t="s">
        <v>115</v>
      </c>
      <c r="I85" s="81" t="str">
        <f>VLOOKUP(A85,[1]Sheet1!$C$2:$D$967,2,0)</f>
        <v>Bengaluru - A</v>
      </c>
      <c r="J85" s="21">
        <v>9.1151999999999997</v>
      </c>
      <c r="K85" s="22">
        <v>518.46900000000005</v>
      </c>
      <c r="L85" s="22">
        <v>5.1846900000000007</v>
      </c>
      <c r="M85" s="22">
        <v>14.299890000000001</v>
      </c>
      <c r="N85" s="23" t="s">
        <v>32</v>
      </c>
      <c r="O85" s="24" t="s">
        <v>32</v>
      </c>
      <c r="P85" s="25">
        <v>0.7601</v>
      </c>
      <c r="Q85" s="26">
        <v>161.761</v>
      </c>
      <c r="R85" s="26">
        <v>0.4440703082953083</v>
      </c>
      <c r="S85" s="26">
        <v>1.2041703082953084</v>
      </c>
      <c r="T85" s="23" t="s">
        <v>32</v>
      </c>
      <c r="U85" s="27" t="s">
        <v>31</v>
      </c>
      <c r="V85" s="28">
        <v>5.2538999999999998</v>
      </c>
      <c r="W85" s="22">
        <v>246.256</v>
      </c>
      <c r="X85" s="22">
        <v>1.4710920000000001</v>
      </c>
      <c r="Y85" s="22">
        <v>6.7249920000000003</v>
      </c>
      <c r="Z85" s="23" t="s">
        <v>32</v>
      </c>
      <c r="AA85" s="27" t="s">
        <v>31</v>
      </c>
      <c r="AB85" s="25">
        <v>115.55965367100001</v>
      </c>
      <c r="AC85" s="26">
        <v>9463.9098616044521</v>
      </c>
      <c r="AD85" s="26">
        <v>94.639098616044521</v>
      </c>
      <c r="AE85" s="26">
        <f t="shared" si="3"/>
        <v>210.19875228704453</v>
      </c>
      <c r="AF85" s="29" t="s">
        <v>32</v>
      </c>
      <c r="AG85" s="30" t="s">
        <v>32</v>
      </c>
      <c r="AH85" s="25">
        <v>20.505937074000002</v>
      </c>
      <c r="AI85" s="26">
        <v>3141.2645690559748</v>
      </c>
      <c r="AJ85" s="26">
        <v>31.412645690559749</v>
      </c>
      <c r="AK85" s="26">
        <f t="shared" si="4"/>
        <v>51.918582764559751</v>
      </c>
      <c r="AL85" s="29" t="s">
        <v>32</v>
      </c>
      <c r="AM85" s="30" t="s">
        <v>32</v>
      </c>
      <c r="AN85" s="66">
        <f t="shared" si="5"/>
        <v>126.05174430660426</v>
      </c>
    </row>
    <row r="86" spans="1:40" x14ac:dyDescent="0.35">
      <c r="A86" s="18" t="s">
        <v>225</v>
      </c>
      <c r="B86" s="19" t="s">
        <v>226</v>
      </c>
      <c r="C86" s="19" t="s">
        <v>77</v>
      </c>
      <c r="D86" s="19" t="s">
        <v>1536</v>
      </c>
      <c r="E86" s="19" t="s">
        <v>1528</v>
      </c>
      <c r="F86" s="19" t="str">
        <f>VLOOKUP(A86,Ranking!C86:AB800,26,0)</f>
        <v>Corporate Offices</v>
      </c>
      <c r="G86" s="19">
        <v>560027</v>
      </c>
      <c r="H86" s="20" t="s">
        <v>118</v>
      </c>
      <c r="I86" s="81" t="str">
        <f>VLOOKUP(A86,[1]Sheet1!$C$2:$D$967,2,0)</f>
        <v>Bengaluru - A</v>
      </c>
      <c r="J86" s="21">
        <v>4.8785999999999996</v>
      </c>
      <c r="K86" s="22">
        <v>288.947</v>
      </c>
      <c r="L86" s="22">
        <v>2.6005230000000004</v>
      </c>
      <c r="M86" s="22">
        <v>7.4791229999999995</v>
      </c>
      <c r="N86" s="23" t="s">
        <v>32</v>
      </c>
      <c r="O86" s="24" t="s">
        <v>32</v>
      </c>
      <c r="P86" s="25">
        <v>0.02</v>
      </c>
      <c r="Q86" s="26">
        <v>64.852999999999994</v>
      </c>
      <c r="R86" s="26">
        <v>2.224406398140976E-2</v>
      </c>
      <c r="S86" s="26">
        <v>4.2244063981409757E-2</v>
      </c>
      <c r="T86" s="23" t="s">
        <v>31</v>
      </c>
      <c r="U86" s="27" t="s">
        <v>31</v>
      </c>
      <c r="V86" s="28">
        <v>2.5575999999999999</v>
      </c>
      <c r="W86" s="22">
        <v>173.64099999999999</v>
      </c>
      <c r="X86" s="22">
        <v>1.2446290744924999</v>
      </c>
      <c r="Y86" s="22">
        <v>3.8022290744924998</v>
      </c>
      <c r="Z86" s="23" t="s">
        <v>31</v>
      </c>
      <c r="AA86" s="27" t="s">
        <v>31</v>
      </c>
      <c r="AB86" s="25">
        <v>39.992584718000003</v>
      </c>
      <c r="AC86" s="26">
        <v>17191.552590070671</v>
      </c>
      <c r="AD86" s="26">
        <v>21.662156166247357</v>
      </c>
      <c r="AE86" s="26">
        <f t="shared" si="3"/>
        <v>61.65474088424736</v>
      </c>
      <c r="AF86" s="29" t="s">
        <v>32</v>
      </c>
      <c r="AG86" s="30" t="s">
        <v>31</v>
      </c>
      <c r="AH86" s="25">
        <v>11.381041202</v>
      </c>
      <c r="AI86" s="26">
        <v>20553.043360300151</v>
      </c>
      <c r="AJ86" s="26">
        <v>2.2762082404000008</v>
      </c>
      <c r="AK86" s="26">
        <f t="shared" si="4"/>
        <v>13.657249442400001</v>
      </c>
      <c r="AL86" s="29" t="s">
        <v>31</v>
      </c>
      <c r="AM86" s="30" t="s">
        <v>31</v>
      </c>
      <c r="AN86" s="66">
        <f t="shared" si="5"/>
        <v>23.938364406647359</v>
      </c>
    </row>
    <row r="87" spans="1:40" x14ac:dyDescent="0.35">
      <c r="A87" s="18" t="s">
        <v>227</v>
      </c>
      <c r="B87" s="19" t="s">
        <v>228</v>
      </c>
      <c r="C87" s="19" t="s">
        <v>1536</v>
      </c>
      <c r="D87" s="19" t="s">
        <v>1513</v>
      </c>
      <c r="E87" s="19" t="s">
        <v>1528</v>
      </c>
      <c r="F87" s="19" t="str">
        <f>VLOOKUP(A87,Ranking!C87:AB801,26,0)</f>
        <v>Corporate Offices</v>
      </c>
      <c r="G87" s="19">
        <v>560054</v>
      </c>
      <c r="H87" s="20" t="s">
        <v>99</v>
      </c>
      <c r="I87" s="81" t="str">
        <f>VLOOKUP(A87,[1]Sheet1!$C$2:$D$967,2,0)</f>
        <v>Bengaluru - A</v>
      </c>
      <c r="J87" s="21">
        <v>2.5842999999999998</v>
      </c>
      <c r="K87" s="22">
        <v>326.04399999999998</v>
      </c>
      <c r="L87" s="22">
        <v>3.26044</v>
      </c>
      <c r="M87" s="22">
        <v>5.8447399999999998</v>
      </c>
      <c r="N87" s="23" t="s">
        <v>32</v>
      </c>
      <c r="O87" s="24" t="s">
        <v>32</v>
      </c>
      <c r="P87" s="25">
        <v>0.36380000000000001</v>
      </c>
      <c r="Q87" s="26">
        <v>83.105000000000004</v>
      </c>
      <c r="R87" s="26">
        <v>0.25484462676962671</v>
      </c>
      <c r="S87" s="26">
        <v>0.61864462676962673</v>
      </c>
      <c r="T87" s="23" t="s">
        <v>32</v>
      </c>
      <c r="U87" s="27" t="s">
        <v>31</v>
      </c>
      <c r="V87" s="28">
        <v>2.8378999999999999</v>
      </c>
      <c r="W87" s="22">
        <v>185.893</v>
      </c>
      <c r="X87" s="22">
        <v>0.79461199999999999</v>
      </c>
      <c r="Y87" s="22">
        <v>3.6325119999999997</v>
      </c>
      <c r="Z87" s="23" t="s">
        <v>31</v>
      </c>
      <c r="AA87" s="27" t="s">
        <v>31</v>
      </c>
      <c r="AB87" s="25">
        <v>62.222704770000007</v>
      </c>
      <c r="AC87" s="26">
        <v>8910.4968684008272</v>
      </c>
      <c r="AD87" s="26">
        <v>12.444540954000004</v>
      </c>
      <c r="AE87" s="26">
        <f t="shared" si="3"/>
        <v>74.667245724000011</v>
      </c>
      <c r="AF87" s="29" t="s">
        <v>31</v>
      </c>
      <c r="AG87" s="30" t="s">
        <v>32</v>
      </c>
      <c r="AH87" s="25">
        <v>13.081977016</v>
      </c>
      <c r="AI87" s="26">
        <v>3785.106957945748</v>
      </c>
      <c r="AJ87" s="26">
        <v>37.851069579457487</v>
      </c>
      <c r="AK87" s="26">
        <f t="shared" si="4"/>
        <v>50.933046595457483</v>
      </c>
      <c r="AL87" s="29" t="s">
        <v>32</v>
      </c>
      <c r="AM87" s="30" t="s">
        <v>32</v>
      </c>
      <c r="AN87" s="66">
        <f t="shared" si="5"/>
        <v>50.295610533457491</v>
      </c>
    </row>
    <row r="88" spans="1:40" x14ac:dyDescent="0.35">
      <c r="A88" s="18" t="s">
        <v>229</v>
      </c>
      <c r="B88" s="19" t="s">
        <v>230</v>
      </c>
      <c r="C88" s="19" t="s">
        <v>1536</v>
      </c>
      <c r="D88" s="19" t="s">
        <v>1536</v>
      </c>
      <c r="E88" s="19" t="s">
        <v>1529</v>
      </c>
      <c r="F88" s="19" t="str">
        <f>VLOOKUP(A88,Ranking!C88:AB802,26,0)</f>
        <v xml:space="preserve">Manufacturers </v>
      </c>
      <c r="G88" s="19">
        <v>590008</v>
      </c>
      <c r="H88" s="20" t="s">
        <v>51</v>
      </c>
      <c r="I88" s="81" t="str">
        <f>VLOOKUP(A88,[1]Sheet1!$C$2:$D$967,2,0)</f>
        <v>Belagavi</v>
      </c>
      <c r="J88" s="21">
        <v>0.44</v>
      </c>
      <c r="K88" s="22">
        <v>14.78</v>
      </c>
      <c r="L88" s="22">
        <v>0.37907811764705884</v>
      </c>
      <c r="M88" s="22">
        <v>0.81907811764705885</v>
      </c>
      <c r="N88" s="23" t="s">
        <v>31</v>
      </c>
      <c r="O88" s="24" t="s">
        <v>32</v>
      </c>
      <c r="P88" s="25">
        <v>0.27460000000000001</v>
      </c>
      <c r="Q88" s="26">
        <v>8.423</v>
      </c>
      <c r="R88" s="26">
        <v>0.65595974551724145</v>
      </c>
      <c r="S88" s="26">
        <v>0.93055974551724141</v>
      </c>
      <c r="T88" s="23" t="s">
        <v>31</v>
      </c>
      <c r="U88" s="27" t="s">
        <v>32</v>
      </c>
      <c r="V88" s="28">
        <v>2.7740999999999998</v>
      </c>
      <c r="W88" s="22">
        <v>17.565999999999999</v>
      </c>
      <c r="X88" s="22">
        <v>0.77674799999999999</v>
      </c>
      <c r="Y88" s="22">
        <v>3.5508479999999998</v>
      </c>
      <c r="Z88" s="23" t="s">
        <v>31</v>
      </c>
      <c r="AA88" s="27" t="s">
        <v>32</v>
      </c>
      <c r="AB88" s="25">
        <v>41.746305654000004</v>
      </c>
      <c r="AC88" s="26">
        <v>1910.654848185166</v>
      </c>
      <c r="AD88" s="26">
        <v>19.106548481851661</v>
      </c>
      <c r="AE88" s="26">
        <f t="shared" si="3"/>
        <v>60.852854135851665</v>
      </c>
      <c r="AF88" s="29" t="s">
        <v>32</v>
      </c>
      <c r="AG88" s="30" t="s">
        <v>32</v>
      </c>
      <c r="AH88" s="25">
        <v>7.0756323430000005</v>
      </c>
      <c r="AI88" s="26">
        <v>599.1638072593372</v>
      </c>
      <c r="AJ88" s="26">
        <v>11.894944656999998</v>
      </c>
      <c r="AK88" s="26">
        <f t="shared" si="4"/>
        <v>18.970576999999999</v>
      </c>
      <c r="AL88" s="29" t="s">
        <v>32</v>
      </c>
      <c r="AM88" s="30" t="s">
        <v>32</v>
      </c>
      <c r="AN88" s="66">
        <f t="shared" si="5"/>
        <v>31.001493138851657</v>
      </c>
    </row>
    <row r="89" spans="1:40" x14ac:dyDescent="0.35">
      <c r="A89" s="18" t="s">
        <v>231</v>
      </c>
      <c r="B89" s="19" t="s">
        <v>232</v>
      </c>
      <c r="C89" s="19" t="s">
        <v>1533</v>
      </c>
      <c r="D89" s="19" t="s">
        <v>1514</v>
      </c>
      <c r="E89" s="19" t="s">
        <v>1528</v>
      </c>
      <c r="F89" s="19" t="str">
        <f>VLOOKUP(A89,Ranking!C89:AB803,26,0)</f>
        <v>Corporate Offices</v>
      </c>
      <c r="G89" s="19">
        <v>560009</v>
      </c>
      <c r="H89" s="20" t="s">
        <v>118</v>
      </c>
      <c r="I89" s="81" t="str">
        <f>VLOOKUP(A89,[1]Sheet1!$C$2:$D$967,2,0)</f>
        <v>Bengaluru - G</v>
      </c>
      <c r="J89" s="21">
        <v>5.766799999999999</v>
      </c>
      <c r="K89" s="22">
        <v>66.751000000000005</v>
      </c>
      <c r="L89" s="22">
        <v>1.6147039999999999</v>
      </c>
      <c r="M89" s="22">
        <v>7.3815039999999987</v>
      </c>
      <c r="N89" s="23" t="s">
        <v>32</v>
      </c>
      <c r="O89" s="24" t="s">
        <v>32</v>
      </c>
      <c r="P89" s="25">
        <v>3.1075000000000004</v>
      </c>
      <c r="Q89" s="26">
        <v>11.679</v>
      </c>
      <c r="R89" s="26">
        <v>0.87010000000000021</v>
      </c>
      <c r="S89" s="26">
        <v>3.9776000000000007</v>
      </c>
      <c r="T89" s="23" t="s">
        <v>32</v>
      </c>
      <c r="U89" s="27" t="s">
        <v>32</v>
      </c>
      <c r="V89" s="28">
        <v>2.7088000000000001</v>
      </c>
      <c r="W89" s="22">
        <v>18.817</v>
      </c>
      <c r="X89" s="22">
        <v>0.89144991934124063</v>
      </c>
      <c r="Y89" s="22">
        <v>3.6002499193412407</v>
      </c>
      <c r="Z89" s="23" t="s">
        <v>31</v>
      </c>
      <c r="AA89" s="27" t="s">
        <v>32</v>
      </c>
      <c r="AB89" s="25">
        <v>158.57935781199998</v>
      </c>
      <c r="AC89" s="26">
        <v>17908.771297388059</v>
      </c>
      <c r="AD89" s="26">
        <v>161.17894167649254</v>
      </c>
      <c r="AE89" s="26">
        <f t="shared" si="3"/>
        <v>319.75829948849253</v>
      </c>
      <c r="AF89" s="29" t="s">
        <v>32</v>
      </c>
      <c r="AG89" s="30" t="s">
        <v>32</v>
      </c>
      <c r="AH89" s="25">
        <v>43.826886893999998</v>
      </c>
      <c r="AI89" s="26">
        <v>20055.412366567169</v>
      </c>
      <c r="AJ89" s="26">
        <v>180.49871129910451</v>
      </c>
      <c r="AK89" s="26">
        <f t="shared" si="4"/>
        <v>224.3255981931045</v>
      </c>
      <c r="AL89" s="29" t="s">
        <v>32</v>
      </c>
      <c r="AM89" s="30" t="s">
        <v>32</v>
      </c>
      <c r="AN89" s="66">
        <f t="shared" si="5"/>
        <v>341.67765297559708</v>
      </c>
    </row>
    <row r="90" spans="1:40" x14ac:dyDescent="0.35">
      <c r="A90" s="18" t="s">
        <v>233</v>
      </c>
      <c r="B90" s="19" t="s">
        <v>234</v>
      </c>
      <c r="C90" s="19" t="s">
        <v>1536</v>
      </c>
      <c r="D90" s="19" t="s">
        <v>1513</v>
      </c>
      <c r="E90" s="19" t="s">
        <v>1528</v>
      </c>
      <c r="F90" s="19" t="str">
        <f>VLOOKUP(A90,Ranking!C90:AB804,26,0)</f>
        <v>Corporate Offices</v>
      </c>
      <c r="G90" s="19">
        <v>560001</v>
      </c>
      <c r="H90" s="20" t="s">
        <v>61</v>
      </c>
      <c r="I90" s="81" t="str">
        <f>VLOOKUP(A90,[1]Sheet1!$C$2:$D$967,2,0)</f>
        <v>Executive</v>
      </c>
      <c r="J90" s="21">
        <v>0.42</v>
      </c>
      <c r="K90" s="22">
        <v>610.12099999999998</v>
      </c>
      <c r="L90" s="22">
        <v>3.1447397805551542</v>
      </c>
      <c r="M90" s="22">
        <v>3.5647397805551542</v>
      </c>
      <c r="N90" s="23" t="s">
        <v>32</v>
      </c>
      <c r="O90" s="24" t="s">
        <v>31</v>
      </c>
      <c r="P90" s="25">
        <v>0.3</v>
      </c>
      <c r="Q90" s="26">
        <v>125.348</v>
      </c>
      <c r="R90" s="26">
        <v>8.4000000000000005E-2</v>
      </c>
      <c r="S90" s="26">
        <v>0.38400000000000001</v>
      </c>
      <c r="T90" s="23" t="s">
        <v>31</v>
      </c>
      <c r="U90" s="27" t="s">
        <v>31</v>
      </c>
      <c r="V90" s="28">
        <v>0</v>
      </c>
      <c r="W90" s="22">
        <v>124.961</v>
      </c>
      <c r="X90" s="22">
        <v>2.678719646279216</v>
      </c>
      <c r="Y90" s="22">
        <v>2.678719646279216</v>
      </c>
      <c r="Z90" s="23" t="s">
        <v>32</v>
      </c>
      <c r="AA90" s="27" t="s">
        <v>31</v>
      </c>
      <c r="AB90" s="25">
        <v>21.939473131</v>
      </c>
      <c r="AC90" s="26">
        <v>17650.81579641487</v>
      </c>
      <c r="AD90" s="26">
        <v>5.560789823050527</v>
      </c>
      <c r="AE90" s="26">
        <f t="shared" si="3"/>
        <v>27.500262954050527</v>
      </c>
      <c r="AF90" s="29" t="s">
        <v>31</v>
      </c>
      <c r="AG90" s="30" t="s">
        <v>31</v>
      </c>
      <c r="AH90" s="25">
        <v>42.467408779000003</v>
      </c>
      <c r="AI90" s="26">
        <v>21035.561610880231</v>
      </c>
      <c r="AJ90" s="26">
        <v>189.32005449792209</v>
      </c>
      <c r="AK90" s="26">
        <f t="shared" si="4"/>
        <v>231.7874632769221</v>
      </c>
      <c r="AL90" s="29" t="s">
        <v>32</v>
      </c>
      <c r="AM90" s="30" t="s">
        <v>32</v>
      </c>
      <c r="AN90" s="66">
        <f t="shared" si="5"/>
        <v>194.88084432097261</v>
      </c>
    </row>
    <row r="91" spans="1:40" x14ac:dyDescent="0.35">
      <c r="A91" s="18" t="s">
        <v>235</v>
      </c>
      <c r="B91" s="19" t="s">
        <v>236</v>
      </c>
      <c r="C91" s="19" t="s">
        <v>1533</v>
      </c>
      <c r="D91" s="19" t="s">
        <v>1514</v>
      </c>
      <c r="E91" s="19" t="s">
        <v>1528</v>
      </c>
      <c r="F91" s="19" t="str">
        <f>VLOOKUP(A91,Ranking!C91:AB805,26,0)</f>
        <v xml:space="preserve">Exporters </v>
      </c>
      <c r="G91" s="19">
        <v>560032</v>
      </c>
      <c r="H91" s="20" t="s">
        <v>118</v>
      </c>
      <c r="I91" s="81" t="str">
        <f>VLOOKUP(A91,[1]Sheet1!$C$2:$D$967,2,0)</f>
        <v>Bengaluru - G</v>
      </c>
      <c r="J91" s="21">
        <v>4.6277999999999997</v>
      </c>
      <c r="K91" s="22">
        <v>690.41600000000005</v>
      </c>
      <c r="L91" s="22">
        <v>6.904160000000001</v>
      </c>
      <c r="M91" s="22">
        <v>11.531960000000002</v>
      </c>
      <c r="N91" s="23" t="s">
        <v>32</v>
      </c>
      <c r="O91" s="24" t="s">
        <v>32</v>
      </c>
      <c r="P91" s="25">
        <v>0.61020000000000008</v>
      </c>
      <c r="Q91" s="26">
        <v>178.53899999999999</v>
      </c>
      <c r="R91" s="26">
        <v>0.71886796244296236</v>
      </c>
      <c r="S91" s="26">
        <v>1.3290679624429624</v>
      </c>
      <c r="T91" s="23" t="s">
        <v>32</v>
      </c>
      <c r="U91" s="27" t="s">
        <v>31</v>
      </c>
      <c r="V91" s="28">
        <v>3.6964000000000001</v>
      </c>
      <c r="W91" s="22">
        <v>501.452</v>
      </c>
      <c r="X91" s="22">
        <v>6.5978563459782062</v>
      </c>
      <c r="Y91" s="22">
        <v>10.294256345978207</v>
      </c>
      <c r="Z91" s="23" t="s">
        <v>32</v>
      </c>
      <c r="AA91" s="27" t="s">
        <v>31</v>
      </c>
      <c r="AB91" s="25">
        <v>91.324749850000003</v>
      </c>
      <c r="AC91" s="26">
        <v>10561.1744066874</v>
      </c>
      <c r="AD91" s="26">
        <v>18.264949970000004</v>
      </c>
      <c r="AE91" s="26">
        <f t="shared" si="3"/>
        <v>109.58969982000001</v>
      </c>
      <c r="AF91" s="29" t="s">
        <v>31</v>
      </c>
      <c r="AG91" s="30" t="s">
        <v>32</v>
      </c>
      <c r="AH91" s="25">
        <v>9.9608722049999994</v>
      </c>
      <c r="AI91" s="26">
        <v>2773.2742939346822</v>
      </c>
      <c r="AJ91" s="26">
        <v>27.732742939346821</v>
      </c>
      <c r="AK91" s="26">
        <f t="shared" si="4"/>
        <v>37.693615144346822</v>
      </c>
      <c r="AL91" s="29" t="s">
        <v>32</v>
      </c>
      <c r="AM91" s="30" t="s">
        <v>32</v>
      </c>
      <c r="AN91" s="66">
        <f t="shared" si="5"/>
        <v>45.997692909346824</v>
      </c>
    </row>
    <row r="92" spans="1:40" x14ac:dyDescent="0.35">
      <c r="A92" s="18" t="s">
        <v>237</v>
      </c>
      <c r="B92" s="19" t="s">
        <v>238</v>
      </c>
      <c r="C92" s="19" t="s">
        <v>1536</v>
      </c>
      <c r="D92" s="19" t="s">
        <v>1512</v>
      </c>
      <c r="E92" s="19" t="s">
        <v>1528</v>
      </c>
      <c r="F92" s="19" t="str">
        <f>VLOOKUP(A92,Ranking!C92:AB806,26,0)</f>
        <v xml:space="preserve">Exporters </v>
      </c>
      <c r="G92" s="19">
        <v>560092</v>
      </c>
      <c r="H92" s="20" t="s">
        <v>99</v>
      </c>
      <c r="I92" s="81" t="str">
        <f>VLOOKUP(A92,[1]Sheet1!$C$2:$D$967,2,0)</f>
        <v>Bengaluru - A</v>
      </c>
      <c r="J92" s="21">
        <v>2.1497999999999999</v>
      </c>
      <c r="K92" s="22">
        <v>511.75099999999998</v>
      </c>
      <c r="L92" s="22">
        <v>1.9082258764394742</v>
      </c>
      <c r="M92" s="22">
        <v>4.0580258764394745</v>
      </c>
      <c r="N92" s="23" t="s">
        <v>31</v>
      </c>
      <c r="O92" s="24" t="s">
        <v>31</v>
      </c>
      <c r="P92" s="25">
        <v>0.93799999999999994</v>
      </c>
      <c r="Q92" s="26">
        <v>127.56399999999999</v>
      </c>
      <c r="R92" s="26">
        <v>0.26263999999999998</v>
      </c>
      <c r="S92" s="26">
        <v>1.2006399999999999</v>
      </c>
      <c r="T92" s="23" t="s">
        <v>32</v>
      </c>
      <c r="U92" s="27" t="s">
        <v>31</v>
      </c>
      <c r="V92" s="28">
        <v>4.2812999999999999</v>
      </c>
      <c r="W92" s="22">
        <v>228.52799999999999</v>
      </c>
      <c r="X92" s="22">
        <v>1.9756653036682534</v>
      </c>
      <c r="Y92" s="22">
        <v>6.2569653036682533</v>
      </c>
      <c r="Z92" s="23" t="s">
        <v>31</v>
      </c>
      <c r="AA92" s="27" t="s">
        <v>31</v>
      </c>
      <c r="AB92" s="25">
        <v>72.169372499999994</v>
      </c>
      <c r="AC92" s="26">
        <v>8198.4486484928184</v>
      </c>
      <c r="AD92" s="26">
        <v>14.433874500000002</v>
      </c>
      <c r="AE92" s="26">
        <f t="shared" si="3"/>
        <v>86.603246999999996</v>
      </c>
      <c r="AF92" s="29" t="s">
        <v>31</v>
      </c>
      <c r="AG92" s="30" t="s">
        <v>32</v>
      </c>
      <c r="AH92" s="25">
        <v>12.869206749</v>
      </c>
      <c r="AI92" s="26">
        <v>1558.5350186812429</v>
      </c>
      <c r="AJ92" s="26">
        <v>3.4703439193275045</v>
      </c>
      <c r="AK92" s="26">
        <f t="shared" si="4"/>
        <v>16.339550668327504</v>
      </c>
      <c r="AL92" s="29" t="s">
        <v>31</v>
      </c>
      <c r="AM92" s="30" t="s">
        <v>32</v>
      </c>
      <c r="AN92" s="66">
        <f t="shared" si="5"/>
        <v>17.904218419327506</v>
      </c>
    </row>
    <row r="93" spans="1:40" x14ac:dyDescent="0.35">
      <c r="A93" s="18" t="s">
        <v>239</v>
      </c>
      <c r="B93" s="19" t="s">
        <v>240</v>
      </c>
      <c r="C93" s="19" t="s">
        <v>1536</v>
      </c>
      <c r="D93" s="19" t="s">
        <v>1512</v>
      </c>
      <c r="E93" s="19" t="s">
        <v>1530</v>
      </c>
      <c r="F93" s="19" t="str">
        <f>VLOOKUP(A93,Ranking!C93:AB807,26,0)</f>
        <v xml:space="preserve">Manufacturers </v>
      </c>
      <c r="G93" s="19">
        <v>560097</v>
      </c>
      <c r="H93" s="20" t="s">
        <v>99</v>
      </c>
      <c r="I93" s="81" t="str">
        <f>VLOOKUP(A93,[1]Sheet1!$C$2:$D$967,2,0)</f>
        <v>Bengaluru - G</v>
      </c>
      <c r="J93" s="21">
        <v>3.3767000000000005</v>
      </c>
      <c r="K93" s="22">
        <v>783.221</v>
      </c>
      <c r="L93" s="22">
        <v>1.6479568097260637</v>
      </c>
      <c r="M93" s="22">
        <v>5.0246568097260642</v>
      </c>
      <c r="N93" s="23" t="s">
        <v>32</v>
      </c>
      <c r="O93" s="24" t="s">
        <v>31</v>
      </c>
      <c r="P93" s="25">
        <v>0.1991</v>
      </c>
      <c r="Q93" s="26">
        <v>176.15299999999999</v>
      </c>
      <c r="R93" s="26">
        <v>0.19853922280254777</v>
      </c>
      <c r="S93" s="26">
        <v>0.39763922280254776</v>
      </c>
      <c r="T93" s="23" t="s">
        <v>31</v>
      </c>
      <c r="U93" s="27" t="s">
        <v>31</v>
      </c>
      <c r="V93" s="28">
        <v>2.3715999999999999</v>
      </c>
      <c r="W93" s="22">
        <v>362.13499999999999</v>
      </c>
      <c r="X93" s="22">
        <v>0.84190960886405952</v>
      </c>
      <c r="Y93" s="22">
        <v>3.2135096088640593</v>
      </c>
      <c r="Z93" s="23" t="s">
        <v>31</v>
      </c>
      <c r="AA93" s="27" t="s">
        <v>31</v>
      </c>
      <c r="AB93" s="25">
        <v>67.238147442999988</v>
      </c>
      <c r="AC93" s="26">
        <v>5367.8307075119528</v>
      </c>
      <c r="AD93" s="26">
        <v>13.447629488600001</v>
      </c>
      <c r="AE93" s="26">
        <f t="shared" si="3"/>
        <v>80.685776931599989</v>
      </c>
      <c r="AF93" s="29" t="s">
        <v>31</v>
      </c>
      <c r="AG93" s="30" t="s">
        <v>32</v>
      </c>
      <c r="AH93" s="25">
        <v>5.8772435710000002</v>
      </c>
      <c r="AI93" s="26">
        <v>886.81118334534028</v>
      </c>
      <c r="AJ93" s="26">
        <v>1.1754487141999999</v>
      </c>
      <c r="AK93" s="26">
        <f t="shared" si="4"/>
        <v>7.0526922852</v>
      </c>
      <c r="AL93" s="29" t="s">
        <v>31</v>
      </c>
      <c r="AM93" s="30" t="s">
        <v>32</v>
      </c>
      <c r="AN93" s="66">
        <f t="shared" si="5"/>
        <v>14.6230782028</v>
      </c>
    </row>
    <row r="94" spans="1:40" x14ac:dyDescent="0.35">
      <c r="A94" s="18" t="s">
        <v>241</v>
      </c>
      <c r="B94" s="19" t="s">
        <v>242</v>
      </c>
      <c r="C94" s="19" t="s">
        <v>77</v>
      </c>
      <c r="D94" s="19" t="s">
        <v>1514</v>
      </c>
      <c r="E94" s="19" t="s">
        <v>1530</v>
      </c>
      <c r="F94" s="19" t="str">
        <f>VLOOKUP(A94,Ranking!C94:AB808,26,0)</f>
        <v xml:space="preserve">Manufacturers </v>
      </c>
      <c r="G94" s="19">
        <v>560040</v>
      </c>
      <c r="H94" s="20" t="s">
        <v>126</v>
      </c>
      <c r="I94" s="81" t="str">
        <f>VLOOKUP(A94,[1]Sheet1!$C$2:$D$967,2,0)</f>
        <v>Bengaluru - F</v>
      </c>
      <c r="J94" s="21">
        <v>4.9982999999999995</v>
      </c>
      <c r="K94" s="22">
        <v>768.95600000000002</v>
      </c>
      <c r="L94" s="22">
        <v>1.399524</v>
      </c>
      <c r="M94" s="22">
        <v>6.397824</v>
      </c>
      <c r="N94" s="23" t="s">
        <v>31</v>
      </c>
      <c r="O94" s="24" t="s">
        <v>32</v>
      </c>
      <c r="P94" s="25">
        <v>0.83919999999999995</v>
      </c>
      <c r="Q94" s="26">
        <v>161.36199999999999</v>
      </c>
      <c r="R94" s="26">
        <v>0.36200009945009942</v>
      </c>
      <c r="S94" s="26">
        <v>1.2012000994500993</v>
      </c>
      <c r="T94" s="23" t="s">
        <v>32</v>
      </c>
      <c r="U94" s="27" t="s">
        <v>31</v>
      </c>
      <c r="V94" s="28">
        <v>3.714</v>
      </c>
      <c r="W94" s="22">
        <v>409.93900000000002</v>
      </c>
      <c r="X94" s="22">
        <v>1.8221092114621535</v>
      </c>
      <c r="Y94" s="22">
        <v>5.5361092114621533</v>
      </c>
      <c r="Z94" s="23" t="s">
        <v>31</v>
      </c>
      <c r="AA94" s="27" t="s">
        <v>31</v>
      </c>
      <c r="AB94" s="25">
        <v>93.959224694</v>
      </c>
      <c r="AC94" s="26">
        <v>12634.270304881171</v>
      </c>
      <c r="AD94" s="26">
        <v>18.791844938799997</v>
      </c>
      <c r="AE94" s="26">
        <f t="shared" si="3"/>
        <v>112.7510696328</v>
      </c>
      <c r="AF94" s="29" t="s">
        <v>31</v>
      </c>
      <c r="AG94" s="30" t="s">
        <v>32</v>
      </c>
      <c r="AH94" s="25">
        <v>28.846383462999999</v>
      </c>
      <c r="AI94" s="26">
        <v>5228.4101987068971</v>
      </c>
      <c r="AJ94" s="26">
        <v>79.291896537</v>
      </c>
      <c r="AK94" s="26">
        <f t="shared" si="4"/>
        <v>108.13827999999999</v>
      </c>
      <c r="AL94" s="29" t="s">
        <v>32</v>
      </c>
      <c r="AM94" s="30" t="s">
        <v>32</v>
      </c>
      <c r="AN94" s="66">
        <f t="shared" si="5"/>
        <v>98.083741475799997</v>
      </c>
    </row>
    <row r="95" spans="1:40" x14ac:dyDescent="0.35">
      <c r="A95" s="18" t="s">
        <v>243</v>
      </c>
      <c r="B95" s="19" t="s">
        <v>244</v>
      </c>
      <c r="C95" s="19" t="s">
        <v>1536</v>
      </c>
      <c r="D95" s="19" t="s">
        <v>1536</v>
      </c>
      <c r="E95" s="19" t="s">
        <v>1528</v>
      </c>
      <c r="F95" s="19" t="str">
        <f>VLOOKUP(A95,Ranking!C95:AB809,26,0)</f>
        <v>Corporate Offices</v>
      </c>
      <c r="G95" s="19">
        <v>560001</v>
      </c>
      <c r="H95" s="20" t="s">
        <v>118</v>
      </c>
      <c r="I95" s="81" t="str">
        <f>VLOOKUP(A95,[1]Sheet1!$C$2:$D$967,2,0)</f>
        <v>Bengaluru - G</v>
      </c>
      <c r="J95" s="21">
        <v>0.95920000000000005</v>
      </c>
      <c r="K95" s="22">
        <v>610.12099999999998</v>
      </c>
      <c r="L95" s="22">
        <v>0.40027604523384902</v>
      </c>
      <c r="M95" s="22">
        <v>1.359476045233849</v>
      </c>
      <c r="N95" s="23" t="s">
        <v>31</v>
      </c>
      <c r="O95" s="24" t="s">
        <v>31</v>
      </c>
      <c r="P95" s="25">
        <v>0.62220000000000009</v>
      </c>
      <c r="Q95" s="26">
        <v>125.348</v>
      </c>
      <c r="R95" s="26">
        <v>0.27981640224640209</v>
      </c>
      <c r="S95" s="26">
        <v>0.90201640224640212</v>
      </c>
      <c r="T95" s="23" t="s">
        <v>32</v>
      </c>
      <c r="U95" s="27" t="s">
        <v>31</v>
      </c>
      <c r="V95" s="28">
        <v>1.6948000000000001</v>
      </c>
      <c r="W95" s="22">
        <v>124.961</v>
      </c>
      <c r="X95" s="22">
        <v>0.57778640639703238</v>
      </c>
      <c r="Y95" s="22">
        <v>2.2725864063970325</v>
      </c>
      <c r="Z95" s="23" t="s">
        <v>31</v>
      </c>
      <c r="AA95" s="27" t="s">
        <v>31</v>
      </c>
      <c r="AB95" s="25">
        <v>37.241015617000002</v>
      </c>
      <c r="AC95" s="26">
        <v>18727.784565707901</v>
      </c>
      <c r="AD95" s="26">
        <v>29.290644947597272</v>
      </c>
      <c r="AE95" s="26">
        <f t="shared" si="3"/>
        <v>66.531660564597274</v>
      </c>
      <c r="AF95" s="29" t="s">
        <v>32</v>
      </c>
      <c r="AG95" s="30" t="s">
        <v>31</v>
      </c>
      <c r="AH95" s="25">
        <v>2.8938890859999997</v>
      </c>
      <c r="AI95" s="26">
        <v>20417.354587997841</v>
      </c>
      <c r="AJ95" s="26">
        <v>28.006343452427274</v>
      </c>
      <c r="AK95" s="26">
        <f t="shared" si="4"/>
        <v>30.900232538427275</v>
      </c>
      <c r="AL95" s="29" t="s">
        <v>32</v>
      </c>
      <c r="AM95" s="30" t="s">
        <v>31</v>
      </c>
      <c r="AN95" s="66">
        <f t="shared" si="5"/>
        <v>57.296988400024546</v>
      </c>
    </row>
    <row r="96" spans="1:40" x14ac:dyDescent="0.35">
      <c r="A96" s="18" t="s">
        <v>245</v>
      </c>
      <c r="B96" s="19" t="s">
        <v>246</v>
      </c>
      <c r="C96" s="19" t="s">
        <v>47</v>
      </c>
      <c r="D96" s="19" t="s">
        <v>1512</v>
      </c>
      <c r="E96" s="19" t="s">
        <v>1530</v>
      </c>
      <c r="F96" s="19" t="str">
        <f>VLOOKUP(A96,Ranking!C96:AB810,26,0)</f>
        <v xml:space="preserve">Exporters </v>
      </c>
      <c r="G96" s="19">
        <v>560043</v>
      </c>
      <c r="H96" s="20" t="s">
        <v>118</v>
      </c>
      <c r="I96" s="81" t="str">
        <f>VLOOKUP(A96,[1]Sheet1!$C$2:$D$967,2,0)</f>
        <v>Bengaluru - D</v>
      </c>
      <c r="J96" s="21">
        <v>9.9000000000000005E-2</v>
      </c>
      <c r="K96" s="22">
        <v>1553.2170000000001</v>
      </c>
      <c r="L96" s="22">
        <v>8.8531170738504403E-2</v>
      </c>
      <c r="M96" s="22">
        <v>0.18753117073850439</v>
      </c>
      <c r="N96" s="23" t="s">
        <v>31</v>
      </c>
      <c r="O96" s="24" t="s">
        <v>31</v>
      </c>
      <c r="P96" s="25">
        <v>0.68469999999999998</v>
      </c>
      <c r="Q96" s="26">
        <v>405.95499999999998</v>
      </c>
      <c r="R96" s="26">
        <v>2.3372827863577865</v>
      </c>
      <c r="S96" s="26">
        <v>3.0219827863577864</v>
      </c>
      <c r="T96" s="23" t="s">
        <v>32</v>
      </c>
      <c r="U96" s="27" t="s">
        <v>31</v>
      </c>
      <c r="V96" s="28">
        <v>4.0179</v>
      </c>
      <c r="W96" s="22">
        <v>517.39499999999998</v>
      </c>
      <c r="X96" s="22">
        <v>1.1250120000000001</v>
      </c>
      <c r="Y96" s="22">
        <v>5.1429119999999999</v>
      </c>
      <c r="Z96" s="23" t="s">
        <v>31</v>
      </c>
      <c r="AA96" s="27" t="s">
        <v>31</v>
      </c>
      <c r="AB96" s="25">
        <v>99.289195107000012</v>
      </c>
      <c r="AC96" s="26">
        <v>12902.158272256729</v>
      </c>
      <c r="AD96" s="26">
        <v>129.0215827225673</v>
      </c>
      <c r="AE96" s="26">
        <f t="shared" si="3"/>
        <v>228.31077782956731</v>
      </c>
      <c r="AF96" s="29" t="s">
        <v>32</v>
      </c>
      <c r="AG96" s="30" t="s">
        <v>32</v>
      </c>
      <c r="AH96" s="25">
        <v>15.124349883000001</v>
      </c>
      <c r="AI96" s="26">
        <v>2226.28693837129</v>
      </c>
      <c r="AJ96" s="26">
        <v>5.3907213693115601</v>
      </c>
      <c r="AK96" s="26">
        <f t="shared" si="4"/>
        <v>20.515071252311561</v>
      </c>
      <c r="AL96" s="29" t="s">
        <v>31</v>
      </c>
      <c r="AM96" s="30" t="s">
        <v>32</v>
      </c>
      <c r="AN96" s="66">
        <f t="shared" si="5"/>
        <v>134.41230409187887</v>
      </c>
    </row>
    <row r="97" spans="1:40" x14ac:dyDescent="0.35">
      <c r="A97" s="18" t="s">
        <v>247</v>
      </c>
      <c r="B97" s="19" t="s">
        <v>248</v>
      </c>
      <c r="C97" s="19" t="s">
        <v>1536</v>
      </c>
      <c r="D97" s="19" t="s">
        <v>1536</v>
      </c>
      <c r="E97" s="19" t="s">
        <v>1528</v>
      </c>
      <c r="F97" s="19" t="str">
        <f>VLOOKUP(A97,Ranking!C97:AB811,26,0)</f>
        <v xml:space="preserve">Shopping Malls </v>
      </c>
      <c r="G97" s="19">
        <v>462011</v>
      </c>
      <c r="H97" s="20" t="s">
        <v>248</v>
      </c>
      <c r="I97" s="81" t="str">
        <f>VLOOKUP(A97,[1]Sheet1!$C$2:$D$967,2,0)</f>
        <v>Indore</v>
      </c>
      <c r="J97" s="21">
        <v>0.2268</v>
      </c>
      <c r="K97" s="22">
        <v>66.13</v>
      </c>
      <c r="L97" s="22">
        <v>6.3504000000000005E-2</v>
      </c>
      <c r="M97" s="22">
        <v>0.29030400000000001</v>
      </c>
      <c r="N97" s="23" t="s">
        <v>31</v>
      </c>
      <c r="O97" s="24" t="s">
        <v>31</v>
      </c>
      <c r="P97" s="25">
        <v>0.35270000000000001</v>
      </c>
      <c r="Q97" s="26">
        <v>14.364000000000001</v>
      </c>
      <c r="R97" s="26">
        <v>9.875600000000001E-2</v>
      </c>
      <c r="S97" s="26">
        <v>0.45145600000000002</v>
      </c>
      <c r="T97" s="23" t="s">
        <v>31</v>
      </c>
      <c r="U97" s="27" t="s">
        <v>32</v>
      </c>
      <c r="V97" s="28">
        <v>0.1578</v>
      </c>
      <c r="W97" s="22">
        <v>6.3639999999999999</v>
      </c>
      <c r="X97" s="22">
        <v>4.4184000000000001E-2</v>
      </c>
      <c r="Y97" s="22">
        <v>0.201984</v>
      </c>
      <c r="Z97" s="23" t="s">
        <v>31</v>
      </c>
      <c r="AA97" s="27" t="s">
        <v>32</v>
      </c>
      <c r="AB97" s="25">
        <v>12.059005900000001</v>
      </c>
      <c r="AC97" s="26">
        <v>21297.83973667477</v>
      </c>
      <c r="AD97" s="26">
        <v>60.573673506370227</v>
      </c>
      <c r="AE97" s="26">
        <f t="shared" si="3"/>
        <v>72.632679406370229</v>
      </c>
      <c r="AF97" s="29" t="s">
        <v>32</v>
      </c>
      <c r="AG97" s="30" t="s">
        <v>31</v>
      </c>
      <c r="AH97" s="25">
        <v>10.041059323000001</v>
      </c>
      <c r="AI97" s="26">
        <v>4236.4697435861999</v>
      </c>
      <c r="AJ97" s="26">
        <v>2.0082118645999998</v>
      </c>
      <c r="AK97" s="26">
        <f t="shared" si="4"/>
        <v>12.0492711876</v>
      </c>
      <c r="AL97" s="29" t="s">
        <v>31</v>
      </c>
      <c r="AM97" s="30" t="s">
        <v>32</v>
      </c>
      <c r="AN97" s="66">
        <f t="shared" si="5"/>
        <v>62.581885370970227</v>
      </c>
    </row>
    <row r="98" spans="1:40" x14ac:dyDescent="0.35">
      <c r="A98" s="18" t="s">
        <v>249</v>
      </c>
      <c r="B98" s="19" t="s">
        <v>250</v>
      </c>
      <c r="C98" s="19" t="s">
        <v>1536</v>
      </c>
      <c r="D98" s="19" t="s">
        <v>1512</v>
      </c>
      <c r="E98" s="19" t="s">
        <v>1528</v>
      </c>
      <c r="F98" s="19" t="str">
        <f>VLOOKUP(A98,Ranking!C98:AB812,26,0)</f>
        <v>Corporate Offices</v>
      </c>
      <c r="G98" s="19">
        <v>560102</v>
      </c>
      <c r="H98" s="20" t="s">
        <v>115</v>
      </c>
      <c r="I98" s="81" t="str">
        <f>VLOOKUP(A98,[1]Sheet1!$C$2:$D$967,2,0)</f>
        <v>Bengaluru - B</v>
      </c>
      <c r="J98" s="21">
        <v>2.6642000000000001</v>
      </c>
      <c r="K98" s="22">
        <v>1223.5440000000001</v>
      </c>
      <c r="L98" s="22">
        <v>0.99650603895586265</v>
      </c>
      <c r="M98" s="22">
        <v>3.6607060389558628</v>
      </c>
      <c r="N98" s="23" t="s">
        <v>31</v>
      </c>
      <c r="O98" s="24" t="s">
        <v>31</v>
      </c>
      <c r="P98" s="25">
        <v>0.57620000000000005</v>
      </c>
      <c r="Q98" s="26">
        <v>284.279</v>
      </c>
      <c r="R98" s="26">
        <v>0.16133600000000003</v>
      </c>
      <c r="S98" s="26">
        <v>0.73753600000000008</v>
      </c>
      <c r="T98" s="23" t="s">
        <v>31</v>
      </c>
      <c r="U98" s="27" t="s">
        <v>31</v>
      </c>
      <c r="V98" s="28">
        <v>3.3285999999999998</v>
      </c>
      <c r="W98" s="22">
        <v>206.84800000000001</v>
      </c>
      <c r="X98" s="22">
        <v>0.93200800000000006</v>
      </c>
      <c r="Y98" s="22">
        <v>4.2606079999999995</v>
      </c>
      <c r="Z98" s="23" t="s">
        <v>31</v>
      </c>
      <c r="AA98" s="27" t="s">
        <v>31</v>
      </c>
      <c r="AB98" s="25">
        <v>124.08276541500001</v>
      </c>
      <c r="AC98" s="26">
        <v>12379.80687741996</v>
      </c>
      <c r="AD98" s="26">
        <v>123.79806877419961</v>
      </c>
      <c r="AE98" s="26">
        <f t="shared" si="3"/>
        <v>247.88083418919962</v>
      </c>
      <c r="AF98" s="29" t="s">
        <v>32</v>
      </c>
      <c r="AG98" s="30" t="s">
        <v>32</v>
      </c>
      <c r="AH98" s="25">
        <v>10.309286107</v>
      </c>
      <c r="AI98" s="26">
        <v>4622.4225181482443</v>
      </c>
      <c r="AJ98" s="26">
        <v>4.7284207868897727</v>
      </c>
      <c r="AK98" s="26">
        <f t="shared" si="4"/>
        <v>15.037706893889773</v>
      </c>
      <c r="AL98" s="29" t="s">
        <v>31</v>
      </c>
      <c r="AM98" s="30" t="s">
        <v>32</v>
      </c>
      <c r="AN98" s="66">
        <f t="shared" si="5"/>
        <v>128.52648956108939</v>
      </c>
    </row>
    <row r="99" spans="1:40" x14ac:dyDescent="0.35">
      <c r="A99" s="18" t="s">
        <v>251</v>
      </c>
      <c r="B99" s="19" t="s">
        <v>252</v>
      </c>
      <c r="C99" s="19" t="s">
        <v>1536</v>
      </c>
      <c r="D99" s="19" t="s">
        <v>1536</v>
      </c>
      <c r="E99" s="19" t="s">
        <v>1531</v>
      </c>
      <c r="F99" s="19" t="str">
        <f>VLOOKUP(A99,Ranking!C99:AB813,26,0)</f>
        <v xml:space="preserve">Shopping Malls </v>
      </c>
      <c r="G99" s="19">
        <v>495001</v>
      </c>
      <c r="H99" s="20" t="s">
        <v>86</v>
      </c>
      <c r="I99" s="81" t="str">
        <f>VLOOKUP(A99,[1]Sheet1!$C$2:$D$967,2,0)</f>
        <v>Bhubaneshwar</v>
      </c>
      <c r="J99" s="21">
        <v>0.94000000000000006</v>
      </c>
      <c r="K99" s="22">
        <v>784.41800000000001</v>
      </c>
      <c r="L99" s="22">
        <v>4.0923360141922895</v>
      </c>
      <c r="M99" s="22">
        <v>5.0323360141922899</v>
      </c>
      <c r="N99" s="23" t="s">
        <v>32</v>
      </c>
      <c r="O99" s="24" t="s">
        <v>31</v>
      </c>
      <c r="P99" s="25">
        <v>0.54210000000000003</v>
      </c>
      <c r="Q99" s="26">
        <v>277.37099999999998</v>
      </c>
      <c r="R99" s="26">
        <v>0.46067718767865484</v>
      </c>
      <c r="S99" s="26">
        <v>1.0027771876786549</v>
      </c>
      <c r="T99" s="23" t="s">
        <v>31</v>
      </c>
      <c r="U99" s="27" t="s">
        <v>31</v>
      </c>
      <c r="V99" s="28">
        <v>1.1191</v>
      </c>
      <c r="W99" s="22">
        <v>241.011</v>
      </c>
      <c r="X99" s="22">
        <v>0.31334800000000002</v>
      </c>
      <c r="Y99" s="22">
        <v>1.4324479999999999</v>
      </c>
      <c r="Z99" s="23" t="s">
        <v>31</v>
      </c>
      <c r="AA99" s="27" t="s">
        <v>31</v>
      </c>
      <c r="AB99" s="25">
        <v>24.820755547000001</v>
      </c>
      <c r="AC99" s="26">
        <v>5033.8816921386951</v>
      </c>
      <c r="AD99" s="26">
        <v>50.33881692138695</v>
      </c>
      <c r="AE99" s="26">
        <f t="shared" si="3"/>
        <v>75.159572468386955</v>
      </c>
      <c r="AF99" s="29" t="s">
        <v>32</v>
      </c>
      <c r="AG99" s="30" t="s">
        <v>32</v>
      </c>
      <c r="AH99" s="25">
        <v>5.6236711189999999</v>
      </c>
      <c r="AI99" s="26">
        <v>1097.12537491642</v>
      </c>
      <c r="AJ99" s="26">
        <v>10.971253749164198</v>
      </c>
      <c r="AK99" s="26">
        <f t="shared" si="4"/>
        <v>16.594924868164199</v>
      </c>
      <c r="AL99" s="29" t="s">
        <v>32</v>
      </c>
      <c r="AM99" s="30" t="s">
        <v>32</v>
      </c>
      <c r="AN99" s="66">
        <f t="shared" si="5"/>
        <v>61.310070670551148</v>
      </c>
    </row>
    <row r="100" spans="1:40" x14ac:dyDescent="0.35">
      <c r="A100" s="18" t="s">
        <v>253</v>
      </c>
      <c r="B100" s="19" t="s">
        <v>254</v>
      </c>
      <c r="C100" s="19" t="s">
        <v>77</v>
      </c>
      <c r="D100" s="19" t="s">
        <v>1512</v>
      </c>
      <c r="E100" s="19" t="s">
        <v>1530</v>
      </c>
      <c r="F100" s="19" t="e">
        <f>VLOOKUP(A100,Ranking!C100:AB814,26,0)</f>
        <v>#N/A</v>
      </c>
      <c r="G100" s="19">
        <v>560037</v>
      </c>
      <c r="H100" s="20" t="s">
        <v>118</v>
      </c>
      <c r="I100" s="81" t="str">
        <f>VLOOKUP(A100,[1]Sheet1!$C$2:$D$967,2,0)</f>
        <v>Bengaluru - D</v>
      </c>
      <c r="J100" s="21">
        <v>2.9298999999999999</v>
      </c>
      <c r="K100" s="22">
        <v>2103.2159999999999</v>
      </c>
      <c r="L100" s="22">
        <v>10.563020384827286</v>
      </c>
      <c r="M100" s="22">
        <v>13.492920384827286</v>
      </c>
      <c r="N100" s="23" t="s">
        <v>32</v>
      </c>
      <c r="O100" s="24" t="s">
        <v>31</v>
      </c>
      <c r="P100" s="25">
        <v>0.62960000000000005</v>
      </c>
      <c r="Q100" s="26">
        <v>393.065</v>
      </c>
      <c r="R100" s="26">
        <v>0.17628800000000003</v>
      </c>
      <c r="S100" s="26">
        <v>0.80588800000000005</v>
      </c>
      <c r="T100" s="23" t="s">
        <v>31</v>
      </c>
      <c r="U100" s="27" t="s">
        <v>31</v>
      </c>
      <c r="V100" s="28">
        <v>5.6002000000000001</v>
      </c>
      <c r="W100" s="22">
        <v>368.089</v>
      </c>
      <c r="X100" s="22">
        <v>2.5336353148352613</v>
      </c>
      <c r="Y100" s="22">
        <v>8.1338353148352613</v>
      </c>
      <c r="Z100" s="23" t="s">
        <v>32</v>
      </c>
      <c r="AA100" s="27" t="s">
        <v>31</v>
      </c>
      <c r="AB100" s="25">
        <v>66.058026357000003</v>
      </c>
      <c r="AC100" s="26">
        <v>13078.79860241391</v>
      </c>
      <c r="AD100" s="26">
        <v>130.78798602413912</v>
      </c>
      <c r="AE100" s="26">
        <f t="shared" si="3"/>
        <v>196.84601238113913</v>
      </c>
      <c r="AF100" s="29" t="s">
        <v>32</v>
      </c>
      <c r="AG100" s="30" t="s">
        <v>32</v>
      </c>
      <c r="AH100" s="25">
        <v>7.9021969129999992</v>
      </c>
      <c r="AI100" s="26">
        <v>3270.5785528879292</v>
      </c>
      <c r="AJ100" s="26">
        <v>3.3835575627837589</v>
      </c>
      <c r="AK100" s="26">
        <f t="shared" si="4"/>
        <v>11.285754475783758</v>
      </c>
      <c r="AL100" s="29" t="s">
        <v>31</v>
      </c>
      <c r="AM100" s="30" t="s">
        <v>32</v>
      </c>
      <c r="AN100" s="66">
        <f t="shared" si="5"/>
        <v>134.17154358692287</v>
      </c>
    </row>
    <row r="101" spans="1:40" x14ac:dyDescent="0.35">
      <c r="A101" s="18" t="s">
        <v>255</v>
      </c>
      <c r="B101" s="19" t="s">
        <v>256</v>
      </c>
      <c r="C101" s="19" t="s">
        <v>1533</v>
      </c>
      <c r="D101" s="19" t="s">
        <v>1512</v>
      </c>
      <c r="E101" s="19" t="s">
        <v>1531</v>
      </c>
      <c r="F101" s="19" t="str">
        <f>VLOOKUP(A101,Ranking!C101:AB815,26,0)</f>
        <v xml:space="preserve">Retailers </v>
      </c>
      <c r="G101" s="19">
        <v>577101</v>
      </c>
      <c r="H101" s="20" t="s">
        <v>61</v>
      </c>
      <c r="I101" s="81" t="str">
        <f>VLOOKUP(A101,[1]Sheet1!$C$2:$D$967,2,0)</f>
        <v>Executive</v>
      </c>
      <c r="J101" s="21">
        <v>8.5150000000000006</v>
      </c>
      <c r="K101" s="22">
        <v>169.274</v>
      </c>
      <c r="L101" s="22">
        <v>2.3842000000000003</v>
      </c>
      <c r="M101" s="22">
        <v>10.8992</v>
      </c>
      <c r="N101" s="23" t="s">
        <v>32</v>
      </c>
      <c r="O101" s="24" t="s">
        <v>32</v>
      </c>
      <c r="P101" s="25">
        <v>3.1377999999999999</v>
      </c>
      <c r="Q101" s="26">
        <v>60.396000000000001</v>
      </c>
      <c r="R101" s="26">
        <v>0.87858400000000003</v>
      </c>
      <c r="S101" s="26">
        <v>4.0163840000000004</v>
      </c>
      <c r="T101" s="23" t="s">
        <v>32</v>
      </c>
      <c r="U101" s="27" t="s">
        <v>32</v>
      </c>
      <c r="V101" s="28">
        <v>2.3967999999999998</v>
      </c>
      <c r="W101" s="22">
        <v>288.61500000000001</v>
      </c>
      <c r="X101" s="22">
        <v>0.67110400000000003</v>
      </c>
      <c r="Y101" s="22">
        <v>3.067904</v>
      </c>
      <c r="Z101" s="23" t="s">
        <v>31</v>
      </c>
      <c r="AA101" s="27" t="s">
        <v>31</v>
      </c>
      <c r="AB101" s="25">
        <v>69.545174864999993</v>
      </c>
      <c r="AC101" s="26">
        <v>1221.880877977814</v>
      </c>
      <c r="AD101" s="26">
        <v>13.909034973000004</v>
      </c>
      <c r="AE101" s="26">
        <f t="shared" si="3"/>
        <v>83.454209837999997</v>
      </c>
      <c r="AF101" s="29" t="s">
        <v>32</v>
      </c>
      <c r="AG101" s="30" t="s">
        <v>32</v>
      </c>
      <c r="AH101" s="25">
        <v>9.1227241360000004</v>
      </c>
      <c r="AI101" s="26">
        <v>176.21355010001821</v>
      </c>
      <c r="AJ101" s="26">
        <v>1.8245448272000004</v>
      </c>
      <c r="AK101" s="26">
        <f t="shared" si="4"/>
        <v>10.947268963200001</v>
      </c>
      <c r="AL101" s="29" t="s">
        <v>32</v>
      </c>
      <c r="AM101" s="30" t="s">
        <v>32</v>
      </c>
      <c r="AN101" s="66">
        <f t="shared" si="5"/>
        <v>15.733579800200005</v>
      </c>
    </row>
    <row r="102" spans="1:40" x14ac:dyDescent="0.35">
      <c r="A102" s="18" t="s">
        <v>257</v>
      </c>
      <c r="B102" s="19" t="s">
        <v>258</v>
      </c>
      <c r="C102" s="19" t="s">
        <v>1536</v>
      </c>
      <c r="D102" s="19" t="s">
        <v>1536</v>
      </c>
      <c r="E102" s="19" t="s">
        <v>1529</v>
      </c>
      <c r="F102" s="19" t="str">
        <f>VLOOKUP(A102,Ranking!C102:AB816,26,0)</f>
        <v xml:space="preserve">Retailers </v>
      </c>
      <c r="G102" s="19">
        <v>585412</v>
      </c>
      <c r="H102" s="20" t="s">
        <v>38</v>
      </c>
      <c r="I102" s="81" t="str">
        <f>VLOOKUP(A102,[1]Sheet1!$C$2:$D$967,2,0)</f>
        <v>Kalaburagi</v>
      </c>
      <c r="J102" s="21">
        <v>9.1499999999999998E-2</v>
      </c>
      <c r="K102" s="22">
        <v>7.3920000000000003</v>
      </c>
      <c r="L102" s="22">
        <v>0.16880585454545455</v>
      </c>
      <c r="M102" s="22">
        <v>0.26030585454545452</v>
      </c>
      <c r="N102" s="23" t="s">
        <v>31</v>
      </c>
      <c r="O102" s="24" t="s">
        <v>32</v>
      </c>
      <c r="P102" s="25">
        <v>0.28039999999999998</v>
      </c>
      <c r="Q102" s="26">
        <v>3.8180000000000001</v>
      </c>
      <c r="R102" s="26">
        <v>0.12396066012422362</v>
      </c>
      <c r="S102" s="26">
        <v>0.40436066012422361</v>
      </c>
      <c r="T102" s="23" t="s">
        <v>31</v>
      </c>
      <c r="U102" s="27" t="s">
        <v>32</v>
      </c>
      <c r="V102" s="28">
        <v>2.8039999999999998</v>
      </c>
      <c r="W102" s="22">
        <v>39.909999999999997</v>
      </c>
      <c r="X102" s="22">
        <v>1.4414230853181127</v>
      </c>
      <c r="Y102" s="22">
        <v>4.2454230853181123</v>
      </c>
      <c r="Z102" s="23" t="s">
        <v>31</v>
      </c>
      <c r="AA102" s="27" t="s">
        <v>32</v>
      </c>
      <c r="AB102" s="25">
        <v>17.514965752999998</v>
      </c>
      <c r="AC102" s="26">
        <v>82.753925452609138</v>
      </c>
      <c r="AD102" s="26">
        <v>3.5029931505999983</v>
      </c>
      <c r="AE102" s="26">
        <f t="shared" si="3"/>
        <v>21.017958903599997</v>
      </c>
      <c r="AF102" s="29" t="s">
        <v>32</v>
      </c>
      <c r="AG102" s="30" t="s">
        <v>32</v>
      </c>
      <c r="AH102" s="25">
        <v>0.70661852000000003</v>
      </c>
      <c r="AI102" s="26">
        <v>10.727354632587859</v>
      </c>
      <c r="AJ102" s="26">
        <v>0.67623422919185716</v>
      </c>
      <c r="AK102" s="26">
        <f t="shared" si="4"/>
        <v>1.3828527491918572</v>
      </c>
      <c r="AL102" s="29" t="s">
        <v>31</v>
      </c>
      <c r="AM102" s="30" t="s">
        <v>32</v>
      </c>
      <c r="AN102" s="66">
        <f t="shared" si="5"/>
        <v>4.1792273797918558</v>
      </c>
    </row>
    <row r="103" spans="1:40" x14ac:dyDescent="0.35">
      <c r="A103" s="18" t="s">
        <v>259</v>
      </c>
      <c r="B103" s="19" t="s">
        <v>260</v>
      </c>
      <c r="C103" s="19" t="s">
        <v>1536</v>
      </c>
      <c r="D103" s="19" t="s">
        <v>1536</v>
      </c>
      <c r="E103" s="19" t="s">
        <v>1529</v>
      </c>
      <c r="F103" s="19" t="str">
        <f>VLOOKUP(A103,Ranking!C103:AB817,26,0)</f>
        <v>Corporate Offices</v>
      </c>
      <c r="G103" s="19">
        <v>577501</v>
      </c>
      <c r="H103" s="20" t="s">
        <v>261</v>
      </c>
      <c r="I103" s="81" t="str">
        <f>VLOOKUP(A103,[1]Sheet1!$C$2:$D$967,2,0)</f>
        <v>Tumakuru - B</v>
      </c>
      <c r="J103" s="21">
        <v>1.4559</v>
      </c>
      <c r="K103" s="22">
        <v>150.80699999999999</v>
      </c>
      <c r="L103" s="22">
        <v>0.40765200000000001</v>
      </c>
      <c r="M103" s="22">
        <v>1.8635519999999999</v>
      </c>
      <c r="N103" s="23" t="s">
        <v>31</v>
      </c>
      <c r="O103" s="24" t="s">
        <v>32</v>
      </c>
      <c r="P103" s="25">
        <v>0.61480000000000012</v>
      </c>
      <c r="Q103" s="26">
        <v>60.853999999999999</v>
      </c>
      <c r="R103" s="26">
        <v>0.60853999999999997</v>
      </c>
      <c r="S103" s="26">
        <v>1.2233400000000001</v>
      </c>
      <c r="T103" s="23" t="s">
        <v>32</v>
      </c>
      <c r="U103" s="27" t="s">
        <v>32</v>
      </c>
      <c r="V103" s="28">
        <v>5.2732999999999999</v>
      </c>
      <c r="W103" s="22">
        <v>265.92599999999999</v>
      </c>
      <c r="X103" s="22">
        <v>1.4765240000000002</v>
      </c>
      <c r="Y103" s="22">
        <v>6.7498240000000003</v>
      </c>
      <c r="Z103" s="23" t="s">
        <v>31</v>
      </c>
      <c r="AA103" s="27" t="s">
        <v>31</v>
      </c>
      <c r="AB103" s="25">
        <v>55.053400419000006</v>
      </c>
      <c r="AC103" s="26">
        <v>1052.9453461467381</v>
      </c>
      <c r="AD103" s="26">
        <v>11.010680083800004</v>
      </c>
      <c r="AE103" s="26">
        <f t="shared" si="3"/>
        <v>66.06408050280001</v>
      </c>
      <c r="AF103" s="29" t="s">
        <v>31</v>
      </c>
      <c r="AG103" s="30" t="s">
        <v>32</v>
      </c>
      <c r="AH103" s="25">
        <v>12.333551201000001</v>
      </c>
      <c r="AI103" s="26">
        <v>166.99167085566441</v>
      </c>
      <c r="AJ103" s="26">
        <v>2.4667102401999994</v>
      </c>
      <c r="AK103" s="26">
        <f t="shared" si="4"/>
        <v>14.8002614412</v>
      </c>
      <c r="AL103" s="29" t="s">
        <v>32</v>
      </c>
      <c r="AM103" s="30" t="s">
        <v>32</v>
      </c>
      <c r="AN103" s="66">
        <f t="shared" si="5"/>
        <v>13.477390324000003</v>
      </c>
    </row>
    <row r="104" spans="1:40" x14ac:dyDescent="0.35">
      <c r="A104" s="18" t="s">
        <v>262</v>
      </c>
      <c r="B104" s="19" t="s">
        <v>263</v>
      </c>
      <c r="C104" s="19" t="s">
        <v>47</v>
      </c>
      <c r="D104" s="19" t="s">
        <v>1536</v>
      </c>
      <c r="E104" s="19" t="s">
        <v>1531</v>
      </c>
      <c r="F104" s="19" t="str">
        <f>VLOOKUP(A104,Ranking!C104:AB818,26,0)</f>
        <v xml:space="preserve">Manufacturers </v>
      </c>
      <c r="G104" s="19">
        <v>576225</v>
      </c>
      <c r="H104" s="20" t="s">
        <v>264</v>
      </c>
      <c r="I104" s="81" t="str">
        <f>VLOOKUP(A104,[1]Sheet1!$C$2:$D$967,2,0)</f>
        <v>Kundapura</v>
      </c>
      <c r="J104" s="21">
        <v>0.76439999999999997</v>
      </c>
      <c r="K104" s="22">
        <v>15.845000000000001</v>
      </c>
      <c r="L104" s="22">
        <v>0.2557916838942037</v>
      </c>
      <c r="M104" s="22">
        <v>1.0201916838942036</v>
      </c>
      <c r="N104" s="23" t="s">
        <v>31</v>
      </c>
      <c r="O104" s="24" t="s">
        <v>32</v>
      </c>
      <c r="P104" s="25">
        <v>1.1475</v>
      </c>
      <c r="Q104" s="26">
        <v>7.0549999999999997</v>
      </c>
      <c r="R104" s="26">
        <v>0.32130000000000003</v>
      </c>
      <c r="S104" s="26">
        <v>1.4687999999999999</v>
      </c>
      <c r="T104" s="23" t="s">
        <v>32</v>
      </c>
      <c r="U104" s="27" t="s">
        <v>32</v>
      </c>
      <c r="V104" s="28">
        <v>1.3708</v>
      </c>
      <c r="W104" s="22">
        <v>15.705</v>
      </c>
      <c r="X104" s="22">
        <v>1.1009402165156741</v>
      </c>
      <c r="Y104" s="22">
        <v>2.4717402165156743</v>
      </c>
      <c r="Z104" s="23" t="s">
        <v>31</v>
      </c>
      <c r="AA104" s="27" t="s">
        <v>32</v>
      </c>
      <c r="AB104" s="25">
        <v>23.507280326</v>
      </c>
      <c r="AC104" s="26">
        <v>672.31857595772794</v>
      </c>
      <c r="AD104" s="26">
        <v>6.7231857595772802</v>
      </c>
      <c r="AE104" s="26">
        <f t="shared" si="3"/>
        <v>30.23046608557728</v>
      </c>
      <c r="AF104" s="29" t="s">
        <v>32</v>
      </c>
      <c r="AG104" s="30" t="s">
        <v>32</v>
      </c>
      <c r="AH104" s="25">
        <v>1.4082526800000001</v>
      </c>
      <c r="AI104" s="26">
        <v>90.834120211360627</v>
      </c>
      <c r="AJ104" s="26">
        <v>1.5087495200000001</v>
      </c>
      <c r="AK104" s="26">
        <f t="shared" si="4"/>
        <v>2.9170022000000002</v>
      </c>
      <c r="AL104" s="29" t="s">
        <v>31</v>
      </c>
      <c r="AM104" s="30" t="s">
        <v>32</v>
      </c>
      <c r="AN104" s="66">
        <f t="shared" si="5"/>
        <v>8.2319352795772804</v>
      </c>
    </row>
    <row r="105" spans="1:40" x14ac:dyDescent="0.35">
      <c r="A105" s="18" t="s">
        <v>265</v>
      </c>
      <c r="B105" s="19" t="s">
        <v>266</v>
      </c>
      <c r="C105" s="19" t="s">
        <v>1536</v>
      </c>
      <c r="D105" s="19" t="s">
        <v>1536</v>
      </c>
      <c r="E105" s="19" t="s">
        <v>1528</v>
      </c>
      <c r="F105" s="19" t="str">
        <f>VLOOKUP(A105,Ranking!C105:AB819,26,0)</f>
        <v>Corporate Offices</v>
      </c>
      <c r="G105" s="19">
        <v>641001</v>
      </c>
      <c r="H105" s="20" t="s">
        <v>267</v>
      </c>
      <c r="I105" s="81" t="str">
        <f>VLOOKUP(A105,[1]Sheet1!$C$2:$D$967,2,0)</f>
        <v>Tirupur</v>
      </c>
      <c r="J105" s="21">
        <v>1.7595000000000001</v>
      </c>
      <c r="K105" s="22">
        <v>215.69200000000001</v>
      </c>
      <c r="L105" s="22">
        <v>1.941228</v>
      </c>
      <c r="M105" s="22">
        <v>3.7007279999999998</v>
      </c>
      <c r="N105" s="23" t="s">
        <v>32</v>
      </c>
      <c r="O105" s="24" t="s">
        <v>32</v>
      </c>
      <c r="P105" s="25">
        <v>0.36159999999999998</v>
      </c>
      <c r="Q105" s="26">
        <v>63.48</v>
      </c>
      <c r="R105" s="26">
        <v>0.101248</v>
      </c>
      <c r="S105" s="26">
        <v>0.46284799999999998</v>
      </c>
      <c r="T105" s="23" t="s">
        <v>32</v>
      </c>
      <c r="U105" s="27" t="s">
        <v>31</v>
      </c>
      <c r="V105" s="28">
        <v>1.4588000000000001</v>
      </c>
      <c r="W105" s="22">
        <v>485.10599999999999</v>
      </c>
      <c r="X105" s="22">
        <v>0.57215321484997228</v>
      </c>
      <c r="Y105" s="22">
        <v>2.0309532148499723</v>
      </c>
      <c r="Z105" s="23" t="s">
        <v>31</v>
      </c>
      <c r="AA105" s="27" t="s">
        <v>31</v>
      </c>
      <c r="AB105" s="25">
        <v>20.817433225999999</v>
      </c>
      <c r="AC105" s="26">
        <v>4282.4950858653337</v>
      </c>
      <c r="AD105" s="26">
        <v>38.542455772788003</v>
      </c>
      <c r="AE105" s="26">
        <f t="shared" si="3"/>
        <v>59.359888998788001</v>
      </c>
      <c r="AF105" s="29" t="s">
        <v>32</v>
      </c>
      <c r="AG105" s="30" t="s">
        <v>32</v>
      </c>
      <c r="AH105" s="25">
        <v>5.163770392</v>
      </c>
      <c r="AI105" s="26">
        <v>2497.2497819680898</v>
      </c>
      <c r="AJ105" s="26">
        <v>3.2212433424319897</v>
      </c>
      <c r="AK105" s="26">
        <f t="shared" si="4"/>
        <v>8.3850137344319897</v>
      </c>
      <c r="AL105" s="29" t="s">
        <v>31</v>
      </c>
      <c r="AM105" s="30" t="s">
        <v>32</v>
      </c>
      <c r="AN105" s="66">
        <f t="shared" si="5"/>
        <v>41.763699115219993</v>
      </c>
    </row>
    <row r="106" spans="1:40" x14ac:dyDescent="0.35">
      <c r="A106" s="18" t="s">
        <v>268</v>
      </c>
      <c r="B106" s="19" t="s">
        <v>264</v>
      </c>
      <c r="C106" s="19" t="s">
        <v>47</v>
      </c>
      <c r="D106" s="19" t="s">
        <v>1536</v>
      </c>
      <c r="E106" s="19" t="s">
        <v>1531</v>
      </c>
      <c r="F106" s="19" t="str">
        <f>VLOOKUP(A106,Ranking!C106:AB820,26,0)</f>
        <v xml:space="preserve">Manufacturers </v>
      </c>
      <c r="G106" s="19">
        <v>576201</v>
      </c>
      <c r="H106" s="20" t="s">
        <v>264</v>
      </c>
      <c r="I106" s="81" t="str">
        <f>VLOOKUP(A106,[1]Sheet1!$C$2:$D$967,2,0)</f>
        <v>Kundapura</v>
      </c>
      <c r="J106" s="21">
        <v>0</v>
      </c>
      <c r="K106" s="22">
        <v>42.305</v>
      </c>
      <c r="L106" s="22">
        <v>0.87100000000000011</v>
      </c>
      <c r="M106" s="22">
        <v>0.87100000000000011</v>
      </c>
      <c r="N106" s="23" t="s">
        <v>31</v>
      </c>
      <c r="O106" s="24" t="s">
        <v>31</v>
      </c>
      <c r="P106" s="25">
        <v>1.1955000000000002</v>
      </c>
      <c r="Q106" s="26">
        <v>17.853999999999999</v>
      </c>
      <c r="R106" s="26">
        <v>0.33474000000000009</v>
      </c>
      <c r="S106" s="26">
        <v>1.5302400000000003</v>
      </c>
      <c r="T106" s="23" t="s">
        <v>32</v>
      </c>
      <c r="U106" s="27" t="s">
        <v>32</v>
      </c>
      <c r="V106" s="28">
        <v>1.7833000000000001</v>
      </c>
      <c r="W106" s="22">
        <v>52.94</v>
      </c>
      <c r="X106" s="22">
        <v>0.53724272252570637</v>
      </c>
      <c r="Y106" s="22">
        <v>2.3205427225257065</v>
      </c>
      <c r="Z106" s="23" t="s">
        <v>31</v>
      </c>
      <c r="AA106" s="27" t="s">
        <v>32</v>
      </c>
      <c r="AB106" s="25">
        <v>48.702216929000002</v>
      </c>
      <c r="AC106" s="26">
        <v>1156.0126039960039</v>
      </c>
      <c r="AD106" s="26">
        <v>11.560126039960039</v>
      </c>
      <c r="AE106" s="26">
        <f t="shared" si="3"/>
        <v>60.262342968960041</v>
      </c>
      <c r="AF106" s="29" t="s">
        <v>32</v>
      </c>
      <c r="AG106" s="30" t="s">
        <v>32</v>
      </c>
      <c r="AH106" s="25">
        <v>2.79712527</v>
      </c>
      <c r="AI106" s="26">
        <v>139.91025754245749</v>
      </c>
      <c r="AJ106" s="26">
        <v>1.0556352070096655</v>
      </c>
      <c r="AK106" s="26">
        <f t="shared" si="4"/>
        <v>3.8527604770096655</v>
      </c>
      <c r="AL106" s="29" t="s">
        <v>31</v>
      </c>
      <c r="AM106" s="30" t="s">
        <v>32</v>
      </c>
      <c r="AN106" s="66">
        <f t="shared" si="5"/>
        <v>12.615761246969704</v>
      </c>
    </row>
    <row r="107" spans="1:40" x14ac:dyDescent="0.35">
      <c r="A107" s="18" t="s">
        <v>269</v>
      </c>
      <c r="B107" s="19" t="s">
        <v>270</v>
      </c>
      <c r="C107" s="19" t="s">
        <v>1536</v>
      </c>
      <c r="D107" s="19" t="s">
        <v>1536</v>
      </c>
      <c r="E107" s="19" t="s">
        <v>1528</v>
      </c>
      <c r="F107" s="19" t="str">
        <f>VLOOKUP(A107,Ranking!C107:AB821,26,0)</f>
        <v xml:space="preserve">Shopping Malls </v>
      </c>
      <c r="G107" s="19">
        <v>673001</v>
      </c>
      <c r="H107" s="20" t="s">
        <v>64</v>
      </c>
      <c r="I107" s="81" t="str">
        <f>VLOOKUP(A107,[1]Sheet1!$C$2:$D$967,2,0)</f>
        <v>Ernakulum</v>
      </c>
      <c r="J107" s="21">
        <v>0.67900000000000005</v>
      </c>
      <c r="K107" s="22">
        <v>57.902000000000001</v>
      </c>
      <c r="L107" s="22">
        <v>0.46321599999999996</v>
      </c>
      <c r="M107" s="22">
        <v>1.1422159999999999</v>
      </c>
      <c r="N107" s="23" t="s">
        <v>32</v>
      </c>
      <c r="O107" s="24" t="s">
        <v>32</v>
      </c>
      <c r="P107" s="25">
        <v>0.47050000000000003</v>
      </c>
      <c r="Q107" s="26">
        <v>17.373000000000001</v>
      </c>
      <c r="R107" s="26">
        <v>0.17373000000000002</v>
      </c>
      <c r="S107" s="26">
        <v>0.64423000000000008</v>
      </c>
      <c r="T107" s="23" t="s">
        <v>32</v>
      </c>
      <c r="U107" s="27" t="s">
        <v>32</v>
      </c>
      <c r="V107" s="28">
        <v>0.2828</v>
      </c>
      <c r="W107" s="22">
        <v>42.183999999999997</v>
      </c>
      <c r="X107" s="22">
        <v>7.9184000000000004E-2</v>
      </c>
      <c r="Y107" s="22">
        <v>0.36198399999999997</v>
      </c>
      <c r="Z107" s="23" t="s">
        <v>31</v>
      </c>
      <c r="AA107" s="27" t="s">
        <v>31</v>
      </c>
      <c r="AB107" s="25">
        <v>14.917147169999998</v>
      </c>
      <c r="AC107" s="26">
        <v>3779.6553546701498</v>
      </c>
      <c r="AD107" s="26">
        <v>37.796553546701496</v>
      </c>
      <c r="AE107" s="26">
        <f t="shared" si="3"/>
        <v>52.713700716701496</v>
      </c>
      <c r="AF107" s="29" t="s">
        <v>32</v>
      </c>
      <c r="AG107" s="30" t="s">
        <v>32</v>
      </c>
      <c r="AH107" s="25">
        <v>3.5070912390000002</v>
      </c>
      <c r="AI107" s="26">
        <v>1021.969910516003</v>
      </c>
      <c r="AJ107" s="26">
        <v>0.70141824780000039</v>
      </c>
      <c r="AK107" s="26">
        <f t="shared" si="4"/>
        <v>4.2085094868000006</v>
      </c>
      <c r="AL107" s="29" t="s">
        <v>31</v>
      </c>
      <c r="AM107" s="30" t="s">
        <v>32</v>
      </c>
      <c r="AN107" s="66">
        <f t="shared" si="5"/>
        <v>38.497971794501495</v>
      </c>
    </row>
    <row r="108" spans="1:40" x14ac:dyDescent="0.35">
      <c r="A108" s="18" t="s">
        <v>271</v>
      </c>
      <c r="B108" s="19" t="s">
        <v>272</v>
      </c>
      <c r="C108" s="19" t="s">
        <v>1533</v>
      </c>
      <c r="D108" s="19" t="s">
        <v>1512</v>
      </c>
      <c r="E108" s="19" t="s">
        <v>1531</v>
      </c>
      <c r="F108" s="19" t="str">
        <f>VLOOKUP(A108,Ranking!C108:AB822,26,0)</f>
        <v xml:space="preserve">Retailers </v>
      </c>
      <c r="G108" s="19">
        <v>563125</v>
      </c>
      <c r="H108" s="20" t="s">
        <v>273</v>
      </c>
      <c r="I108" s="81" t="str">
        <f>VLOOKUP(A108,[1]Sheet1!$C$2:$D$967,2,0)</f>
        <v>Devanahalli</v>
      </c>
      <c r="J108" s="21">
        <v>6.1479999999999997</v>
      </c>
      <c r="K108" s="22">
        <v>84.376999999999995</v>
      </c>
      <c r="L108" s="22">
        <v>1.7214400000000001</v>
      </c>
      <c r="M108" s="22">
        <v>7.86944</v>
      </c>
      <c r="N108" s="23" t="s">
        <v>31</v>
      </c>
      <c r="O108" s="24" t="s">
        <v>32</v>
      </c>
      <c r="P108" s="25">
        <v>0.98740000000000006</v>
      </c>
      <c r="Q108" s="26">
        <v>50.598999999999997</v>
      </c>
      <c r="R108" s="26">
        <v>0.40479199999999993</v>
      </c>
      <c r="S108" s="26">
        <v>1.3921920000000001</v>
      </c>
      <c r="T108" s="23" t="s">
        <v>32</v>
      </c>
      <c r="U108" s="27" t="s">
        <v>32</v>
      </c>
      <c r="V108" s="28">
        <v>16.8475</v>
      </c>
      <c r="W108" s="22">
        <v>215.71</v>
      </c>
      <c r="X108" s="22">
        <v>5.8534569828014353</v>
      </c>
      <c r="Y108" s="22">
        <v>22.700956982801436</v>
      </c>
      <c r="Z108" s="23" t="s">
        <v>31</v>
      </c>
      <c r="AA108" s="27" t="s">
        <v>32</v>
      </c>
      <c r="AB108" s="25">
        <v>70.046809976000006</v>
      </c>
      <c r="AC108" s="26">
        <v>475.47671540533918</v>
      </c>
      <c r="AD108" s="26">
        <v>14.009361995199995</v>
      </c>
      <c r="AE108" s="26">
        <f t="shared" si="3"/>
        <v>84.056171971200001</v>
      </c>
      <c r="AF108" s="29" t="s">
        <v>31</v>
      </c>
      <c r="AG108" s="30" t="s">
        <v>32</v>
      </c>
      <c r="AH108" s="25">
        <v>7.5786695519999991</v>
      </c>
      <c r="AI108" s="26">
        <v>42.76194832231203</v>
      </c>
      <c r="AJ108" s="26">
        <v>1.7433983723640996</v>
      </c>
      <c r="AK108" s="26">
        <f t="shared" si="4"/>
        <v>9.3220679243640987</v>
      </c>
      <c r="AL108" s="29" t="s">
        <v>31</v>
      </c>
      <c r="AM108" s="30" t="s">
        <v>32</v>
      </c>
      <c r="AN108" s="66">
        <f t="shared" si="5"/>
        <v>15.752760367564095</v>
      </c>
    </row>
    <row r="109" spans="1:40" x14ac:dyDescent="0.35">
      <c r="A109" s="18" t="s">
        <v>274</v>
      </c>
      <c r="B109" s="19" t="s">
        <v>275</v>
      </c>
      <c r="C109" s="19" t="s">
        <v>1533</v>
      </c>
      <c r="D109" s="19" t="s">
        <v>1512</v>
      </c>
      <c r="E109" s="19" t="s">
        <v>1528</v>
      </c>
      <c r="F109" s="19" t="str">
        <f>VLOOKUP(A109,Ranking!C109:AB823,26,0)</f>
        <v xml:space="preserve">Manufacturers </v>
      </c>
      <c r="G109" s="19">
        <v>562160</v>
      </c>
      <c r="H109" s="20" t="s">
        <v>276</v>
      </c>
      <c r="I109" s="81" t="str">
        <f>VLOOKUP(A109,[1]Sheet1!$C$2:$D$967,2,0)</f>
        <v>Maddur</v>
      </c>
      <c r="J109" s="21">
        <v>2.3387000000000002</v>
      </c>
      <c r="K109" s="22">
        <v>81.146000000000001</v>
      </c>
      <c r="L109" s="22">
        <v>0.80029924941498709</v>
      </c>
      <c r="M109" s="22">
        <v>3.1389992494149874</v>
      </c>
      <c r="N109" s="23" t="s">
        <v>31</v>
      </c>
      <c r="O109" s="24" t="s">
        <v>32</v>
      </c>
      <c r="P109" s="25">
        <v>1.2046000000000001</v>
      </c>
      <c r="Q109" s="26">
        <v>34.375</v>
      </c>
      <c r="R109" s="26">
        <v>0.34375</v>
      </c>
      <c r="S109" s="26">
        <v>1.5483500000000001</v>
      </c>
      <c r="T109" s="23" t="s">
        <v>32</v>
      </c>
      <c r="U109" s="27" t="s">
        <v>32</v>
      </c>
      <c r="V109" s="28">
        <v>22.406099999999999</v>
      </c>
      <c r="W109" s="22">
        <v>324.44200000000001</v>
      </c>
      <c r="X109" s="22">
        <v>6.2737080000000001</v>
      </c>
      <c r="Y109" s="22">
        <v>28.679807999999998</v>
      </c>
      <c r="Z109" s="23" t="s">
        <v>31</v>
      </c>
      <c r="AA109" s="27" t="s">
        <v>32</v>
      </c>
      <c r="AB109" s="25">
        <v>72.344999861000005</v>
      </c>
      <c r="AC109" s="26">
        <v>748.63525043478273</v>
      </c>
      <c r="AD109" s="26">
        <v>14.468999972199995</v>
      </c>
      <c r="AE109" s="26">
        <f t="shared" si="3"/>
        <v>86.8139998332</v>
      </c>
      <c r="AF109" s="29" t="s">
        <v>32</v>
      </c>
      <c r="AG109" s="30" t="s">
        <v>32</v>
      </c>
      <c r="AH109" s="25">
        <v>5.3714431939999994</v>
      </c>
      <c r="AI109" s="26">
        <v>128.59475086956519</v>
      </c>
      <c r="AJ109" s="26">
        <v>5.4688358060000013</v>
      </c>
      <c r="AK109" s="26">
        <f t="shared" si="4"/>
        <v>10.840279000000001</v>
      </c>
      <c r="AL109" s="29" t="s">
        <v>31</v>
      </c>
      <c r="AM109" s="30" t="s">
        <v>32</v>
      </c>
      <c r="AN109" s="66">
        <f t="shared" si="5"/>
        <v>19.937835778199997</v>
      </c>
    </row>
    <row r="110" spans="1:40" x14ac:dyDescent="0.35">
      <c r="A110" s="18" t="s">
        <v>277</v>
      </c>
      <c r="B110" s="19" t="s">
        <v>278</v>
      </c>
      <c r="C110" s="19" t="s">
        <v>1536</v>
      </c>
      <c r="D110" s="19" t="s">
        <v>1536</v>
      </c>
      <c r="E110" s="19" t="s">
        <v>1528</v>
      </c>
      <c r="F110" s="19" t="str">
        <f>VLOOKUP(A110,Ranking!C110:AB824,26,0)</f>
        <v xml:space="preserve">Shopping Malls </v>
      </c>
      <c r="G110" s="19">
        <v>670001</v>
      </c>
      <c r="H110" s="20" t="s">
        <v>64</v>
      </c>
      <c r="I110" s="81" t="str">
        <f>VLOOKUP(A110,[1]Sheet1!$C$2:$D$967,2,0)</f>
        <v>Ernakulum</v>
      </c>
      <c r="J110" s="21">
        <v>0.99</v>
      </c>
      <c r="K110" s="22">
        <v>27.8</v>
      </c>
      <c r="L110" s="22">
        <v>0.27800000000000002</v>
      </c>
      <c r="M110" s="22">
        <v>1.268</v>
      </c>
      <c r="N110" s="23" t="s">
        <v>32</v>
      </c>
      <c r="O110" s="24" t="s">
        <v>32</v>
      </c>
      <c r="P110" s="25">
        <v>0.66380000000000006</v>
      </c>
      <c r="Q110" s="26">
        <v>15.855</v>
      </c>
      <c r="R110" s="26">
        <v>0.18586400000000003</v>
      </c>
      <c r="S110" s="26">
        <v>0.84966400000000009</v>
      </c>
      <c r="T110" s="23" t="s">
        <v>32</v>
      </c>
      <c r="U110" s="27" t="s">
        <v>32</v>
      </c>
      <c r="V110" s="28">
        <v>0.35089999999999999</v>
      </c>
      <c r="W110" s="22">
        <v>31.108000000000001</v>
      </c>
      <c r="X110" s="22">
        <v>0.12027303616045844</v>
      </c>
      <c r="Y110" s="22">
        <v>0.47117303616045841</v>
      </c>
      <c r="Z110" s="23" t="s">
        <v>31</v>
      </c>
      <c r="AA110" s="27" t="s">
        <v>31</v>
      </c>
      <c r="AB110" s="25">
        <v>18.41930451</v>
      </c>
      <c r="AC110" s="26">
        <v>2956.0454281959169</v>
      </c>
      <c r="AD110" s="26">
        <v>29.560454281959171</v>
      </c>
      <c r="AE110" s="26">
        <f t="shared" si="3"/>
        <v>47.979758791959171</v>
      </c>
      <c r="AF110" s="29" t="s">
        <v>32</v>
      </c>
      <c r="AG110" s="30" t="s">
        <v>32</v>
      </c>
      <c r="AH110" s="25">
        <v>1.053910358</v>
      </c>
      <c r="AI110" s="26">
        <v>308.28408709366511</v>
      </c>
      <c r="AJ110" s="26">
        <v>0.28233216255717508</v>
      </c>
      <c r="AK110" s="26">
        <f t="shared" si="4"/>
        <v>1.3362425205571751</v>
      </c>
      <c r="AL110" s="29" t="s">
        <v>31</v>
      </c>
      <c r="AM110" s="30" t="s">
        <v>32</v>
      </c>
      <c r="AN110" s="66">
        <f t="shared" si="5"/>
        <v>29.842786444516346</v>
      </c>
    </row>
    <row r="111" spans="1:40" x14ac:dyDescent="0.35">
      <c r="A111" s="18" t="s">
        <v>279</v>
      </c>
      <c r="B111" s="19" t="s">
        <v>72</v>
      </c>
      <c r="C111" s="19" t="s">
        <v>1536</v>
      </c>
      <c r="D111" s="19" t="s">
        <v>1536</v>
      </c>
      <c r="E111" s="19" t="s">
        <v>1529</v>
      </c>
      <c r="F111" s="19" t="str">
        <f>VLOOKUP(A111,Ranking!C111:AB825,26,0)</f>
        <v>Corporate Offices</v>
      </c>
      <c r="G111" s="19">
        <v>160022</v>
      </c>
      <c r="H111" s="20" t="s">
        <v>72</v>
      </c>
      <c r="I111" s="81" t="str">
        <f>VLOOKUP(A111,[1]Sheet1!$C$2:$D$967,2,0)</f>
        <v>Chandigarh</v>
      </c>
      <c r="J111" s="21">
        <v>2.2400000000000002</v>
      </c>
      <c r="K111" s="22">
        <v>237.63800000000001</v>
      </c>
      <c r="L111" s="22">
        <v>1.9011040000000001</v>
      </c>
      <c r="M111" s="22">
        <v>4.1411040000000003</v>
      </c>
      <c r="N111" s="23" t="s">
        <v>32</v>
      </c>
      <c r="O111" s="24" t="s">
        <v>32</v>
      </c>
      <c r="P111" s="25">
        <v>0.94010000000000005</v>
      </c>
      <c r="Q111" s="26">
        <v>92.106999999999999</v>
      </c>
      <c r="R111" s="26">
        <v>0.31485162640802661</v>
      </c>
      <c r="S111" s="26">
        <v>1.2549516264080267</v>
      </c>
      <c r="T111" s="23" t="s">
        <v>31</v>
      </c>
      <c r="U111" s="27" t="s">
        <v>32</v>
      </c>
      <c r="V111" s="28">
        <v>0.23530000000000001</v>
      </c>
      <c r="W111" s="22">
        <v>19.385000000000002</v>
      </c>
      <c r="X111" s="22">
        <v>0.17172055206450243</v>
      </c>
      <c r="Y111" s="22">
        <v>0.40702055206450244</v>
      </c>
      <c r="Z111" s="23" t="s">
        <v>31</v>
      </c>
      <c r="AA111" s="27" t="s">
        <v>31</v>
      </c>
      <c r="AB111" s="25">
        <v>52.596511966000001</v>
      </c>
      <c r="AC111" s="26">
        <v>39911.414364992102</v>
      </c>
      <c r="AD111" s="26">
        <v>16.786214295913744</v>
      </c>
      <c r="AE111" s="26">
        <f t="shared" si="3"/>
        <v>69.382726261913746</v>
      </c>
      <c r="AF111" s="29" t="s">
        <v>31</v>
      </c>
      <c r="AG111" s="30" t="s">
        <v>31</v>
      </c>
      <c r="AH111" s="25">
        <v>6.4068866810000005</v>
      </c>
      <c r="AI111" s="26">
        <v>7413.9751057022931</v>
      </c>
      <c r="AJ111" s="26">
        <v>1.2813773362000003</v>
      </c>
      <c r="AK111" s="26">
        <f t="shared" si="4"/>
        <v>7.6882640172000007</v>
      </c>
      <c r="AL111" s="29" t="s">
        <v>31</v>
      </c>
      <c r="AM111" s="30" t="s">
        <v>31</v>
      </c>
      <c r="AN111" s="66">
        <f t="shared" si="5"/>
        <v>18.067591632113746</v>
      </c>
    </row>
    <row r="112" spans="1:40" x14ac:dyDescent="0.35">
      <c r="A112" s="18" t="s">
        <v>280</v>
      </c>
      <c r="B112" s="19" t="s">
        <v>281</v>
      </c>
      <c r="C112" s="19" t="s">
        <v>1536</v>
      </c>
      <c r="D112" s="19" t="s">
        <v>1513</v>
      </c>
      <c r="E112" s="19" t="s">
        <v>1529</v>
      </c>
      <c r="F112" s="19" t="str">
        <f>VLOOKUP(A112,Ranking!C112:AB826,26,0)</f>
        <v>Corporate Offices</v>
      </c>
      <c r="G112" s="19">
        <v>700017</v>
      </c>
      <c r="H112" s="20" t="s">
        <v>89</v>
      </c>
      <c r="I112" s="81" t="str">
        <f>VLOOKUP(A112,[1]Sheet1!$C$2:$D$967,2,0)</f>
        <v>Executive</v>
      </c>
      <c r="J112" s="21">
        <v>0.3538</v>
      </c>
      <c r="K112" s="22">
        <v>222.49199999999999</v>
      </c>
      <c r="L112" s="22">
        <v>0.85885577951517766</v>
      </c>
      <c r="M112" s="22">
        <v>1.2126557795151776</v>
      </c>
      <c r="N112" s="23" t="s">
        <v>32</v>
      </c>
      <c r="O112" s="24" t="s">
        <v>31</v>
      </c>
      <c r="P112" s="25">
        <v>0.13</v>
      </c>
      <c r="Q112" s="26">
        <v>50.014000000000003</v>
      </c>
      <c r="R112" s="26">
        <v>0.19384867204867207</v>
      </c>
      <c r="S112" s="26">
        <v>0.32384867204867207</v>
      </c>
      <c r="T112" s="23" t="s">
        <v>32</v>
      </c>
      <c r="U112" s="27" t="s">
        <v>31</v>
      </c>
      <c r="V112" s="28">
        <v>0</v>
      </c>
      <c r="W112" s="22">
        <v>22.841999999999999</v>
      </c>
      <c r="X112" s="22">
        <v>0.43524558620732234</v>
      </c>
      <c r="Y112" s="22">
        <v>0.43524558620732234</v>
      </c>
      <c r="Z112" s="23" t="s">
        <v>32</v>
      </c>
      <c r="AA112" s="27" t="s">
        <v>31</v>
      </c>
      <c r="AB112" s="25">
        <v>21.855884062000001</v>
      </c>
      <c r="AC112" s="26">
        <v>64234.726416847909</v>
      </c>
      <c r="AD112" s="26">
        <v>5.0854689379999982</v>
      </c>
      <c r="AE112" s="26">
        <f t="shared" si="3"/>
        <v>26.941352999999999</v>
      </c>
      <c r="AF112" s="29" t="s">
        <v>31</v>
      </c>
      <c r="AG112" s="30" t="s">
        <v>31</v>
      </c>
      <c r="AH112" s="25">
        <v>28.362167469999999</v>
      </c>
      <c r="AI112" s="26">
        <v>34377.84716339322</v>
      </c>
      <c r="AJ112" s="26">
        <v>18.409872529999998</v>
      </c>
      <c r="AK112" s="26">
        <f t="shared" si="4"/>
        <v>46.772039999999997</v>
      </c>
      <c r="AL112" s="29" t="s">
        <v>31</v>
      </c>
      <c r="AM112" s="30" t="s">
        <v>31</v>
      </c>
      <c r="AN112" s="66">
        <f t="shared" si="5"/>
        <v>23.495341467999996</v>
      </c>
    </row>
    <row r="113" spans="1:40" x14ac:dyDescent="0.35">
      <c r="A113" s="18" t="s">
        <v>282</v>
      </c>
      <c r="B113" s="19" t="s">
        <v>283</v>
      </c>
      <c r="C113" s="19" t="s">
        <v>1536</v>
      </c>
      <c r="D113" s="19" t="s">
        <v>1536</v>
      </c>
      <c r="E113" s="19" t="s">
        <v>1528</v>
      </c>
      <c r="F113" s="19" t="str">
        <f>VLOOKUP(A113,Ranking!C113:AB827,26,0)</f>
        <v>Corporate Offices</v>
      </c>
      <c r="G113" s="19">
        <v>641002</v>
      </c>
      <c r="H113" s="20" t="s">
        <v>267</v>
      </c>
      <c r="I113" s="81" t="str">
        <f>VLOOKUP(A113,[1]Sheet1!$C$2:$D$967,2,0)</f>
        <v>Tirupur</v>
      </c>
      <c r="J113" s="21">
        <v>1.3106</v>
      </c>
      <c r="K113" s="22">
        <v>127.30500000000001</v>
      </c>
      <c r="L113" s="22">
        <v>1.145745</v>
      </c>
      <c r="M113" s="22">
        <v>2.4563449999999998</v>
      </c>
      <c r="N113" s="23" t="s">
        <v>32</v>
      </c>
      <c r="O113" s="24" t="s">
        <v>32</v>
      </c>
      <c r="P113" s="25">
        <v>5.7299999999999997E-2</v>
      </c>
      <c r="Q113" s="26">
        <v>56.667999999999999</v>
      </c>
      <c r="R113" s="26">
        <v>4.3717764272727277E-2</v>
      </c>
      <c r="S113" s="26">
        <v>0.10101776427272727</v>
      </c>
      <c r="T113" s="23" t="s">
        <v>31</v>
      </c>
      <c r="U113" s="27" t="s">
        <v>31</v>
      </c>
      <c r="V113" s="28">
        <v>0.74</v>
      </c>
      <c r="W113" s="22">
        <v>178.41900000000001</v>
      </c>
      <c r="X113" s="22">
        <v>0.29506251603053441</v>
      </c>
      <c r="Y113" s="22">
        <v>1.0350625160305345</v>
      </c>
      <c r="Z113" s="23" t="s">
        <v>31</v>
      </c>
      <c r="AA113" s="27" t="s">
        <v>31</v>
      </c>
      <c r="AB113" s="25">
        <v>29.747536916000001</v>
      </c>
      <c r="AC113" s="26">
        <v>4594.5700206511428</v>
      </c>
      <c r="AD113" s="26">
        <v>5.9495073832000003</v>
      </c>
      <c r="AE113" s="26">
        <f t="shared" si="3"/>
        <v>35.697044299200002</v>
      </c>
      <c r="AF113" s="29" t="s">
        <v>31</v>
      </c>
      <c r="AG113" s="30" t="s">
        <v>32</v>
      </c>
      <c r="AH113" s="25">
        <v>10.076893801999999</v>
      </c>
      <c r="AI113" s="26">
        <v>2183.457480771257</v>
      </c>
      <c r="AJ113" s="26">
        <v>3.7340026837437978</v>
      </c>
      <c r="AK113" s="26">
        <f t="shared" si="4"/>
        <v>13.810896485743797</v>
      </c>
      <c r="AL113" s="29" t="s">
        <v>31</v>
      </c>
      <c r="AM113" s="30" t="s">
        <v>32</v>
      </c>
      <c r="AN113" s="66">
        <f t="shared" si="5"/>
        <v>9.6835100669437981</v>
      </c>
    </row>
    <row r="114" spans="1:40" x14ac:dyDescent="0.35">
      <c r="A114" s="18" t="s">
        <v>284</v>
      </c>
      <c r="B114" s="19" t="s">
        <v>285</v>
      </c>
      <c r="C114" s="19" t="s">
        <v>1533</v>
      </c>
      <c r="D114" s="19" t="s">
        <v>1536</v>
      </c>
      <c r="E114" s="19" t="s">
        <v>1528</v>
      </c>
      <c r="F114" s="19" t="str">
        <f>VLOOKUP(A114,Ranking!C114:AB828,26,0)</f>
        <v xml:space="preserve">Retailers </v>
      </c>
      <c r="G114" s="19">
        <v>573116</v>
      </c>
      <c r="H114" s="20" t="s">
        <v>42</v>
      </c>
      <c r="I114" s="81" t="str">
        <f>VLOOKUP(A114,[1]Sheet1!$C$2:$D$967,2,0)</f>
        <v>Hassan</v>
      </c>
      <c r="J114" s="21">
        <v>2.0749</v>
      </c>
      <c r="K114" s="22">
        <v>52.457999999999998</v>
      </c>
      <c r="L114" s="22">
        <v>0.58097200000000004</v>
      </c>
      <c r="M114" s="22">
        <v>2.655872</v>
      </c>
      <c r="N114" s="23" t="s">
        <v>32</v>
      </c>
      <c r="O114" s="24" t="s">
        <v>32</v>
      </c>
      <c r="P114" s="25">
        <v>1.3331000000000002</v>
      </c>
      <c r="Q114" s="26">
        <v>23.742000000000001</v>
      </c>
      <c r="R114" s="26">
        <v>0.3732680000000001</v>
      </c>
      <c r="S114" s="26">
        <v>1.7063680000000003</v>
      </c>
      <c r="T114" s="23" t="s">
        <v>32</v>
      </c>
      <c r="U114" s="27" t="s">
        <v>32</v>
      </c>
      <c r="V114" s="28">
        <v>37.575200000000002</v>
      </c>
      <c r="W114" s="22">
        <v>371.69799999999998</v>
      </c>
      <c r="X114" s="22">
        <v>15.484084782593584</v>
      </c>
      <c r="Y114" s="22">
        <v>53.059284782593586</v>
      </c>
      <c r="Z114" s="23" t="s">
        <v>31</v>
      </c>
      <c r="AA114" s="27" t="s">
        <v>32</v>
      </c>
      <c r="AB114" s="25">
        <v>47.164934606999999</v>
      </c>
      <c r="AC114" s="26">
        <v>435.78056904400609</v>
      </c>
      <c r="AD114" s="26">
        <v>9.4329869214000013</v>
      </c>
      <c r="AE114" s="26">
        <f t="shared" si="3"/>
        <v>56.597921528400001</v>
      </c>
      <c r="AF114" s="29" t="s">
        <v>32</v>
      </c>
      <c r="AG114" s="30" t="s">
        <v>32</v>
      </c>
      <c r="AH114" s="25">
        <v>6.4150257039999996</v>
      </c>
      <c r="AI114" s="26">
        <v>46.347314112291357</v>
      </c>
      <c r="AJ114" s="26">
        <v>1.2830051408000003</v>
      </c>
      <c r="AK114" s="26">
        <f t="shared" si="4"/>
        <v>7.6980308447999999</v>
      </c>
      <c r="AL114" s="29" t="s">
        <v>31</v>
      </c>
      <c r="AM114" s="30" t="s">
        <v>32</v>
      </c>
      <c r="AN114" s="66">
        <f t="shared" si="5"/>
        <v>10.715992062200002</v>
      </c>
    </row>
    <row r="115" spans="1:40" x14ac:dyDescent="0.35">
      <c r="A115" s="18" t="s">
        <v>286</v>
      </c>
      <c r="B115" s="19" t="s">
        <v>287</v>
      </c>
      <c r="C115" s="19" t="s">
        <v>1536</v>
      </c>
      <c r="D115" s="19" t="s">
        <v>1536</v>
      </c>
      <c r="E115" s="19" t="s">
        <v>1528</v>
      </c>
      <c r="F115" s="19" t="str">
        <f>VLOOKUP(A115,Ranking!C115:AB829,26,0)</f>
        <v>Corporate Offices</v>
      </c>
      <c r="G115" s="19">
        <v>600028</v>
      </c>
      <c r="H115" s="20" t="s">
        <v>288</v>
      </c>
      <c r="I115" s="81" t="str">
        <f>VLOOKUP(A115,[1]Sheet1!$C$2:$D$967,2,0)</f>
        <v>Chennai</v>
      </c>
      <c r="J115" s="21">
        <v>1.22</v>
      </c>
      <c r="K115" s="22">
        <v>286.51499999999999</v>
      </c>
      <c r="L115" s="22">
        <v>0.55629117867727862</v>
      </c>
      <c r="M115" s="22">
        <v>1.7762911786772786</v>
      </c>
      <c r="N115" s="23" t="s">
        <v>32</v>
      </c>
      <c r="O115" s="24" t="s">
        <v>31</v>
      </c>
      <c r="P115" s="25">
        <v>0.37</v>
      </c>
      <c r="Q115" s="26">
        <v>110.035</v>
      </c>
      <c r="R115" s="26">
        <v>0.23215949274016132</v>
      </c>
      <c r="S115" s="26">
        <v>0.60215949274016134</v>
      </c>
      <c r="T115" s="23" t="s">
        <v>31</v>
      </c>
      <c r="U115" s="27" t="s">
        <v>31</v>
      </c>
      <c r="V115" s="28">
        <v>1.8310999999999999</v>
      </c>
      <c r="W115" s="22">
        <v>197.25899999999999</v>
      </c>
      <c r="X115" s="22">
        <v>0.87737663823555923</v>
      </c>
      <c r="Y115" s="22">
        <v>2.7084766382355592</v>
      </c>
      <c r="Z115" s="23" t="s">
        <v>31</v>
      </c>
      <c r="AA115" s="27" t="s">
        <v>31</v>
      </c>
      <c r="AB115" s="25">
        <v>23.146241949</v>
      </c>
      <c r="AC115" s="26">
        <v>11817.52846868626</v>
      </c>
      <c r="AD115" s="26">
        <v>18.800946042288082</v>
      </c>
      <c r="AE115" s="26">
        <f t="shared" si="3"/>
        <v>41.947187991288082</v>
      </c>
      <c r="AF115" s="29" t="s">
        <v>32</v>
      </c>
      <c r="AG115" s="30" t="s">
        <v>31</v>
      </c>
      <c r="AH115" s="25">
        <v>9.5165684670000008</v>
      </c>
      <c r="AI115" s="26">
        <v>6359.7231301654447</v>
      </c>
      <c r="AJ115" s="26">
        <v>1.9033136933999995</v>
      </c>
      <c r="AK115" s="26">
        <f t="shared" si="4"/>
        <v>11.4198821604</v>
      </c>
      <c r="AL115" s="29" t="s">
        <v>32</v>
      </c>
      <c r="AM115" s="30" t="s">
        <v>31</v>
      </c>
      <c r="AN115" s="66">
        <f t="shared" si="5"/>
        <v>20.704259735688083</v>
      </c>
    </row>
    <row r="116" spans="1:40" x14ac:dyDescent="0.35">
      <c r="A116" s="18" t="s">
        <v>289</v>
      </c>
      <c r="B116" s="19" t="s">
        <v>290</v>
      </c>
      <c r="C116" s="19" t="s">
        <v>41</v>
      </c>
      <c r="D116" s="19" t="s">
        <v>1536</v>
      </c>
      <c r="E116" s="19" t="s">
        <v>1529</v>
      </c>
      <c r="F116" s="19" t="str">
        <f>VLOOKUP(A116,Ranking!C116:AB830,26,0)</f>
        <v xml:space="preserve">Retailers </v>
      </c>
      <c r="G116" s="19">
        <v>516001</v>
      </c>
      <c r="H116" s="20" t="s">
        <v>58</v>
      </c>
      <c r="I116" s="81" t="str">
        <f>VLOOKUP(A116,[1]Sheet1!$C$2:$D$967,2,0)</f>
        <v>Anantapur</v>
      </c>
      <c r="J116" s="21">
        <v>0.60960000000000003</v>
      </c>
      <c r="K116" s="22">
        <v>227.523</v>
      </c>
      <c r="L116" s="22">
        <v>0.85004547850390011</v>
      </c>
      <c r="M116" s="22">
        <v>1.4596454785039001</v>
      </c>
      <c r="N116" s="23" t="s">
        <v>32</v>
      </c>
      <c r="O116" s="24" t="s">
        <v>31</v>
      </c>
      <c r="P116" s="25">
        <v>0.30830000000000002</v>
      </c>
      <c r="Q116" s="26">
        <v>56.119</v>
      </c>
      <c r="R116" s="26">
        <v>0.23097596803731965</v>
      </c>
      <c r="S116" s="26">
        <v>0.5392759680373197</v>
      </c>
      <c r="T116" s="23" t="s">
        <v>31</v>
      </c>
      <c r="U116" s="27" t="s">
        <v>31</v>
      </c>
      <c r="V116" s="28">
        <v>8.7182999999999993</v>
      </c>
      <c r="W116" s="22">
        <v>475.21800000000002</v>
      </c>
      <c r="X116" s="22">
        <v>2.4411239999999998</v>
      </c>
      <c r="Y116" s="22">
        <v>11.159424</v>
      </c>
      <c r="Z116" s="23" t="s">
        <v>32</v>
      </c>
      <c r="AA116" s="27" t="s">
        <v>31</v>
      </c>
      <c r="AB116" s="25">
        <v>24.957379909</v>
      </c>
      <c r="AC116" s="26">
        <v>1653.12440562249</v>
      </c>
      <c r="AD116" s="26">
        <v>16.531244056224903</v>
      </c>
      <c r="AE116" s="26">
        <f t="shared" si="3"/>
        <v>41.488623965224903</v>
      </c>
      <c r="AF116" s="29" t="s">
        <v>32</v>
      </c>
      <c r="AG116" s="30" t="s">
        <v>32</v>
      </c>
      <c r="AH116" s="25">
        <v>6.2391807340000005</v>
      </c>
      <c r="AI116" s="26">
        <v>311.53111746987952</v>
      </c>
      <c r="AJ116" s="26">
        <v>3.1153111746987951</v>
      </c>
      <c r="AK116" s="26">
        <f t="shared" si="4"/>
        <v>9.3544919086987957</v>
      </c>
      <c r="AL116" s="29" t="s">
        <v>32</v>
      </c>
      <c r="AM116" s="30" t="s">
        <v>32</v>
      </c>
      <c r="AN116" s="66">
        <f t="shared" si="5"/>
        <v>19.646555230923699</v>
      </c>
    </row>
    <row r="117" spans="1:40" x14ac:dyDescent="0.35">
      <c r="A117" s="18" t="s">
        <v>291</v>
      </c>
      <c r="B117" s="19" t="s">
        <v>292</v>
      </c>
      <c r="C117" s="19" t="s">
        <v>1536</v>
      </c>
      <c r="D117" s="19" t="s">
        <v>1512</v>
      </c>
      <c r="E117" s="19" t="s">
        <v>1531</v>
      </c>
      <c r="F117" s="19" t="str">
        <f>VLOOKUP(A117,Ranking!C117:AB831,26,0)</f>
        <v xml:space="preserve">Exporters </v>
      </c>
      <c r="G117" s="19">
        <v>600116</v>
      </c>
      <c r="H117" s="20" t="s">
        <v>288</v>
      </c>
      <c r="I117" s="81" t="str">
        <f>VLOOKUP(A117,[1]Sheet1!$C$2:$D$967,2,0)</f>
        <v>Chennai</v>
      </c>
      <c r="J117" s="21">
        <v>0.66710000000000003</v>
      </c>
      <c r="K117" s="22">
        <v>430.39400000000001</v>
      </c>
      <c r="L117" s="22">
        <v>1.6752312962652833</v>
      </c>
      <c r="M117" s="22">
        <v>2.3423312962652831</v>
      </c>
      <c r="N117" s="23" t="s">
        <v>32</v>
      </c>
      <c r="O117" s="24" t="s">
        <v>31</v>
      </c>
      <c r="P117" s="25">
        <v>0.70690000000000008</v>
      </c>
      <c r="Q117" s="26">
        <v>111.372</v>
      </c>
      <c r="R117" s="26">
        <v>0.19793200000000005</v>
      </c>
      <c r="S117" s="26">
        <v>0.90483200000000008</v>
      </c>
      <c r="T117" s="23" t="s">
        <v>32</v>
      </c>
      <c r="U117" s="27" t="s">
        <v>31</v>
      </c>
      <c r="V117" s="28">
        <v>3.4788000000000001</v>
      </c>
      <c r="W117" s="22">
        <v>443.411</v>
      </c>
      <c r="X117" s="22">
        <v>0.97406400000000015</v>
      </c>
      <c r="Y117" s="22">
        <v>4.4528639999999999</v>
      </c>
      <c r="Z117" s="23" t="s">
        <v>31</v>
      </c>
      <c r="AA117" s="27" t="s">
        <v>31</v>
      </c>
      <c r="AB117" s="25">
        <v>21.546071810000001</v>
      </c>
      <c r="AC117" s="26">
        <v>58936.488297751341</v>
      </c>
      <c r="AD117" s="26">
        <v>158.45726890074863</v>
      </c>
      <c r="AE117" s="26">
        <f t="shared" si="3"/>
        <v>180.00334071074863</v>
      </c>
      <c r="AF117" s="29" t="s">
        <v>32</v>
      </c>
      <c r="AG117" s="30" t="s">
        <v>31</v>
      </c>
      <c r="AH117" s="25">
        <v>3.8772092530000002</v>
      </c>
      <c r="AI117" s="26">
        <v>19725.424893036059</v>
      </c>
      <c r="AJ117" s="26">
        <v>0.77544185060000004</v>
      </c>
      <c r="AK117" s="26">
        <f t="shared" si="4"/>
        <v>4.6526511036000002</v>
      </c>
      <c r="AL117" s="29" t="s">
        <v>31</v>
      </c>
      <c r="AM117" s="30" t="s">
        <v>31</v>
      </c>
      <c r="AN117" s="66">
        <f t="shared" si="5"/>
        <v>159.23271075134863</v>
      </c>
    </row>
    <row r="118" spans="1:40" x14ac:dyDescent="0.35">
      <c r="A118" s="18" t="s">
        <v>293</v>
      </c>
      <c r="B118" s="19" t="s">
        <v>294</v>
      </c>
      <c r="C118" s="19" t="s">
        <v>1536</v>
      </c>
      <c r="D118" s="19" t="s">
        <v>1536</v>
      </c>
      <c r="E118" s="19" t="s">
        <v>1528</v>
      </c>
      <c r="F118" s="19" t="str">
        <f>VLOOKUP(A118,Ranking!C118:AB832,26,0)</f>
        <v>Corporate Offices</v>
      </c>
      <c r="G118" s="19">
        <v>641045</v>
      </c>
      <c r="H118" s="20" t="s">
        <v>267</v>
      </c>
      <c r="I118" s="81" t="str">
        <f>VLOOKUP(A118,[1]Sheet1!$C$2:$D$967,2,0)</f>
        <v>Tirupur</v>
      </c>
      <c r="J118" s="21">
        <v>0.5867</v>
      </c>
      <c r="K118" s="22">
        <v>181.976</v>
      </c>
      <c r="L118" s="22">
        <v>0.58074437088217779</v>
      </c>
      <c r="M118" s="22">
        <v>1.1674443708821778</v>
      </c>
      <c r="N118" s="23" t="s">
        <v>32</v>
      </c>
      <c r="O118" s="24" t="s">
        <v>31</v>
      </c>
      <c r="P118" s="25">
        <v>0.19139999999999999</v>
      </c>
      <c r="Q118" s="26">
        <v>65.77</v>
      </c>
      <c r="R118" s="26">
        <v>0.29820059085059081</v>
      </c>
      <c r="S118" s="26">
        <v>0.48960059085059082</v>
      </c>
      <c r="T118" s="23" t="s">
        <v>32</v>
      </c>
      <c r="U118" s="27" t="s">
        <v>31</v>
      </c>
      <c r="V118" s="28">
        <v>0.78890000000000005</v>
      </c>
      <c r="W118" s="22">
        <v>354.154</v>
      </c>
      <c r="X118" s="22">
        <v>0.22089200000000003</v>
      </c>
      <c r="Y118" s="22">
        <v>1.009792</v>
      </c>
      <c r="Z118" s="23" t="s">
        <v>31</v>
      </c>
      <c r="AA118" s="27" t="s">
        <v>31</v>
      </c>
      <c r="AB118" s="25">
        <v>18.301064752000002</v>
      </c>
      <c r="AC118" s="26">
        <v>2842.2331827368548</v>
      </c>
      <c r="AD118" s="26">
        <v>28.422331827368552</v>
      </c>
      <c r="AE118" s="26">
        <f t="shared" si="3"/>
        <v>46.723396579368554</v>
      </c>
      <c r="AF118" s="29" t="s">
        <v>32</v>
      </c>
      <c r="AG118" s="30" t="s">
        <v>32</v>
      </c>
      <c r="AH118" s="25">
        <v>7.8150139480000007</v>
      </c>
      <c r="AI118" s="26">
        <v>1477.6860180391479</v>
      </c>
      <c r="AJ118" s="26">
        <v>4.729708816742038</v>
      </c>
      <c r="AK118" s="26">
        <f t="shared" si="4"/>
        <v>12.544722764742039</v>
      </c>
      <c r="AL118" s="29" t="s">
        <v>31</v>
      </c>
      <c r="AM118" s="30" t="s">
        <v>32</v>
      </c>
      <c r="AN118" s="66">
        <f t="shared" si="5"/>
        <v>33.152040644110592</v>
      </c>
    </row>
    <row r="119" spans="1:40" x14ac:dyDescent="0.35">
      <c r="A119" s="18" t="s">
        <v>295</v>
      </c>
      <c r="B119" s="19" t="s">
        <v>296</v>
      </c>
      <c r="C119" s="19" t="s">
        <v>47</v>
      </c>
      <c r="D119" s="19" t="s">
        <v>1536</v>
      </c>
      <c r="E119" s="19" t="s">
        <v>1528</v>
      </c>
      <c r="F119" s="19" t="str">
        <f>VLOOKUP(A119,Ranking!C119:AB833,26,0)</f>
        <v xml:space="preserve">Exporters </v>
      </c>
      <c r="G119" s="19">
        <v>643102</v>
      </c>
      <c r="H119" s="20" t="s">
        <v>267</v>
      </c>
      <c r="I119" s="81" t="str">
        <f>VLOOKUP(A119,[1]Sheet1!$C$2:$D$967,2,0)</f>
        <v>Tirupur</v>
      </c>
      <c r="J119" s="21">
        <v>0.4</v>
      </c>
      <c r="K119" s="22">
        <v>38.207000000000001</v>
      </c>
      <c r="L119" s="22">
        <v>0.20056615384615384</v>
      </c>
      <c r="M119" s="22">
        <v>0.60056615384615386</v>
      </c>
      <c r="N119" s="23" t="s">
        <v>31</v>
      </c>
      <c r="O119" s="24" t="s">
        <v>32</v>
      </c>
      <c r="P119" s="25">
        <v>1.1583999999999999</v>
      </c>
      <c r="Q119" s="26">
        <v>14.259</v>
      </c>
      <c r="R119" s="26">
        <v>0.32435199999999997</v>
      </c>
      <c r="S119" s="26">
        <v>1.4827519999999998</v>
      </c>
      <c r="T119" s="23" t="s">
        <v>32</v>
      </c>
      <c r="U119" s="27" t="s">
        <v>32</v>
      </c>
      <c r="V119" s="28">
        <v>2.4811000000000001</v>
      </c>
      <c r="W119" s="22">
        <v>107.992</v>
      </c>
      <c r="X119" s="22">
        <v>0.6947080000000001</v>
      </c>
      <c r="Y119" s="22">
        <v>3.175808</v>
      </c>
      <c r="Z119" s="23" t="s">
        <v>31</v>
      </c>
      <c r="AA119" s="27" t="s">
        <v>31</v>
      </c>
      <c r="AB119" s="25">
        <v>9.0379312350000003</v>
      </c>
      <c r="AC119" s="26">
        <v>547.26771318019917</v>
      </c>
      <c r="AD119" s="26">
        <v>5.4726771318019924</v>
      </c>
      <c r="AE119" s="26">
        <f t="shared" si="3"/>
        <v>14.510608366801993</v>
      </c>
      <c r="AF119" s="29" t="s">
        <v>32</v>
      </c>
      <c r="AG119" s="30" t="s">
        <v>32</v>
      </c>
      <c r="AH119" s="25">
        <v>1.5894978199999998</v>
      </c>
      <c r="AI119" s="26">
        <v>88.376525733939332</v>
      </c>
      <c r="AJ119" s="26">
        <v>0.88376525733939348</v>
      </c>
      <c r="AK119" s="26">
        <f t="shared" si="4"/>
        <v>2.4732630773393933</v>
      </c>
      <c r="AL119" s="29" t="s">
        <v>32</v>
      </c>
      <c r="AM119" s="30" t="s">
        <v>32</v>
      </c>
      <c r="AN119" s="66">
        <f t="shared" si="5"/>
        <v>6.3564423891413862</v>
      </c>
    </row>
    <row r="120" spans="1:40" x14ac:dyDescent="0.35">
      <c r="A120" s="18" t="s">
        <v>297</v>
      </c>
      <c r="B120" s="19" t="s">
        <v>298</v>
      </c>
      <c r="C120" s="19" t="s">
        <v>1536</v>
      </c>
      <c r="D120" s="19" t="s">
        <v>1512</v>
      </c>
      <c r="E120" s="19" t="s">
        <v>1528</v>
      </c>
      <c r="F120" s="19" t="str">
        <f>VLOOKUP(A120,Ranking!C120:AB834,26,0)</f>
        <v>Corporate Offices</v>
      </c>
      <c r="G120" s="19">
        <v>600090</v>
      </c>
      <c r="H120" s="20" t="s">
        <v>288</v>
      </c>
      <c r="I120" s="81" t="str">
        <f>VLOOKUP(A120,[1]Sheet1!$C$2:$D$967,2,0)</f>
        <v>Chennai</v>
      </c>
      <c r="J120" s="21">
        <v>1.7779999999999996</v>
      </c>
      <c r="K120" s="22">
        <v>110.041</v>
      </c>
      <c r="L120" s="22">
        <v>1.1004099999999999</v>
      </c>
      <c r="M120" s="22">
        <v>2.8784099999999997</v>
      </c>
      <c r="N120" s="23" t="s">
        <v>32</v>
      </c>
      <c r="O120" s="24" t="s">
        <v>32</v>
      </c>
      <c r="P120" s="25">
        <v>0.44519999999999998</v>
      </c>
      <c r="Q120" s="26">
        <v>27.515999999999998</v>
      </c>
      <c r="R120" s="26">
        <v>0.27516000000000002</v>
      </c>
      <c r="S120" s="26">
        <v>0.72036</v>
      </c>
      <c r="T120" s="23" t="s">
        <v>32</v>
      </c>
      <c r="U120" s="27" t="s">
        <v>32</v>
      </c>
      <c r="V120" s="28">
        <v>1.2536</v>
      </c>
      <c r="W120" s="22">
        <v>36.734000000000002</v>
      </c>
      <c r="X120" s="22">
        <v>0.36734</v>
      </c>
      <c r="Y120" s="22">
        <v>1.62094</v>
      </c>
      <c r="Z120" s="23" t="s">
        <v>32</v>
      </c>
      <c r="AA120" s="27" t="s">
        <v>32</v>
      </c>
      <c r="AB120" s="25">
        <v>44.070668570999999</v>
      </c>
      <c r="AC120" s="26">
        <v>5996.9935888046639</v>
      </c>
      <c r="AD120" s="26">
        <v>59.969935888046649</v>
      </c>
      <c r="AE120" s="26">
        <f t="shared" si="3"/>
        <v>104.04060445904665</v>
      </c>
      <c r="AF120" s="29" t="s">
        <v>32</v>
      </c>
      <c r="AG120" s="30" t="s">
        <v>32</v>
      </c>
      <c r="AH120" s="25">
        <v>4.3299405819999999</v>
      </c>
      <c r="AI120" s="26">
        <v>2021.9503622157431</v>
      </c>
      <c r="AJ120" s="26">
        <v>20.219503622157433</v>
      </c>
      <c r="AK120" s="26">
        <f t="shared" si="4"/>
        <v>24.549444204157432</v>
      </c>
      <c r="AL120" s="29" t="s">
        <v>32</v>
      </c>
      <c r="AM120" s="30" t="s">
        <v>32</v>
      </c>
      <c r="AN120" s="66">
        <f t="shared" si="5"/>
        <v>80.189439510204082</v>
      </c>
    </row>
    <row r="121" spans="1:40" x14ac:dyDescent="0.35">
      <c r="A121" s="18" t="s">
        <v>299</v>
      </c>
      <c r="B121" s="19" t="s">
        <v>300</v>
      </c>
      <c r="C121" s="19" t="s">
        <v>1533</v>
      </c>
      <c r="D121" s="19" t="s">
        <v>1536</v>
      </c>
      <c r="E121" s="19" t="s">
        <v>1530</v>
      </c>
      <c r="F121" s="19" t="str">
        <f>VLOOKUP(A121,Ranking!C121:AB835,26,0)</f>
        <v xml:space="preserve">Exporters </v>
      </c>
      <c r="G121" s="19">
        <v>600078</v>
      </c>
      <c r="H121" s="20" t="s">
        <v>288</v>
      </c>
      <c r="I121" s="81" t="str">
        <f>VLOOKUP(A121,[1]Sheet1!$C$2:$D$967,2,0)</f>
        <v>Chennai</v>
      </c>
      <c r="J121" s="21">
        <v>5.008700000000001</v>
      </c>
      <c r="K121" s="22">
        <v>302.779</v>
      </c>
      <c r="L121" s="22">
        <v>2.7250109999999999</v>
      </c>
      <c r="M121" s="22">
        <v>7.7337110000000013</v>
      </c>
      <c r="N121" s="23" t="s">
        <v>32</v>
      </c>
      <c r="O121" s="24" t="s">
        <v>32</v>
      </c>
      <c r="P121" s="25">
        <v>1.1187</v>
      </c>
      <c r="Q121" s="26">
        <v>89.146000000000001</v>
      </c>
      <c r="R121" s="26">
        <v>0.80231399999999997</v>
      </c>
      <c r="S121" s="26">
        <v>1.921014</v>
      </c>
      <c r="T121" s="23" t="s">
        <v>32</v>
      </c>
      <c r="U121" s="27" t="s">
        <v>32</v>
      </c>
      <c r="V121" s="28">
        <v>2.3656999999999999</v>
      </c>
      <c r="W121" s="22">
        <v>309.94900000000001</v>
      </c>
      <c r="X121" s="22">
        <v>0.66239599999999998</v>
      </c>
      <c r="Y121" s="22">
        <v>3.0280959999999997</v>
      </c>
      <c r="Z121" s="23" t="s">
        <v>31</v>
      </c>
      <c r="AA121" s="27" t="s">
        <v>31</v>
      </c>
      <c r="AB121" s="25">
        <v>23.531781625000001</v>
      </c>
      <c r="AC121" s="26">
        <v>21332.639924142972</v>
      </c>
      <c r="AD121" s="26">
        <v>50.364885091749393</v>
      </c>
      <c r="AE121" s="26">
        <f t="shared" si="3"/>
        <v>73.896666716749394</v>
      </c>
      <c r="AF121" s="29" t="s">
        <v>32</v>
      </c>
      <c r="AG121" s="30" t="s">
        <v>31</v>
      </c>
      <c r="AH121" s="25">
        <v>9.2899946809999996</v>
      </c>
      <c r="AI121" s="26">
        <v>8727.0930223838786</v>
      </c>
      <c r="AJ121" s="26">
        <v>1.8579989361999996</v>
      </c>
      <c r="AK121" s="26">
        <f t="shared" si="4"/>
        <v>11.147993617199999</v>
      </c>
      <c r="AL121" s="29" t="s">
        <v>31</v>
      </c>
      <c r="AM121" s="30" t="s">
        <v>31</v>
      </c>
      <c r="AN121" s="66">
        <f t="shared" si="5"/>
        <v>52.222884027949391</v>
      </c>
    </row>
    <row r="122" spans="1:40" x14ac:dyDescent="0.35">
      <c r="A122" s="18" t="s">
        <v>301</v>
      </c>
      <c r="B122" s="19" t="s">
        <v>302</v>
      </c>
      <c r="C122" s="19" t="s">
        <v>77</v>
      </c>
      <c r="D122" s="19" t="s">
        <v>1513</v>
      </c>
      <c r="E122" s="19" t="s">
        <v>1530</v>
      </c>
      <c r="F122" s="19" t="e">
        <f>VLOOKUP(A122,Ranking!C122:AB836,26,0)</f>
        <v>#N/A</v>
      </c>
      <c r="G122" s="19">
        <v>600037</v>
      </c>
      <c r="H122" s="20" t="s">
        <v>288</v>
      </c>
      <c r="I122" s="81" t="str">
        <f>VLOOKUP(A122,[1]Sheet1!$C$2:$D$967,2,0)</f>
        <v>Chennai</v>
      </c>
      <c r="J122" s="21">
        <v>8.8343000000000007</v>
      </c>
      <c r="K122" s="22">
        <v>522.39099999999996</v>
      </c>
      <c r="L122" s="22">
        <v>5.2239100000000001</v>
      </c>
      <c r="M122" s="22">
        <v>14.058210000000001</v>
      </c>
      <c r="N122" s="23" t="s">
        <v>32</v>
      </c>
      <c r="O122" s="24" t="s">
        <v>32</v>
      </c>
      <c r="P122" s="25">
        <v>0.56430000000000002</v>
      </c>
      <c r="Q122" s="26">
        <v>108.22199999999999</v>
      </c>
      <c r="R122" s="26">
        <v>0.15800400000000003</v>
      </c>
      <c r="S122" s="26">
        <v>0.72230400000000006</v>
      </c>
      <c r="T122" s="23" t="s">
        <v>31</v>
      </c>
      <c r="U122" s="27" t="s">
        <v>31</v>
      </c>
      <c r="V122" s="28">
        <v>2.2450999999999999</v>
      </c>
      <c r="W122" s="22">
        <v>384.59100000000001</v>
      </c>
      <c r="X122" s="22">
        <v>0.62862800000000008</v>
      </c>
      <c r="Y122" s="22">
        <v>2.8737279999999998</v>
      </c>
      <c r="Z122" s="23" t="s">
        <v>31</v>
      </c>
      <c r="AA122" s="27" t="s">
        <v>31</v>
      </c>
      <c r="AB122" s="25">
        <v>22.88979058</v>
      </c>
      <c r="AC122" s="26">
        <v>15315.769503312589</v>
      </c>
      <c r="AD122" s="26">
        <v>34.182042590835124</v>
      </c>
      <c r="AE122" s="26">
        <f t="shared" si="3"/>
        <v>57.07183317083512</v>
      </c>
      <c r="AF122" s="29" t="s">
        <v>32</v>
      </c>
      <c r="AG122" s="30" t="s">
        <v>31</v>
      </c>
      <c r="AH122" s="25">
        <v>10.414850037000001</v>
      </c>
      <c r="AI122" s="26">
        <v>3715.1328070668542</v>
      </c>
      <c r="AJ122" s="26">
        <v>37.151328070668541</v>
      </c>
      <c r="AK122" s="26">
        <f t="shared" si="4"/>
        <v>47.566178107668541</v>
      </c>
      <c r="AL122" s="29" t="s">
        <v>32</v>
      </c>
      <c r="AM122" s="30" t="s">
        <v>32</v>
      </c>
      <c r="AN122" s="66">
        <f t="shared" si="5"/>
        <v>71.333370661503665</v>
      </c>
    </row>
    <row r="123" spans="1:40" x14ac:dyDescent="0.35">
      <c r="A123" s="18" t="s">
        <v>303</v>
      </c>
      <c r="B123" s="19" t="s">
        <v>304</v>
      </c>
      <c r="C123" s="19" t="s">
        <v>1536</v>
      </c>
      <c r="D123" s="19" t="s">
        <v>1536</v>
      </c>
      <c r="E123" s="19" t="s">
        <v>1528</v>
      </c>
      <c r="F123" s="19" t="str">
        <f>VLOOKUP(A123,Ranking!C123:AB837,26,0)</f>
        <v xml:space="preserve">Shopping Malls </v>
      </c>
      <c r="G123" s="19">
        <v>600023</v>
      </c>
      <c r="H123" s="20" t="s">
        <v>288</v>
      </c>
      <c r="I123" s="81" t="str">
        <f>VLOOKUP(A123,[1]Sheet1!$C$2:$D$967,2,0)</f>
        <v>Chennai</v>
      </c>
      <c r="J123" s="21">
        <v>0.97920000000000007</v>
      </c>
      <c r="K123" s="22">
        <v>191.61500000000001</v>
      </c>
      <c r="L123" s="22">
        <v>0.27417600000000003</v>
      </c>
      <c r="M123" s="22">
        <v>1.253376</v>
      </c>
      <c r="N123" s="23" t="s">
        <v>32</v>
      </c>
      <c r="O123" s="24" t="s">
        <v>31</v>
      </c>
      <c r="P123" s="25">
        <v>0.19439999999999999</v>
      </c>
      <c r="Q123" s="26">
        <v>46.073999999999998</v>
      </c>
      <c r="R123" s="26">
        <v>9.1303664364820861E-2</v>
      </c>
      <c r="S123" s="26">
        <v>0.28570366436482086</v>
      </c>
      <c r="T123" s="23" t="s">
        <v>31</v>
      </c>
      <c r="U123" s="27" t="s">
        <v>31</v>
      </c>
      <c r="V123" s="28">
        <v>2.9754</v>
      </c>
      <c r="W123" s="22">
        <v>171.53899999999999</v>
      </c>
      <c r="X123" s="22">
        <v>0.83311200000000007</v>
      </c>
      <c r="Y123" s="22">
        <v>3.8085120000000003</v>
      </c>
      <c r="Z123" s="23" t="s">
        <v>31</v>
      </c>
      <c r="AA123" s="27" t="s">
        <v>31</v>
      </c>
      <c r="AB123" s="25">
        <v>22.925896247000001</v>
      </c>
      <c r="AC123" s="26">
        <v>18440.970787094258</v>
      </c>
      <c r="AD123" s="26">
        <v>45.791513481688796</v>
      </c>
      <c r="AE123" s="26">
        <f t="shared" si="3"/>
        <v>68.717409728688793</v>
      </c>
      <c r="AF123" s="29" t="s">
        <v>32</v>
      </c>
      <c r="AG123" s="30" t="s">
        <v>31</v>
      </c>
      <c r="AH123" s="25">
        <v>4.937299017</v>
      </c>
      <c r="AI123" s="26">
        <v>4431.4357909321552</v>
      </c>
      <c r="AJ123" s="26">
        <v>0.98745980340000017</v>
      </c>
      <c r="AK123" s="26">
        <f t="shared" si="4"/>
        <v>5.9247588204000001</v>
      </c>
      <c r="AL123" s="29" t="s">
        <v>31</v>
      </c>
      <c r="AM123" s="30" t="s">
        <v>31</v>
      </c>
      <c r="AN123" s="66">
        <f t="shared" si="5"/>
        <v>46.778973285088796</v>
      </c>
    </row>
    <row r="124" spans="1:40" x14ac:dyDescent="0.35">
      <c r="A124" s="18" t="s">
        <v>305</v>
      </c>
      <c r="B124" s="19" t="s">
        <v>306</v>
      </c>
      <c r="C124" s="19" t="s">
        <v>1536</v>
      </c>
      <c r="D124" s="19" t="s">
        <v>1536</v>
      </c>
      <c r="E124" s="19" t="s">
        <v>1531</v>
      </c>
      <c r="F124" s="19" t="str">
        <f>VLOOKUP(A124,Ranking!C124:AB838,26,0)</f>
        <v>Corporate Offices</v>
      </c>
      <c r="G124" s="19">
        <v>753012</v>
      </c>
      <c r="H124" s="20" t="s">
        <v>86</v>
      </c>
      <c r="I124" s="81" t="str">
        <f>VLOOKUP(A124,[1]Sheet1!$C$2:$D$967,2,0)</f>
        <v>Bhubaneshwar</v>
      </c>
      <c r="J124" s="21">
        <v>0.56989999999999996</v>
      </c>
      <c r="K124" s="22">
        <v>43.697000000000003</v>
      </c>
      <c r="L124" s="22">
        <v>0.43697000000000003</v>
      </c>
      <c r="M124" s="22">
        <v>1.0068699999999999</v>
      </c>
      <c r="N124" s="23" t="s">
        <v>32</v>
      </c>
      <c r="O124" s="24" t="s">
        <v>32</v>
      </c>
      <c r="P124" s="25">
        <v>0.13070000000000001</v>
      </c>
      <c r="Q124" s="26">
        <v>26.216999999999999</v>
      </c>
      <c r="R124" s="26">
        <v>0.13757554270213873</v>
      </c>
      <c r="S124" s="26">
        <v>0.26827554270213871</v>
      </c>
      <c r="T124" s="23" t="s">
        <v>31</v>
      </c>
      <c r="U124" s="27" t="s">
        <v>31</v>
      </c>
      <c r="V124" s="28">
        <v>0.72519999999999996</v>
      </c>
      <c r="W124" s="22">
        <v>42.384</v>
      </c>
      <c r="X124" s="22">
        <v>0.22745093274718284</v>
      </c>
      <c r="Y124" s="22">
        <v>0.95265093274718282</v>
      </c>
      <c r="Z124" s="23" t="s">
        <v>32</v>
      </c>
      <c r="AA124" s="27" t="s">
        <v>31</v>
      </c>
      <c r="AB124" s="25">
        <v>13.930851212</v>
      </c>
      <c r="AC124" s="26">
        <v>9481.139932254302</v>
      </c>
      <c r="AD124" s="26">
        <v>21.399142254271929</v>
      </c>
      <c r="AE124" s="26">
        <f t="shared" si="3"/>
        <v>35.329993466271929</v>
      </c>
      <c r="AF124" s="29" t="s">
        <v>32</v>
      </c>
      <c r="AG124" s="30" t="s">
        <v>31</v>
      </c>
      <c r="AH124" s="25">
        <v>2.137626032</v>
      </c>
      <c r="AI124" s="26">
        <v>1563.0495616496451</v>
      </c>
      <c r="AJ124" s="26">
        <v>0.85259592771758008</v>
      </c>
      <c r="AK124" s="26">
        <f t="shared" si="4"/>
        <v>2.9902219597175801</v>
      </c>
      <c r="AL124" s="29" t="s">
        <v>31</v>
      </c>
      <c r="AM124" s="30" t="s">
        <v>31</v>
      </c>
      <c r="AN124" s="66">
        <f t="shared" si="5"/>
        <v>22.251738181989509</v>
      </c>
    </row>
    <row r="125" spans="1:40" x14ac:dyDescent="0.35">
      <c r="A125" s="18" t="s">
        <v>307</v>
      </c>
      <c r="B125" s="19" t="s">
        <v>308</v>
      </c>
      <c r="C125" s="19" t="s">
        <v>1536</v>
      </c>
      <c r="D125" s="19" t="s">
        <v>1512</v>
      </c>
      <c r="E125" s="19" t="s">
        <v>1528</v>
      </c>
      <c r="F125" s="19" t="str">
        <f>VLOOKUP(A125,Ranking!C125:AB839,26,0)</f>
        <v xml:space="preserve">Exporters </v>
      </c>
      <c r="G125" s="19">
        <v>600033</v>
      </c>
      <c r="H125" s="20" t="s">
        <v>288</v>
      </c>
      <c r="I125" s="81" t="str">
        <f>VLOOKUP(A125,[1]Sheet1!$C$2:$D$967,2,0)</f>
        <v>Chennai</v>
      </c>
      <c r="J125" s="21">
        <v>0.15</v>
      </c>
      <c r="K125" s="22">
        <v>253.31299999999999</v>
      </c>
      <c r="L125" s="22">
        <v>6.2082818181818183E-2</v>
      </c>
      <c r="M125" s="22">
        <v>0.21208281818181818</v>
      </c>
      <c r="N125" s="23" t="s">
        <v>31</v>
      </c>
      <c r="O125" s="24" t="s">
        <v>31</v>
      </c>
      <c r="P125" s="25">
        <v>0.2114</v>
      </c>
      <c r="Q125" s="26">
        <v>52.981999999999999</v>
      </c>
      <c r="R125" s="26">
        <v>0.16470452263952262</v>
      </c>
      <c r="S125" s="26">
        <v>0.37610452263952265</v>
      </c>
      <c r="T125" s="23" t="s">
        <v>32</v>
      </c>
      <c r="U125" s="27" t="s">
        <v>31</v>
      </c>
      <c r="V125" s="28">
        <v>1.2974000000000001</v>
      </c>
      <c r="W125" s="22">
        <v>162.017</v>
      </c>
      <c r="X125" s="22">
        <v>0.36327200000000004</v>
      </c>
      <c r="Y125" s="22">
        <v>1.6606720000000001</v>
      </c>
      <c r="Z125" s="23" t="s">
        <v>31</v>
      </c>
      <c r="AA125" s="27" t="s">
        <v>31</v>
      </c>
      <c r="AB125" s="25">
        <v>30.395804577999996</v>
      </c>
      <c r="AC125" s="26">
        <v>24071.67044450777</v>
      </c>
      <c r="AD125" s="26">
        <v>53.37317857220927</v>
      </c>
      <c r="AE125" s="26">
        <f t="shared" si="3"/>
        <v>83.768983150209266</v>
      </c>
      <c r="AF125" s="29" t="s">
        <v>32</v>
      </c>
      <c r="AG125" s="30" t="s">
        <v>31</v>
      </c>
      <c r="AH125" s="25">
        <v>3.0381617680000002</v>
      </c>
      <c r="AI125" s="26">
        <v>10816.647677934499</v>
      </c>
      <c r="AJ125" s="26">
        <v>0.97032259976681079</v>
      </c>
      <c r="AK125" s="26">
        <f t="shared" si="4"/>
        <v>4.0084843677668109</v>
      </c>
      <c r="AL125" s="29" t="s">
        <v>31</v>
      </c>
      <c r="AM125" s="30" t="s">
        <v>31</v>
      </c>
      <c r="AN125" s="66">
        <f t="shared" si="5"/>
        <v>54.343501171976079</v>
      </c>
    </row>
    <row r="126" spans="1:40" x14ac:dyDescent="0.35">
      <c r="A126" s="18" t="s">
        <v>309</v>
      </c>
      <c r="B126" s="19" t="s">
        <v>310</v>
      </c>
      <c r="C126" s="19" t="s">
        <v>1536</v>
      </c>
      <c r="D126" s="19" t="s">
        <v>1536</v>
      </c>
      <c r="E126" s="19" t="s">
        <v>1528</v>
      </c>
      <c r="F126" s="19" t="str">
        <f>VLOOKUP(A126,Ranking!C126:AB840,26,0)</f>
        <v xml:space="preserve">Manufacturers </v>
      </c>
      <c r="G126" s="19">
        <v>600101</v>
      </c>
      <c r="H126" s="20" t="s">
        <v>288</v>
      </c>
      <c r="I126" s="81" t="str">
        <f>VLOOKUP(A126,[1]Sheet1!$C$2:$D$967,2,0)</f>
        <v>Chennai</v>
      </c>
      <c r="J126" s="21">
        <v>0.60880000000000001</v>
      </c>
      <c r="K126" s="22">
        <v>185.23099999999999</v>
      </c>
      <c r="L126" s="22">
        <v>0.57952641811489791</v>
      </c>
      <c r="M126" s="22">
        <v>1.1883264181148978</v>
      </c>
      <c r="N126" s="23" t="s">
        <v>32</v>
      </c>
      <c r="O126" s="24" t="s">
        <v>31</v>
      </c>
      <c r="P126" s="25">
        <v>2.1999999999999999E-2</v>
      </c>
      <c r="Q126" s="26">
        <v>46.36</v>
      </c>
      <c r="R126" s="26">
        <v>2.6313850103275301E-2</v>
      </c>
      <c r="S126" s="26">
        <v>4.8313850103275296E-2</v>
      </c>
      <c r="T126" s="23" t="s">
        <v>31</v>
      </c>
      <c r="U126" s="27" t="s">
        <v>31</v>
      </c>
      <c r="V126" s="28">
        <v>2.2538</v>
      </c>
      <c r="W126" s="22">
        <v>122.361</v>
      </c>
      <c r="X126" s="22">
        <v>0.66062765376905308</v>
      </c>
      <c r="Y126" s="22">
        <v>2.914427653769053</v>
      </c>
      <c r="Z126" s="23" t="s">
        <v>32</v>
      </c>
      <c r="AA126" s="27" t="s">
        <v>31</v>
      </c>
      <c r="AB126" s="25">
        <v>18.934324886999999</v>
      </c>
      <c r="AC126" s="26">
        <v>18555.24703156724</v>
      </c>
      <c r="AD126" s="26">
        <v>50.20891749466395</v>
      </c>
      <c r="AE126" s="26">
        <f t="shared" si="3"/>
        <v>69.143242381663953</v>
      </c>
      <c r="AF126" s="29" t="s">
        <v>32</v>
      </c>
      <c r="AG126" s="30" t="s">
        <v>31</v>
      </c>
      <c r="AH126" s="25">
        <v>6.1981349560000005</v>
      </c>
      <c r="AI126" s="26">
        <v>4047.0133282575439</v>
      </c>
      <c r="AJ126" s="26">
        <v>1.2396269911999998</v>
      </c>
      <c r="AK126" s="26">
        <f t="shared" si="4"/>
        <v>7.4377619472000003</v>
      </c>
      <c r="AL126" s="29" t="s">
        <v>32</v>
      </c>
      <c r="AM126" s="30" t="s">
        <v>31</v>
      </c>
      <c r="AN126" s="66">
        <f t="shared" si="5"/>
        <v>51.448544485863948</v>
      </c>
    </row>
    <row r="127" spans="1:40" x14ac:dyDescent="0.35">
      <c r="A127" s="18" t="s">
        <v>311</v>
      </c>
      <c r="B127" s="19" t="s">
        <v>312</v>
      </c>
      <c r="C127" s="19" t="s">
        <v>1536</v>
      </c>
      <c r="D127" s="19" t="s">
        <v>1536</v>
      </c>
      <c r="E127" s="19" t="s">
        <v>1530</v>
      </c>
      <c r="F127" s="19" t="str">
        <f>VLOOKUP(A127,Ranking!C127:AB841,26,0)</f>
        <v xml:space="preserve">Shopping Malls </v>
      </c>
      <c r="G127" s="19">
        <v>600042</v>
      </c>
      <c r="H127" s="20" t="s">
        <v>288</v>
      </c>
      <c r="I127" s="81" t="str">
        <f>VLOOKUP(A127,[1]Sheet1!$C$2:$D$967,2,0)</f>
        <v>Chennai</v>
      </c>
      <c r="J127" s="21">
        <v>0.60000000000000009</v>
      </c>
      <c r="K127" s="22">
        <v>436.202</v>
      </c>
      <c r="L127" s="22">
        <v>2.1983996212003105</v>
      </c>
      <c r="M127" s="22">
        <v>2.7983996212003106</v>
      </c>
      <c r="N127" s="23" t="s">
        <v>32</v>
      </c>
      <c r="O127" s="24" t="s">
        <v>31</v>
      </c>
      <c r="P127" s="25">
        <v>0.14679999999999999</v>
      </c>
      <c r="Q127" s="26">
        <v>109.554</v>
      </c>
      <c r="R127" s="26">
        <v>4.1104000000000002E-2</v>
      </c>
      <c r="S127" s="26">
        <v>0.18790399999999999</v>
      </c>
      <c r="T127" s="23" t="s">
        <v>31</v>
      </c>
      <c r="U127" s="27" t="s">
        <v>31</v>
      </c>
      <c r="V127" s="28">
        <v>2.4053</v>
      </c>
      <c r="W127" s="22">
        <v>388.77800000000002</v>
      </c>
      <c r="X127" s="22">
        <v>5.483776308314086</v>
      </c>
      <c r="Y127" s="22">
        <v>7.8890763083140865</v>
      </c>
      <c r="Z127" s="23" t="s">
        <v>32</v>
      </c>
      <c r="AA127" s="27" t="s">
        <v>31</v>
      </c>
      <c r="AB127" s="25">
        <v>10.697991286000001</v>
      </c>
      <c r="AC127" s="26">
        <v>6496.9324493996564</v>
      </c>
      <c r="AD127" s="26">
        <v>13.511817094449004</v>
      </c>
      <c r="AE127" s="26">
        <f t="shared" si="3"/>
        <v>24.209808380449005</v>
      </c>
      <c r="AF127" s="29" t="s">
        <v>32</v>
      </c>
      <c r="AG127" s="30" t="s">
        <v>31</v>
      </c>
      <c r="AH127" s="25">
        <v>3.2742446690000002</v>
      </c>
      <c r="AI127" s="26">
        <v>2855.0400720411658</v>
      </c>
      <c r="AJ127" s="26">
        <v>1.4817956356924173</v>
      </c>
      <c r="AK127" s="26">
        <f t="shared" si="4"/>
        <v>4.7560403046924176</v>
      </c>
      <c r="AL127" s="29" t="s">
        <v>32</v>
      </c>
      <c r="AM127" s="30" t="s">
        <v>31</v>
      </c>
      <c r="AN127" s="66">
        <f t="shared" si="5"/>
        <v>14.993612730141422</v>
      </c>
    </row>
    <row r="128" spans="1:40" x14ac:dyDescent="0.35">
      <c r="A128" s="18" t="s">
        <v>313</v>
      </c>
      <c r="B128" s="19" t="s">
        <v>314</v>
      </c>
      <c r="C128" s="19" t="s">
        <v>41</v>
      </c>
      <c r="D128" s="19" t="s">
        <v>1536</v>
      </c>
      <c r="E128" s="19" t="s">
        <v>1529</v>
      </c>
      <c r="F128" s="19" t="str">
        <f>VLOOKUP(A128,Ranking!C128:AB842,26,0)</f>
        <v xml:space="preserve">Exporters </v>
      </c>
      <c r="G128" s="19">
        <v>562101</v>
      </c>
      <c r="H128" s="20" t="s">
        <v>273</v>
      </c>
      <c r="I128" s="81" t="str">
        <f>VLOOKUP(A128,[1]Sheet1!$C$2:$D$967,2,0)</f>
        <v>Devanahalli</v>
      </c>
      <c r="J128" s="21">
        <v>0.58479999999999999</v>
      </c>
      <c r="K128" s="22">
        <v>74.165999999999997</v>
      </c>
      <c r="L128" s="22">
        <v>0.29123436474576264</v>
      </c>
      <c r="M128" s="22">
        <v>0.87603436474576268</v>
      </c>
      <c r="N128" s="23" t="s">
        <v>31</v>
      </c>
      <c r="O128" s="24" t="s">
        <v>32</v>
      </c>
      <c r="P128" s="25">
        <v>0.42</v>
      </c>
      <c r="Q128" s="26">
        <v>42.710999999999999</v>
      </c>
      <c r="R128" s="26">
        <v>0.11760000000000001</v>
      </c>
      <c r="S128" s="26">
        <v>0.53759999999999997</v>
      </c>
      <c r="T128" s="23" t="s">
        <v>31</v>
      </c>
      <c r="U128" s="27" t="s">
        <v>32</v>
      </c>
      <c r="V128" s="28">
        <v>8.6286000000000005</v>
      </c>
      <c r="W128" s="22">
        <v>208.39</v>
      </c>
      <c r="X128" s="22">
        <v>2.6548449077216292</v>
      </c>
      <c r="Y128" s="22">
        <v>11.283444907721631</v>
      </c>
      <c r="Z128" s="23" t="s">
        <v>31</v>
      </c>
      <c r="AA128" s="27" t="s">
        <v>32</v>
      </c>
      <c r="AB128" s="25">
        <v>37.948544443999999</v>
      </c>
      <c r="AC128" s="26">
        <v>648.91441124095718</v>
      </c>
      <c r="AD128" s="26">
        <v>23.147605556000002</v>
      </c>
      <c r="AE128" s="26">
        <f t="shared" si="3"/>
        <v>61.096150000000002</v>
      </c>
      <c r="AF128" s="29" t="s">
        <v>32</v>
      </c>
      <c r="AG128" s="30" t="s">
        <v>32</v>
      </c>
      <c r="AH128" s="25">
        <v>2.0449038010000002</v>
      </c>
      <c r="AI128" s="26">
        <v>88.641573177518083</v>
      </c>
      <c r="AJ128" s="26">
        <v>0.61058240777034145</v>
      </c>
      <c r="AK128" s="26">
        <f t="shared" si="4"/>
        <v>2.6554862087703417</v>
      </c>
      <c r="AL128" s="29" t="s">
        <v>31</v>
      </c>
      <c r="AM128" s="30" t="s">
        <v>32</v>
      </c>
      <c r="AN128" s="66">
        <f t="shared" si="5"/>
        <v>23.758187963770343</v>
      </c>
    </row>
    <row r="129" spans="1:40" x14ac:dyDescent="0.35">
      <c r="A129" s="18" t="s">
        <v>315</v>
      </c>
      <c r="B129" s="19" t="s">
        <v>316</v>
      </c>
      <c r="C129" s="19" t="s">
        <v>1536</v>
      </c>
      <c r="D129" s="19" t="s">
        <v>1536</v>
      </c>
      <c r="E129" s="19" t="s">
        <v>1530</v>
      </c>
      <c r="F129" s="19" t="str">
        <f>VLOOKUP(A129,Ranking!C129:AB843,26,0)</f>
        <v xml:space="preserve">Exporters </v>
      </c>
      <c r="G129" s="19">
        <v>600092</v>
      </c>
      <c r="H129" s="20" t="s">
        <v>288</v>
      </c>
      <c r="I129" s="81" t="str">
        <f>VLOOKUP(A129,[1]Sheet1!$C$2:$D$967,2,0)</f>
        <v>Chennai</v>
      </c>
      <c r="J129" s="21">
        <v>1.2936999999999999</v>
      </c>
      <c r="K129" s="22">
        <v>244.62899999999999</v>
      </c>
      <c r="L129" s="22">
        <v>0.362236</v>
      </c>
      <c r="M129" s="22">
        <v>1.6559359999999999</v>
      </c>
      <c r="N129" s="23" t="s">
        <v>32</v>
      </c>
      <c r="O129" s="24" t="s">
        <v>31</v>
      </c>
      <c r="P129" s="25">
        <v>0.17680000000000001</v>
      </c>
      <c r="Q129" s="26">
        <v>64.183999999999997</v>
      </c>
      <c r="R129" s="26">
        <v>0.27089477711477705</v>
      </c>
      <c r="S129" s="26">
        <v>0.44769477711477706</v>
      </c>
      <c r="T129" s="23" t="s">
        <v>32</v>
      </c>
      <c r="U129" s="27" t="s">
        <v>31</v>
      </c>
      <c r="V129" s="28">
        <v>2.2480000000000002</v>
      </c>
      <c r="W129" s="22">
        <v>251.49199999999999</v>
      </c>
      <c r="X129" s="22">
        <v>0.70503545202937778</v>
      </c>
      <c r="Y129" s="22">
        <v>2.9530354520293782</v>
      </c>
      <c r="Z129" s="23" t="s">
        <v>31</v>
      </c>
      <c r="AA129" s="27" t="s">
        <v>31</v>
      </c>
      <c r="AB129" s="25">
        <v>12.124855412999999</v>
      </c>
      <c r="AC129" s="26">
        <v>18756.535460526189</v>
      </c>
      <c r="AD129" s="26">
        <v>51.991611295620935</v>
      </c>
      <c r="AE129" s="26">
        <f t="shared" si="3"/>
        <v>64.116466708620933</v>
      </c>
      <c r="AF129" s="29" t="s">
        <v>32</v>
      </c>
      <c r="AG129" s="30" t="s">
        <v>31</v>
      </c>
      <c r="AH129" s="25">
        <v>1.602739793</v>
      </c>
      <c r="AI129" s="26">
        <v>5401.1748243569236</v>
      </c>
      <c r="AJ129" s="26">
        <v>6.6552785465287272</v>
      </c>
      <c r="AK129" s="26">
        <f t="shared" si="4"/>
        <v>8.2580183395287268</v>
      </c>
      <c r="AL129" s="29" t="s">
        <v>32</v>
      </c>
      <c r="AM129" s="30" t="s">
        <v>31</v>
      </c>
      <c r="AN129" s="66">
        <f t="shared" si="5"/>
        <v>58.646889842149662</v>
      </c>
    </row>
    <row r="130" spans="1:40" x14ac:dyDescent="0.35">
      <c r="A130" s="18" t="s">
        <v>317</v>
      </c>
      <c r="B130" s="19" t="s">
        <v>318</v>
      </c>
      <c r="C130" s="19" t="s">
        <v>41</v>
      </c>
      <c r="D130" s="19" t="s">
        <v>1536</v>
      </c>
      <c r="E130" s="19" t="s">
        <v>1528</v>
      </c>
      <c r="F130" s="19" t="str">
        <f>VLOOKUP(A130,Ranking!C130:AB844,26,0)</f>
        <v xml:space="preserve">Manufacturers </v>
      </c>
      <c r="G130" s="19">
        <v>577522</v>
      </c>
      <c r="H130" s="20" t="s">
        <v>261</v>
      </c>
      <c r="I130" s="81" t="str">
        <f>VLOOKUP(A130,[1]Sheet1!$C$2:$D$967,2,0)</f>
        <v>Tumakuru - B</v>
      </c>
      <c r="J130" s="21">
        <v>1.9238000000000002</v>
      </c>
      <c r="K130" s="22">
        <v>44.668999999999997</v>
      </c>
      <c r="L130" s="22">
        <v>0.53866400000000014</v>
      </c>
      <c r="M130" s="22">
        <v>2.4624640000000002</v>
      </c>
      <c r="N130" s="23" t="s">
        <v>32</v>
      </c>
      <c r="O130" s="24" t="s">
        <v>32</v>
      </c>
      <c r="P130" s="25">
        <v>0.62809999999999999</v>
      </c>
      <c r="Q130" s="26">
        <v>25.145</v>
      </c>
      <c r="R130" s="26">
        <v>0.25145000000000001</v>
      </c>
      <c r="S130" s="26">
        <v>0.87955000000000005</v>
      </c>
      <c r="T130" s="23" t="s">
        <v>32</v>
      </c>
      <c r="U130" s="27" t="s">
        <v>32</v>
      </c>
      <c r="V130" s="28">
        <v>7.5858999999999996</v>
      </c>
      <c r="W130" s="22">
        <v>201.94499999999999</v>
      </c>
      <c r="X130" s="22">
        <v>2.1240520000000003</v>
      </c>
      <c r="Y130" s="22">
        <v>9.7099519999999995</v>
      </c>
      <c r="Z130" s="23" t="s">
        <v>31</v>
      </c>
      <c r="AA130" s="27" t="s">
        <v>32</v>
      </c>
      <c r="AB130" s="25">
        <v>28.078669351999999</v>
      </c>
      <c r="AC130" s="26">
        <v>376.48526977611942</v>
      </c>
      <c r="AD130" s="26">
        <v>5.6157338703999997</v>
      </c>
      <c r="AE130" s="26">
        <f t="shared" si="3"/>
        <v>33.694403222399998</v>
      </c>
      <c r="AF130" s="29" t="s">
        <v>31</v>
      </c>
      <c r="AG130" s="30" t="s">
        <v>32</v>
      </c>
      <c r="AH130" s="25">
        <v>5.8600630700000007</v>
      </c>
      <c r="AI130" s="26">
        <v>49.441946641791048</v>
      </c>
      <c r="AJ130" s="26">
        <v>1.1720126139999998</v>
      </c>
      <c r="AK130" s="26">
        <f t="shared" si="4"/>
        <v>7.0320756840000005</v>
      </c>
      <c r="AL130" s="29" t="s">
        <v>32</v>
      </c>
      <c r="AM130" s="30" t="s">
        <v>32</v>
      </c>
      <c r="AN130" s="66">
        <f t="shared" si="5"/>
        <v>6.7877464843999995</v>
      </c>
    </row>
    <row r="131" spans="1:40" x14ac:dyDescent="0.35">
      <c r="A131" s="18" t="s">
        <v>319</v>
      </c>
      <c r="B131" s="19" t="s">
        <v>320</v>
      </c>
      <c r="C131" s="19" t="s">
        <v>1536</v>
      </c>
      <c r="D131" s="19" t="s">
        <v>1536</v>
      </c>
      <c r="E131" s="19" t="s">
        <v>1528</v>
      </c>
      <c r="F131" s="19" t="str">
        <f>VLOOKUP(A131,Ranking!C131:AB845,26,0)</f>
        <v xml:space="preserve">Exporters </v>
      </c>
      <c r="G131" s="19">
        <v>600010</v>
      </c>
      <c r="H131" s="20" t="s">
        <v>288</v>
      </c>
      <c r="I131" s="81" t="str">
        <f>VLOOKUP(A131,[1]Sheet1!$C$2:$D$967,2,0)</f>
        <v>Chennai</v>
      </c>
      <c r="J131" s="21">
        <v>0.88950000000000007</v>
      </c>
      <c r="K131" s="22">
        <v>359.21600000000001</v>
      </c>
      <c r="L131" s="22">
        <v>0.50432807478332964</v>
      </c>
      <c r="M131" s="22">
        <v>1.3938280747833298</v>
      </c>
      <c r="N131" s="23" t="s">
        <v>31</v>
      </c>
      <c r="O131" s="24" t="s">
        <v>31</v>
      </c>
      <c r="P131" s="25">
        <v>0.1673</v>
      </c>
      <c r="Q131" s="26">
        <v>112.029</v>
      </c>
      <c r="R131" s="26">
        <v>4.6844000000000004E-2</v>
      </c>
      <c r="S131" s="26">
        <v>0.214144</v>
      </c>
      <c r="T131" s="23" t="s">
        <v>31</v>
      </c>
      <c r="U131" s="27" t="s">
        <v>31</v>
      </c>
      <c r="V131" s="28">
        <v>0.86599999999999999</v>
      </c>
      <c r="W131" s="22">
        <v>142.63999999999999</v>
      </c>
      <c r="X131" s="22">
        <v>0.33426341541722959</v>
      </c>
      <c r="Y131" s="22">
        <v>1.2002634154172296</v>
      </c>
      <c r="Z131" s="23" t="s">
        <v>31</v>
      </c>
      <c r="AA131" s="27" t="s">
        <v>31</v>
      </c>
      <c r="AB131" s="25">
        <v>20.882016916000001</v>
      </c>
      <c r="AC131" s="26">
        <v>18123.463929333411</v>
      </c>
      <c r="AD131" s="26">
        <v>41.987027596848137</v>
      </c>
      <c r="AE131" s="26">
        <f t="shared" si="3"/>
        <v>62.869044512848134</v>
      </c>
      <c r="AF131" s="29" t="s">
        <v>32</v>
      </c>
      <c r="AG131" s="30" t="s">
        <v>31</v>
      </c>
      <c r="AH131" s="25">
        <v>3.1383908899999997</v>
      </c>
      <c r="AI131" s="26">
        <v>9627.9032159414746</v>
      </c>
      <c r="AJ131" s="26">
        <v>11.610140928465704</v>
      </c>
      <c r="AK131" s="26">
        <f t="shared" si="4"/>
        <v>14.748531818465704</v>
      </c>
      <c r="AL131" s="29" t="s">
        <v>32</v>
      </c>
      <c r="AM131" s="30" t="s">
        <v>31</v>
      </c>
      <c r="AN131" s="66">
        <f t="shared" si="5"/>
        <v>53.59716852531384</v>
      </c>
    </row>
    <row r="132" spans="1:40" x14ac:dyDescent="0.35">
      <c r="A132" s="18" t="s">
        <v>321</v>
      </c>
      <c r="B132" s="19" t="s">
        <v>322</v>
      </c>
      <c r="C132" s="19" t="s">
        <v>1536</v>
      </c>
      <c r="D132" s="19" t="s">
        <v>1536</v>
      </c>
      <c r="E132" s="19" t="s">
        <v>1530</v>
      </c>
      <c r="F132" s="19" t="str">
        <f>VLOOKUP(A132,Ranking!C132:AB846,26,0)</f>
        <v xml:space="preserve">Shopping Malls </v>
      </c>
      <c r="G132" s="19">
        <v>600061</v>
      </c>
      <c r="H132" s="20" t="s">
        <v>288</v>
      </c>
      <c r="I132" s="81" t="str">
        <f>VLOOKUP(A132,[1]Sheet1!$C$2:$D$967,2,0)</f>
        <v>Chennai</v>
      </c>
      <c r="J132" s="21">
        <v>2.4339999999999997</v>
      </c>
      <c r="K132" s="22">
        <v>314.88900000000001</v>
      </c>
      <c r="L132" s="22">
        <v>3.1488900000000002</v>
      </c>
      <c r="M132" s="22">
        <v>5.5828899999999999</v>
      </c>
      <c r="N132" s="23" t="s">
        <v>32</v>
      </c>
      <c r="O132" s="24" t="s">
        <v>32</v>
      </c>
      <c r="P132" s="25">
        <v>5.6000000000000001E-2</v>
      </c>
      <c r="Q132" s="26">
        <v>63.494999999999997</v>
      </c>
      <c r="R132" s="26">
        <v>6.545214768590743E-2</v>
      </c>
      <c r="S132" s="26">
        <v>0.12145214768590742</v>
      </c>
      <c r="T132" s="23" t="s">
        <v>31</v>
      </c>
      <c r="U132" s="27" t="s">
        <v>31</v>
      </c>
      <c r="V132" s="28">
        <v>0.66049999999999998</v>
      </c>
      <c r="W132" s="22">
        <v>164.84100000000001</v>
      </c>
      <c r="X132" s="22">
        <v>3.2657278738727569</v>
      </c>
      <c r="Y132" s="22">
        <v>3.9262278738727567</v>
      </c>
      <c r="Z132" s="23" t="s">
        <v>32</v>
      </c>
      <c r="AA132" s="27" t="s">
        <v>31</v>
      </c>
      <c r="AB132" s="25">
        <v>12.927254488999999</v>
      </c>
      <c r="AC132" s="26">
        <v>6469.9097899901881</v>
      </c>
      <c r="AD132" s="26">
        <v>11.181858153679126</v>
      </c>
      <c r="AE132" s="26">
        <f t="shared" ref="AE132:AE195" si="6">AB132+AD132</f>
        <v>24.109112642679126</v>
      </c>
      <c r="AF132" s="29" t="s">
        <v>32</v>
      </c>
      <c r="AG132" s="30" t="s">
        <v>31</v>
      </c>
      <c r="AH132" s="25">
        <v>1.8944556739999998</v>
      </c>
      <c r="AI132" s="26">
        <v>2730.3352255937189</v>
      </c>
      <c r="AJ132" s="26">
        <v>0.397560403640427</v>
      </c>
      <c r="AK132" s="26">
        <f t="shared" ref="AK132:AK195" si="7">AH132+AJ132</f>
        <v>2.2920160776404268</v>
      </c>
      <c r="AL132" s="29" t="s">
        <v>31</v>
      </c>
      <c r="AM132" s="30" t="s">
        <v>31</v>
      </c>
      <c r="AN132" s="66">
        <f t="shared" ref="AN132:AN195" si="8">AJ132+AD132</f>
        <v>11.579418557319553</v>
      </c>
    </row>
    <row r="133" spans="1:40" x14ac:dyDescent="0.35">
      <c r="A133" s="18" t="s">
        <v>323</v>
      </c>
      <c r="B133" s="19" t="s">
        <v>324</v>
      </c>
      <c r="C133" s="19" t="s">
        <v>1533</v>
      </c>
      <c r="D133" s="19" t="s">
        <v>1536</v>
      </c>
      <c r="E133" s="19" t="s">
        <v>1528</v>
      </c>
      <c r="F133" s="19" t="str">
        <f>VLOOKUP(A133,Ranking!C133:AB847,26,0)</f>
        <v xml:space="preserve">Retailers </v>
      </c>
      <c r="G133" s="19">
        <v>577213</v>
      </c>
      <c r="H133" s="20" t="s">
        <v>325</v>
      </c>
      <c r="I133" s="81" t="str">
        <f>VLOOKUP(A133,[1]Sheet1!$C$2:$D$967,2,0)</f>
        <v>Davangere</v>
      </c>
      <c r="J133" s="21">
        <v>1.8649</v>
      </c>
      <c r="K133" s="22">
        <v>23.242000000000001</v>
      </c>
      <c r="L133" s="22">
        <v>0.52217200000000008</v>
      </c>
      <c r="M133" s="22">
        <v>2.3870719999999999</v>
      </c>
      <c r="N133" s="23" t="s">
        <v>32</v>
      </c>
      <c r="O133" s="24" t="s">
        <v>32</v>
      </c>
      <c r="P133" s="25">
        <v>6.4966000000000008</v>
      </c>
      <c r="Q133" s="26">
        <v>38.195</v>
      </c>
      <c r="R133" s="26">
        <v>1.8190480000000004</v>
      </c>
      <c r="S133" s="26">
        <v>8.3156480000000013</v>
      </c>
      <c r="T133" s="23" t="s">
        <v>32</v>
      </c>
      <c r="U133" s="27" t="s">
        <v>32</v>
      </c>
      <c r="V133" s="28">
        <v>7.1176000000000004</v>
      </c>
      <c r="W133" s="22">
        <v>121.74</v>
      </c>
      <c r="X133" s="22">
        <v>4.608080145042754</v>
      </c>
      <c r="Y133" s="22">
        <v>11.725680145042755</v>
      </c>
      <c r="Z133" s="23" t="s">
        <v>31</v>
      </c>
      <c r="AA133" s="27" t="s">
        <v>32</v>
      </c>
      <c r="AB133" s="25">
        <v>27.309159768000001</v>
      </c>
      <c r="AC133" s="26">
        <v>282.21712439418422</v>
      </c>
      <c r="AD133" s="26">
        <v>5.4618319535999973</v>
      </c>
      <c r="AE133" s="26">
        <f t="shared" si="6"/>
        <v>32.770991721599998</v>
      </c>
      <c r="AF133" s="29" t="s">
        <v>32</v>
      </c>
      <c r="AG133" s="30" t="s">
        <v>32</v>
      </c>
      <c r="AH133" s="25">
        <v>1.9467034670000001</v>
      </c>
      <c r="AI133" s="26">
        <v>24.300484652665592</v>
      </c>
      <c r="AJ133" s="26">
        <v>0.79986979095530297</v>
      </c>
      <c r="AK133" s="26">
        <f t="shared" si="7"/>
        <v>2.746573257955303</v>
      </c>
      <c r="AL133" s="29" t="s">
        <v>31</v>
      </c>
      <c r="AM133" s="30" t="s">
        <v>32</v>
      </c>
      <c r="AN133" s="66">
        <f t="shared" si="8"/>
        <v>6.2617017445553005</v>
      </c>
    </row>
    <row r="134" spans="1:40" x14ac:dyDescent="0.35">
      <c r="A134" s="18" t="s">
        <v>326</v>
      </c>
      <c r="B134" s="19" t="s">
        <v>327</v>
      </c>
      <c r="C134" s="19" t="s">
        <v>47</v>
      </c>
      <c r="D134" s="19" t="s">
        <v>1536</v>
      </c>
      <c r="E134" s="19" t="s">
        <v>1529</v>
      </c>
      <c r="F134" s="19" t="str">
        <f>VLOOKUP(A134,Ranking!C134:AB848,26,0)</f>
        <v>Corporate Offices</v>
      </c>
      <c r="G134" s="19">
        <v>586205</v>
      </c>
      <c r="H134" s="20" t="s">
        <v>110</v>
      </c>
      <c r="I134" s="81" t="str">
        <f>VLOOKUP(A134,[1]Sheet1!$C$2:$D$967,2,0)</f>
        <v>Vijayapura</v>
      </c>
      <c r="J134" s="21">
        <v>3.1780999999999997</v>
      </c>
      <c r="K134" s="22">
        <v>9.73</v>
      </c>
      <c r="L134" s="22">
        <v>0.88986799999999999</v>
      </c>
      <c r="M134" s="22">
        <v>4.0679679999999996</v>
      </c>
      <c r="N134" s="23" t="s">
        <v>32</v>
      </c>
      <c r="O134" s="24" t="s">
        <v>32</v>
      </c>
      <c r="P134" s="25">
        <v>1.4116000000000002</v>
      </c>
      <c r="Q134" s="26">
        <v>6.7450000000000001</v>
      </c>
      <c r="R134" s="26">
        <v>0.63857562033216508</v>
      </c>
      <c r="S134" s="26">
        <v>2.0501756203321655</v>
      </c>
      <c r="T134" s="23" t="s">
        <v>31</v>
      </c>
      <c r="U134" s="27" t="s">
        <v>32</v>
      </c>
      <c r="V134" s="28">
        <v>5.4878999999999998</v>
      </c>
      <c r="W134" s="22">
        <v>13.034000000000001</v>
      </c>
      <c r="X134" s="22">
        <v>1.5366120000000001</v>
      </c>
      <c r="Y134" s="22">
        <v>7.0245119999999996</v>
      </c>
      <c r="Z134" s="23" t="s">
        <v>31</v>
      </c>
      <c r="AA134" s="27" t="s">
        <v>32</v>
      </c>
      <c r="AB134" s="25">
        <v>28.976623036000003</v>
      </c>
      <c r="AC134" s="26">
        <v>72.709080082135529</v>
      </c>
      <c r="AD134" s="26">
        <v>5.7953246072000049</v>
      </c>
      <c r="AE134" s="26">
        <f t="shared" si="6"/>
        <v>34.771947643200008</v>
      </c>
      <c r="AF134" s="29" t="s">
        <v>31</v>
      </c>
      <c r="AG134" s="30" t="s">
        <v>32</v>
      </c>
      <c r="AH134" s="25">
        <v>9.9722025080000005</v>
      </c>
      <c r="AI134" s="26">
        <v>21.02</v>
      </c>
      <c r="AJ134" s="26">
        <v>1.9944405015999997</v>
      </c>
      <c r="AK134" s="26">
        <f t="shared" si="7"/>
        <v>11.9666430096</v>
      </c>
      <c r="AL134" s="29" t="s">
        <v>32</v>
      </c>
      <c r="AM134" s="30" t="s">
        <v>32</v>
      </c>
      <c r="AN134" s="66">
        <f t="shared" si="8"/>
        <v>7.7897651088000046</v>
      </c>
    </row>
    <row r="135" spans="1:40" x14ac:dyDescent="0.35">
      <c r="A135" s="18" t="s">
        <v>328</v>
      </c>
      <c r="B135" s="19" t="s">
        <v>329</v>
      </c>
      <c r="C135" s="19" t="s">
        <v>47</v>
      </c>
      <c r="D135" s="19" t="s">
        <v>1512</v>
      </c>
      <c r="E135" s="19" t="s">
        <v>1529</v>
      </c>
      <c r="F135" s="19" t="str">
        <f>VLOOKUP(A135,Ranking!C135:AB849,26,0)</f>
        <v>Corporate Offices</v>
      </c>
      <c r="G135" s="19">
        <v>160036</v>
      </c>
      <c r="H135" s="20" t="s">
        <v>72</v>
      </c>
      <c r="I135" s="81" t="str">
        <f>VLOOKUP(A135,[1]Sheet1!$C$2:$D$967,2,0)</f>
        <v>Chandigarh</v>
      </c>
      <c r="J135" s="21">
        <v>1.1179999999999999</v>
      </c>
      <c r="K135" s="22">
        <v>456.43799999999999</v>
      </c>
      <c r="L135" s="22">
        <v>0.31303999999999998</v>
      </c>
      <c r="M135" s="22">
        <v>1.4310399999999999</v>
      </c>
      <c r="N135" s="23" t="s">
        <v>31</v>
      </c>
      <c r="O135" s="24" t="s">
        <v>31</v>
      </c>
      <c r="P135" s="25">
        <v>0.60859999999999992</v>
      </c>
      <c r="Q135" s="26">
        <v>217.07300000000001</v>
      </c>
      <c r="R135" s="26">
        <v>0.80585612963612996</v>
      </c>
      <c r="S135" s="26">
        <v>1.4144561296361298</v>
      </c>
      <c r="T135" s="23" t="s">
        <v>32</v>
      </c>
      <c r="U135" s="27" t="s">
        <v>31</v>
      </c>
      <c r="V135" s="28">
        <v>0.38579999999999998</v>
      </c>
      <c r="W135" s="22">
        <v>45.561</v>
      </c>
      <c r="X135" s="22">
        <v>0.10802400000000001</v>
      </c>
      <c r="Y135" s="22">
        <v>0.49382399999999999</v>
      </c>
      <c r="Z135" s="23" t="s">
        <v>31</v>
      </c>
      <c r="AA135" s="27" t="s">
        <v>31</v>
      </c>
      <c r="AB135" s="25">
        <v>13.783140838</v>
      </c>
      <c r="AC135" s="26">
        <v>34668.678817104097</v>
      </c>
      <c r="AD135" s="26">
        <v>92.323439326466286</v>
      </c>
      <c r="AE135" s="26">
        <f t="shared" si="6"/>
        <v>106.10658016446628</v>
      </c>
      <c r="AF135" s="29" t="s">
        <v>32</v>
      </c>
      <c r="AG135" s="30" t="s">
        <v>31</v>
      </c>
      <c r="AH135" s="25">
        <v>1.9319316</v>
      </c>
      <c r="AI135" s="26">
        <v>5697.5753296125886</v>
      </c>
      <c r="AJ135" s="26">
        <v>1.1213751514228529</v>
      </c>
      <c r="AK135" s="26">
        <f t="shared" si="7"/>
        <v>3.0533067514228529</v>
      </c>
      <c r="AL135" s="29" t="s">
        <v>31</v>
      </c>
      <c r="AM135" s="30" t="s">
        <v>31</v>
      </c>
      <c r="AN135" s="66">
        <f t="shared" si="8"/>
        <v>93.444814477889139</v>
      </c>
    </row>
    <row r="136" spans="1:40" x14ac:dyDescent="0.35">
      <c r="A136" s="18" t="s">
        <v>330</v>
      </c>
      <c r="B136" s="19" t="s">
        <v>331</v>
      </c>
      <c r="C136" s="19" t="s">
        <v>1536</v>
      </c>
      <c r="D136" s="19" t="s">
        <v>1536</v>
      </c>
      <c r="E136" s="19" t="s">
        <v>1530</v>
      </c>
      <c r="F136" s="19" t="str">
        <f>VLOOKUP(A136,Ranking!C136:AB850,26,0)</f>
        <v xml:space="preserve">Retailers </v>
      </c>
      <c r="G136" s="19">
        <v>577101</v>
      </c>
      <c r="H136" s="20" t="s">
        <v>35</v>
      </c>
      <c r="I136" s="81" t="str">
        <f>VLOOKUP(A136,[1]Sheet1!$C$2:$D$967,2,0)</f>
        <v>Chikmagaluru</v>
      </c>
      <c r="J136" s="21">
        <v>2.3494000000000002</v>
      </c>
      <c r="K136" s="22">
        <v>169.274</v>
      </c>
      <c r="L136" s="22">
        <v>0.65783200000000008</v>
      </c>
      <c r="M136" s="22">
        <v>3.0072320000000001</v>
      </c>
      <c r="N136" s="23" t="s">
        <v>31</v>
      </c>
      <c r="O136" s="24" t="s">
        <v>32</v>
      </c>
      <c r="P136" s="25">
        <v>0.47100000000000003</v>
      </c>
      <c r="Q136" s="26">
        <v>60.396000000000001</v>
      </c>
      <c r="R136" s="26">
        <v>0.60396000000000005</v>
      </c>
      <c r="S136" s="26">
        <v>1.0749600000000001</v>
      </c>
      <c r="T136" s="23" t="s">
        <v>32</v>
      </c>
      <c r="U136" s="27" t="s">
        <v>32</v>
      </c>
      <c r="V136" s="28">
        <v>1.6640999999999999</v>
      </c>
      <c r="W136" s="22">
        <v>288.61500000000001</v>
      </c>
      <c r="X136" s="22">
        <v>0.48411454498502487</v>
      </c>
      <c r="Y136" s="22">
        <v>2.148214544985025</v>
      </c>
      <c r="Z136" s="23" t="s">
        <v>31</v>
      </c>
      <c r="AA136" s="27" t="s">
        <v>31</v>
      </c>
      <c r="AB136" s="25">
        <v>23.320500375000002</v>
      </c>
      <c r="AC136" s="26">
        <v>1131.7040481036081</v>
      </c>
      <c r="AD136" s="26">
        <v>11.317040481036081</v>
      </c>
      <c r="AE136" s="26">
        <f t="shared" si="6"/>
        <v>34.637540856036082</v>
      </c>
      <c r="AF136" s="29" t="s">
        <v>32</v>
      </c>
      <c r="AG136" s="30" t="s">
        <v>32</v>
      </c>
      <c r="AH136" s="25">
        <v>3.7936503530000003</v>
      </c>
      <c r="AI136" s="26">
        <v>171.814988159112</v>
      </c>
      <c r="AJ136" s="26">
        <v>1.7181498815911205</v>
      </c>
      <c r="AK136" s="26">
        <f t="shared" si="7"/>
        <v>5.5118002345911208</v>
      </c>
      <c r="AL136" s="29" t="s">
        <v>32</v>
      </c>
      <c r="AM136" s="30" t="s">
        <v>32</v>
      </c>
      <c r="AN136" s="66">
        <f t="shared" si="8"/>
        <v>13.035190362627201</v>
      </c>
    </row>
    <row r="137" spans="1:40" x14ac:dyDescent="0.35">
      <c r="A137" s="18" t="s">
        <v>332</v>
      </c>
      <c r="B137" s="19" t="s">
        <v>333</v>
      </c>
      <c r="C137" s="19" t="s">
        <v>77</v>
      </c>
      <c r="D137" s="19" t="s">
        <v>1536</v>
      </c>
      <c r="E137" s="19" t="s">
        <v>1530</v>
      </c>
      <c r="F137" s="19" t="e">
        <f>VLOOKUP(A137,Ranking!C137:AB851,26,0)</f>
        <v>#N/A</v>
      </c>
      <c r="G137" s="19">
        <v>600053</v>
      </c>
      <c r="H137" s="20" t="s">
        <v>288</v>
      </c>
      <c r="I137" s="81" t="str">
        <f>VLOOKUP(A137,[1]Sheet1!$C$2:$D$967,2,0)</f>
        <v>Chennai</v>
      </c>
      <c r="J137" s="21">
        <v>6.1494000000000009</v>
      </c>
      <c r="K137" s="22">
        <v>617.697</v>
      </c>
      <c r="L137" s="22">
        <v>6.1769699999999998</v>
      </c>
      <c r="M137" s="22">
        <v>12.326370000000001</v>
      </c>
      <c r="N137" s="23" t="s">
        <v>32</v>
      </c>
      <c r="O137" s="24" t="s">
        <v>32</v>
      </c>
      <c r="P137" s="25">
        <v>0</v>
      </c>
      <c r="Q137" s="26">
        <v>133.851</v>
      </c>
      <c r="R137" s="26">
        <v>5.7500000000000002E-2</v>
      </c>
      <c r="S137" s="26">
        <v>5.7500000000000002E-2</v>
      </c>
      <c r="T137" s="23" t="s">
        <v>31</v>
      </c>
      <c r="U137" s="27" t="s">
        <v>31</v>
      </c>
      <c r="V137" s="28">
        <v>2.1435</v>
      </c>
      <c r="W137" s="22">
        <v>459.089</v>
      </c>
      <c r="X137" s="22">
        <v>0.6977268286732039</v>
      </c>
      <c r="Y137" s="22">
        <v>2.8412268286732036</v>
      </c>
      <c r="Z137" s="23" t="s">
        <v>31</v>
      </c>
      <c r="AA137" s="27" t="s">
        <v>31</v>
      </c>
      <c r="AB137" s="25">
        <v>9.266195454</v>
      </c>
      <c r="AC137" s="26">
        <v>7915.5198267950263</v>
      </c>
      <c r="AD137" s="26">
        <v>20.229758171939302</v>
      </c>
      <c r="AE137" s="26">
        <f t="shared" si="6"/>
        <v>29.4959536259393</v>
      </c>
      <c r="AF137" s="29" t="s">
        <v>32</v>
      </c>
      <c r="AG137" s="30" t="s">
        <v>31</v>
      </c>
      <c r="AH137" s="25">
        <v>2.9527041949999999</v>
      </c>
      <c r="AI137" s="26">
        <v>1633.978345082111</v>
      </c>
      <c r="AJ137" s="26">
        <v>16.339783450821109</v>
      </c>
      <c r="AK137" s="26">
        <f t="shared" si="7"/>
        <v>19.292487645821108</v>
      </c>
      <c r="AL137" s="29" t="s">
        <v>32</v>
      </c>
      <c r="AM137" s="30" t="s">
        <v>32</v>
      </c>
      <c r="AN137" s="66">
        <f t="shared" si="8"/>
        <v>36.569541622760411</v>
      </c>
    </row>
    <row r="138" spans="1:40" x14ac:dyDescent="0.35">
      <c r="A138" s="18" t="s">
        <v>334</v>
      </c>
      <c r="B138" s="19" t="s">
        <v>335</v>
      </c>
      <c r="C138" s="19" t="s">
        <v>1536</v>
      </c>
      <c r="D138" s="19" t="s">
        <v>1536</v>
      </c>
      <c r="E138" s="19" t="s">
        <v>1531</v>
      </c>
      <c r="F138" s="19" t="str">
        <f>VLOOKUP(A138,Ranking!C138:AB852,26,0)</f>
        <v>Corporate Offices</v>
      </c>
      <c r="G138" s="19">
        <v>571313</v>
      </c>
      <c r="H138" s="20" t="s">
        <v>151</v>
      </c>
      <c r="I138" s="81" t="str">
        <f>VLOOKUP(A138,[1]Sheet1!$C$2:$D$967,2,0)</f>
        <v>Mysuru - A</v>
      </c>
      <c r="J138" s="21">
        <v>0.77579999999999993</v>
      </c>
      <c r="K138" s="22">
        <v>62.570999999999998</v>
      </c>
      <c r="L138" s="22">
        <v>0.29226639432372509</v>
      </c>
      <c r="M138" s="22">
        <v>1.068066394323725</v>
      </c>
      <c r="N138" s="23" t="s">
        <v>31</v>
      </c>
      <c r="O138" s="24" t="s">
        <v>32</v>
      </c>
      <c r="P138" s="25">
        <v>0.33360000000000001</v>
      </c>
      <c r="Q138" s="26">
        <v>19.140999999999998</v>
      </c>
      <c r="R138" s="26">
        <v>0.18960296068901875</v>
      </c>
      <c r="S138" s="26">
        <v>0.52320296068901873</v>
      </c>
      <c r="T138" s="23" t="s">
        <v>31</v>
      </c>
      <c r="U138" s="27" t="s">
        <v>32</v>
      </c>
      <c r="V138" s="28">
        <v>3.6246999999999998</v>
      </c>
      <c r="W138" s="22">
        <v>183.816</v>
      </c>
      <c r="X138" s="22">
        <v>1.0149160000000002</v>
      </c>
      <c r="Y138" s="22">
        <v>4.6396160000000002</v>
      </c>
      <c r="Z138" s="23" t="s">
        <v>32</v>
      </c>
      <c r="AA138" s="27" t="s">
        <v>31</v>
      </c>
      <c r="AB138" s="25">
        <v>11.857547169</v>
      </c>
      <c r="AC138" s="26">
        <v>474.03476923076931</v>
      </c>
      <c r="AD138" s="26">
        <v>4.7403476923076937</v>
      </c>
      <c r="AE138" s="26">
        <f t="shared" si="6"/>
        <v>16.597894861307694</v>
      </c>
      <c r="AF138" s="29" t="s">
        <v>32</v>
      </c>
      <c r="AG138" s="30" t="s">
        <v>32</v>
      </c>
      <c r="AH138" s="25">
        <v>1.652743847</v>
      </c>
      <c r="AI138" s="26">
        <v>67.057430769230763</v>
      </c>
      <c r="AJ138" s="26">
        <v>0.33477165331464986</v>
      </c>
      <c r="AK138" s="26">
        <f t="shared" si="7"/>
        <v>1.9875155003146499</v>
      </c>
      <c r="AL138" s="29" t="s">
        <v>31</v>
      </c>
      <c r="AM138" s="30" t="s">
        <v>32</v>
      </c>
      <c r="AN138" s="66">
        <f t="shared" si="8"/>
        <v>5.075119345622344</v>
      </c>
    </row>
    <row r="139" spans="1:40" x14ac:dyDescent="0.35">
      <c r="A139" s="18" t="s">
        <v>336</v>
      </c>
      <c r="B139" s="19" t="s">
        <v>337</v>
      </c>
      <c r="C139" s="19" t="s">
        <v>1536</v>
      </c>
      <c r="D139" s="19" t="s">
        <v>1536</v>
      </c>
      <c r="E139" s="19" t="s">
        <v>1531</v>
      </c>
      <c r="F139" s="19" t="str">
        <f>VLOOKUP(A139,Ranking!C139:AB853,26,0)</f>
        <v xml:space="preserve">Manufacturers </v>
      </c>
      <c r="G139" s="19">
        <v>581325</v>
      </c>
      <c r="H139" s="20" t="s">
        <v>170</v>
      </c>
      <c r="I139" s="81" t="str">
        <f>VLOOKUP(A139,[1]Sheet1!$C$2:$D$967,2,0)</f>
        <v>Kumta</v>
      </c>
      <c r="J139" s="21">
        <v>0.88290000000000002</v>
      </c>
      <c r="K139" s="22">
        <v>41.723999999999997</v>
      </c>
      <c r="L139" s="22">
        <v>1.4837036467802467</v>
      </c>
      <c r="M139" s="22">
        <v>2.3666036467802467</v>
      </c>
      <c r="N139" s="23" t="s">
        <v>31</v>
      </c>
      <c r="O139" s="24" t="s">
        <v>32</v>
      </c>
      <c r="P139" s="25">
        <v>0.76410000000000011</v>
      </c>
      <c r="Q139" s="26">
        <v>15.55</v>
      </c>
      <c r="R139" s="26">
        <v>0.5232559143248926</v>
      </c>
      <c r="S139" s="26">
        <v>1.2873559143248927</v>
      </c>
      <c r="T139" s="23" t="s">
        <v>31</v>
      </c>
      <c r="U139" s="27" t="s">
        <v>32</v>
      </c>
      <c r="V139" s="28">
        <v>4.0270000000000001</v>
      </c>
      <c r="W139" s="22">
        <v>46.042000000000002</v>
      </c>
      <c r="X139" s="22">
        <v>1.1275600000000001</v>
      </c>
      <c r="Y139" s="22">
        <v>5.15456</v>
      </c>
      <c r="Z139" s="23" t="s">
        <v>31</v>
      </c>
      <c r="AA139" s="27" t="s">
        <v>32</v>
      </c>
      <c r="AB139" s="25">
        <v>17.338682387999999</v>
      </c>
      <c r="AC139" s="26">
        <v>385.02476170912081</v>
      </c>
      <c r="AD139" s="26">
        <v>3.8502476170912097</v>
      </c>
      <c r="AE139" s="26">
        <f t="shared" si="6"/>
        <v>21.188930005091208</v>
      </c>
      <c r="AF139" s="29" t="s">
        <v>32</v>
      </c>
      <c r="AG139" s="30" t="s">
        <v>32</v>
      </c>
      <c r="AH139" s="25">
        <v>2.4758903000000001</v>
      </c>
      <c r="AI139" s="26">
        <v>24.260176663927691</v>
      </c>
      <c r="AJ139" s="26">
        <v>0.4951780600000002</v>
      </c>
      <c r="AK139" s="26">
        <f t="shared" si="7"/>
        <v>2.9710683600000003</v>
      </c>
      <c r="AL139" s="29" t="s">
        <v>32</v>
      </c>
      <c r="AM139" s="30" t="s">
        <v>32</v>
      </c>
      <c r="AN139" s="66">
        <f t="shared" si="8"/>
        <v>4.3454256770912103</v>
      </c>
    </row>
    <row r="140" spans="1:40" x14ac:dyDescent="0.35">
      <c r="A140" s="18" t="s">
        <v>338</v>
      </c>
      <c r="B140" s="19" t="s">
        <v>339</v>
      </c>
      <c r="C140" s="19" t="s">
        <v>1536</v>
      </c>
      <c r="D140" s="19" t="s">
        <v>1536</v>
      </c>
      <c r="E140" s="19" t="s">
        <v>1529</v>
      </c>
      <c r="F140" s="19" t="str">
        <f>VLOOKUP(A140,Ranking!C140:AB854,26,0)</f>
        <v xml:space="preserve">Retailers </v>
      </c>
      <c r="G140" s="19">
        <v>577001</v>
      </c>
      <c r="H140" s="20" t="s">
        <v>325</v>
      </c>
      <c r="I140" s="81" t="str">
        <f>VLOOKUP(A140,[1]Sheet1!$C$2:$D$967,2,0)</f>
        <v>Davangere</v>
      </c>
      <c r="J140" s="21">
        <v>0.47619999999999996</v>
      </c>
      <c r="K140" s="22">
        <v>59.704000000000001</v>
      </c>
      <c r="L140" s="22">
        <v>0.13333600000000001</v>
      </c>
      <c r="M140" s="22">
        <v>0.60953599999999997</v>
      </c>
      <c r="N140" s="23" t="s">
        <v>31</v>
      </c>
      <c r="O140" s="24" t="s">
        <v>32</v>
      </c>
      <c r="P140" s="25">
        <v>0.64149999999999996</v>
      </c>
      <c r="Q140" s="26">
        <v>21.97</v>
      </c>
      <c r="R140" s="26">
        <v>0.33444175980918306</v>
      </c>
      <c r="S140" s="26">
        <v>0.97594175980918307</v>
      </c>
      <c r="T140" s="23" t="s">
        <v>31</v>
      </c>
      <c r="U140" s="27" t="s">
        <v>32</v>
      </c>
      <c r="V140" s="28">
        <v>5.2797999999999998</v>
      </c>
      <c r="W140" s="22">
        <v>170.767</v>
      </c>
      <c r="X140" s="22">
        <v>1.4783440000000001</v>
      </c>
      <c r="Y140" s="22">
        <v>6.7581439999999997</v>
      </c>
      <c r="Z140" s="23" t="s">
        <v>31</v>
      </c>
      <c r="AA140" s="27" t="s">
        <v>32</v>
      </c>
      <c r="AB140" s="25">
        <v>28.918729607</v>
      </c>
      <c r="AC140" s="26">
        <v>2126.7906175323769</v>
      </c>
      <c r="AD140" s="26">
        <v>5.7837459214000013</v>
      </c>
      <c r="AE140" s="26">
        <f t="shared" si="6"/>
        <v>34.702475528400001</v>
      </c>
      <c r="AF140" s="29" t="s">
        <v>31</v>
      </c>
      <c r="AG140" s="30" t="s">
        <v>32</v>
      </c>
      <c r="AH140" s="25">
        <v>4.2346406090000004</v>
      </c>
      <c r="AI140" s="26">
        <v>522.33330594624704</v>
      </c>
      <c r="AJ140" s="26">
        <v>0.91624384599760411</v>
      </c>
      <c r="AK140" s="26">
        <f t="shared" si="7"/>
        <v>5.1508844549976045</v>
      </c>
      <c r="AL140" s="29" t="s">
        <v>31</v>
      </c>
      <c r="AM140" s="30" t="s">
        <v>32</v>
      </c>
      <c r="AN140" s="66">
        <f t="shared" si="8"/>
        <v>6.6999897673976054</v>
      </c>
    </row>
    <row r="141" spans="1:40" x14ac:dyDescent="0.35">
      <c r="A141" s="18" t="s">
        <v>340</v>
      </c>
      <c r="B141" s="19" t="s">
        <v>341</v>
      </c>
      <c r="C141" s="19" t="s">
        <v>47</v>
      </c>
      <c r="D141" s="19" t="s">
        <v>1536</v>
      </c>
      <c r="E141" s="19" t="s">
        <v>1531</v>
      </c>
      <c r="F141" s="19" t="str">
        <f>VLOOKUP(A141,Ranking!C141:AB855,26,0)</f>
        <v xml:space="preserve">Exporters </v>
      </c>
      <c r="G141" s="19">
        <v>580001</v>
      </c>
      <c r="H141" s="20" t="s">
        <v>342</v>
      </c>
      <c r="I141" s="81" t="str">
        <f>VLOOKUP(A141,[1]Sheet1!$C$2:$D$967,2,0)</f>
        <v>Dharwad</v>
      </c>
      <c r="J141" s="21">
        <v>1.9028000000000003</v>
      </c>
      <c r="K141" s="22">
        <v>135.83500000000001</v>
      </c>
      <c r="L141" s="22">
        <v>1.3583500000000002</v>
      </c>
      <c r="M141" s="22">
        <v>3.2611500000000007</v>
      </c>
      <c r="N141" s="23" t="s">
        <v>32</v>
      </c>
      <c r="O141" s="24" t="s">
        <v>32</v>
      </c>
      <c r="P141" s="25">
        <v>1.3686999999999998</v>
      </c>
      <c r="Q141" s="26">
        <v>37.631999999999998</v>
      </c>
      <c r="R141" s="26">
        <v>0.38323599999999997</v>
      </c>
      <c r="S141" s="26">
        <v>1.7519359999999997</v>
      </c>
      <c r="T141" s="23" t="s">
        <v>32</v>
      </c>
      <c r="U141" s="27" t="s">
        <v>32</v>
      </c>
      <c r="V141" s="28">
        <v>1.1204000000000001</v>
      </c>
      <c r="W141" s="22">
        <v>120.545</v>
      </c>
      <c r="X141" s="22">
        <v>0.31371200000000005</v>
      </c>
      <c r="Y141" s="22">
        <v>1.4341120000000001</v>
      </c>
      <c r="Z141" s="23" t="s">
        <v>31</v>
      </c>
      <c r="AA141" s="27" t="s">
        <v>31</v>
      </c>
      <c r="AB141" s="25">
        <v>32.194208068000002</v>
      </c>
      <c r="AC141" s="26">
        <v>2344.7082747166419</v>
      </c>
      <c r="AD141" s="26">
        <v>6.4388416135999975</v>
      </c>
      <c r="AE141" s="26">
        <f t="shared" si="6"/>
        <v>38.633049681599999</v>
      </c>
      <c r="AF141" s="29" t="s">
        <v>31</v>
      </c>
      <c r="AG141" s="30" t="s">
        <v>32</v>
      </c>
      <c r="AH141" s="25">
        <v>7.3082266450000004</v>
      </c>
      <c r="AI141" s="26">
        <v>298.68550342273591</v>
      </c>
      <c r="AJ141" s="26">
        <v>1.4616453290000004</v>
      </c>
      <c r="AK141" s="26">
        <f t="shared" si="7"/>
        <v>8.7698719740000008</v>
      </c>
      <c r="AL141" s="29" t="s">
        <v>31</v>
      </c>
      <c r="AM141" s="30" t="s">
        <v>32</v>
      </c>
      <c r="AN141" s="66">
        <f t="shared" si="8"/>
        <v>7.900486942599998</v>
      </c>
    </row>
    <row r="142" spans="1:40" x14ac:dyDescent="0.35">
      <c r="A142" s="18" t="s">
        <v>343</v>
      </c>
      <c r="B142" s="19" t="s">
        <v>344</v>
      </c>
      <c r="C142" s="19" t="s">
        <v>1536</v>
      </c>
      <c r="D142" s="19" t="s">
        <v>1512</v>
      </c>
      <c r="E142" s="19" t="s">
        <v>1529</v>
      </c>
      <c r="F142" s="19" t="str">
        <f>VLOOKUP(A142,Ranking!C142:AB856,26,0)</f>
        <v xml:space="preserve">Shopping Malls </v>
      </c>
      <c r="G142" s="19">
        <v>575006</v>
      </c>
      <c r="H142" s="20" t="s">
        <v>154</v>
      </c>
      <c r="I142" s="81" t="str">
        <f>VLOOKUP(A142,[1]Sheet1!$C$2:$D$967,2,0)</f>
        <v>Mangaluru</v>
      </c>
      <c r="J142" s="21">
        <v>3.7708999999999997</v>
      </c>
      <c r="K142" s="22">
        <v>147.03299999999999</v>
      </c>
      <c r="L142" s="22">
        <v>1.055852</v>
      </c>
      <c r="M142" s="22">
        <v>4.8267519999999999</v>
      </c>
      <c r="N142" s="23" t="s">
        <v>31</v>
      </c>
      <c r="O142" s="24" t="s">
        <v>32</v>
      </c>
      <c r="P142" s="25">
        <v>0.26900000000000002</v>
      </c>
      <c r="Q142" s="26">
        <v>42.628999999999998</v>
      </c>
      <c r="R142" s="26">
        <v>0.1066706012614924</v>
      </c>
      <c r="S142" s="26">
        <v>0.37567060126149243</v>
      </c>
      <c r="T142" s="23" t="s">
        <v>31</v>
      </c>
      <c r="U142" s="27" t="s">
        <v>31</v>
      </c>
      <c r="V142" s="28">
        <v>2.5956000000000001</v>
      </c>
      <c r="W142" s="22">
        <v>74.927000000000007</v>
      </c>
      <c r="X142" s="22">
        <v>0.72676800000000008</v>
      </c>
      <c r="Y142" s="22">
        <v>3.322368</v>
      </c>
      <c r="Z142" s="23" t="s">
        <v>31</v>
      </c>
      <c r="AA142" s="27" t="s">
        <v>32</v>
      </c>
      <c r="AB142" s="25">
        <v>42.545385291999999</v>
      </c>
      <c r="AC142" s="26">
        <v>5602.9892805692716</v>
      </c>
      <c r="AD142" s="26">
        <v>56.029892805692718</v>
      </c>
      <c r="AE142" s="26">
        <f t="shared" si="6"/>
        <v>98.575278097692717</v>
      </c>
      <c r="AF142" s="29" t="s">
        <v>32</v>
      </c>
      <c r="AG142" s="30" t="s">
        <v>32</v>
      </c>
      <c r="AH142" s="25">
        <v>4.2539711840000001</v>
      </c>
      <c r="AI142" s="26">
        <v>1190.1784595410979</v>
      </c>
      <c r="AJ142" s="26">
        <v>1.389909158849254</v>
      </c>
      <c r="AK142" s="26">
        <f t="shared" si="7"/>
        <v>5.6438803428492541</v>
      </c>
      <c r="AL142" s="29" t="s">
        <v>31</v>
      </c>
      <c r="AM142" s="30" t="s">
        <v>32</v>
      </c>
      <c r="AN142" s="66">
        <f t="shared" si="8"/>
        <v>57.419801964541975</v>
      </c>
    </row>
    <row r="143" spans="1:40" x14ac:dyDescent="0.35">
      <c r="A143" s="18" t="s">
        <v>345</v>
      </c>
      <c r="B143" s="19" t="s">
        <v>346</v>
      </c>
      <c r="C143" s="19" t="s">
        <v>1536</v>
      </c>
      <c r="D143" s="19" t="s">
        <v>1536</v>
      </c>
      <c r="E143" s="19" t="s">
        <v>1531</v>
      </c>
      <c r="F143" s="19" t="str">
        <f>VLOOKUP(A143,Ranking!C143:AB857,26,0)</f>
        <v xml:space="preserve">Exporters </v>
      </c>
      <c r="G143" s="19">
        <v>585418</v>
      </c>
      <c r="H143" s="20" t="s">
        <v>38</v>
      </c>
      <c r="I143" s="81" t="str">
        <f>VLOOKUP(A143,[1]Sheet1!$C$2:$D$967,2,0)</f>
        <v>Kalaburagi</v>
      </c>
      <c r="J143" s="21">
        <v>0</v>
      </c>
      <c r="K143" s="22">
        <v>2.9220000000000002</v>
      </c>
      <c r="L143" s="22">
        <v>1.8745727193243744E-2</v>
      </c>
      <c r="M143" s="22">
        <v>1.8745727193243744E-2</v>
      </c>
      <c r="N143" s="23" t="s">
        <v>32</v>
      </c>
      <c r="O143" s="24" t="s">
        <v>31</v>
      </c>
      <c r="P143" s="25">
        <v>0</v>
      </c>
      <c r="Q143" s="26">
        <v>1.5509999999999999</v>
      </c>
      <c r="R143" s="26">
        <v>1.1545849420849422E-2</v>
      </c>
      <c r="S143" s="26">
        <v>1.1545849420849422E-2</v>
      </c>
      <c r="T143" s="23" t="s">
        <v>32</v>
      </c>
      <c r="U143" s="27" t="s">
        <v>31</v>
      </c>
      <c r="V143" s="28">
        <v>3.3910999999999998</v>
      </c>
      <c r="W143" s="22">
        <v>13.686</v>
      </c>
      <c r="X143" s="22">
        <v>0.94950800000000002</v>
      </c>
      <c r="Y143" s="22">
        <v>4.3406079999999996</v>
      </c>
      <c r="Z143" s="23" t="s">
        <v>31</v>
      </c>
      <c r="AA143" s="27" t="s">
        <v>32</v>
      </c>
      <c r="AB143" s="25">
        <v>10.965779108</v>
      </c>
      <c r="AC143" s="26">
        <v>95.809544585987268</v>
      </c>
      <c r="AD143" s="26">
        <v>2.1931558215999996</v>
      </c>
      <c r="AE143" s="26">
        <f t="shared" si="6"/>
        <v>13.158934929599999</v>
      </c>
      <c r="AF143" s="29" t="s">
        <v>32</v>
      </c>
      <c r="AG143" s="30" t="s">
        <v>32</v>
      </c>
      <c r="AH143" s="25">
        <v>9.069556899999999E-2</v>
      </c>
      <c r="AI143" s="26">
        <v>15.39959713375797</v>
      </c>
      <c r="AJ143" s="26">
        <v>9.0495431000000001E-2</v>
      </c>
      <c r="AK143" s="26">
        <f t="shared" si="7"/>
        <v>0.18119099999999999</v>
      </c>
      <c r="AL143" s="29" t="s">
        <v>31</v>
      </c>
      <c r="AM143" s="30" t="s">
        <v>32</v>
      </c>
      <c r="AN143" s="66">
        <f t="shared" si="8"/>
        <v>2.2836512525999995</v>
      </c>
    </row>
    <row r="144" spans="1:40" x14ac:dyDescent="0.35">
      <c r="A144" s="18" t="s">
        <v>347</v>
      </c>
      <c r="B144" s="19" t="s">
        <v>348</v>
      </c>
      <c r="C144" s="19" t="s">
        <v>1536</v>
      </c>
      <c r="D144" s="19" t="s">
        <v>1536</v>
      </c>
      <c r="E144" s="19" t="s">
        <v>1529</v>
      </c>
      <c r="F144" s="19" t="str">
        <f>VLOOKUP(A144,Ranking!C144:AB858,26,0)</f>
        <v xml:space="preserve">Retailers </v>
      </c>
      <c r="G144" s="19">
        <v>110002</v>
      </c>
      <c r="H144" s="20" t="s">
        <v>78</v>
      </c>
      <c r="I144" s="81" t="str">
        <f>VLOOKUP(A144,[1]Sheet1!$C$2:$D$967,2,0)</f>
        <v>Delhi - B</v>
      </c>
      <c r="J144" s="21">
        <v>0.21440000000000001</v>
      </c>
      <c r="K144" s="22">
        <v>162.47800000000001</v>
      </c>
      <c r="L144" s="22">
        <v>0.66236590360132974</v>
      </c>
      <c r="M144" s="22">
        <v>0.87676590360132978</v>
      </c>
      <c r="N144" s="23" t="s">
        <v>32</v>
      </c>
      <c r="O144" s="24" t="s">
        <v>31</v>
      </c>
      <c r="P144" s="25">
        <v>0</v>
      </c>
      <c r="Q144" s="26">
        <v>53.918999999999997</v>
      </c>
      <c r="R144" s="26">
        <v>0.11712</v>
      </c>
      <c r="S144" s="26">
        <v>0.11712</v>
      </c>
      <c r="T144" s="23" t="s">
        <v>31</v>
      </c>
      <c r="U144" s="27" t="s">
        <v>31</v>
      </c>
      <c r="V144" s="28">
        <v>3.5700000000000003E-2</v>
      </c>
      <c r="W144" s="22">
        <v>38.174999999999997</v>
      </c>
      <c r="X144" s="22">
        <v>0.69885004524404715</v>
      </c>
      <c r="Y144" s="22">
        <v>0.7345500452440471</v>
      </c>
      <c r="Z144" s="23" t="s">
        <v>32</v>
      </c>
      <c r="AA144" s="27" t="s">
        <v>31</v>
      </c>
      <c r="AB144" s="25">
        <v>23.408464106</v>
      </c>
      <c r="AC144" s="26">
        <v>45055.957948916723</v>
      </c>
      <c r="AD144" s="26">
        <v>4.6816928211999986</v>
      </c>
      <c r="AE144" s="26">
        <f t="shared" si="6"/>
        <v>28.090156927199999</v>
      </c>
      <c r="AF144" s="29" t="s">
        <v>31</v>
      </c>
      <c r="AG144" s="30" t="s">
        <v>31</v>
      </c>
      <c r="AH144" s="25">
        <v>3.8728999100000001</v>
      </c>
      <c r="AI144" s="26">
        <v>31766.225743930809</v>
      </c>
      <c r="AJ144" s="26">
        <v>6.0137970899999997</v>
      </c>
      <c r="AK144" s="26">
        <f t="shared" si="7"/>
        <v>9.8866969999999998</v>
      </c>
      <c r="AL144" s="29" t="s">
        <v>31</v>
      </c>
      <c r="AM144" s="30" t="s">
        <v>31</v>
      </c>
      <c r="AN144" s="66">
        <f t="shared" si="8"/>
        <v>10.695489911199999</v>
      </c>
    </row>
    <row r="145" spans="1:40" x14ac:dyDescent="0.35">
      <c r="A145" s="18" t="s">
        <v>349</v>
      </c>
      <c r="B145" s="19" t="s">
        <v>350</v>
      </c>
      <c r="C145" s="19" t="s">
        <v>1533</v>
      </c>
      <c r="D145" s="19" t="s">
        <v>1536</v>
      </c>
      <c r="E145" s="19" t="s">
        <v>1529</v>
      </c>
      <c r="F145" s="19" t="str">
        <f>VLOOKUP(A145,Ranking!C145:AB859,26,0)</f>
        <v xml:space="preserve">Retailers </v>
      </c>
      <c r="G145" s="19">
        <v>577002</v>
      </c>
      <c r="H145" s="20" t="s">
        <v>325</v>
      </c>
      <c r="I145" s="81" t="str">
        <f>VLOOKUP(A145,[1]Sheet1!$C$2:$D$967,2,0)</f>
        <v>Davangere</v>
      </c>
      <c r="J145" s="21">
        <v>2.4461999999999997</v>
      </c>
      <c r="K145" s="22">
        <v>80.965000000000003</v>
      </c>
      <c r="L145" s="22">
        <v>1.3823420990527691</v>
      </c>
      <c r="M145" s="22">
        <v>3.8285420990527688</v>
      </c>
      <c r="N145" s="23" t="s">
        <v>31</v>
      </c>
      <c r="O145" s="24" t="s">
        <v>32</v>
      </c>
      <c r="P145" s="25">
        <v>0.80819999999999992</v>
      </c>
      <c r="Q145" s="26">
        <v>39.054000000000002</v>
      </c>
      <c r="R145" s="26">
        <v>0.94804804125614406</v>
      </c>
      <c r="S145" s="26">
        <v>1.7562480412561441</v>
      </c>
      <c r="T145" s="23" t="s">
        <v>31</v>
      </c>
      <c r="U145" s="27" t="s">
        <v>32</v>
      </c>
      <c r="V145" s="28">
        <v>7.3661000000000003</v>
      </c>
      <c r="W145" s="22">
        <v>161.672</v>
      </c>
      <c r="X145" s="22">
        <v>4.1233331331101102</v>
      </c>
      <c r="Y145" s="22">
        <v>11.489433133110111</v>
      </c>
      <c r="Z145" s="23" t="s">
        <v>31</v>
      </c>
      <c r="AA145" s="27" t="s">
        <v>32</v>
      </c>
      <c r="AB145" s="25">
        <v>39.666067417000001</v>
      </c>
      <c r="AC145" s="26">
        <v>2140.5334977718981</v>
      </c>
      <c r="AD145" s="26">
        <v>7.933213483400003</v>
      </c>
      <c r="AE145" s="26">
        <f t="shared" si="6"/>
        <v>47.599280900400004</v>
      </c>
      <c r="AF145" s="29" t="s">
        <v>31</v>
      </c>
      <c r="AG145" s="30" t="s">
        <v>32</v>
      </c>
      <c r="AH145" s="25">
        <v>7.0663358930000006</v>
      </c>
      <c r="AI145" s="26">
        <v>525.7085155270853</v>
      </c>
      <c r="AJ145" s="26">
        <v>5.2570851552708531</v>
      </c>
      <c r="AK145" s="26">
        <f t="shared" si="7"/>
        <v>12.323421048270854</v>
      </c>
      <c r="AL145" s="29" t="s">
        <v>32</v>
      </c>
      <c r="AM145" s="30" t="s">
        <v>32</v>
      </c>
      <c r="AN145" s="66">
        <f t="shared" si="8"/>
        <v>13.190298638670857</v>
      </c>
    </row>
    <row r="146" spans="1:40" x14ac:dyDescent="0.35">
      <c r="A146" s="18" t="s">
        <v>351</v>
      </c>
      <c r="B146" s="19" t="s">
        <v>352</v>
      </c>
      <c r="C146" s="19" t="s">
        <v>1536</v>
      </c>
      <c r="D146" s="19" t="s">
        <v>1536</v>
      </c>
      <c r="E146" s="19" t="s">
        <v>1531</v>
      </c>
      <c r="F146" s="19" t="str">
        <f>VLOOKUP(A146,Ranking!C146:AB860,26,0)</f>
        <v xml:space="preserve">Exporters </v>
      </c>
      <c r="G146" s="19">
        <v>580001</v>
      </c>
      <c r="H146" s="20" t="s">
        <v>342</v>
      </c>
      <c r="I146" s="81" t="str">
        <f>VLOOKUP(A146,[1]Sheet1!$C$2:$D$967,2,0)</f>
        <v>Dharwad</v>
      </c>
      <c r="J146" s="21">
        <v>0.82240000000000002</v>
      </c>
      <c r="K146" s="22">
        <v>135.83500000000001</v>
      </c>
      <c r="L146" s="22">
        <v>0.38661789409962621</v>
      </c>
      <c r="M146" s="22">
        <v>1.2090178940996261</v>
      </c>
      <c r="N146" s="23" t="s">
        <v>31</v>
      </c>
      <c r="O146" s="24" t="s">
        <v>31</v>
      </c>
      <c r="P146" s="25">
        <v>0.91030000000000011</v>
      </c>
      <c r="Q146" s="26">
        <v>37.631999999999998</v>
      </c>
      <c r="R146" s="26">
        <v>0.37631999999999999</v>
      </c>
      <c r="S146" s="26">
        <v>1.2866200000000001</v>
      </c>
      <c r="T146" s="23" t="s">
        <v>32</v>
      </c>
      <c r="U146" s="27" t="s">
        <v>32</v>
      </c>
      <c r="V146" s="28">
        <v>1.4197</v>
      </c>
      <c r="W146" s="22">
        <v>120.545</v>
      </c>
      <c r="X146" s="22">
        <v>0.39751600000000004</v>
      </c>
      <c r="Y146" s="22">
        <v>1.8172159999999999</v>
      </c>
      <c r="Z146" s="23" t="s">
        <v>31</v>
      </c>
      <c r="AA146" s="27" t="s">
        <v>31</v>
      </c>
      <c r="AB146" s="25">
        <v>39.849758692999998</v>
      </c>
      <c r="AC146" s="26">
        <v>2340.8356781506</v>
      </c>
      <c r="AD146" s="26">
        <v>7.9699517386000025</v>
      </c>
      <c r="AE146" s="26">
        <f t="shared" si="6"/>
        <v>47.819710431600001</v>
      </c>
      <c r="AF146" s="29" t="s">
        <v>31</v>
      </c>
      <c r="AG146" s="30" t="s">
        <v>32</v>
      </c>
      <c r="AH146" s="25">
        <v>6.1603355560000006</v>
      </c>
      <c r="AI146" s="26">
        <v>298.19218471552011</v>
      </c>
      <c r="AJ146" s="26">
        <v>2.9819218471552018</v>
      </c>
      <c r="AK146" s="26">
        <f t="shared" si="7"/>
        <v>9.1422574031552024</v>
      </c>
      <c r="AL146" s="29" t="s">
        <v>32</v>
      </c>
      <c r="AM146" s="30" t="s">
        <v>32</v>
      </c>
      <c r="AN146" s="66">
        <f t="shared" si="8"/>
        <v>10.951873585755205</v>
      </c>
    </row>
    <row r="147" spans="1:40" x14ac:dyDescent="0.35">
      <c r="A147" s="18" t="s">
        <v>353</v>
      </c>
      <c r="B147" s="19" t="s">
        <v>354</v>
      </c>
      <c r="C147" s="19" t="s">
        <v>1536</v>
      </c>
      <c r="D147" s="19" t="s">
        <v>1536</v>
      </c>
      <c r="E147" s="19" t="s">
        <v>1530</v>
      </c>
      <c r="F147" s="19" t="str">
        <f>VLOOKUP(A147,Ranking!C147:AB861,26,0)</f>
        <v xml:space="preserve">Retailers </v>
      </c>
      <c r="G147" s="19">
        <v>580003</v>
      </c>
      <c r="H147" s="20" t="s">
        <v>342</v>
      </c>
      <c r="I147" s="81" t="str">
        <f>VLOOKUP(A147,[1]Sheet1!$C$2:$D$967,2,0)</f>
        <v>Dharwad</v>
      </c>
      <c r="J147" s="21">
        <v>1.1435999999999999</v>
      </c>
      <c r="K147" s="22">
        <v>36.508000000000003</v>
      </c>
      <c r="L147" s="22">
        <v>0.36508000000000002</v>
      </c>
      <c r="M147" s="22">
        <v>1.50868</v>
      </c>
      <c r="N147" s="23" t="s">
        <v>32</v>
      </c>
      <c r="O147" s="24" t="s">
        <v>32</v>
      </c>
      <c r="P147" s="25">
        <v>0.7861999999999999</v>
      </c>
      <c r="Q147" s="26">
        <v>9.0120000000000005</v>
      </c>
      <c r="R147" s="26">
        <v>0.220136</v>
      </c>
      <c r="S147" s="26">
        <v>1.0063359999999999</v>
      </c>
      <c r="T147" s="23" t="s">
        <v>32</v>
      </c>
      <c r="U147" s="27" t="s">
        <v>32</v>
      </c>
      <c r="V147" s="28">
        <v>2.7069999999999999</v>
      </c>
      <c r="W147" s="22">
        <v>14.15</v>
      </c>
      <c r="X147" s="22">
        <v>0.75796000000000008</v>
      </c>
      <c r="Y147" s="22">
        <v>3.46496</v>
      </c>
      <c r="Z147" s="23" t="s">
        <v>32</v>
      </c>
      <c r="AA147" s="27" t="s">
        <v>32</v>
      </c>
      <c r="AB147" s="25">
        <v>57.719654376999998</v>
      </c>
      <c r="AC147" s="26">
        <v>2322.073631996474</v>
      </c>
      <c r="AD147" s="26">
        <v>11.543930875399994</v>
      </c>
      <c r="AE147" s="26">
        <f t="shared" si="6"/>
        <v>69.263585252399992</v>
      </c>
      <c r="AF147" s="29" t="s">
        <v>31</v>
      </c>
      <c r="AG147" s="30" t="s">
        <v>32</v>
      </c>
      <c r="AH147" s="25">
        <v>6.0473165040000003</v>
      </c>
      <c r="AI147" s="26">
        <v>293.66980630233581</v>
      </c>
      <c r="AJ147" s="26">
        <v>1.2094633008000004</v>
      </c>
      <c r="AK147" s="26">
        <f t="shared" si="7"/>
        <v>7.2567798048000007</v>
      </c>
      <c r="AL147" s="29" t="s">
        <v>31</v>
      </c>
      <c r="AM147" s="30" t="s">
        <v>32</v>
      </c>
      <c r="AN147" s="66">
        <f t="shared" si="8"/>
        <v>12.753394176199993</v>
      </c>
    </row>
    <row r="148" spans="1:40" x14ac:dyDescent="0.35">
      <c r="A148" s="18" t="s">
        <v>355</v>
      </c>
      <c r="B148" s="19" t="s">
        <v>356</v>
      </c>
      <c r="C148" s="19" t="s">
        <v>77</v>
      </c>
      <c r="D148" s="19" t="s">
        <v>1513</v>
      </c>
      <c r="E148" s="19" t="s">
        <v>1530</v>
      </c>
      <c r="F148" s="19" t="str">
        <f>VLOOKUP(A148,Ranking!C148:AB862,26,0)</f>
        <v xml:space="preserve">Manufacturers </v>
      </c>
      <c r="G148" s="19">
        <v>421201</v>
      </c>
      <c r="H148" s="20" t="s">
        <v>96</v>
      </c>
      <c r="I148" s="81" t="str">
        <f>VLOOKUP(A148,[1]Sheet1!$C$2:$D$967,2,0)</f>
        <v>Mumbai - B</v>
      </c>
      <c r="J148" s="21">
        <v>2.6400999999999999</v>
      </c>
      <c r="K148" s="22">
        <v>1807.595</v>
      </c>
      <c r="L148" s="22">
        <v>8.9563006659382012</v>
      </c>
      <c r="M148" s="22">
        <v>11.596400665938202</v>
      </c>
      <c r="N148" s="23" t="s">
        <v>32</v>
      </c>
      <c r="O148" s="24" t="s">
        <v>31</v>
      </c>
      <c r="P148" s="25">
        <v>0.28300000000000003</v>
      </c>
      <c r="Q148" s="26">
        <v>145.99</v>
      </c>
      <c r="R148" s="26">
        <v>0.80376889551889552</v>
      </c>
      <c r="S148" s="26">
        <v>1.0867688955188957</v>
      </c>
      <c r="T148" s="23" t="s">
        <v>32</v>
      </c>
      <c r="U148" s="27" t="s">
        <v>31</v>
      </c>
      <c r="V148" s="28">
        <v>1.0561</v>
      </c>
      <c r="W148" s="22">
        <v>169.12100000000001</v>
      </c>
      <c r="X148" s="22">
        <v>0.29570800000000003</v>
      </c>
      <c r="Y148" s="22">
        <v>1.3518080000000001</v>
      </c>
      <c r="Z148" s="23" t="s">
        <v>31</v>
      </c>
      <c r="AA148" s="27" t="s">
        <v>31</v>
      </c>
      <c r="AB148" s="25">
        <v>32.388719422000001</v>
      </c>
      <c r="AC148" s="26">
        <v>8302.489106347557</v>
      </c>
      <c r="AD148" s="26">
        <v>6.4777438843999988</v>
      </c>
      <c r="AE148" s="26">
        <f t="shared" si="6"/>
        <v>38.8664633064</v>
      </c>
      <c r="AF148" s="29" t="s">
        <v>31</v>
      </c>
      <c r="AG148" s="30" t="s">
        <v>32</v>
      </c>
      <c r="AH148" s="25">
        <v>19.499632656999999</v>
      </c>
      <c r="AI148" s="26">
        <v>2710.8494661078362</v>
      </c>
      <c r="AJ148" s="26">
        <v>27.10849466107836</v>
      </c>
      <c r="AK148" s="26">
        <f t="shared" si="7"/>
        <v>46.60812731807836</v>
      </c>
      <c r="AL148" s="29" t="s">
        <v>32</v>
      </c>
      <c r="AM148" s="30" t="s">
        <v>32</v>
      </c>
      <c r="AN148" s="66">
        <f t="shared" si="8"/>
        <v>33.586238545478359</v>
      </c>
    </row>
    <row r="149" spans="1:40" x14ac:dyDescent="0.35">
      <c r="A149" s="18" t="s">
        <v>357</v>
      </c>
      <c r="B149" s="19" t="s">
        <v>358</v>
      </c>
      <c r="C149" s="19" t="s">
        <v>1533</v>
      </c>
      <c r="D149" s="19" t="s">
        <v>1512</v>
      </c>
      <c r="E149" s="19" t="s">
        <v>1530</v>
      </c>
      <c r="F149" s="19" t="str">
        <f>VLOOKUP(A149,Ranking!C149:AB863,26,0)</f>
        <v xml:space="preserve">Retailers </v>
      </c>
      <c r="G149" s="19">
        <v>110092</v>
      </c>
      <c r="H149" s="20" t="s">
        <v>78</v>
      </c>
      <c r="I149" s="81" t="str">
        <f>VLOOKUP(A149,[1]Sheet1!$C$2:$D$967,2,0)</f>
        <v>Delhi - A</v>
      </c>
      <c r="J149" s="21">
        <v>3.08</v>
      </c>
      <c r="K149" s="22">
        <v>1675.0619999999999</v>
      </c>
      <c r="L149" s="22">
        <v>6.8995365350418627</v>
      </c>
      <c r="M149" s="22">
        <v>9.9795365350418628</v>
      </c>
      <c r="N149" s="23" t="s">
        <v>32</v>
      </c>
      <c r="O149" s="24" t="s">
        <v>31</v>
      </c>
      <c r="P149" s="25">
        <v>0.44309999999999999</v>
      </c>
      <c r="Q149" s="26">
        <v>686.50099999999998</v>
      </c>
      <c r="R149" s="26">
        <v>4.2005739303264296</v>
      </c>
      <c r="S149" s="26">
        <v>4.6436739303264298</v>
      </c>
      <c r="T149" s="23" t="s">
        <v>32</v>
      </c>
      <c r="U149" s="27" t="s">
        <v>31</v>
      </c>
      <c r="V149" s="28">
        <v>0.49980000000000002</v>
      </c>
      <c r="W149" s="22">
        <v>177.15700000000001</v>
      </c>
      <c r="X149" s="22">
        <v>3.3477963473074568</v>
      </c>
      <c r="Y149" s="22">
        <v>3.8475963473074568</v>
      </c>
      <c r="Z149" s="23" t="s">
        <v>32</v>
      </c>
      <c r="AA149" s="27" t="s">
        <v>31</v>
      </c>
      <c r="AB149" s="25">
        <v>59.911892222000006</v>
      </c>
      <c r="AC149" s="26">
        <v>27770.873700323071</v>
      </c>
      <c r="AD149" s="26">
        <v>39.214754767524994</v>
      </c>
      <c r="AE149" s="26">
        <f t="shared" si="6"/>
        <v>99.126646989525</v>
      </c>
      <c r="AF149" s="29" t="s">
        <v>32</v>
      </c>
      <c r="AG149" s="30" t="s">
        <v>31</v>
      </c>
      <c r="AH149" s="25">
        <v>14.706707978999999</v>
      </c>
      <c r="AI149" s="26">
        <v>15967.5283616008</v>
      </c>
      <c r="AJ149" s="26">
        <v>2.7776223562793003</v>
      </c>
      <c r="AK149" s="26">
        <f t="shared" si="7"/>
        <v>17.484330335279299</v>
      </c>
      <c r="AL149" s="29" t="s">
        <v>31</v>
      </c>
      <c r="AM149" s="30" t="s">
        <v>31</v>
      </c>
      <c r="AN149" s="66">
        <f t="shared" si="8"/>
        <v>41.992377123804296</v>
      </c>
    </row>
    <row r="150" spans="1:40" x14ac:dyDescent="0.35">
      <c r="A150" s="18" t="s">
        <v>359</v>
      </c>
      <c r="B150" s="19" t="s">
        <v>360</v>
      </c>
      <c r="C150" s="19" t="s">
        <v>1536</v>
      </c>
      <c r="D150" s="19" t="s">
        <v>1513</v>
      </c>
      <c r="E150" s="19" t="s">
        <v>1529</v>
      </c>
      <c r="F150" s="19" t="str">
        <f>VLOOKUP(A150,Ranking!C150:AB864,26,0)</f>
        <v xml:space="preserve">Retailers </v>
      </c>
      <c r="G150" s="19">
        <v>248001</v>
      </c>
      <c r="H150" s="20" t="s">
        <v>72</v>
      </c>
      <c r="I150" s="81" t="str">
        <f>VLOOKUP(A150,[1]Sheet1!$C$2:$D$967,2,0)</f>
        <v>Chandigarh</v>
      </c>
      <c r="J150" s="21">
        <v>0.28699999999999998</v>
      </c>
      <c r="K150" s="22">
        <v>1729.817</v>
      </c>
      <c r="L150" s="22">
        <v>0.19756490141928493</v>
      </c>
      <c r="M150" s="22">
        <v>0.48456490141928488</v>
      </c>
      <c r="N150" s="23" t="s">
        <v>31</v>
      </c>
      <c r="O150" s="24" t="s">
        <v>31</v>
      </c>
      <c r="P150" s="25">
        <v>0.50250000000000006</v>
      </c>
      <c r="Q150" s="26">
        <v>649.98699999999997</v>
      </c>
      <c r="R150" s="26">
        <v>0.22793789955556898</v>
      </c>
      <c r="S150" s="26">
        <v>0.73043789955556904</v>
      </c>
      <c r="T150" s="23" t="s">
        <v>31</v>
      </c>
      <c r="U150" s="27" t="s">
        <v>31</v>
      </c>
      <c r="V150" s="28">
        <v>0.46100000000000002</v>
      </c>
      <c r="W150" s="22">
        <v>211.30500000000001</v>
      </c>
      <c r="X150" s="22">
        <v>0.27535612768779971</v>
      </c>
      <c r="Y150" s="22">
        <v>0.73635612768779968</v>
      </c>
      <c r="Z150" s="23" t="s">
        <v>31</v>
      </c>
      <c r="AA150" s="27" t="s">
        <v>31</v>
      </c>
      <c r="AB150" s="25">
        <v>24.488644112999999</v>
      </c>
      <c r="AC150" s="26">
        <v>19536.610531848281</v>
      </c>
      <c r="AD150" s="26">
        <v>43.480347059182741</v>
      </c>
      <c r="AE150" s="26">
        <f t="shared" si="6"/>
        <v>67.96899117218274</v>
      </c>
      <c r="AF150" s="29" t="s">
        <v>32</v>
      </c>
      <c r="AG150" s="30" t="s">
        <v>31</v>
      </c>
      <c r="AH150" s="25">
        <v>8.6817235760000013</v>
      </c>
      <c r="AI150" s="26">
        <v>2711.5665688182139</v>
      </c>
      <c r="AJ150" s="26">
        <v>24.404099119363927</v>
      </c>
      <c r="AK150" s="26">
        <f t="shared" si="7"/>
        <v>33.08582269536393</v>
      </c>
      <c r="AL150" s="29" t="s">
        <v>32</v>
      </c>
      <c r="AM150" s="30" t="s">
        <v>32</v>
      </c>
      <c r="AN150" s="66">
        <f t="shared" si="8"/>
        <v>67.884446178546668</v>
      </c>
    </row>
    <row r="151" spans="1:40" x14ac:dyDescent="0.35">
      <c r="A151" s="18" t="s">
        <v>361</v>
      </c>
      <c r="B151" s="19" t="s">
        <v>273</v>
      </c>
      <c r="C151" s="19" t="s">
        <v>1533</v>
      </c>
      <c r="D151" s="19" t="s">
        <v>1536</v>
      </c>
      <c r="E151" s="19" t="s">
        <v>1528</v>
      </c>
      <c r="F151" s="19" t="str">
        <f>VLOOKUP(A151,Ranking!C151:AB865,26,0)</f>
        <v xml:space="preserve">Exporters </v>
      </c>
      <c r="G151" s="19">
        <v>562110</v>
      </c>
      <c r="H151" s="20" t="s">
        <v>273</v>
      </c>
      <c r="I151" s="81" t="str">
        <f>VLOOKUP(A151,[1]Sheet1!$C$2:$D$967,2,0)</f>
        <v>Devanahalli</v>
      </c>
      <c r="J151" s="21">
        <v>2.302</v>
      </c>
      <c r="K151" s="22">
        <v>148.261</v>
      </c>
      <c r="L151" s="22">
        <v>1.48261</v>
      </c>
      <c r="M151" s="22">
        <v>3.7846099999999998</v>
      </c>
      <c r="N151" s="23" t="s">
        <v>32</v>
      </c>
      <c r="O151" s="24" t="s">
        <v>32</v>
      </c>
      <c r="P151" s="25">
        <v>0.99249999999999994</v>
      </c>
      <c r="Q151" s="26">
        <v>91.07</v>
      </c>
      <c r="R151" s="26">
        <v>0.51214304413272205</v>
      </c>
      <c r="S151" s="26">
        <v>1.5046430441327221</v>
      </c>
      <c r="T151" s="23" t="s">
        <v>31</v>
      </c>
      <c r="U151" s="27" t="s">
        <v>32</v>
      </c>
      <c r="V151" s="28">
        <v>11.179600000000001</v>
      </c>
      <c r="W151" s="22">
        <v>338.76900000000001</v>
      </c>
      <c r="X151" s="22">
        <v>3.1302880000000006</v>
      </c>
      <c r="Y151" s="22">
        <v>14.309888000000001</v>
      </c>
      <c r="Z151" s="23" t="s">
        <v>31</v>
      </c>
      <c r="AA151" s="27" t="s">
        <v>32</v>
      </c>
      <c r="AB151" s="25">
        <v>46.783953723000003</v>
      </c>
      <c r="AC151" s="26">
        <v>768.36822334116596</v>
      </c>
      <c r="AD151" s="26">
        <v>9.3567907445999978</v>
      </c>
      <c r="AE151" s="26">
        <f t="shared" si="6"/>
        <v>56.140744467600001</v>
      </c>
      <c r="AF151" s="29" t="s">
        <v>32</v>
      </c>
      <c r="AG151" s="30" t="s">
        <v>32</v>
      </c>
      <c r="AH151" s="25">
        <v>5.4955620420000004</v>
      </c>
      <c r="AI151" s="26">
        <v>187.43208951549741</v>
      </c>
      <c r="AJ151" s="26">
        <v>1.8743208951549741</v>
      </c>
      <c r="AK151" s="26">
        <f t="shared" si="7"/>
        <v>7.3698829371549746</v>
      </c>
      <c r="AL151" s="29" t="s">
        <v>32</v>
      </c>
      <c r="AM151" s="30" t="s">
        <v>32</v>
      </c>
      <c r="AN151" s="66">
        <f t="shared" si="8"/>
        <v>11.231111639754971</v>
      </c>
    </row>
    <row r="152" spans="1:40" x14ac:dyDescent="0.35">
      <c r="A152" s="18" t="s">
        <v>362</v>
      </c>
      <c r="B152" s="19" t="s">
        <v>363</v>
      </c>
      <c r="C152" s="19" t="s">
        <v>1533</v>
      </c>
      <c r="D152" s="19" t="s">
        <v>1536</v>
      </c>
      <c r="E152" s="19" t="s">
        <v>1531</v>
      </c>
      <c r="F152" s="19" t="str">
        <f>VLOOKUP(A152,Ranking!C152:AB866,26,0)</f>
        <v xml:space="preserve">Manufacturers </v>
      </c>
      <c r="G152" s="19">
        <v>561203</v>
      </c>
      <c r="H152" s="20" t="s">
        <v>273</v>
      </c>
      <c r="I152" s="81" t="str">
        <f>VLOOKUP(A152,[1]Sheet1!$C$2:$D$967,2,0)</f>
        <v>Tumakuru - A</v>
      </c>
      <c r="J152" s="21">
        <v>1.8286000000000002</v>
      </c>
      <c r="K152" s="22">
        <v>161.614</v>
      </c>
      <c r="L152" s="22">
        <v>1.6161400000000001</v>
      </c>
      <c r="M152" s="22">
        <v>3.4447400000000004</v>
      </c>
      <c r="N152" s="23" t="s">
        <v>32</v>
      </c>
      <c r="O152" s="24" t="s">
        <v>32</v>
      </c>
      <c r="P152" s="25">
        <v>1.2162999999999999</v>
      </c>
      <c r="Q152" s="26">
        <v>71.003</v>
      </c>
      <c r="R152" s="26">
        <v>0.71003000000000005</v>
      </c>
      <c r="S152" s="26">
        <v>1.9263300000000001</v>
      </c>
      <c r="T152" s="23" t="s">
        <v>32</v>
      </c>
      <c r="U152" s="27" t="s">
        <v>32</v>
      </c>
      <c r="V152" s="28">
        <v>9.8925999999999998</v>
      </c>
      <c r="W152" s="22">
        <v>393.11900000000003</v>
      </c>
      <c r="X152" s="22">
        <v>2.7699280000000002</v>
      </c>
      <c r="Y152" s="22">
        <v>12.662528</v>
      </c>
      <c r="Z152" s="23" t="s">
        <v>31</v>
      </c>
      <c r="AA152" s="27" t="s">
        <v>32</v>
      </c>
      <c r="AB152" s="25">
        <v>35.964551600999997</v>
      </c>
      <c r="AC152" s="26">
        <v>2115.586420647327</v>
      </c>
      <c r="AD152" s="26">
        <v>21.155864206473268</v>
      </c>
      <c r="AE152" s="26">
        <f t="shared" si="6"/>
        <v>57.120415807473265</v>
      </c>
      <c r="AF152" s="29" t="s">
        <v>32</v>
      </c>
      <c r="AG152" s="30" t="s">
        <v>32</v>
      </c>
      <c r="AH152" s="25">
        <v>4.0304238020000005</v>
      </c>
      <c r="AI152" s="26">
        <v>346.61788987319773</v>
      </c>
      <c r="AJ152" s="26">
        <v>0.8060847604000001</v>
      </c>
      <c r="AK152" s="26">
        <f t="shared" si="7"/>
        <v>4.8365085624000006</v>
      </c>
      <c r="AL152" s="29" t="s">
        <v>31</v>
      </c>
      <c r="AM152" s="30" t="s">
        <v>32</v>
      </c>
      <c r="AN152" s="66">
        <f t="shared" si="8"/>
        <v>21.961948966873269</v>
      </c>
    </row>
    <row r="153" spans="1:40" x14ac:dyDescent="0.35">
      <c r="A153" s="18" t="s">
        <v>364</v>
      </c>
      <c r="B153" s="19" t="s">
        <v>365</v>
      </c>
      <c r="C153" s="19" t="s">
        <v>1536</v>
      </c>
      <c r="D153" s="19" t="s">
        <v>1536</v>
      </c>
      <c r="E153" s="19" t="s">
        <v>1530</v>
      </c>
      <c r="F153" s="19" t="str">
        <f>VLOOKUP(A153,Ranking!C153:AB867,26,0)</f>
        <v xml:space="preserve">Shopping Malls </v>
      </c>
      <c r="G153" s="19">
        <v>826001</v>
      </c>
      <c r="H153" s="20" t="s">
        <v>86</v>
      </c>
      <c r="I153" s="81" t="str">
        <f>VLOOKUP(A153,[1]Sheet1!$C$2:$D$967,2,0)</f>
        <v>Executive</v>
      </c>
      <c r="J153" s="21">
        <v>1.2742</v>
      </c>
      <c r="K153" s="22">
        <v>214.68899999999999</v>
      </c>
      <c r="L153" s="22">
        <v>0.35677600000000004</v>
      </c>
      <c r="M153" s="22">
        <v>1.630976</v>
      </c>
      <c r="N153" s="23" t="s">
        <v>32</v>
      </c>
      <c r="O153" s="24" t="s">
        <v>31</v>
      </c>
      <c r="P153" s="25">
        <v>0.81619999999999993</v>
      </c>
      <c r="Q153" s="26">
        <v>116.76300000000001</v>
      </c>
      <c r="R153" s="26">
        <v>0.22853599999999999</v>
      </c>
      <c r="S153" s="26">
        <v>1.0447359999999999</v>
      </c>
      <c r="T153" s="23" t="s">
        <v>32</v>
      </c>
      <c r="U153" s="27" t="s">
        <v>31</v>
      </c>
      <c r="V153" s="28">
        <v>0.96909999999999996</v>
      </c>
      <c r="W153" s="22">
        <v>50.881999999999998</v>
      </c>
      <c r="X153" s="22">
        <v>0.43060175629899594</v>
      </c>
      <c r="Y153" s="22">
        <v>1.399701756298996</v>
      </c>
      <c r="Z153" s="23" t="s">
        <v>31</v>
      </c>
      <c r="AA153" s="27" t="s">
        <v>31</v>
      </c>
      <c r="AB153" s="25">
        <v>12.398235963999999</v>
      </c>
      <c r="AC153" s="26">
        <v>4321.1875296856824</v>
      </c>
      <c r="AD153" s="26">
        <v>3.7039973414029266</v>
      </c>
      <c r="AE153" s="26">
        <f t="shared" si="6"/>
        <v>16.102233305402926</v>
      </c>
      <c r="AF153" s="29" t="s">
        <v>32</v>
      </c>
      <c r="AG153" s="30" t="s">
        <v>31</v>
      </c>
      <c r="AH153" s="25">
        <v>11.632601793999999</v>
      </c>
      <c r="AI153" s="26">
        <v>988.26207683352709</v>
      </c>
      <c r="AJ153" s="26">
        <v>9.8826207683352685</v>
      </c>
      <c r="AK153" s="26">
        <f t="shared" si="7"/>
        <v>21.515222562335268</v>
      </c>
      <c r="AL153" s="29" t="s">
        <v>32</v>
      </c>
      <c r="AM153" s="30" t="s">
        <v>32</v>
      </c>
      <c r="AN153" s="66">
        <f t="shared" si="8"/>
        <v>13.586618109738195</v>
      </c>
    </row>
    <row r="154" spans="1:40" x14ac:dyDescent="0.35">
      <c r="A154" s="18" t="s">
        <v>366</v>
      </c>
      <c r="B154" s="19" t="s">
        <v>367</v>
      </c>
      <c r="C154" s="19" t="s">
        <v>1536</v>
      </c>
      <c r="D154" s="19" t="s">
        <v>1536</v>
      </c>
      <c r="E154" s="19" t="s">
        <v>1528</v>
      </c>
      <c r="F154" s="19" t="str">
        <f>VLOOKUP(A154,Ranking!C154:AB868,26,0)</f>
        <v xml:space="preserve">Manufacturers </v>
      </c>
      <c r="G154" s="19">
        <v>682016</v>
      </c>
      <c r="H154" s="20" t="s">
        <v>64</v>
      </c>
      <c r="I154" s="81" t="str">
        <f>VLOOKUP(A154,[1]Sheet1!$C$2:$D$967,2,0)</f>
        <v>Ernakulum</v>
      </c>
      <c r="J154" s="21">
        <v>1.5752999999999997</v>
      </c>
      <c r="K154" s="22">
        <v>52.262</v>
      </c>
      <c r="L154" s="22">
        <v>0.52261999999999997</v>
      </c>
      <c r="M154" s="22">
        <v>2.0979199999999998</v>
      </c>
      <c r="N154" s="23" t="s">
        <v>32</v>
      </c>
      <c r="O154" s="24" t="s">
        <v>32</v>
      </c>
      <c r="P154" s="25">
        <v>0.32369999999999999</v>
      </c>
      <c r="Q154" s="26">
        <v>21.776</v>
      </c>
      <c r="R154" s="26">
        <v>0.21776000000000001</v>
      </c>
      <c r="S154" s="26">
        <v>0.54146000000000005</v>
      </c>
      <c r="T154" s="23" t="s">
        <v>32</v>
      </c>
      <c r="U154" s="27" t="s">
        <v>32</v>
      </c>
      <c r="V154" s="28">
        <v>0.32679999999999998</v>
      </c>
      <c r="W154" s="22">
        <v>33.631</v>
      </c>
      <c r="X154" s="22">
        <v>0.18174748571428576</v>
      </c>
      <c r="Y154" s="22">
        <v>0.50854748571428576</v>
      </c>
      <c r="Z154" s="23" t="s">
        <v>31</v>
      </c>
      <c r="AA154" s="27" t="s">
        <v>31</v>
      </c>
      <c r="AB154" s="25">
        <v>14.979255369000001</v>
      </c>
      <c r="AC154" s="26">
        <v>368.28898904206437</v>
      </c>
      <c r="AD154" s="26">
        <v>2.9958510738000008</v>
      </c>
      <c r="AE154" s="26">
        <f t="shared" si="6"/>
        <v>17.975106442800001</v>
      </c>
      <c r="AF154" s="29" t="s">
        <v>31</v>
      </c>
      <c r="AG154" s="30" t="s">
        <v>32</v>
      </c>
      <c r="AH154" s="25">
        <v>4.1740823130000004</v>
      </c>
      <c r="AI154" s="26">
        <v>59.500848356309668</v>
      </c>
      <c r="AJ154" s="26">
        <v>0.83481646260000009</v>
      </c>
      <c r="AK154" s="26">
        <f t="shared" si="7"/>
        <v>5.0088987756000005</v>
      </c>
      <c r="AL154" s="29" t="s">
        <v>31</v>
      </c>
      <c r="AM154" s="30" t="s">
        <v>32</v>
      </c>
      <c r="AN154" s="66">
        <f t="shared" si="8"/>
        <v>3.8306675364000009</v>
      </c>
    </row>
    <row r="155" spans="1:40" x14ac:dyDescent="0.35">
      <c r="A155" s="18" t="s">
        <v>368</v>
      </c>
      <c r="B155" s="19" t="s">
        <v>369</v>
      </c>
      <c r="C155" s="19" t="s">
        <v>1536</v>
      </c>
      <c r="D155" s="19" t="s">
        <v>1536</v>
      </c>
      <c r="E155" s="19" t="s">
        <v>1528</v>
      </c>
      <c r="F155" s="19" t="str">
        <f>VLOOKUP(A155,Ranking!C155:AB869,26,0)</f>
        <v xml:space="preserve">Exporters </v>
      </c>
      <c r="G155" s="19">
        <v>638001</v>
      </c>
      <c r="H155" s="20" t="s">
        <v>267</v>
      </c>
      <c r="I155" s="81" t="str">
        <f>VLOOKUP(A155,[1]Sheet1!$C$2:$D$967,2,0)</f>
        <v>Tirupur</v>
      </c>
      <c r="J155" s="21">
        <v>0.68700000000000006</v>
      </c>
      <c r="K155" s="22">
        <v>121.17700000000001</v>
      </c>
      <c r="L155" s="22">
        <v>0.19236000000000003</v>
      </c>
      <c r="M155" s="22">
        <v>0.87936000000000014</v>
      </c>
      <c r="N155" s="23" t="s">
        <v>32</v>
      </c>
      <c r="O155" s="24" t="s">
        <v>31</v>
      </c>
      <c r="P155" s="25">
        <v>0.72560000000000002</v>
      </c>
      <c r="Q155" s="26">
        <v>33.366999999999997</v>
      </c>
      <c r="R155" s="26">
        <v>0.33366999999999997</v>
      </c>
      <c r="S155" s="26">
        <v>1.0592699999999999</v>
      </c>
      <c r="T155" s="23" t="s">
        <v>32</v>
      </c>
      <c r="U155" s="27" t="s">
        <v>32</v>
      </c>
      <c r="V155" s="28">
        <v>1.2217</v>
      </c>
      <c r="W155" s="22">
        <v>234.38200000000001</v>
      </c>
      <c r="X155" s="22">
        <v>0.69062313248254381</v>
      </c>
      <c r="Y155" s="22">
        <v>1.9123231324825438</v>
      </c>
      <c r="Z155" s="23" t="s">
        <v>31</v>
      </c>
      <c r="AA155" s="27" t="s">
        <v>31</v>
      </c>
      <c r="AB155" s="25">
        <v>18.347100875999999</v>
      </c>
      <c r="AC155" s="26">
        <v>2811.376043543155</v>
      </c>
      <c r="AD155" s="26">
        <v>28.113760435431551</v>
      </c>
      <c r="AE155" s="26">
        <f t="shared" si="6"/>
        <v>46.46086131143155</v>
      </c>
      <c r="AF155" s="29" t="s">
        <v>32</v>
      </c>
      <c r="AG155" s="30" t="s">
        <v>32</v>
      </c>
      <c r="AH155" s="25">
        <v>5.9365551450000007</v>
      </c>
      <c r="AI155" s="26">
        <v>1293.495153219093</v>
      </c>
      <c r="AJ155" s="26">
        <v>12.934951532190933</v>
      </c>
      <c r="AK155" s="26">
        <f t="shared" si="7"/>
        <v>18.871506677190933</v>
      </c>
      <c r="AL155" s="29" t="s">
        <v>32</v>
      </c>
      <c r="AM155" s="30" t="s">
        <v>32</v>
      </c>
      <c r="AN155" s="66">
        <f t="shared" si="8"/>
        <v>41.048711967622481</v>
      </c>
    </row>
    <row r="156" spans="1:40" x14ac:dyDescent="0.35">
      <c r="A156" s="18" t="s">
        <v>370</v>
      </c>
      <c r="B156" s="19" t="s">
        <v>371</v>
      </c>
      <c r="C156" s="19" t="s">
        <v>1536</v>
      </c>
      <c r="D156" s="19" t="s">
        <v>1536</v>
      </c>
      <c r="E156" s="19" t="s">
        <v>1530</v>
      </c>
      <c r="F156" s="19" t="str">
        <f>VLOOKUP(A156,Ranking!C156:AB870,26,0)</f>
        <v xml:space="preserve">Exporters </v>
      </c>
      <c r="G156" s="19">
        <v>638011</v>
      </c>
      <c r="H156" s="20" t="s">
        <v>267</v>
      </c>
      <c r="I156" s="81" t="str">
        <f>VLOOKUP(A156,[1]Sheet1!$C$2:$D$967,2,0)</f>
        <v>Tirupur</v>
      </c>
      <c r="J156" s="21">
        <v>2.1800999999999999</v>
      </c>
      <c r="K156" s="22">
        <v>91.385999999999996</v>
      </c>
      <c r="L156" s="22">
        <v>0.91386000000000001</v>
      </c>
      <c r="M156" s="22">
        <v>3.09396</v>
      </c>
      <c r="N156" s="23" t="s">
        <v>32</v>
      </c>
      <c r="O156" s="24" t="s">
        <v>32</v>
      </c>
      <c r="P156" s="25">
        <v>0.51249999999999996</v>
      </c>
      <c r="Q156" s="26">
        <v>30.204000000000001</v>
      </c>
      <c r="R156" s="26">
        <v>0.30204000000000003</v>
      </c>
      <c r="S156" s="26">
        <v>0.81454000000000004</v>
      </c>
      <c r="T156" s="23" t="s">
        <v>32</v>
      </c>
      <c r="U156" s="27" t="s">
        <v>32</v>
      </c>
      <c r="V156" s="28">
        <v>2.1614</v>
      </c>
      <c r="W156" s="22">
        <v>153.71600000000001</v>
      </c>
      <c r="X156" s="22">
        <v>0.60519200000000006</v>
      </c>
      <c r="Y156" s="22">
        <v>2.7665920000000002</v>
      </c>
      <c r="Z156" s="23" t="s">
        <v>31</v>
      </c>
      <c r="AA156" s="27" t="s">
        <v>31</v>
      </c>
      <c r="AB156" s="25">
        <v>20.36065396</v>
      </c>
      <c r="AC156" s="26">
        <v>2733.1029760744991</v>
      </c>
      <c r="AD156" s="26">
        <v>27.33102976074499</v>
      </c>
      <c r="AE156" s="26">
        <f t="shared" si="6"/>
        <v>47.69168372074499</v>
      </c>
      <c r="AF156" s="29" t="s">
        <v>32</v>
      </c>
      <c r="AG156" s="30" t="s">
        <v>32</v>
      </c>
      <c r="AH156" s="25">
        <v>11.866075184</v>
      </c>
      <c r="AI156" s="26">
        <v>1246.065422063037</v>
      </c>
      <c r="AJ156" s="26">
        <v>12.460654220630371</v>
      </c>
      <c r="AK156" s="26">
        <f t="shared" si="7"/>
        <v>24.32672940463037</v>
      </c>
      <c r="AL156" s="29" t="s">
        <v>32</v>
      </c>
      <c r="AM156" s="30" t="s">
        <v>32</v>
      </c>
      <c r="AN156" s="66">
        <f t="shared" si="8"/>
        <v>39.791683981375357</v>
      </c>
    </row>
    <row r="157" spans="1:40" x14ac:dyDescent="0.35">
      <c r="A157" s="18" t="s">
        <v>372</v>
      </c>
      <c r="B157" s="19" t="s">
        <v>373</v>
      </c>
      <c r="C157" s="19" t="s">
        <v>1536</v>
      </c>
      <c r="D157" s="19" t="s">
        <v>1536</v>
      </c>
      <c r="E157" s="19" t="s">
        <v>1531</v>
      </c>
      <c r="F157" s="19" t="str">
        <f>VLOOKUP(A157,Ranking!C157:AB871,26,0)</f>
        <v xml:space="preserve">Shopping Malls </v>
      </c>
      <c r="G157" s="19">
        <v>491001</v>
      </c>
      <c r="H157" s="20" t="s">
        <v>86</v>
      </c>
      <c r="I157" s="81" t="str">
        <f>VLOOKUP(A157,[1]Sheet1!$C$2:$D$967,2,0)</f>
        <v>Bhubaneshwar</v>
      </c>
      <c r="J157" s="21">
        <v>0.8173999999999999</v>
      </c>
      <c r="K157" s="22">
        <v>449.649</v>
      </c>
      <c r="L157" s="22">
        <v>2.0672671754670966</v>
      </c>
      <c r="M157" s="22">
        <v>2.8846671754670963</v>
      </c>
      <c r="N157" s="23" t="s">
        <v>32</v>
      </c>
      <c r="O157" s="24" t="s">
        <v>31</v>
      </c>
      <c r="P157" s="25">
        <v>0.32170000000000004</v>
      </c>
      <c r="Q157" s="26">
        <v>151.44200000000001</v>
      </c>
      <c r="R157" s="26">
        <v>0.80565430560430551</v>
      </c>
      <c r="S157" s="26">
        <v>1.1273543056043056</v>
      </c>
      <c r="T157" s="23" t="s">
        <v>32</v>
      </c>
      <c r="U157" s="27" t="s">
        <v>31</v>
      </c>
      <c r="V157" s="28">
        <v>0.56679999999999997</v>
      </c>
      <c r="W157" s="22">
        <v>156.09899999999999</v>
      </c>
      <c r="X157" s="22">
        <v>0.37022928811949452</v>
      </c>
      <c r="Y157" s="22">
        <v>0.93702928811949449</v>
      </c>
      <c r="Z157" s="23" t="s">
        <v>31</v>
      </c>
      <c r="AA157" s="27" t="s">
        <v>31</v>
      </c>
      <c r="AB157" s="25">
        <v>16.898401930000002</v>
      </c>
      <c r="AC157" s="26">
        <v>5769.4042156417827</v>
      </c>
      <c r="AD157" s="26">
        <v>4.6003856313434923</v>
      </c>
      <c r="AE157" s="26">
        <f t="shared" si="6"/>
        <v>21.498787561343494</v>
      </c>
      <c r="AF157" s="29" t="s">
        <v>32</v>
      </c>
      <c r="AG157" s="30" t="s">
        <v>31</v>
      </c>
      <c r="AH157" s="25">
        <v>5.0397624219999999</v>
      </c>
      <c r="AI157" s="26">
        <v>828.78781748733081</v>
      </c>
      <c r="AJ157" s="26">
        <v>1.0079524843999996</v>
      </c>
      <c r="AK157" s="26">
        <f t="shared" si="7"/>
        <v>6.0477149063999995</v>
      </c>
      <c r="AL157" s="29" t="s">
        <v>31</v>
      </c>
      <c r="AM157" s="30" t="s">
        <v>32</v>
      </c>
      <c r="AN157" s="66">
        <f t="shared" si="8"/>
        <v>5.6083381157434919</v>
      </c>
    </row>
    <row r="158" spans="1:40" x14ac:dyDescent="0.35">
      <c r="A158" s="18" t="s">
        <v>374</v>
      </c>
      <c r="B158" s="19" t="s">
        <v>375</v>
      </c>
      <c r="C158" s="19" t="s">
        <v>1536</v>
      </c>
      <c r="D158" s="19" t="s">
        <v>1536</v>
      </c>
      <c r="E158" s="19" t="s">
        <v>1529</v>
      </c>
      <c r="F158" s="19" t="str">
        <f>VLOOKUP(A158,Ranking!C158:AB872,26,0)</f>
        <v xml:space="preserve">Manufacturers </v>
      </c>
      <c r="G158" s="19">
        <v>586115</v>
      </c>
      <c r="H158" s="20" t="s">
        <v>110</v>
      </c>
      <c r="I158" s="81" t="str">
        <f>VLOOKUP(A158,[1]Sheet1!$C$2:$D$967,2,0)</f>
        <v>Kalaburagi</v>
      </c>
      <c r="J158" s="21">
        <v>0.93709999999999993</v>
      </c>
      <c r="K158" s="22">
        <v>5.6429999999999998</v>
      </c>
      <c r="L158" s="22">
        <v>0.26238800000000001</v>
      </c>
      <c r="M158" s="22">
        <v>1.1994879999999999</v>
      </c>
      <c r="N158" s="23" t="s">
        <v>32</v>
      </c>
      <c r="O158" s="24" t="s">
        <v>32</v>
      </c>
      <c r="P158" s="25">
        <v>0.6431</v>
      </c>
      <c r="Q158" s="26">
        <v>3.6230000000000002</v>
      </c>
      <c r="R158" s="26">
        <v>0.30558884021253913</v>
      </c>
      <c r="S158" s="26">
        <v>0.94868884021253908</v>
      </c>
      <c r="T158" s="23" t="s">
        <v>31</v>
      </c>
      <c r="U158" s="27" t="s">
        <v>32</v>
      </c>
      <c r="V158" s="28">
        <v>6.8581000000000003</v>
      </c>
      <c r="W158" s="22">
        <v>18.890999999999998</v>
      </c>
      <c r="X158" s="22">
        <v>1.9202680000000003</v>
      </c>
      <c r="Y158" s="22">
        <v>8.7783680000000004</v>
      </c>
      <c r="Z158" s="23" t="s">
        <v>31</v>
      </c>
      <c r="AA158" s="27" t="s">
        <v>32</v>
      </c>
      <c r="AB158" s="25">
        <v>23.189553030000003</v>
      </c>
      <c r="AC158" s="26">
        <v>70.323600180505437</v>
      </c>
      <c r="AD158" s="26">
        <v>4.6379106060000019</v>
      </c>
      <c r="AE158" s="26">
        <f t="shared" si="6"/>
        <v>27.827463636000004</v>
      </c>
      <c r="AF158" s="29" t="s">
        <v>32</v>
      </c>
      <c r="AG158" s="30" t="s">
        <v>32</v>
      </c>
      <c r="AH158" s="25">
        <v>2.0579332260000003</v>
      </c>
      <c r="AI158" s="26">
        <v>10.403269855595671</v>
      </c>
      <c r="AJ158" s="26">
        <v>0.41158664519999988</v>
      </c>
      <c r="AK158" s="26">
        <f t="shared" si="7"/>
        <v>2.4695198712000002</v>
      </c>
      <c r="AL158" s="29" t="s">
        <v>32</v>
      </c>
      <c r="AM158" s="30" t="s">
        <v>32</v>
      </c>
      <c r="AN158" s="66">
        <f t="shared" si="8"/>
        <v>5.0494972512000018</v>
      </c>
    </row>
    <row r="159" spans="1:40" x14ac:dyDescent="0.35">
      <c r="A159" s="18" t="s">
        <v>376</v>
      </c>
      <c r="B159" s="19" t="s">
        <v>377</v>
      </c>
      <c r="C159" s="19" t="s">
        <v>1536</v>
      </c>
      <c r="D159" s="19" t="s">
        <v>1536</v>
      </c>
      <c r="E159" s="19" t="s">
        <v>1528</v>
      </c>
      <c r="F159" s="19" t="str">
        <f>VLOOKUP(A159,Ranking!C159:AB873,26,0)</f>
        <v>Corporate Offices</v>
      </c>
      <c r="G159" s="19">
        <v>682025</v>
      </c>
      <c r="H159" s="20" t="s">
        <v>64</v>
      </c>
      <c r="I159" s="81" t="str">
        <f>VLOOKUP(A159,[1]Sheet1!$C$2:$D$967,2,0)</f>
        <v>Ernakulum</v>
      </c>
      <c r="J159" s="21">
        <v>0.55200000000000005</v>
      </c>
      <c r="K159" s="22">
        <v>105.905</v>
      </c>
      <c r="L159" s="22">
        <v>0.15456000000000003</v>
      </c>
      <c r="M159" s="22">
        <v>0.70656000000000008</v>
      </c>
      <c r="N159" s="23" t="s">
        <v>31</v>
      </c>
      <c r="O159" s="24" t="s">
        <v>31</v>
      </c>
      <c r="P159" s="25">
        <v>0.63890000000000002</v>
      </c>
      <c r="Q159" s="26">
        <v>80.941000000000003</v>
      </c>
      <c r="R159" s="26">
        <v>0.19875841750733136</v>
      </c>
      <c r="S159" s="26">
        <v>0.83765841750733139</v>
      </c>
      <c r="T159" s="23" t="s">
        <v>31</v>
      </c>
      <c r="U159" s="27" t="s">
        <v>32</v>
      </c>
      <c r="V159" s="28">
        <v>0.69069999999999998</v>
      </c>
      <c r="W159" s="22">
        <v>80.986000000000004</v>
      </c>
      <c r="X159" s="22">
        <v>0.33429472517736813</v>
      </c>
      <c r="Y159" s="22">
        <v>1.0249947251773681</v>
      </c>
      <c r="Z159" s="23" t="s">
        <v>31</v>
      </c>
      <c r="AA159" s="27" t="s">
        <v>31</v>
      </c>
      <c r="AB159" s="25">
        <v>4.21936687</v>
      </c>
      <c r="AC159" s="26">
        <v>9291.9129519837188</v>
      </c>
      <c r="AD159" s="26">
        <v>0.84387337400000018</v>
      </c>
      <c r="AE159" s="26">
        <f t="shared" si="6"/>
        <v>5.0632402440000002</v>
      </c>
      <c r="AF159" s="29" t="s">
        <v>31</v>
      </c>
      <c r="AG159" s="30" t="s">
        <v>31</v>
      </c>
      <c r="AH159" s="25">
        <v>0.54719913799999997</v>
      </c>
      <c r="AI159" s="26">
        <v>8308.7289307259853</v>
      </c>
      <c r="AJ159" s="26">
        <v>0.27719528033269436</v>
      </c>
      <c r="AK159" s="26">
        <f t="shared" si="7"/>
        <v>0.82439441833269433</v>
      </c>
      <c r="AL159" s="29" t="s">
        <v>31</v>
      </c>
      <c r="AM159" s="30" t="s">
        <v>31</v>
      </c>
      <c r="AN159" s="66">
        <f t="shared" si="8"/>
        <v>1.1210686543326944</v>
      </c>
    </row>
    <row r="160" spans="1:40" x14ac:dyDescent="0.35">
      <c r="A160" s="18" t="s">
        <v>378</v>
      </c>
      <c r="B160" s="19" t="s">
        <v>379</v>
      </c>
      <c r="C160" s="19" t="s">
        <v>1536</v>
      </c>
      <c r="D160" s="19" t="s">
        <v>1513</v>
      </c>
      <c r="E160" s="19" t="s">
        <v>1529</v>
      </c>
      <c r="F160" s="19" t="str">
        <f>VLOOKUP(A160,Ranking!C160:AB874,26,0)</f>
        <v xml:space="preserve">Shopping Malls </v>
      </c>
      <c r="G160" s="19">
        <v>781006</v>
      </c>
      <c r="H160" s="20" t="s">
        <v>89</v>
      </c>
      <c r="I160" s="81" t="str">
        <f>VLOOKUP(A160,[1]Sheet1!$C$2:$D$967,2,0)</f>
        <v>Executive</v>
      </c>
      <c r="J160" s="21">
        <v>1.1394</v>
      </c>
      <c r="K160" s="22">
        <v>81.661000000000001</v>
      </c>
      <c r="L160" s="22">
        <v>0.73494900000000007</v>
      </c>
      <c r="M160" s="22">
        <v>1.874349</v>
      </c>
      <c r="N160" s="23" t="s">
        <v>32</v>
      </c>
      <c r="O160" s="24" t="s">
        <v>32</v>
      </c>
      <c r="P160" s="25">
        <v>0.76509999999999989</v>
      </c>
      <c r="Q160" s="26">
        <v>60.542000000000002</v>
      </c>
      <c r="R160" s="26">
        <v>0.54487800000000008</v>
      </c>
      <c r="S160" s="26">
        <v>1.3099780000000001</v>
      </c>
      <c r="T160" s="23" t="s">
        <v>32</v>
      </c>
      <c r="U160" s="27" t="s">
        <v>32</v>
      </c>
      <c r="V160" s="28">
        <v>0</v>
      </c>
      <c r="W160" s="22">
        <v>14.513</v>
      </c>
      <c r="X160" s="22">
        <v>0.31110713123654793</v>
      </c>
      <c r="Y160" s="22">
        <v>0.31110713123654793</v>
      </c>
      <c r="Z160" s="23" t="s">
        <v>32</v>
      </c>
      <c r="AA160" s="27" t="s">
        <v>31</v>
      </c>
      <c r="AB160" s="25">
        <v>10.225088851000001</v>
      </c>
      <c r="AC160" s="26">
        <v>29785.138025667318</v>
      </c>
      <c r="AD160" s="26">
        <v>2.549677148999999</v>
      </c>
      <c r="AE160" s="26">
        <f t="shared" si="6"/>
        <v>12.774766</v>
      </c>
      <c r="AF160" s="29" t="s">
        <v>31</v>
      </c>
      <c r="AG160" s="30" t="s">
        <v>31</v>
      </c>
      <c r="AH160" s="25">
        <v>12.916031947</v>
      </c>
      <c r="AI160" s="26">
        <v>6176.782726447218</v>
      </c>
      <c r="AJ160" s="26">
        <v>55.591044538024953</v>
      </c>
      <c r="AK160" s="26">
        <f t="shared" si="7"/>
        <v>68.507076485024953</v>
      </c>
      <c r="AL160" s="29" t="s">
        <v>32</v>
      </c>
      <c r="AM160" s="30" t="s">
        <v>32</v>
      </c>
      <c r="AN160" s="66">
        <f t="shared" si="8"/>
        <v>58.14072168702495</v>
      </c>
    </row>
    <row r="161" spans="1:40" x14ac:dyDescent="0.35">
      <c r="A161" s="18" t="s">
        <v>380</v>
      </c>
      <c r="B161" s="19" t="s">
        <v>381</v>
      </c>
      <c r="C161" s="19" t="s">
        <v>1536</v>
      </c>
      <c r="D161" s="19" t="s">
        <v>1536</v>
      </c>
      <c r="E161" s="19" t="s">
        <v>1528</v>
      </c>
      <c r="F161" s="19" t="str">
        <f>VLOOKUP(A161,Ranking!C161:AB875,26,0)</f>
        <v xml:space="preserve">Exporters </v>
      </c>
      <c r="G161" s="19">
        <v>534001</v>
      </c>
      <c r="H161" s="20" t="s">
        <v>382</v>
      </c>
      <c r="I161" s="81" t="str">
        <f>VLOOKUP(A161,[1]Sheet1!$C$2:$D$967,2,0)</f>
        <v>Visakhapatnam</v>
      </c>
      <c r="J161" s="21">
        <v>2.0000999999999998</v>
      </c>
      <c r="K161" s="22">
        <v>156.68700000000001</v>
      </c>
      <c r="L161" s="22">
        <v>1.2534960000000002</v>
      </c>
      <c r="M161" s="22">
        <v>3.2535959999999999</v>
      </c>
      <c r="N161" s="23" t="s">
        <v>32</v>
      </c>
      <c r="O161" s="24" t="s">
        <v>32</v>
      </c>
      <c r="P161" s="25">
        <v>0.24880000000000002</v>
      </c>
      <c r="Q161" s="26">
        <v>30.442</v>
      </c>
      <c r="R161" s="26">
        <v>0.14781247195130684</v>
      </c>
      <c r="S161" s="26">
        <v>0.39661247195130689</v>
      </c>
      <c r="T161" s="23" t="s">
        <v>31</v>
      </c>
      <c r="U161" s="27" t="s">
        <v>32</v>
      </c>
      <c r="V161" s="28">
        <v>3.8691</v>
      </c>
      <c r="W161" s="22">
        <v>227.76900000000001</v>
      </c>
      <c r="X161" s="22">
        <v>1.0833480000000002</v>
      </c>
      <c r="Y161" s="22">
        <v>4.9524480000000004</v>
      </c>
      <c r="Z161" s="23" t="s">
        <v>31</v>
      </c>
      <c r="AA161" s="27" t="s">
        <v>31</v>
      </c>
      <c r="AB161" s="25">
        <v>4.8535594590000004</v>
      </c>
      <c r="AC161" s="26">
        <v>1723.692355417797</v>
      </c>
      <c r="AD161" s="26">
        <v>0.97071189179999973</v>
      </c>
      <c r="AE161" s="26">
        <f t="shared" si="6"/>
        <v>5.8242713508000001</v>
      </c>
      <c r="AF161" s="29" t="s">
        <v>31</v>
      </c>
      <c r="AG161" s="30" t="s">
        <v>31</v>
      </c>
      <c r="AH161" s="25">
        <v>1.271628175</v>
      </c>
      <c r="AI161" s="26">
        <v>196.01516595634769</v>
      </c>
      <c r="AJ161" s="26">
        <v>0.54898733796716281</v>
      </c>
      <c r="AK161" s="26">
        <f t="shared" si="7"/>
        <v>1.8206155129671628</v>
      </c>
      <c r="AL161" s="29" t="s">
        <v>31</v>
      </c>
      <c r="AM161" s="30" t="s">
        <v>32</v>
      </c>
      <c r="AN161" s="66">
        <f t="shared" si="8"/>
        <v>1.5196992297671625</v>
      </c>
    </row>
    <row r="162" spans="1:40" x14ac:dyDescent="0.35">
      <c r="A162" s="18" t="s">
        <v>383</v>
      </c>
      <c r="B162" s="19" t="s">
        <v>384</v>
      </c>
      <c r="C162" s="19" t="s">
        <v>1536</v>
      </c>
      <c r="D162" s="19" t="s">
        <v>1536</v>
      </c>
      <c r="E162" s="19" t="s">
        <v>1529</v>
      </c>
      <c r="F162" s="19" t="str">
        <f>VLOOKUP(A162,Ranking!C162:AB876,26,0)</f>
        <v xml:space="preserve">Retailers </v>
      </c>
      <c r="G162" s="19">
        <v>577004</v>
      </c>
      <c r="H162" s="20" t="s">
        <v>325</v>
      </c>
      <c r="I162" s="81" t="str">
        <f>VLOOKUP(A162,[1]Sheet1!$C$2:$D$967,2,0)</f>
        <v>Davangere</v>
      </c>
      <c r="J162" s="21">
        <v>3.5976999999999997</v>
      </c>
      <c r="K162" s="22">
        <v>214.828</v>
      </c>
      <c r="L162" s="22">
        <v>2.1482800000000002</v>
      </c>
      <c r="M162" s="22">
        <v>5.7459799999999994</v>
      </c>
      <c r="N162" s="23" t="s">
        <v>32</v>
      </c>
      <c r="O162" s="24" t="s">
        <v>32</v>
      </c>
      <c r="P162" s="25">
        <v>0.67069999999999996</v>
      </c>
      <c r="Q162" s="26">
        <v>82.231999999999999</v>
      </c>
      <c r="R162" s="26">
        <v>0.34996495110826259</v>
      </c>
      <c r="S162" s="26">
        <v>1.0206649511082626</v>
      </c>
      <c r="T162" s="23" t="s">
        <v>31</v>
      </c>
      <c r="U162" s="27" t="s">
        <v>32</v>
      </c>
      <c r="V162" s="28">
        <v>6.8398000000000003</v>
      </c>
      <c r="W162" s="22">
        <v>210.035</v>
      </c>
      <c r="X162" s="22">
        <v>1.9151440000000002</v>
      </c>
      <c r="Y162" s="22">
        <v>8.7549440000000001</v>
      </c>
      <c r="Z162" s="23" t="s">
        <v>31</v>
      </c>
      <c r="AA162" s="27" t="s">
        <v>32</v>
      </c>
      <c r="AB162" s="25">
        <v>25.258059791000001</v>
      </c>
      <c r="AC162" s="26">
        <v>2139.095289374739</v>
      </c>
      <c r="AD162" s="26">
        <v>21.390952893747389</v>
      </c>
      <c r="AE162" s="26">
        <f t="shared" si="6"/>
        <v>46.64901268474739</v>
      </c>
      <c r="AF162" s="29" t="s">
        <v>32</v>
      </c>
      <c r="AG162" s="30" t="s">
        <v>32</v>
      </c>
      <c r="AH162" s="25">
        <v>9.9631019970000008</v>
      </c>
      <c r="AI162" s="26">
        <v>525.35529591978832</v>
      </c>
      <c r="AJ162" s="26">
        <v>5.2535529591978829</v>
      </c>
      <c r="AK162" s="26">
        <f t="shared" si="7"/>
        <v>15.216654956197884</v>
      </c>
      <c r="AL162" s="29" t="s">
        <v>32</v>
      </c>
      <c r="AM162" s="30" t="s">
        <v>32</v>
      </c>
      <c r="AN162" s="66">
        <f t="shared" si="8"/>
        <v>26.644505852945272</v>
      </c>
    </row>
    <row r="163" spans="1:40" x14ac:dyDescent="0.35">
      <c r="A163" s="18" t="s">
        <v>385</v>
      </c>
      <c r="B163" s="19" t="s">
        <v>386</v>
      </c>
      <c r="C163" s="19" t="s">
        <v>1536</v>
      </c>
      <c r="D163" s="19" t="s">
        <v>1536</v>
      </c>
      <c r="E163" s="19" t="s">
        <v>1529</v>
      </c>
      <c r="F163" s="19" t="str">
        <f>VLOOKUP(A163,Ranking!C163:AB877,26,0)</f>
        <v xml:space="preserve">Shopping Malls </v>
      </c>
      <c r="G163" s="19">
        <v>713216</v>
      </c>
      <c r="H163" s="20" t="s">
        <v>89</v>
      </c>
      <c r="I163" s="81" t="str">
        <f>VLOOKUP(A163,[1]Sheet1!$C$2:$D$967,2,0)</f>
        <v>Executive</v>
      </c>
      <c r="J163" s="21">
        <v>0.91400000000000003</v>
      </c>
      <c r="K163" s="22">
        <v>42.106000000000002</v>
      </c>
      <c r="L163" s="22">
        <v>0.42106000000000005</v>
      </c>
      <c r="M163" s="22">
        <v>1.3350600000000001</v>
      </c>
      <c r="N163" s="23" t="s">
        <v>32</v>
      </c>
      <c r="O163" s="24" t="s">
        <v>32</v>
      </c>
      <c r="P163" s="25">
        <v>0.58230000000000004</v>
      </c>
      <c r="Q163" s="26">
        <v>15.173</v>
      </c>
      <c r="R163" s="26">
        <v>0.16304400000000002</v>
      </c>
      <c r="S163" s="26">
        <v>0.74534400000000001</v>
      </c>
      <c r="T163" s="23" t="s">
        <v>32</v>
      </c>
      <c r="U163" s="27" t="s">
        <v>32</v>
      </c>
      <c r="V163" s="28">
        <v>0.21870000000000001</v>
      </c>
      <c r="W163" s="22">
        <v>4.09</v>
      </c>
      <c r="X163" s="22">
        <v>6.1236000000000006E-2</v>
      </c>
      <c r="Y163" s="22">
        <v>0.27993600000000002</v>
      </c>
      <c r="Z163" s="23" t="s">
        <v>32</v>
      </c>
      <c r="AA163" s="27" t="s">
        <v>32</v>
      </c>
      <c r="AB163" s="25">
        <v>3.5570877380000003</v>
      </c>
      <c r="AC163" s="26">
        <v>6961.2996492650782</v>
      </c>
      <c r="AD163" s="26">
        <v>22.383112795125051</v>
      </c>
      <c r="AE163" s="26">
        <f t="shared" si="6"/>
        <v>25.940200533125051</v>
      </c>
      <c r="AF163" s="29" t="s">
        <v>32</v>
      </c>
      <c r="AG163" s="30" t="s">
        <v>31</v>
      </c>
      <c r="AH163" s="25">
        <v>2.788100349</v>
      </c>
      <c r="AI163" s="26">
        <v>1304.9577749619871</v>
      </c>
      <c r="AJ163" s="26">
        <v>0.55762006980000001</v>
      </c>
      <c r="AK163" s="26">
        <f t="shared" si="7"/>
        <v>3.3457204188</v>
      </c>
      <c r="AL163" s="29" t="s">
        <v>31</v>
      </c>
      <c r="AM163" s="30" t="s">
        <v>32</v>
      </c>
      <c r="AN163" s="66">
        <f t="shared" si="8"/>
        <v>22.940732864925049</v>
      </c>
    </row>
    <row r="164" spans="1:40" x14ac:dyDescent="0.35">
      <c r="A164" s="18" t="s">
        <v>387</v>
      </c>
      <c r="B164" s="19" t="s">
        <v>388</v>
      </c>
      <c r="C164" s="19" t="s">
        <v>41</v>
      </c>
      <c r="D164" s="19" t="s">
        <v>1536</v>
      </c>
      <c r="E164" s="19" t="s">
        <v>1529</v>
      </c>
      <c r="F164" s="19" t="str">
        <f>VLOOKUP(A164,Ranking!C164:AB878,26,0)</f>
        <v xml:space="preserve">Shopping Malls </v>
      </c>
      <c r="G164" s="19">
        <v>560077</v>
      </c>
      <c r="H164" s="20" t="s">
        <v>118</v>
      </c>
      <c r="I164" s="81" t="str">
        <f>VLOOKUP(A164,[1]Sheet1!$C$2:$D$967,2,0)</f>
        <v>Bengaluru - D</v>
      </c>
      <c r="J164" s="21">
        <v>0.58079999999999998</v>
      </c>
      <c r="K164" s="22">
        <v>580.702</v>
      </c>
      <c r="L164" s="22">
        <v>2.5156971040577765</v>
      </c>
      <c r="M164" s="22">
        <v>3.0964971040577765</v>
      </c>
      <c r="N164" s="23" t="s">
        <v>32</v>
      </c>
      <c r="O164" s="24" t="s">
        <v>31</v>
      </c>
      <c r="P164" s="25">
        <v>0.32670000000000005</v>
      </c>
      <c r="Q164" s="26">
        <v>173.72</v>
      </c>
      <c r="R164" s="26">
        <v>0.20493711426306011</v>
      </c>
      <c r="S164" s="26">
        <v>0.53163711426306015</v>
      </c>
      <c r="T164" s="23" t="s">
        <v>31</v>
      </c>
      <c r="U164" s="27" t="s">
        <v>31</v>
      </c>
      <c r="V164" s="28">
        <v>7.4335000000000004</v>
      </c>
      <c r="W164" s="22">
        <v>209.244</v>
      </c>
      <c r="X164" s="22">
        <v>2.9483410366541554</v>
      </c>
      <c r="Y164" s="22">
        <v>10.381841036654155</v>
      </c>
      <c r="Z164" s="23" t="s">
        <v>31</v>
      </c>
      <c r="AA164" s="27" t="s">
        <v>32</v>
      </c>
      <c r="AB164" s="25">
        <v>19.107317937000001</v>
      </c>
      <c r="AC164" s="26">
        <v>1251.0779632979579</v>
      </c>
      <c r="AD164" s="26">
        <v>3.8214635874000003</v>
      </c>
      <c r="AE164" s="26">
        <f t="shared" si="6"/>
        <v>22.928781524400002</v>
      </c>
      <c r="AF164" s="29" t="s">
        <v>31</v>
      </c>
      <c r="AG164" s="30" t="s">
        <v>32</v>
      </c>
      <c r="AH164" s="25">
        <v>6.6407617079999994</v>
      </c>
      <c r="AI164" s="26">
        <v>177.2007123331725</v>
      </c>
      <c r="AJ164" s="26">
        <v>1.4176056986653798</v>
      </c>
      <c r="AK164" s="26">
        <f t="shared" si="7"/>
        <v>8.0583674066653792</v>
      </c>
      <c r="AL164" s="29" t="s">
        <v>32</v>
      </c>
      <c r="AM164" s="30" t="s">
        <v>32</v>
      </c>
      <c r="AN164" s="66">
        <f t="shared" si="8"/>
        <v>5.23906928606538</v>
      </c>
    </row>
    <row r="165" spans="1:40" x14ac:dyDescent="0.35">
      <c r="A165" s="18" t="s">
        <v>389</v>
      </c>
      <c r="B165" s="19" t="s">
        <v>390</v>
      </c>
      <c r="C165" s="19" t="s">
        <v>1533</v>
      </c>
      <c r="D165" s="19" t="s">
        <v>1512</v>
      </c>
      <c r="E165" s="19" t="s">
        <v>1529</v>
      </c>
      <c r="F165" s="19" t="str">
        <f>VLOOKUP(A165,Ranking!C165:AB879,26,0)</f>
        <v xml:space="preserve">Shopping Malls </v>
      </c>
      <c r="G165" s="19">
        <v>560067</v>
      </c>
      <c r="H165" s="20" t="s">
        <v>273</v>
      </c>
      <c r="I165" s="81" t="str">
        <f>VLOOKUP(A165,[1]Sheet1!$C$2:$D$967,2,0)</f>
        <v>Devanahalli</v>
      </c>
      <c r="J165" s="21">
        <v>0</v>
      </c>
      <c r="K165" s="22">
        <v>911.28700000000003</v>
      </c>
      <c r="L165" s="22">
        <v>0.39</v>
      </c>
      <c r="M165" s="22">
        <v>0.39</v>
      </c>
      <c r="N165" s="23" t="s">
        <v>31</v>
      </c>
      <c r="O165" s="24" t="s">
        <v>31</v>
      </c>
      <c r="P165" s="25">
        <v>0.21829999999999999</v>
      </c>
      <c r="Q165" s="26">
        <v>198.60499999999999</v>
      </c>
      <c r="R165" s="26">
        <v>1.2601419240669238</v>
      </c>
      <c r="S165" s="26">
        <v>1.4784419240669238</v>
      </c>
      <c r="T165" s="23" t="s">
        <v>32</v>
      </c>
      <c r="U165" s="27" t="s">
        <v>31</v>
      </c>
      <c r="V165" s="28">
        <v>13.596299999999999</v>
      </c>
      <c r="W165" s="22">
        <v>257.98500000000001</v>
      </c>
      <c r="X165" s="22">
        <v>3.8069640000000002</v>
      </c>
      <c r="Y165" s="22">
        <v>17.403264</v>
      </c>
      <c r="Z165" s="23" t="s">
        <v>32</v>
      </c>
      <c r="AA165" s="27" t="s">
        <v>32</v>
      </c>
      <c r="AB165" s="25">
        <v>27.581497910000003</v>
      </c>
      <c r="AC165" s="26">
        <v>5204.438435081649</v>
      </c>
      <c r="AD165" s="26">
        <v>52.044384350816493</v>
      </c>
      <c r="AE165" s="26">
        <f t="shared" si="6"/>
        <v>79.625882260816496</v>
      </c>
      <c r="AF165" s="29" t="s">
        <v>32</v>
      </c>
      <c r="AG165" s="30" t="s">
        <v>32</v>
      </c>
      <c r="AH165" s="25">
        <v>1.3619572960000002</v>
      </c>
      <c r="AI165" s="26">
        <v>920.30517912148207</v>
      </c>
      <c r="AJ165" s="26">
        <v>0.50664133059354222</v>
      </c>
      <c r="AK165" s="26">
        <f t="shared" si="7"/>
        <v>1.8685986265935424</v>
      </c>
      <c r="AL165" s="29" t="s">
        <v>31</v>
      </c>
      <c r="AM165" s="30" t="s">
        <v>31</v>
      </c>
      <c r="AN165" s="66">
        <f t="shared" si="8"/>
        <v>52.551025681410039</v>
      </c>
    </row>
    <row r="166" spans="1:40" x14ac:dyDescent="0.35">
      <c r="A166" s="18" t="s">
        <v>391</v>
      </c>
      <c r="B166" s="19" t="s">
        <v>392</v>
      </c>
      <c r="C166" s="19" t="s">
        <v>1533</v>
      </c>
      <c r="D166" s="19" t="s">
        <v>1536</v>
      </c>
      <c r="E166" s="19" t="s">
        <v>1529</v>
      </c>
      <c r="F166" s="19" t="str">
        <f>VLOOKUP(A166,Ranking!C166:AB880,26,0)</f>
        <v xml:space="preserve">Retailers </v>
      </c>
      <c r="G166" s="19">
        <v>577002</v>
      </c>
      <c r="H166" s="20" t="s">
        <v>325</v>
      </c>
      <c r="I166" s="81" t="str">
        <f>VLOOKUP(A166,[1]Sheet1!$C$2:$D$967,2,0)</f>
        <v>Davangere</v>
      </c>
      <c r="J166" s="21">
        <v>2.6269</v>
      </c>
      <c r="K166" s="22">
        <v>80.965000000000003</v>
      </c>
      <c r="L166" s="22">
        <v>1.5133789048203157</v>
      </c>
      <c r="M166" s="22">
        <v>4.1402789048203159</v>
      </c>
      <c r="N166" s="23" t="s">
        <v>31</v>
      </c>
      <c r="O166" s="24" t="s">
        <v>32</v>
      </c>
      <c r="P166" s="25">
        <v>1.7455000000000005</v>
      </c>
      <c r="Q166" s="26">
        <v>39.054000000000002</v>
      </c>
      <c r="R166" s="26">
        <v>1.1867782294438578</v>
      </c>
      <c r="S166" s="26">
        <v>2.9322782294438583</v>
      </c>
      <c r="T166" s="23" t="s">
        <v>31</v>
      </c>
      <c r="U166" s="27" t="s">
        <v>32</v>
      </c>
      <c r="V166" s="28">
        <v>11.2278</v>
      </c>
      <c r="W166" s="22">
        <v>161.672</v>
      </c>
      <c r="X166" s="22">
        <v>3.8043996825000002</v>
      </c>
      <c r="Y166" s="22">
        <v>15.0321996825</v>
      </c>
      <c r="Z166" s="23" t="s">
        <v>31</v>
      </c>
      <c r="AA166" s="27" t="s">
        <v>32</v>
      </c>
      <c r="AB166" s="25">
        <v>14.957146684</v>
      </c>
      <c r="AC166" s="26">
        <v>2146.8311035751472</v>
      </c>
      <c r="AD166" s="26">
        <v>21.468311035751469</v>
      </c>
      <c r="AE166" s="26">
        <f t="shared" si="6"/>
        <v>36.425457719751471</v>
      </c>
      <c r="AF166" s="29" t="s">
        <v>32</v>
      </c>
      <c r="AG166" s="30" t="s">
        <v>32</v>
      </c>
      <c r="AH166" s="25">
        <v>4.5057428389999998</v>
      </c>
      <c r="AI166" s="26">
        <v>525.77252696980213</v>
      </c>
      <c r="AJ166" s="26">
        <v>0.90114856779999997</v>
      </c>
      <c r="AK166" s="26">
        <f t="shared" si="7"/>
        <v>5.4068914067999998</v>
      </c>
      <c r="AL166" s="29" t="s">
        <v>31</v>
      </c>
      <c r="AM166" s="30" t="s">
        <v>32</v>
      </c>
      <c r="AN166" s="66">
        <f t="shared" si="8"/>
        <v>22.369459603551469</v>
      </c>
    </row>
    <row r="167" spans="1:40" x14ac:dyDescent="0.35">
      <c r="A167" s="18" t="s">
        <v>393</v>
      </c>
      <c r="B167" s="19" t="s">
        <v>394</v>
      </c>
      <c r="C167" s="19" t="s">
        <v>1536</v>
      </c>
      <c r="D167" s="19" t="s">
        <v>1536</v>
      </c>
      <c r="E167" s="19" t="s">
        <v>1530</v>
      </c>
      <c r="F167" s="19" t="str">
        <f>VLOOKUP(A167,Ranking!C167:AB881,26,0)</f>
        <v xml:space="preserve">Manufacturers </v>
      </c>
      <c r="G167" s="19">
        <v>584111</v>
      </c>
      <c r="H167" s="20" t="s">
        <v>38</v>
      </c>
      <c r="I167" s="81" t="str">
        <f>VLOOKUP(A167,[1]Sheet1!$C$2:$D$967,2,0)</f>
        <v>Raichur</v>
      </c>
      <c r="J167" s="21">
        <v>0.4</v>
      </c>
      <c r="K167" s="22">
        <v>12.16</v>
      </c>
      <c r="L167" s="22">
        <v>0.1216</v>
      </c>
      <c r="M167" s="22">
        <v>0.52160000000000006</v>
      </c>
      <c r="N167" s="23" t="s">
        <v>32</v>
      </c>
      <c r="O167" s="24" t="s">
        <v>32</v>
      </c>
      <c r="P167" s="25">
        <v>0.25579999999999997</v>
      </c>
      <c r="Q167" s="26">
        <v>8.5030000000000001</v>
      </c>
      <c r="R167" s="26">
        <v>0.14643120056233813</v>
      </c>
      <c r="S167" s="26">
        <v>0.40223120056233808</v>
      </c>
      <c r="T167" s="23" t="s">
        <v>31</v>
      </c>
      <c r="U167" s="27" t="s">
        <v>32</v>
      </c>
      <c r="V167" s="28">
        <v>3.2612999999999999</v>
      </c>
      <c r="W167" s="22">
        <v>56.155000000000001</v>
      </c>
      <c r="X167" s="22">
        <v>0.91316400000000009</v>
      </c>
      <c r="Y167" s="22">
        <v>4.1744640000000004</v>
      </c>
      <c r="Z167" s="23" t="s">
        <v>31</v>
      </c>
      <c r="AA167" s="27" t="s">
        <v>32</v>
      </c>
      <c r="AB167" s="25">
        <v>16.386962886000003</v>
      </c>
      <c r="AC167" s="26">
        <v>146.40861375661379</v>
      </c>
      <c r="AD167" s="26">
        <v>3.2773925772000005</v>
      </c>
      <c r="AE167" s="26">
        <f t="shared" si="6"/>
        <v>19.664355463200003</v>
      </c>
      <c r="AF167" s="29" t="s">
        <v>31</v>
      </c>
      <c r="AG167" s="30" t="s">
        <v>32</v>
      </c>
      <c r="AH167" s="25">
        <v>2.6504560239999999</v>
      </c>
      <c r="AI167" s="26">
        <v>18.837206349206351</v>
      </c>
      <c r="AJ167" s="26">
        <v>0.53009120480000016</v>
      </c>
      <c r="AK167" s="26">
        <f t="shared" si="7"/>
        <v>3.1805472288000001</v>
      </c>
      <c r="AL167" s="29" t="s">
        <v>32</v>
      </c>
      <c r="AM167" s="30" t="s">
        <v>32</v>
      </c>
      <c r="AN167" s="66">
        <f t="shared" si="8"/>
        <v>3.8074837820000007</v>
      </c>
    </row>
    <row r="168" spans="1:40" x14ac:dyDescent="0.35">
      <c r="A168" s="18" t="s">
        <v>395</v>
      </c>
      <c r="B168" s="19" t="s">
        <v>396</v>
      </c>
      <c r="C168" s="19" t="s">
        <v>1536</v>
      </c>
      <c r="D168" s="19" t="s">
        <v>1536</v>
      </c>
      <c r="E168" s="19" t="s">
        <v>1529</v>
      </c>
      <c r="F168" s="19" t="str">
        <f>VLOOKUP(A168,Ranking!C168:AB882,26,0)</f>
        <v xml:space="preserve">Retailers </v>
      </c>
      <c r="G168" s="19">
        <v>591201</v>
      </c>
      <c r="H168" s="20" t="s">
        <v>51</v>
      </c>
      <c r="I168" s="81" t="str">
        <f>VLOOKUP(A168,[1]Sheet1!$C$2:$D$967,2,0)</f>
        <v>Belagavi</v>
      </c>
      <c r="J168" s="21">
        <v>0.16070000000000001</v>
      </c>
      <c r="K168" s="22">
        <v>31.297999999999998</v>
      </c>
      <c r="L168" s="22">
        <v>0.10388448328122533</v>
      </c>
      <c r="M168" s="22">
        <v>0.26458448328122536</v>
      </c>
      <c r="N168" s="23" t="s">
        <v>31</v>
      </c>
      <c r="O168" s="24" t="s">
        <v>31</v>
      </c>
      <c r="P168" s="25">
        <v>6.3200000000000006E-2</v>
      </c>
      <c r="Q168" s="26">
        <v>14.601000000000001</v>
      </c>
      <c r="R168" s="26">
        <v>2.8789376209150324E-2</v>
      </c>
      <c r="S168" s="26">
        <v>9.1989376209150334E-2</v>
      </c>
      <c r="T168" s="23" t="s">
        <v>31</v>
      </c>
      <c r="U168" s="27" t="s">
        <v>31</v>
      </c>
      <c r="V168" s="28">
        <v>3.6282000000000001</v>
      </c>
      <c r="W168" s="22">
        <v>40.658000000000001</v>
      </c>
      <c r="X168" s="22">
        <v>1.0158960000000001</v>
      </c>
      <c r="Y168" s="22">
        <v>4.6440960000000002</v>
      </c>
      <c r="Z168" s="23" t="s">
        <v>31</v>
      </c>
      <c r="AA168" s="27" t="s">
        <v>32</v>
      </c>
      <c r="AB168" s="25">
        <v>6.9304265120000004</v>
      </c>
      <c r="AC168" s="26">
        <v>363.89837247071353</v>
      </c>
      <c r="AD168" s="26">
        <v>1.3860853023999997</v>
      </c>
      <c r="AE168" s="26">
        <f t="shared" si="6"/>
        <v>8.3165118144000001</v>
      </c>
      <c r="AF168" s="29" t="s">
        <v>31</v>
      </c>
      <c r="AG168" s="30" t="s">
        <v>32</v>
      </c>
      <c r="AH168" s="25">
        <v>4.9727448990000003</v>
      </c>
      <c r="AI168" s="26">
        <v>54.946228966986148</v>
      </c>
      <c r="AJ168" s="26">
        <v>2.2672110924470958</v>
      </c>
      <c r="AK168" s="26">
        <f t="shared" si="7"/>
        <v>7.2399559914470961</v>
      </c>
      <c r="AL168" s="29" t="s">
        <v>31</v>
      </c>
      <c r="AM168" s="30" t="s">
        <v>32</v>
      </c>
      <c r="AN168" s="66">
        <f t="shared" si="8"/>
        <v>3.6532963948470956</v>
      </c>
    </row>
    <row r="169" spans="1:40" x14ac:dyDescent="0.35">
      <c r="A169" s="18" t="s">
        <v>397</v>
      </c>
      <c r="B169" s="19" t="s">
        <v>398</v>
      </c>
      <c r="C169" s="19" t="s">
        <v>47</v>
      </c>
      <c r="D169" s="19" t="s">
        <v>1536</v>
      </c>
      <c r="E169" s="19" t="s">
        <v>1531</v>
      </c>
      <c r="F169" s="19" t="str">
        <f>VLOOKUP(A169,Ranking!C169:AB883,26,0)</f>
        <v>Corporate Offices</v>
      </c>
      <c r="G169" s="19">
        <v>580004</v>
      </c>
      <c r="H169" s="20" t="s">
        <v>342</v>
      </c>
      <c r="I169" s="81" t="str">
        <f>VLOOKUP(A169,[1]Sheet1!$C$2:$D$967,2,0)</f>
        <v>Dharwad</v>
      </c>
      <c r="J169" s="21">
        <v>1.4137999999999999</v>
      </c>
      <c r="K169" s="22">
        <v>60.753999999999998</v>
      </c>
      <c r="L169" s="22">
        <v>0.60753999999999997</v>
      </c>
      <c r="M169" s="22">
        <v>2.0213399999999999</v>
      </c>
      <c r="N169" s="23" t="s">
        <v>32</v>
      </c>
      <c r="O169" s="24" t="s">
        <v>32</v>
      </c>
      <c r="P169" s="25">
        <v>1.2044000000000004</v>
      </c>
      <c r="Q169" s="26">
        <v>18.295000000000002</v>
      </c>
      <c r="R169" s="26">
        <v>0.33723200000000014</v>
      </c>
      <c r="S169" s="26">
        <v>1.5416320000000006</v>
      </c>
      <c r="T169" s="23" t="s">
        <v>32</v>
      </c>
      <c r="U169" s="27" t="s">
        <v>32</v>
      </c>
      <c r="V169" s="28">
        <v>0.68799999999999994</v>
      </c>
      <c r="W169" s="22">
        <v>36.683</v>
      </c>
      <c r="X169" s="22">
        <v>0.19264000000000001</v>
      </c>
      <c r="Y169" s="22">
        <v>0.88063999999999998</v>
      </c>
      <c r="Z169" s="23" t="s">
        <v>32</v>
      </c>
      <c r="AA169" s="27" t="s">
        <v>31</v>
      </c>
      <c r="AB169" s="25">
        <v>16.795348702000002</v>
      </c>
      <c r="AC169" s="26">
        <v>2261.8370657979849</v>
      </c>
      <c r="AD169" s="26">
        <v>22.618370657979849</v>
      </c>
      <c r="AE169" s="26">
        <f t="shared" si="6"/>
        <v>39.413719359979851</v>
      </c>
      <c r="AF169" s="29" t="s">
        <v>32</v>
      </c>
      <c r="AG169" s="30" t="s">
        <v>32</v>
      </c>
      <c r="AH169" s="25">
        <v>0.431426533</v>
      </c>
      <c r="AI169" s="26">
        <v>356.66591645873763</v>
      </c>
      <c r="AJ169" s="26">
        <v>0.23825681985963776</v>
      </c>
      <c r="AK169" s="26">
        <f t="shared" si="7"/>
        <v>0.66968335285963776</v>
      </c>
      <c r="AL169" s="29" t="s">
        <v>31</v>
      </c>
      <c r="AM169" s="30" t="s">
        <v>31</v>
      </c>
      <c r="AN169" s="66">
        <f t="shared" si="8"/>
        <v>22.856627477839488</v>
      </c>
    </row>
    <row r="170" spans="1:40" x14ac:dyDescent="0.35">
      <c r="A170" s="18" t="s">
        <v>399</v>
      </c>
      <c r="B170" s="19" t="s">
        <v>400</v>
      </c>
      <c r="C170" s="19" t="s">
        <v>1536</v>
      </c>
      <c r="D170" s="19" t="s">
        <v>1536</v>
      </c>
      <c r="E170" s="19" t="s">
        <v>1529</v>
      </c>
      <c r="F170" s="19" t="str">
        <f>VLOOKUP(A170,Ranking!C170:AB884,26,0)</f>
        <v xml:space="preserve">Manufacturers </v>
      </c>
      <c r="G170" s="19">
        <v>517001</v>
      </c>
      <c r="H170" s="20" t="s">
        <v>58</v>
      </c>
      <c r="I170" s="81" t="str">
        <f>VLOOKUP(A170,[1]Sheet1!$C$2:$D$967,2,0)</f>
        <v>Vijayawada</v>
      </c>
      <c r="J170" s="21">
        <v>1.1867000000000001</v>
      </c>
      <c r="K170" s="22">
        <v>155.20699999999999</v>
      </c>
      <c r="L170" s="22">
        <v>0.33227600000000007</v>
      </c>
      <c r="M170" s="22">
        <v>1.5189760000000001</v>
      </c>
      <c r="N170" s="23" t="s">
        <v>31</v>
      </c>
      <c r="O170" s="24" t="s">
        <v>32</v>
      </c>
      <c r="P170" s="25">
        <v>0.79370000000000007</v>
      </c>
      <c r="Q170" s="26">
        <v>40.795999999999999</v>
      </c>
      <c r="R170" s="26">
        <v>0.40795999999999999</v>
      </c>
      <c r="S170" s="26">
        <v>1.20166</v>
      </c>
      <c r="T170" s="23" t="s">
        <v>32</v>
      </c>
      <c r="U170" s="27" t="s">
        <v>32</v>
      </c>
      <c r="V170" s="28">
        <v>0.51290000000000002</v>
      </c>
      <c r="W170" s="22">
        <v>432.71199999999999</v>
      </c>
      <c r="X170" s="22">
        <v>0.2331048124026068</v>
      </c>
      <c r="Y170" s="22">
        <v>0.74600481240260685</v>
      </c>
      <c r="Z170" s="23" t="s">
        <v>31</v>
      </c>
      <c r="AA170" s="27" t="s">
        <v>31</v>
      </c>
      <c r="AB170" s="25">
        <v>4.8439195939999999</v>
      </c>
      <c r="AC170" s="26">
        <v>860.91924669427021</v>
      </c>
      <c r="AD170" s="26">
        <v>8.6091924669427016</v>
      </c>
      <c r="AE170" s="26">
        <f t="shared" si="6"/>
        <v>13.453112060942701</v>
      </c>
      <c r="AF170" s="29" t="s">
        <v>32</v>
      </c>
      <c r="AG170" s="30" t="s">
        <v>32</v>
      </c>
      <c r="AH170" s="25">
        <v>5.1149532100000004</v>
      </c>
      <c r="AI170" s="26">
        <v>152.88708427941771</v>
      </c>
      <c r="AJ170" s="26">
        <v>1.5288708427941771</v>
      </c>
      <c r="AK170" s="26">
        <f t="shared" si="7"/>
        <v>6.6438240527941774</v>
      </c>
      <c r="AL170" s="29" t="s">
        <v>32</v>
      </c>
      <c r="AM170" s="30" t="s">
        <v>32</v>
      </c>
      <c r="AN170" s="66">
        <f t="shared" si="8"/>
        <v>10.138063309736879</v>
      </c>
    </row>
    <row r="171" spans="1:40" x14ac:dyDescent="0.35">
      <c r="A171" s="18" t="s">
        <v>401</v>
      </c>
      <c r="B171" s="19" t="s">
        <v>402</v>
      </c>
      <c r="C171" s="19" t="s">
        <v>1536</v>
      </c>
      <c r="D171" s="19" t="s">
        <v>1536</v>
      </c>
      <c r="E171" s="19" t="s">
        <v>1529</v>
      </c>
      <c r="F171" s="19" t="str">
        <f>VLOOKUP(A171,Ranking!C171:AB885,26,0)</f>
        <v xml:space="preserve">Retailers </v>
      </c>
      <c r="G171" s="19">
        <v>580001</v>
      </c>
      <c r="H171" s="20" t="s">
        <v>342</v>
      </c>
      <c r="I171" s="81" t="str">
        <f>VLOOKUP(A171,[1]Sheet1!$C$2:$D$967,2,0)</f>
        <v>Dharwad</v>
      </c>
      <c r="J171" s="21">
        <v>0.67230000000000001</v>
      </c>
      <c r="K171" s="22">
        <v>135.83500000000001</v>
      </c>
      <c r="L171" s="22">
        <v>0.516901461442695</v>
      </c>
      <c r="M171" s="22">
        <v>1.1892014614426949</v>
      </c>
      <c r="N171" s="23" t="s">
        <v>31</v>
      </c>
      <c r="O171" s="24" t="s">
        <v>31</v>
      </c>
      <c r="P171" s="25">
        <v>0.60949999999999993</v>
      </c>
      <c r="Q171" s="26">
        <v>37.631999999999998</v>
      </c>
      <c r="R171" s="26">
        <v>0.37631999999999999</v>
      </c>
      <c r="S171" s="26">
        <v>0.98581999999999992</v>
      </c>
      <c r="T171" s="23" t="s">
        <v>32</v>
      </c>
      <c r="U171" s="27" t="s">
        <v>32</v>
      </c>
      <c r="V171" s="28">
        <v>1.7253000000000001</v>
      </c>
      <c r="W171" s="22">
        <v>120.545</v>
      </c>
      <c r="X171" s="22">
        <v>1.1458736707250716</v>
      </c>
      <c r="Y171" s="22">
        <v>2.8711736707250717</v>
      </c>
      <c r="Z171" s="23" t="s">
        <v>32</v>
      </c>
      <c r="AA171" s="27" t="s">
        <v>31</v>
      </c>
      <c r="AB171" s="25">
        <v>10.888097147</v>
      </c>
      <c r="AC171" s="26">
        <v>9.3384969097651407</v>
      </c>
      <c r="AD171" s="26">
        <v>13.0657165764</v>
      </c>
      <c r="AE171" s="26">
        <f t="shared" si="6"/>
        <v>23.9538137234</v>
      </c>
      <c r="AF171" s="29" t="s">
        <v>31</v>
      </c>
      <c r="AG171" s="30" t="s">
        <v>32</v>
      </c>
      <c r="AH171" s="25">
        <v>0.98973657899999989</v>
      </c>
      <c r="AI171" s="26">
        <v>2.0499999999999998</v>
      </c>
      <c r="AJ171" s="26">
        <v>0.77261052264444641</v>
      </c>
      <c r="AK171" s="26">
        <f t="shared" si="7"/>
        <v>1.7623471016444463</v>
      </c>
      <c r="AL171" s="29" t="s">
        <v>31</v>
      </c>
      <c r="AM171" s="30" t="s">
        <v>32</v>
      </c>
      <c r="AN171" s="66">
        <f t="shared" si="8"/>
        <v>13.838327099044447</v>
      </c>
    </row>
    <row r="172" spans="1:40" x14ac:dyDescent="0.35">
      <c r="A172" s="18" t="s">
        <v>403</v>
      </c>
      <c r="B172" s="19" t="s">
        <v>404</v>
      </c>
      <c r="C172" s="19" t="s">
        <v>1536</v>
      </c>
      <c r="D172" s="19" t="s">
        <v>1536</v>
      </c>
      <c r="E172" s="19" t="s">
        <v>1529</v>
      </c>
      <c r="F172" s="19" t="str">
        <f>VLOOKUP(A172,Ranking!C172:AB886,26,0)</f>
        <v xml:space="preserve">Manufacturers </v>
      </c>
      <c r="G172" s="19">
        <v>562130</v>
      </c>
      <c r="H172" s="20" t="s">
        <v>126</v>
      </c>
      <c r="I172" s="81" t="str">
        <f>VLOOKUP(A172,[1]Sheet1!$C$2:$D$967,2,0)</f>
        <v>Bengaluru - C</v>
      </c>
      <c r="J172" s="21">
        <v>0.14000000000000001</v>
      </c>
      <c r="K172" s="22">
        <v>75.363</v>
      </c>
      <c r="L172" s="22">
        <v>0.34348194334853804</v>
      </c>
      <c r="M172" s="22">
        <v>0.48348194334853806</v>
      </c>
      <c r="N172" s="23" t="s">
        <v>32</v>
      </c>
      <c r="O172" s="24" t="s">
        <v>31</v>
      </c>
      <c r="P172" s="25">
        <v>0</v>
      </c>
      <c r="Q172" s="26">
        <v>48.151000000000003</v>
      </c>
      <c r="R172" s="26">
        <v>3.8520800000000008E-2</v>
      </c>
      <c r="S172" s="26">
        <v>3.8520800000000008E-2</v>
      </c>
      <c r="T172" s="23" t="s">
        <v>31</v>
      </c>
      <c r="U172" s="27" t="s">
        <v>31</v>
      </c>
      <c r="V172" s="28">
        <v>4.1380999999999997</v>
      </c>
      <c r="W172" s="22">
        <v>202.21199999999999</v>
      </c>
      <c r="X172" s="22">
        <v>1.8387644795687361</v>
      </c>
      <c r="Y172" s="22">
        <v>5.9768644795687358</v>
      </c>
      <c r="Z172" s="23" t="s">
        <v>31</v>
      </c>
      <c r="AA172" s="27" t="s">
        <v>31</v>
      </c>
      <c r="AB172" s="25">
        <v>20.248453947000002</v>
      </c>
      <c r="AC172" s="26">
        <v>135.76881437505659</v>
      </c>
      <c r="AD172" s="26">
        <v>4.0496907893999996</v>
      </c>
      <c r="AE172" s="26">
        <f t="shared" si="6"/>
        <v>24.298144736400001</v>
      </c>
      <c r="AF172" s="29" t="s">
        <v>32</v>
      </c>
      <c r="AG172" s="30" t="s">
        <v>32</v>
      </c>
      <c r="AH172" s="25">
        <v>1.6518626199999999</v>
      </c>
      <c r="AI172" s="26">
        <v>40.160616060908183</v>
      </c>
      <c r="AJ172" s="26">
        <v>0.40160616060908194</v>
      </c>
      <c r="AK172" s="26">
        <f t="shared" si="7"/>
        <v>2.0534687806090819</v>
      </c>
      <c r="AL172" s="29" t="s">
        <v>32</v>
      </c>
      <c r="AM172" s="30" t="s">
        <v>32</v>
      </c>
      <c r="AN172" s="66">
        <f t="shared" si="8"/>
        <v>4.4512969500090813</v>
      </c>
    </row>
    <row r="173" spans="1:40" x14ac:dyDescent="0.35">
      <c r="A173" s="18" t="s">
        <v>405</v>
      </c>
      <c r="B173" s="19" t="s">
        <v>406</v>
      </c>
      <c r="C173" s="19" t="s">
        <v>41</v>
      </c>
      <c r="D173" s="19" t="s">
        <v>1536</v>
      </c>
      <c r="E173" s="19" t="s">
        <v>1531</v>
      </c>
      <c r="F173" s="19" t="str">
        <f>VLOOKUP(A173,Ranking!C173:AB887,26,0)</f>
        <v xml:space="preserve">Manufacturers </v>
      </c>
      <c r="G173" s="19">
        <v>561203</v>
      </c>
      <c r="H173" s="20" t="s">
        <v>273</v>
      </c>
      <c r="I173" s="81" t="str">
        <f>VLOOKUP(A173,[1]Sheet1!$C$2:$D$967,2,0)</f>
        <v>Tumakuru - A</v>
      </c>
      <c r="J173" s="21">
        <v>0.36299999999999999</v>
      </c>
      <c r="K173" s="22">
        <v>161.614</v>
      </c>
      <c r="L173" s="22">
        <v>0.26065506099912356</v>
      </c>
      <c r="M173" s="22">
        <v>0.6236550609991236</v>
      </c>
      <c r="N173" s="23" t="s">
        <v>31</v>
      </c>
      <c r="O173" s="24" t="s">
        <v>31</v>
      </c>
      <c r="P173" s="25">
        <v>0.18990000000000001</v>
      </c>
      <c r="Q173" s="26">
        <v>71.003</v>
      </c>
      <c r="R173" s="26">
        <v>7.333692163227018E-2</v>
      </c>
      <c r="S173" s="26">
        <v>0.26323692163227019</v>
      </c>
      <c r="T173" s="23" t="s">
        <v>31</v>
      </c>
      <c r="U173" s="27" t="s">
        <v>31</v>
      </c>
      <c r="V173" s="28">
        <v>4.0556000000000001</v>
      </c>
      <c r="W173" s="22">
        <v>393.11900000000003</v>
      </c>
      <c r="X173" s="22">
        <v>5.3078155067549</v>
      </c>
      <c r="Y173" s="22">
        <v>9.363415506754901</v>
      </c>
      <c r="Z173" s="23" t="s">
        <v>32</v>
      </c>
      <c r="AA173" s="27" t="s">
        <v>31</v>
      </c>
      <c r="AB173" s="25">
        <v>5.4489614289999997</v>
      </c>
      <c r="AC173" s="26">
        <v>716.32057489146166</v>
      </c>
      <c r="AD173" s="26">
        <v>7.1632057489146179</v>
      </c>
      <c r="AE173" s="26">
        <f t="shared" si="6"/>
        <v>12.612167177914618</v>
      </c>
      <c r="AF173" s="29" t="s">
        <v>32</v>
      </c>
      <c r="AG173" s="30" t="s">
        <v>32</v>
      </c>
      <c r="AH173" s="25">
        <v>0.15082232200000001</v>
      </c>
      <c r="AI173" s="26">
        <v>125.33895079594789</v>
      </c>
      <c r="AJ173" s="26">
        <v>9.8635285817544827E-2</v>
      </c>
      <c r="AK173" s="26">
        <f t="shared" si="7"/>
        <v>0.24945760781754484</v>
      </c>
      <c r="AL173" s="29" t="s">
        <v>31</v>
      </c>
      <c r="AM173" s="30" t="s">
        <v>31</v>
      </c>
      <c r="AN173" s="66">
        <f t="shared" si="8"/>
        <v>7.2618410347321625</v>
      </c>
    </row>
    <row r="174" spans="1:40" x14ac:dyDescent="0.35">
      <c r="A174" s="18" t="s">
        <v>407</v>
      </c>
      <c r="B174" s="19" t="s">
        <v>408</v>
      </c>
      <c r="C174" s="19" t="s">
        <v>1533</v>
      </c>
      <c r="D174" s="19" t="s">
        <v>1514</v>
      </c>
      <c r="E174" s="19" t="s">
        <v>1530</v>
      </c>
      <c r="F174" s="19" t="str">
        <f>VLOOKUP(A174,Ranking!C174:AB888,26,0)</f>
        <v xml:space="preserve">Manufacturers </v>
      </c>
      <c r="G174" s="19">
        <v>121001</v>
      </c>
      <c r="H174" s="20" t="s">
        <v>61</v>
      </c>
      <c r="I174" s="81" t="str">
        <f>VLOOKUP(A174,[1]Sheet1!$C$2:$D$967,2,0)</f>
        <v>Executive</v>
      </c>
      <c r="J174" s="21">
        <v>4.5944000000000003</v>
      </c>
      <c r="K174" s="22">
        <v>1311.3530000000001</v>
      </c>
      <c r="L174" s="22">
        <v>3.8184219000827389</v>
      </c>
      <c r="M174" s="22">
        <v>8.41282190008274</v>
      </c>
      <c r="N174" s="23" t="s">
        <v>32</v>
      </c>
      <c r="O174" s="24" t="s">
        <v>31</v>
      </c>
      <c r="P174" s="25">
        <v>1.6801999999999999</v>
      </c>
      <c r="Q174" s="26">
        <v>523.89200000000005</v>
      </c>
      <c r="R174" s="26">
        <v>2.2197214344214351</v>
      </c>
      <c r="S174" s="26">
        <v>3.8999214344214348</v>
      </c>
      <c r="T174" s="23" t="s">
        <v>32</v>
      </c>
      <c r="U174" s="27" t="s">
        <v>31</v>
      </c>
      <c r="V174" s="28">
        <v>0</v>
      </c>
      <c r="W174" s="22">
        <v>194.881</v>
      </c>
      <c r="X174" s="22">
        <v>4.6417287828161484</v>
      </c>
      <c r="Y174" s="22">
        <v>4.6417287828161484</v>
      </c>
      <c r="Z174" s="23" t="s">
        <v>32</v>
      </c>
      <c r="AA174" s="27" t="s">
        <v>31</v>
      </c>
      <c r="AB174" s="25">
        <v>62.225341372999999</v>
      </c>
      <c r="AC174" s="26">
        <v>8758.8477721698091</v>
      </c>
      <c r="AD174" s="26">
        <v>87.588477721698098</v>
      </c>
      <c r="AE174" s="26">
        <f t="shared" si="6"/>
        <v>149.81381909469809</v>
      </c>
      <c r="AF174" s="29" t="s">
        <v>32</v>
      </c>
      <c r="AG174" s="30" t="s">
        <v>32</v>
      </c>
      <c r="AH174" s="25">
        <v>17.897702087999999</v>
      </c>
      <c r="AI174" s="26">
        <v>1914.704573349057</v>
      </c>
      <c r="AJ174" s="26">
        <v>19.147045733490575</v>
      </c>
      <c r="AK174" s="26">
        <f t="shared" si="7"/>
        <v>37.044747821490574</v>
      </c>
      <c r="AL174" s="29" t="s">
        <v>32</v>
      </c>
      <c r="AM174" s="30" t="s">
        <v>32</v>
      </c>
      <c r="AN174" s="66">
        <f t="shared" si="8"/>
        <v>106.73552345518867</v>
      </c>
    </row>
    <row r="175" spans="1:40" x14ac:dyDescent="0.35">
      <c r="A175" s="18" t="s">
        <v>409</v>
      </c>
      <c r="B175" s="19" t="s">
        <v>410</v>
      </c>
      <c r="C175" s="19" t="s">
        <v>1533</v>
      </c>
      <c r="D175" s="19" t="s">
        <v>1536</v>
      </c>
      <c r="E175" s="19" t="s">
        <v>1529</v>
      </c>
      <c r="F175" s="19" t="str">
        <f>VLOOKUP(A175,Ranking!C175:AB889,26,0)</f>
        <v xml:space="preserve">Exporters </v>
      </c>
      <c r="G175" s="19">
        <v>560016</v>
      </c>
      <c r="H175" s="20" t="s">
        <v>118</v>
      </c>
      <c r="I175" s="81" t="str">
        <f>VLOOKUP(A175,[1]Sheet1!$C$2:$D$967,2,0)</f>
        <v>Bengaluru - D</v>
      </c>
      <c r="J175" s="21">
        <v>3.9308000000000001</v>
      </c>
      <c r="K175" s="22">
        <v>1125.626</v>
      </c>
      <c r="L175" s="22">
        <v>3.2905134557228544</v>
      </c>
      <c r="M175" s="22">
        <v>7.2213134557228544</v>
      </c>
      <c r="N175" s="23" t="s">
        <v>32</v>
      </c>
      <c r="O175" s="24" t="s">
        <v>31</v>
      </c>
      <c r="P175" s="25">
        <v>0.59320000000000006</v>
      </c>
      <c r="Q175" s="26">
        <v>202.66499999999999</v>
      </c>
      <c r="R175" s="26">
        <v>0.16609600000000002</v>
      </c>
      <c r="S175" s="26">
        <v>0.75929600000000008</v>
      </c>
      <c r="T175" s="23" t="s">
        <v>31</v>
      </c>
      <c r="U175" s="27" t="s">
        <v>31</v>
      </c>
      <c r="V175" s="28">
        <v>1.5061</v>
      </c>
      <c r="W175" s="22">
        <v>476.34300000000002</v>
      </c>
      <c r="X175" s="22">
        <v>7.8716539405811456</v>
      </c>
      <c r="Y175" s="22">
        <v>9.3777539405811456</v>
      </c>
      <c r="Z175" s="23" t="s">
        <v>32</v>
      </c>
      <c r="AA175" s="27" t="s">
        <v>31</v>
      </c>
      <c r="AB175" s="25">
        <v>11.11665618</v>
      </c>
      <c r="AC175" s="26">
        <v>11766.059216845189</v>
      </c>
      <c r="AD175" s="26">
        <v>32.727733653414326</v>
      </c>
      <c r="AE175" s="26">
        <f t="shared" si="6"/>
        <v>43.844389833414326</v>
      </c>
      <c r="AF175" s="29" t="s">
        <v>32</v>
      </c>
      <c r="AG175" s="30" t="s">
        <v>31</v>
      </c>
      <c r="AH175" s="25">
        <v>3.94523074</v>
      </c>
      <c r="AI175" s="26">
        <v>2152.9246476494382</v>
      </c>
      <c r="AJ175" s="26">
        <v>21.529246476494382</v>
      </c>
      <c r="AK175" s="26">
        <f t="shared" si="7"/>
        <v>25.474477216494382</v>
      </c>
      <c r="AL175" s="29" t="s">
        <v>32</v>
      </c>
      <c r="AM175" s="30" t="s">
        <v>32</v>
      </c>
      <c r="AN175" s="66">
        <f t="shared" si="8"/>
        <v>54.256980129908712</v>
      </c>
    </row>
    <row r="176" spans="1:40" x14ac:dyDescent="0.35">
      <c r="A176" s="18" t="s">
        <v>411</v>
      </c>
      <c r="B176" s="19" t="s">
        <v>412</v>
      </c>
      <c r="C176" s="19" t="s">
        <v>41</v>
      </c>
      <c r="D176" s="19" t="s">
        <v>1536</v>
      </c>
      <c r="E176" s="19" t="s">
        <v>1529</v>
      </c>
      <c r="F176" s="19" t="str">
        <f>VLOOKUP(A176,Ranking!C176:AB890,26,0)</f>
        <v xml:space="preserve">Exporters </v>
      </c>
      <c r="G176" s="19">
        <v>560043</v>
      </c>
      <c r="H176" s="20" t="s">
        <v>118</v>
      </c>
      <c r="I176" s="81" t="str">
        <f>VLOOKUP(A176,[1]Sheet1!$C$2:$D$967,2,0)</f>
        <v>Bengaluru - D</v>
      </c>
      <c r="J176" s="21">
        <v>4.0388000000000002</v>
      </c>
      <c r="K176" s="22">
        <v>1553.2170000000001</v>
      </c>
      <c r="L176" s="22">
        <v>1.1308640000000001</v>
      </c>
      <c r="M176" s="22">
        <v>5.169664</v>
      </c>
      <c r="N176" s="23" t="s">
        <v>31</v>
      </c>
      <c r="O176" s="24" t="s">
        <v>31</v>
      </c>
      <c r="P176" s="25">
        <v>0.1573</v>
      </c>
      <c r="Q176" s="26">
        <v>405.95499999999998</v>
      </c>
      <c r="R176" s="26">
        <v>0.17654944158331409</v>
      </c>
      <c r="S176" s="26">
        <v>0.33384944158331409</v>
      </c>
      <c r="T176" s="23" t="s">
        <v>31</v>
      </c>
      <c r="U176" s="27" t="s">
        <v>31</v>
      </c>
      <c r="V176" s="28">
        <v>1.3275999999999999</v>
      </c>
      <c r="W176" s="22">
        <v>517.39499999999998</v>
      </c>
      <c r="X176" s="22">
        <v>8.7966841220443719</v>
      </c>
      <c r="Y176" s="22">
        <v>10.124284122044372</v>
      </c>
      <c r="Z176" s="23" t="s">
        <v>32</v>
      </c>
      <c r="AA176" s="27" t="s">
        <v>31</v>
      </c>
      <c r="AB176" s="25">
        <v>16.510719603000002</v>
      </c>
      <c r="AC176" s="26">
        <v>12837.318855457101</v>
      </c>
      <c r="AD176" s="26">
        <v>31.325552673166197</v>
      </c>
      <c r="AE176" s="26">
        <f t="shared" si="6"/>
        <v>47.836272276166198</v>
      </c>
      <c r="AF176" s="29" t="s">
        <v>32</v>
      </c>
      <c r="AG176" s="30" t="s">
        <v>31</v>
      </c>
      <c r="AH176" s="25">
        <v>3.4914447810000002</v>
      </c>
      <c r="AI176" s="26">
        <v>2547.5095334024149</v>
      </c>
      <c r="AJ176" s="26">
        <v>0.75229881338950833</v>
      </c>
      <c r="AK176" s="26">
        <f t="shared" si="7"/>
        <v>4.2437435943895085</v>
      </c>
      <c r="AL176" s="29" t="s">
        <v>32</v>
      </c>
      <c r="AM176" s="30" t="s">
        <v>31</v>
      </c>
      <c r="AN176" s="66">
        <f t="shared" si="8"/>
        <v>32.077851486555701</v>
      </c>
    </row>
    <row r="177" spans="1:40" x14ac:dyDescent="0.35">
      <c r="A177" s="18" t="s">
        <v>413</v>
      </c>
      <c r="B177" s="19" t="s">
        <v>414</v>
      </c>
      <c r="C177" s="19" t="s">
        <v>1536</v>
      </c>
      <c r="D177" s="19" t="s">
        <v>1536</v>
      </c>
      <c r="E177" s="19" t="s">
        <v>1530</v>
      </c>
      <c r="F177" s="19" t="str">
        <f>VLOOKUP(A177,Ranking!C177:AB891,26,0)</f>
        <v>Corporate Offices</v>
      </c>
      <c r="G177" s="19">
        <v>560097</v>
      </c>
      <c r="H177" s="20" t="s">
        <v>99</v>
      </c>
      <c r="I177" s="81" t="str">
        <f>VLOOKUP(A177,[1]Sheet1!$C$2:$D$967,2,0)</f>
        <v>Bengaluru - G</v>
      </c>
      <c r="J177" s="21">
        <v>3.4992000000000001</v>
      </c>
      <c r="K177" s="22">
        <v>783.221</v>
      </c>
      <c r="L177" s="22">
        <v>1.5254568097260639</v>
      </c>
      <c r="M177" s="22">
        <v>5.0246568097260642</v>
      </c>
      <c r="N177" s="23" t="s">
        <v>32</v>
      </c>
      <c r="O177" s="24" t="s">
        <v>31</v>
      </c>
      <c r="P177" s="25">
        <v>0.62420000000000009</v>
      </c>
      <c r="Q177" s="26">
        <v>176.15299999999999</v>
      </c>
      <c r="R177" s="26">
        <v>0.68710626243126238</v>
      </c>
      <c r="S177" s="26">
        <v>1.3113062624312626</v>
      </c>
      <c r="T177" s="23" t="s">
        <v>32</v>
      </c>
      <c r="U177" s="27" t="s">
        <v>31</v>
      </c>
      <c r="V177" s="28">
        <v>1.2129000000000001</v>
      </c>
      <c r="W177" s="22">
        <v>362.13499999999999</v>
      </c>
      <c r="X177" s="22">
        <v>7.4125301484758692</v>
      </c>
      <c r="Y177" s="22">
        <v>8.6254301484758695</v>
      </c>
      <c r="Z177" s="23" t="s">
        <v>32</v>
      </c>
      <c r="AA177" s="27" t="s">
        <v>31</v>
      </c>
      <c r="AB177" s="25">
        <v>9.3467911569999984</v>
      </c>
      <c r="AC177" s="26">
        <v>7441.5416044375306</v>
      </c>
      <c r="AD177" s="26">
        <v>18.382956335636937</v>
      </c>
      <c r="AE177" s="26">
        <f t="shared" si="6"/>
        <v>27.729747492636935</v>
      </c>
      <c r="AF177" s="29" t="s">
        <v>32</v>
      </c>
      <c r="AG177" s="30" t="s">
        <v>31</v>
      </c>
      <c r="AH177" s="25">
        <v>4.3724435010000002</v>
      </c>
      <c r="AI177" s="26">
        <v>1425.2225750594309</v>
      </c>
      <c r="AJ177" s="26">
        <v>14.25222575059431</v>
      </c>
      <c r="AK177" s="26">
        <f t="shared" si="7"/>
        <v>18.624669251594309</v>
      </c>
      <c r="AL177" s="29" t="s">
        <v>32</v>
      </c>
      <c r="AM177" s="30" t="s">
        <v>32</v>
      </c>
      <c r="AN177" s="66">
        <f t="shared" si="8"/>
        <v>32.635182086231247</v>
      </c>
    </row>
    <row r="178" spans="1:40" x14ac:dyDescent="0.35">
      <c r="A178" s="18" t="s">
        <v>415</v>
      </c>
      <c r="B178" s="19" t="s">
        <v>416</v>
      </c>
      <c r="C178" s="19" t="s">
        <v>1533</v>
      </c>
      <c r="D178" s="19" t="s">
        <v>1536</v>
      </c>
      <c r="E178" s="19" t="s">
        <v>1529</v>
      </c>
      <c r="F178" s="19" t="str">
        <f>VLOOKUP(A178,Ranking!C178:AB892,26,0)</f>
        <v xml:space="preserve">Shopping Malls </v>
      </c>
      <c r="G178" s="19">
        <v>560068</v>
      </c>
      <c r="H178" s="20" t="s">
        <v>123</v>
      </c>
      <c r="I178" s="81" t="str">
        <f>VLOOKUP(A178,[1]Sheet1!$C$2:$D$967,2,0)</f>
        <v>Bengaluru - E</v>
      </c>
      <c r="J178" s="21">
        <v>3.1044</v>
      </c>
      <c r="K178" s="22">
        <v>1850.498</v>
      </c>
      <c r="L178" s="22">
        <v>8.767239520753991</v>
      </c>
      <c r="M178" s="22">
        <v>11.871639520753991</v>
      </c>
      <c r="N178" s="23" t="s">
        <v>32</v>
      </c>
      <c r="O178" s="24" t="s">
        <v>31</v>
      </c>
      <c r="P178" s="25">
        <v>0.46</v>
      </c>
      <c r="Q178" s="26">
        <v>414.661</v>
      </c>
      <c r="R178" s="26">
        <v>2.1014331227331224</v>
      </c>
      <c r="S178" s="26">
        <v>2.5614331227331224</v>
      </c>
      <c r="T178" s="23" t="s">
        <v>32</v>
      </c>
      <c r="U178" s="27" t="s">
        <v>31</v>
      </c>
      <c r="V178" s="28">
        <v>1.1821999999999999</v>
      </c>
      <c r="W178" s="22">
        <v>804.97199999999998</v>
      </c>
      <c r="X178" s="22">
        <v>0.33101600000000003</v>
      </c>
      <c r="Y178" s="22">
        <v>1.5132159999999999</v>
      </c>
      <c r="Z178" s="23" t="s">
        <v>31</v>
      </c>
      <c r="AA178" s="27" t="s">
        <v>31</v>
      </c>
      <c r="AB178" s="25">
        <v>8.7891255180000005</v>
      </c>
      <c r="AC178" s="26">
        <v>17416.974420508432</v>
      </c>
      <c r="AD178" s="26">
        <v>56.112521000835876</v>
      </c>
      <c r="AE178" s="26">
        <f t="shared" si="6"/>
        <v>64.901646518835875</v>
      </c>
      <c r="AF178" s="29" t="s">
        <v>32</v>
      </c>
      <c r="AG178" s="30" t="s">
        <v>31</v>
      </c>
      <c r="AH178" s="25">
        <v>1.5632626140000001</v>
      </c>
      <c r="AI178" s="26">
        <v>4427.9189912202883</v>
      </c>
      <c r="AJ178" s="26">
        <v>5.8129425028341828</v>
      </c>
      <c r="AK178" s="26">
        <f t="shared" si="7"/>
        <v>7.3762051168341829</v>
      </c>
      <c r="AL178" s="29" t="s">
        <v>32</v>
      </c>
      <c r="AM178" s="30" t="s">
        <v>31</v>
      </c>
      <c r="AN178" s="66">
        <f t="shared" si="8"/>
        <v>61.925463503670059</v>
      </c>
    </row>
    <row r="179" spans="1:40" x14ac:dyDescent="0.35">
      <c r="A179" s="18" t="s">
        <v>417</v>
      </c>
      <c r="B179" s="19" t="s">
        <v>418</v>
      </c>
      <c r="C179" s="19" t="s">
        <v>77</v>
      </c>
      <c r="D179" s="19" t="s">
        <v>1536</v>
      </c>
      <c r="E179" s="19" t="s">
        <v>1529</v>
      </c>
      <c r="F179" s="19" t="e">
        <f>VLOOKUP(A179,Ranking!C179:AB893,26,0)</f>
        <v>#N/A</v>
      </c>
      <c r="G179" s="19">
        <v>560062</v>
      </c>
      <c r="H179" s="20" t="s">
        <v>123</v>
      </c>
      <c r="I179" s="81" t="str">
        <f>VLOOKUP(A179,[1]Sheet1!$C$2:$D$967,2,0)</f>
        <v>Bengaluru - E</v>
      </c>
      <c r="J179" s="21">
        <v>5.9784000000000006</v>
      </c>
      <c r="K179" s="22">
        <v>761.85699999999997</v>
      </c>
      <c r="L179" s="22">
        <v>7.6185700000000001</v>
      </c>
      <c r="M179" s="22">
        <v>13.596970000000001</v>
      </c>
      <c r="N179" s="23" t="s">
        <v>32</v>
      </c>
      <c r="O179" s="24" t="s">
        <v>32</v>
      </c>
      <c r="P179" s="25">
        <v>0.20800000000000002</v>
      </c>
      <c r="Q179" s="26">
        <v>196.208</v>
      </c>
      <c r="R179" s="26">
        <v>1.0020786708786709</v>
      </c>
      <c r="S179" s="26">
        <v>1.2100786708786708</v>
      </c>
      <c r="T179" s="23" t="s">
        <v>32</v>
      </c>
      <c r="U179" s="27" t="s">
        <v>31</v>
      </c>
      <c r="V179" s="28">
        <v>1.2725</v>
      </c>
      <c r="W179" s="22">
        <v>422.63099999999997</v>
      </c>
      <c r="X179" s="22">
        <v>7.0350722942118393</v>
      </c>
      <c r="Y179" s="22">
        <v>8.3075722942118393</v>
      </c>
      <c r="Z179" s="23" t="s">
        <v>32</v>
      </c>
      <c r="AA179" s="27" t="s">
        <v>31</v>
      </c>
      <c r="AB179" s="25">
        <v>14.929120522</v>
      </c>
      <c r="AC179" s="26">
        <v>8427.5117572223844</v>
      </c>
      <c r="AD179" s="26">
        <v>16.47469140853471</v>
      </c>
      <c r="AE179" s="26">
        <f t="shared" si="6"/>
        <v>31.403811930534708</v>
      </c>
      <c r="AF179" s="29" t="s">
        <v>32</v>
      </c>
      <c r="AG179" s="30" t="s">
        <v>31</v>
      </c>
      <c r="AH179" s="25">
        <v>1.376871645</v>
      </c>
      <c r="AI179" s="26">
        <v>1583.5907479784139</v>
      </c>
      <c r="AJ179" s="26">
        <v>1.2611373613460071</v>
      </c>
      <c r="AK179" s="26">
        <f t="shared" si="7"/>
        <v>2.6380090063460071</v>
      </c>
      <c r="AL179" s="29" t="s">
        <v>32</v>
      </c>
      <c r="AM179" s="30" t="s">
        <v>31</v>
      </c>
      <c r="AN179" s="66">
        <f t="shared" si="8"/>
        <v>17.735828769880719</v>
      </c>
    </row>
    <row r="180" spans="1:40" x14ac:dyDescent="0.35">
      <c r="A180" s="18" t="s">
        <v>419</v>
      </c>
      <c r="B180" s="19" t="s">
        <v>420</v>
      </c>
      <c r="C180" s="19" t="s">
        <v>1536</v>
      </c>
      <c r="D180" s="19" t="s">
        <v>1536</v>
      </c>
      <c r="E180" s="19" t="s">
        <v>1531</v>
      </c>
      <c r="F180" s="19" t="str">
        <f>VLOOKUP(A180,Ranking!C180:AB894,26,0)</f>
        <v xml:space="preserve">Manufacturers </v>
      </c>
      <c r="G180" s="19">
        <v>562162</v>
      </c>
      <c r="H180" s="20" t="s">
        <v>99</v>
      </c>
      <c r="I180" s="81" t="str">
        <f>VLOOKUP(A180,[1]Sheet1!$C$2:$D$967,2,0)</f>
        <v>Bengaluru - F</v>
      </c>
      <c r="J180" s="21">
        <v>0.15160000000000001</v>
      </c>
      <c r="K180" s="22">
        <v>280.06900000000002</v>
      </c>
      <c r="L180" s="22">
        <v>0.10234176669887279</v>
      </c>
      <c r="M180" s="22">
        <v>0.25394176669887281</v>
      </c>
      <c r="N180" s="23" t="s">
        <v>31</v>
      </c>
      <c r="O180" s="24" t="s">
        <v>31</v>
      </c>
      <c r="P180" s="25">
        <v>0.51670000000000005</v>
      </c>
      <c r="Q180" s="26">
        <v>141.124</v>
      </c>
      <c r="R180" s="26">
        <v>0.42707659763659755</v>
      </c>
      <c r="S180" s="26">
        <v>0.9437765976365976</v>
      </c>
      <c r="T180" s="23" t="s">
        <v>32</v>
      </c>
      <c r="U180" s="27" t="s">
        <v>31</v>
      </c>
      <c r="V180" s="28">
        <v>5.6809000000000003</v>
      </c>
      <c r="W180" s="22">
        <v>350.25200000000001</v>
      </c>
      <c r="X180" s="22">
        <v>2.6614976151544876</v>
      </c>
      <c r="Y180" s="22">
        <v>8.3423976151544874</v>
      </c>
      <c r="Z180" s="23" t="s">
        <v>32</v>
      </c>
      <c r="AA180" s="27" t="s">
        <v>31</v>
      </c>
      <c r="AB180" s="25">
        <v>5.4232860600000006</v>
      </c>
      <c r="AC180" s="26">
        <v>306.78976133314512</v>
      </c>
      <c r="AD180" s="26">
        <v>3.0678976133314517</v>
      </c>
      <c r="AE180" s="26">
        <f t="shared" si="6"/>
        <v>8.4911836733314523</v>
      </c>
      <c r="AF180" s="29" t="s">
        <v>32</v>
      </c>
      <c r="AG180" s="30" t="s">
        <v>32</v>
      </c>
      <c r="AH180" s="25">
        <v>0.84532640299999995</v>
      </c>
      <c r="AI180" s="26">
        <v>406.04702923315921</v>
      </c>
      <c r="AJ180" s="26">
        <v>4.0604702923315923</v>
      </c>
      <c r="AK180" s="26">
        <f t="shared" si="7"/>
        <v>4.9057966953315919</v>
      </c>
      <c r="AL180" s="29" t="s">
        <v>32</v>
      </c>
      <c r="AM180" s="30" t="s">
        <v>32</v>
      </c>
      <c r="AN180" s="66">
        <f t="shared" si="8"/>
        <v>7.128367905663044</v>
      </c>
    </row>
    <row r="181" spans="1:40" x14ac:dyDescent="0.35">
      <c r="A181" s="18" t="s">
        <v>421</v>
      </c>
      <c r="B181" s="19" t="s">
        <v>422</v>
      </c>
      <c r="C181" s="19" t="s">
        <v>1533</v>
      </c>
      <c r="D181" s="19" t="s">
        <v>1536</v>
      </c>
      <c r="E181" s="19" t="s">
        <v>1529</v>
      </c>
      <c r="F181" s="19" t="str">
        <f>VLOOKUP(A181,Ranking!C181:AB895,26,0)</f>
        <v xml:space="preserve">Manufacturers </v>
      </c>
      <c r="G181" s="19">
        <v>560061</v>
      </c>
      <c r="H181" s="20" t="s">
        <v>123</v>
      </c>
      <c r="I181" s="81" t="str">
        <f>VLOOKUP(A181,[1]Sheet1!$C$2:$D$967,2,0)</f>
        <v>Bengaluru - E</v>
      </c>
      <c r="J181" s="21">
        <v>3.5923999999999996</v>
      </c>
      <c r="K181" s="22">
        <v>1044.5139999999999</v>
      </c>
      <c r="L181" s="22">
        <v>3.1085495186597516</v>
      </c>
      <c r="M181" s="22">
        <v>6.7009495186597512</v>
      </c>
      <c r="N181" s="23" t="s">
        <v>32</v>
      </c>
      <c r="O181" s="24" t="s">
        <v>31</v>
      </c>
      <c r="P181" s="25">
        <v>1.0355000000000001</v>
      </c>
      <c r="Q181" s="26">
        <v>201.74299999999999</v>
      </c>
      <c r="R181" s="26">
        <v>0.46630161167661172</v>
      </c>
      <c r="S181" s="26">
        <v>1.5018016116766117</v>
      </c>
      <c r="T181" s="23" t="s">
        <v>32</v>
      </c>
      <c r="U181" s="27" t="s">
        <v>31</v>
      </c>
      <c r="V181" s="28">
        <v>1.1496999999999999</v>
      </c>
      <c r="W181" s="22">
        <v>386.13200000000001</v>
      </c>
      <c r="X181" s="22">
        <v>0.32191600000000004</v>
      </c>
      <c r="Y181" s="22">
        <v>1.471616</v>
      </c>
      <c r="Z181" s="23" t="s">
        <v>31</v>
      </c>
      <c r="AA181" s="27" t="s">
        <v>31</v>
      </c>
      <c r="AB181" s="25">
        <v>11.880547554000001</v>
      </c>
      <c r="AC181" s="26">
        <v>10264.013557489159</v>
      </c>
      <c r="AD181" s="26">
        <v>26.366702725492246</v>
      </c>
      <c r="AE181" s="26">
        <f t="shared" si="6"/>
        <v>38.247250279492249</v>
      </c>
      <c r="AF181" s="29" t="s">
        <v>32</v>
      </c>
      <c r="AG181" s="30" t="s">
        <v>31</v>
      </c>
      <c r="AH181" s="25">
        <v>3.135515754</v>
      </c>
      <c r="AI181" s="26">
        <v>1879.6098833199551</v>
      </c>
      <c r="AJ181" s="26">
        <v>18.796098833199551</v>
      </c>
      <c r="AK181" s="26">
        <f t="shared" si="7"/>
        <v>21.931614587199551</v>
      </c>
      <c r="AL181" s="29" t="s">
        <v>32</v>
      </c>
      <c r="AM181" s="30" t="s">
        <v>32</v>
      </c>
      <c r="AN181" s="66">
        <f t="shared" si="8"/>
        <v>45.162801558691797</v>
      </c>
    </row>
    <row r="182" spans="1:40" x14ac:dyDescent="0.35">
      <c r="A182" s="18" t="s">
        <v>423</v>
      </c>
      <c r="B182" s="19" t="s">
        <v>424</v>
      </c>
      <c r="C182" s="19" t="s">
        <v>77</v>
      </c>
      <c r="D182" s="19" t="s">
        <v>1536</v>
      </c>
      <c r="E182" s="19" t="s">
        <v>1528</v>
      </c>
      <c r="F182" s="19" t="str">
        <f>VLOOKUP(A182,Ranking!C182:AB896,26,0)</f>
        <v xml:space="preserve">Exporters </v>
      </c>
      <c r="G182" s="19">
        <v>560109</v>
      </c>
      <c r="H182" s="20" t="s">
        <v>123</v>
      </c>
      <c r="I182" s="81" t="str">
        <f>VLOOKUP(A182,[1]Sheet1!$C$2:$D$967,2,0)</f>
        <v>Bengaluru - E</v>
      </c>
      <c r="J182" s="21">
        <v>8.440199999999999</v>
      </c>
      <c r="K182" s="22">
        <v>44.526000000000003</v>
      </c>
      <c r="L182" s="22">
        <v>2.3632559999999998</v>
      </c>
      <c r="M182" s="22">
        <v>10.803455999999999</v>
      </c>
      <c r="N182" s="23" t="s">
        <v>32</v>
      </c>
      <c r="O182" s="24" t="s">
        <v>32</v>
      </c>
      <c r="P182" s="25">
        <v>7.3899999999999993E-2</v>
      </c>
      <c r="Q182" s="26">
        <v>14.340999999999999</v>
      </c>
      <c r="R182" s="26">
        <v>0.11194387420545748</v>
      </c>
      <c r="S182" s="26">
        <v>0.18584387420545748</v>
      </c>
      <c r="T182" s="23" t="s">
        <v>31</v>
      </c>
      <c r="U182" s="27" t="s">
        <v>31</v>
      </c>
      <c r="V182" s="28">
        <v>1.0477000000000001</v>
      </c>
      <c r="W182" s="22">
        <v>7.819</v>
      </c>
      <c r="X182" s="22">
        <v>0.29335600000000006</v>
      </c>
      <c r="Y182" s="22">
        <v>1.341056</v>
      </c>
      <c r="Z182" s="23" t="s">
        <v>32</v>
      </c>
      <c r="AA182" s="27" t="s">
        <v>32</v>
      </c>
      <c r="AB182" s="25">
        <v>7.8807283120000005</v>
      </c>
      <c r="AC182" s="26">
        <v>2583.3068460449122</v>
      </c>
      <c r="AD182" s="26">
        <v>1.8468516879999992</v>
      </c>
      <c r="AE182" s="26">
        <f t="shared" si="6"/>
        <v>9.7275799999999997</v>
      </c>
      <c r="AF182" s="29" t="s">
        <v>32</v>
      </c>
      <c r="AG182" s="30" t="s">
        <v>31</v>
      </c>
      <c r="AH182" s="25">
        <v>0.8531310310000001</v>
      </c>
      <c r="AI182" s="26">
        <v>246.09548627688989</v>
      </c>
      <c r="AJ182" s="26">
        <v>2.4609548627688991</v>
      </c>
      <c r="AK182" s="26">
        <f t="shared" si="7"/>
        <v>3.3140858937688993</v>
      </c>
      <c r="AL182" s="29" t="s">
        <v>32</v>
      </c>
      <c r="AM182" s="30" t="s">
        <v>32</v>
      </c>
      <c r="AN182" s="66">
        <f t="shared" si="8"/>
        <v>4.3078065507688983</v>
      </c>
    </row>
    <row r="183" spans="1:40" x14ac:dyDescent="0.35">
      <c r="A183" s="18" t="s">
        <v>425</v>
      </c>
      <c r="B183" s="19" t="s">
        <v>426</v>
      </c>
      <c r="C183" s="19" t="s">
        <v>1536</v>
      </c>
      <c r="D183" s="19" t="s">
        <v>1536</v>
      </c>
      <c r="E183" s="19" t="s">
        <v>1531</v>
      </c>
      <c r="F183" s="19" t="str">
        <f>VLOOKUP(A183,Ranking!C183:AB897,26,0)</f>
        <v>Corporate Offices</v>
      </c>
      <c r="G183" s="19">
        <v>562111</v>
      </c>
      <c r="H183" s="20" t="s">
        <v>261</v>
      </c>
      <c r="I183" s="81" t="str">
        <f>VLOOKUP(A183,[1]Sheet1!$C$2:$D$967,2,0)</f>
        <v>Tumakuru - B</v>
      </c>
      <c r="J183" s="21">
        <v>1.0217000000000001</v>
      </c>
      <c r="K183" s="22">
        <v>23.466999999999999</v>
      </c>
      <c r="L183" s="22">
        <v>0.28607600000000005</v>
      </c>
      <c r="M183" s="22">
        <v>1.307776</v>
      </c>
      <c r="N183" s="23" t="s">
        <v>32</v>
      </c>
      <c r="O183" s="24" t="s">
        <v>32</v>
      </c>
      <c r="P183" s="25">
        <v>0.63880000000000003</v>
      </c>
      <c r="Q183" s="26">
        <v>22.350999999999999</v>
      </c>
      <c r="R183" s="26">
        <v>0.22350999999999999</v>
      </c>
      <c r="S183" s="26">
        <v>0.86231000000000002</v>
      </c>
      <c r="T183" s="23" t="s">
        <v>32</v>
      </c>
      <c r="U183" s="27" t="s">
        <v>32</v>
      </c>
      <c r="V183" s="28">
        <v>0.75170000000000003</v>
      </c>
      <c r="W183" s="22">
        <v>100.634</v>
      </c>
      <c r="X183" s="22">
        <v>1.3161824359682899</v>
      </c>
      <c r="Y183" s="22">
        <v>2.0678824359682899</v>
      </c>
      <c r="Z183" s="23" t="s">
        <v>32</v>
      </c>
      <c r="AA183" s="27" t="s">
        <v>31</v>
      </c>
      <c r="AB183" s="25">
        <v>5.1363965819999997</v>
      </c>
      <c r="AC183" s="26">
        <v>1078.850304131287</v>
      </c>
      <c r="AD183" s="26">
        <v>10.78850304131287</v>
      </c>
      <c r="AE183" s="26">
        <f t="shared" si="6"/>
        <v>15.92489962331287</v>
      </c>
      <c r="AF183" s="29" t="s">
        <v>32</v>
      </c>
      <c r="AG183" s="30" t="s">
        <v>32</v>
      </c>
      <c r="AH183" s="25">
        <v>0.893739218</v>
      </c>
      <c r="AI183" s="26">
        <v>923.16790618876553</v>
      </c>
      <c r="AJ183" s="26">
        <v>0.64411092036715434</v>
      </c>
      <c r="AK183" s="26">
        <f t="shared" si="7"/>
        <v>1.5378501383671543</v>
      </c>
      <c r="AL183" s="29" t="s">
        <v>32</v>
      </c>
      <c r="AM183" s="30" t="s">
        <v>31</v>
      </c>
      <c r="AN183" s="66">
        <f t="shared" si="8"/>
        <v>11.432613961680024</v>
      </c>
    </row>
    <row r="184" spans="1:40" x14ac:dyDescent="0.35">
      <c r="A184" s="18" t="s">
        <v>427</v>
      </c>
      <c r="B184" s="19" t="s">
        <v>428</v>
      </c>
      <c r="C184" s="19" t="s">
        <v>1536</v>
      </c>
      <c r="D184" s="19" t="s">
        <v>1536</v>
      </c>
      <c r="E184" s="19" t="s">
        <v>1528</v>
      </c>
      <c r="F184" s="19" t="str">
        <f>VLOOKUP(A184,Ranking!C184:AB898,26,0)</f>
        <v>Corporate Offices</v>
      </c>
      <c r="G184" s="19">
        <v>560075</v>
      </c>
      <c r="H184" s="20" t="s">
        <v>118</v>
      </c>
      <c r="I184" s="81" t="str">
        <f>VLOOKUP(A184,[1]Sheet1!$C$2:$D$967,2,0)</f>
        <v>Bengaluru - D</v>
      </c>
      <c r="J184" s="21">
        <v>2.3845999999999998</v>
      </c>
      <c r="K184" s="22">
        <v>507.09199999999998</v>
      </c>
      <c r="L184" s="22">
        <v>0.86858558996452995</v>
      </c>
      <c r="M184" s="22">
        <v>3.2531855899645299</v>
      </c>
      <c r="N184" s="23" t="s">
        <v>32</v>
      </c>
      <c r="O184" s="24" t="s">
        <v>31</v>
      </c>
      <c r="P184" s="25">
        <v>0.10829999999999999</v>
      </c>
      <c r="Q184" s="26">
        <v>119.9</v>
      </c>
      <c r="R184" s="26">
        <v>0.78425148005148004</v>
      </c>
      <c r="S184" s="26">
        <v>0.89255148005148</v>
      </c>
      <c r="T184" s="23" t="s">
        <v>32</v>
      </c>
      <c r="U184" s="27" t="s">
        <v>31</v>
      </c>
      <c r="V184" s="28">
        <v>0.29039999999999999</v>
      </c>
      <c r="W184" s="22">
        <v>223.91800000000001</v>
      </c>
      <c r="X184" s="22">
        <v>4.0343519714723408</v>
      </c>
      <c r="Y184" s="22">
        <v>4.3247519714723408</v>
      </c>
      <c r="Z184" s="23" t="s">
        <v>32</v>
      </c>
      <c r="AA184" s="27" t="s">
        <v>31</v>
      </c>
      <c r="AB184" s="25">
        <v>4.9134801220000002</v>
      </c>
      <c r="AC184" s="26">
        <v>14397.37029078796</v>
      </c>
      <c r="AD184" s="26">
        <v>48.736081211295698</v>
      </c>
      <c r="AE184" s="26">
        <f t="shared" si="6"/>
        <v>53.649561333295701</v>
      </c>
      <c r="AF184" s="29" t="s">
        <v>32</v>
      </c>
      <c r="AG184" s="30" t="s">
        <v>31</v>
      </c>
      <c r="AH184" s="25">
        <v>2.1625895120000003</v>
      </c>
      <c r="AI184" s="26">
        <v>4652.6188950814276</v>
      </c>
      <c r="AJ184" s="26">
        <v>5.5879297203134968</v>
      </c>
      <c r="AK184" s="26">
        <f t="shared" si="7"/>
        <v>7.750519232313497</v>
      </c>
      <c r="AL184" s="29" t="s">
        <v>32</v>
      </c>
      <c r="AM184" s="30" t="s">
        <v>31</v>
      </c>
      <c r="AN184" s="66">
        <f t="shared" si="8"/>
        <v>54.324010931609195</v>
      </c>
    </row>
    <row r="185" spans="1:40" x14ac:dyDescent="0.35">
      <c r="A185" s="18" t="s">
        <v>429</v>
      </c>
      <c r="B185" s="19" t="s">
        <v>430</v>
      </c>
      <c r="C185" s="19" t="s">
        <v>1536</v>
      </c>
      <c r="D185" s="19" t="s">
        <v>1536</v>
      </c>
      <c r="E185" s="19" t="s">
        <v>1530</v>
      </c>
      <c r="F185" s="19" t="str">
        <f>VLOOKUP(A185,Ranking!C185:AB899,26,0)</f>
        <v xml:space="preserve">Manufacturers </v>
      </c>
      <c r="G185" s="19">
        <v>560097</v>
      </c>
      <c r="H185" s="20" t="s">
        <v>99</v>
      </c>
      <c r="I185" s="81" t="str">
        <f>VLOOKUP(A185,[1]Sheet1!$C$2:$D$967,2,0)</f>
        <v>Bengaluru - G</v>
      </c>
      <c r="J185" s="21">
        <v>2.2525000000000004</v>
      </c>
      <c r="K185" s="22">
        <v>783.221</v>
      </c>
      <c r="L185" s="22">
        <v>2.7721568097260634</v>
      </c>
      <c r="M185" s="22">
        <v>5.0246568097260642</v>
      </c>
      <c r="N185" s="23" t="s">
        <v>32</v>
      </c>
      <c r="O185" s="24" t="s">
        <v>31</v>
      </c>
      <c r="P185" s="25">
        <v>0.18</v>
      </c>
      <c r="Q185" s="26">
        <v>176.15299999999999</v>
      </c>
      <c r="R185" s="26">
        <v>1.1313062624312624</v>
      </c>
      <c r="S185" s="26">
        <v>1.3113062624312624</v>
      </c>
      <c r="T185" s="23" t="s">
        <v>32</v>
      </c>
      <c r="U185" s="27" t="s">
        <v>31</v>
      </c>
      <c r="V185" s="28">
        <v>0.19900000000000001</v>
      </c>
      <c r="W185" s="22">
        <v>362.13499999999999</v>
      </c>
      <c r="X185" s="22">
        <v>8.4264301484758697</v>
      </c>
      <c r="Y185" s="22">
        <v>8.6254301484758695</v>
      </c>
      <c r="Z185" s="23" t="s">
        <v>32</v>
      </c>
      <c r="AA185" s="27" t="s">
        <v>31</v>
      </c>
      <c r="AB185" s="25">
        <v>5.1466286129999999</v>
      </c>
      <c r="AC185" s="26">
        <v>3677.6715294407122</v>
      </c>
      <c r="AD185" s="26">
        <v>8.5576423960390002</v>
      </c>
      <c r="AE185" s="26">
        <f t="shared" si="6"/>
        <v>13.704271009039001</v>
      </c>
      <c r="AF185" s="29" t="s">
        <v>32</v>
      </c>
      <c r="AG185" s="30" t="s">
        <v>31</v>
      </c>
      <c r="AH185" s="25">
        <v>1.0142470220000002</v>
      </c>
      <c r="AI185" s="26">
        <v>1265.0154177800739</v>
      </c>
      <c r="AJ185" s="26">
        <v>1.093066417113298</v>
      </c>
      <c r="AK185" s="26">
        <f t="shared" si="7"/>
        <v>2.1073134391132982</v>
      </c>
      <c r="AL185" s="29" t="s">
        <v>32</v>
      </c>
      <c r="AM185" s="30" t="s">
        <v>31</v>
      </c>
      <c r="AN185" s="66">
        <f t="shared" si="8"/>
        <v>9.6507088131522991</v>
      </c>
    </row>
    <row r="186" spans="1:40" x14ac:dyDescent="0.35">
      <c r="A186" s="18" t="s">
        <v>431</v>
      </c>
      <c r="B186" s="19" t="s">
        <v>432</v>
      </c>
      <c r="C186" s="19" t="s">
        <v>1536</v>
      </c>
      <c r="D186" s="19" t="s">
        <v>1536</v>
      </c>
      <c r="E186" s="19" t="s">
        <v>1528</v>
      </c>
      <c r="F186" s="19" t="str">
        <f>VLOOKUP(A186,Ranking!C186:AB900,26,0)</f>
        <v xml:space="preserve">Exporters </v>
      </c>
      <c r="G186" s="19">
        <v>581106</v>
      </c>
      <c r="H186" s="20" t="s">
        <v>342</v>
      </c>
      <c r="I186" s="81" t="str">
        <f>VLOOKUP(A186,[1]Sheet1!$C$2:$D$967,2,0)</f>
        <v>Hubballi</v>
      </c>
      <c r="J186" s="21">
        <v>0.64470000000000005</v>
      </c>
      <c r="K186" s="22">
        <v>35.331000000000003</v>
      </c>
      <c r="L186" s="22">
        <v>0.35331000000000001</v>
      </c>
      <c r="M186" s="22">
        <v>0.99801000000000006</v>
      </c>
      <c r="N186" s="23" t="s">
        <v>32</v>
      </c>
      <c r="O186" s="24" t="s">
        <v>32</v>
      </c>
      <c r="P186" s="25">
        <v>0.46339999999999998</v>
      </c>
      <c r="Q186" s="26">
        <v>18.899999999999999</v>
      </c>
      <c r="R186" s="26">
        <v>0.189</v>
      </c>
      <c r="S186" s="26">
        <v>0.65239999999999998</v>
      </c>
      <c r="T186" s="23" t="s">
        <v>32</v>
      </c>
      <c r="U186" s="27" t="s">
        <v>32</v>
      </c>
      <c r="V186" s="28">
        <v>0.89770000000000005</v>
      </c>
      <c r="W186" s="22">
        <v>81.262</v>
      </c>
      <c r="X186" s="22">
        <v>1.0378204681277592</v>
      </c>
      <c r="Y186" s="22">
        <v>1.9355204681277591</v>
      </c>
      <c r="Z186" s="23" t="s">
        <v>32</v>
      </c>
      <c r="AA186" s="27" t="s">
        <v>31</v>
      </c>
      <c r="AB186" s="25">
        <v>1.6960761440000001</v>
      </c>
      <c r="AC186" s="26">
        <v>248.08140069953009</v>
      </c>
      <c r="AD186" s="26">
        <v>2.4808140069953009</v>
      </c>
      <c r="AE186" s="26">
        <f t="shared" si="6"/>
        <v>4.1768901509953009</v>
      </c>
      <c r="AF186" s="29" t="s">
        <v>32</v>
      </c>
      <c r="AG186" s="30" t="s">
        <v>32</v>
      </c>
      <c r="AH186" s="25">
        <v>0.96497120399999992</v>
      </c>
      <c r="AI186" s="26">
        <v>80.458447261995858</v>
      </c>
      <c r="AJ186" s="26">
        <v>0.80458447261995858</v>
      </c>
      <c r="AK186" s="26">
        <f t="shared" si="7"/>
        <v>1.7695556766199585</v>
      </c>
      <c r="AL186" s="29" t="s">
        <v>32</v>
      </c>
      <c r="AM186" s="30" t="s">
        <v>32</v>
      </c>
      <c r="AN186" s="66">
        <f t="shared" si="8"/>
        <v>3.2853984796152593</v>
      </c>
    </row>
    <row r="187" spans="1:40" x14ac:dyDescent="0.35">
      <c r="A187" s="18" t="s">
        <v>433</v>
      </c>
      <c r="B187" s="19" t="s">
        <v>434</v>
      </c>
      <c r="C187" s="19" t="s">
        <v>1536</v>
      </c>
      <c r="D187" s="19" t="s">
        <v>1536</v>
      </c>
      <c r="E187" s="19" t="s">
        <v>1528</v>
      </c>
      <c r="F187" s="19" t="str">
        <f>VLOOKUP(A187,Ranking!C187:AB901,26,0)</f>
        <v xml:space="preserve">Exporters </v>
      </c>
      <c r="G187" s="19">
        <v>563131</v>
      </c>
      <c r="H187" s="20" t="s">
        <v>273</v>
      </c>
      <c r="I187" s="81" t="str">
        <f>VLOOKUP(A187,[1]Sheet1!$C$2:$D$967,2,0)</f>
        <v>Devanahalli</v>
      </c>
      <c r="J187" s="21">
        <v>1.6057000000000001</v>
      </c>
      <c r="K187" s="22">
        <v>42.031999999999996</v>
      </c>
      <c r="L187" s="22">
        <v>0.44959600000000005</v>
      </c>
      <c r="M187" s="22">
        <v>2.0552960000000002</v>
      </c>
      <c r="N187" s="23" t="s">
        <v>32</v>
      </c>
      <c r="O187" s="24" t="s">
        <v>32</v>
      </c>
      <c r="P187" s="25">
        <v>1.0297000000000001</v>
      </c>
      <c r="Q187" s="26">
        <v>21.527999999999999</v>
      </c>
      <c r="R187" s="26">
        <v>0.28831600000000002</v>
      </c>
      <c r="S187" s="26">
        <v>1.3180160000000001</v>
      </c>
      <c r="T187" s="23" t="s">
        <v>32</v>
      </c>
      <c r="U187" s="27" t="s">
        <v>32</v>
      </c>
      <c r="V187" s="28">
        <v>2.1124999999999998</v>
      </c>
      <c r="W187" s="22">
        <v>177.8</v>
      </c>
      <c r="X187" s="22">
        <v>2.1223888685131511</v>
      </c>
      <c r="Y187" s="22">
        <v>4.2348888685131509</v>
      </c>
      <c r="Z187" s="23" t="s">
        <v>32</v>
      </c>
      <c r="AA187" s="27" t="s">
        <v>31</v>
      </c>
      <c r="AB187" s="25">
        <v>2.5139109309999998</v>
      </c>
      <c r="AC187" s="26">
        <v>271.76239808808469</v>
      </c>
      <c r="AD187" s="26">
        <v>6.2919870689999993</v>
      </c>
      <c r="AE187" s="26">
        <f t="shared" si="6"/>
        <v>8.8058979999999991</v>
      </c>
      <c r="AF187" s="29" t="s">
        <v>32</v>
      </c>
      <c r="AG187" s="30" t="s">
        <v>32</v>
      </c>
      <c r="AH187" s="25">
        <v>0.87776364800000006</v>
      </c>
      <c r="AI187" s="26">
        <v>16.24118538750427</v>
      </c>
      <c r="AJ187" s="26">
        <v>0.17555272960000001</v>
      </c>
      <c r="AK187" s="26">
        <f t="shared" si="7"/>
        <v>1.0533163776000001</v>
      </c>
      <c r="AL187" s="29" t="s">
        <v>32</v>
      </c>
      <c r="AM187" s="30" t="s">
        <v>32</v>
      </c>
      <c r="AN187" s="66">
        <f t="shared" si="8"/>
        <v>6.4675397985999989</v>
      </c>
    </row>
    <row r="188" spans="1:40" x14ac:dyDescent="0.35">
      <c r="A188" s="18" t="s">
        <v>435</v>
      </c>
      <c r="B188" s="19" t="s">
        <v>436</v>
      </c>
      <c r="C188" s="19" t="s">
        <v>1533</v>
      </c>
      <c r="D188" s="19" t="s">
        <v>1536</v>
      </c>
      <c r="E188" s="19" t="s">
        <v>1531</v>
      </c>
      <c r="F188" s="19" t="str">
        <f>VLOOKUP(A188,Ranking!C188:AB902,26,0)</f>
        <v xml:space="preserve">Manufacturers </v>
      </c>
      <c r="G188" s="19">
        <v>560064</v>
      </c>
      <c r="H188" s="20" t="s">
        <v>99</v>
      </c>
      <c r="I188" s="81" t="str">
        <f>VLOOKUP(A188,[1]Sheet1!$C$2:$D$967,2,0)</f>
        <v>Bengaluru - G</v>
      </c>
      <c r="J188" s="21">
        <v>1.9485999999999999</v>
      </c>
      <c r="K188" s="22">
        <v>1297.829</v>
      </c>
      <c r="L188" s="22">
        <v>6.3774603619029202</v>
      </c>
      <c r="M188" s="22">
        <v>8.3260603619029201</v>
      </c>
      <c r="N188" s="23" t="s">
        <v>32</v>
      </c>
      <c r="O188" s="24" t="s">
        <v>31</v>
      </c>
      <c r="P188" s="25">
        <v>5.04E-2</v>
      </c>
      <c r="Q188" s="26">
        <v>338.66300000000001</v>
      </c>
      <c r="R188" s="26">
        <v>5.2794000000000008E-2</v>
      </c>
      <c r="S188" s="26">
        <v>0.10319400000000001</v>
      </c>
      <c r="T188" s="23" t="s">
        <v>31</v>
      </c>
      <c r="U188" s="27" t="s">
        <v>31</v>
      </c>
      <c r="V188" s="28">
        <v>0.2097</v>
      </c>
      <c r="W188" s="22">
        <v>593.58900000000006</v>
      </c>
      <c r="X188" s="22">
        <v>13.928564615139777</v>
      </c>
      <c r="Y188" s="22">
        <v>14.138264615139777</v>
      </c>
      <c r="Z188" s="23" t="s">
        <v>32</v>
      </c>
      <c r="AA188" s="27" t="s">
        <v>31</v>
      </c>
      <c r="AB188" s="25">
        <v>5.6046897319999998</v>
      </c>
      <c r="AC188" s="26">
        <v>618.4931915868035</v>
      </c>
      <c r="AD188" s="26">
        <v>6.1849319158680354</v>
      </c>
      <c r="AE188" s="26">
        <f t="shared" si="6"/>
        <v>11.789621647868035</v>
      </c>
      <c r="AF188" s="29" t="s">
        <v>32</v>
      </c>
      <c r="AG188" s="30" t="s">
        <v>32</v>
      </c>
      <c r="AH188" s="25">
        <v>0.22638075899999999</v>
      </c>
      <c r="AI188" s="26">
        <v>97.007980069544587</v>
      </c>
      <c r="AJ188" s="26">
        <v>0.97007980069544586</v>
      </c>
      <c r="AK188" s="26">
        <f t="shared" si="7"/>
        <v>1.1964605596954458</v>
      </c>
      <c r="AL188" s="29" t="s">
        <v>32</v>
      </c>
      <c r="AM188" s="30" t="s">
        <v>32</v>
      </c>
      <c r="AN188" s="66">
        <f t="shared" si="8"/>
        <v>7.1550117165634814</v>
      </c>
    </row>
    <row r="189" spans="1:40" x14ac:dyDescent="0.35">
      <c r="A189" s="18" t="s">
        <v>437</v>
      </c>
      <c r="B189" s="19" t="s">
        <v>438</v>
      </c>
      <c r="C189" s="19" t="s">
        <v>77</v>
      </c>
      <c r="D189" s="19" t="s">
        <v>1513</v>
      </c>
      <c r="E189" s="19" t="s">
        <v>1528</v>
      </c>
      <c r="F189" s="19" t="e">
        <f>VLOOKUP(A189,Ranking!C189:AB903,26,0)</f>
        <v>#N/A</v>
      </c>
      <c r="G189" s="19">
        <v>560001</v>
      </c>
      <c r="H189" s="20" t="s">
        <v>118</v>
      </c>
      <c r="I189" s="81" t="str">
        <f>VLOOKUP(A189,[1]Sheet1!$C$2:$D$967,2,0)</f>
        <v>Bengaluru - G</v>
      </c>
      <c r="J189" s="21">
        <v>9.0156999999999989</v>
      </c>
      <c r="K189" s="22">
        <v>610.12099999999998</v>
      </c>
      <c r="L189" s="22">
        <v>5.4910889999999997</v>
      </c>
      <c r="M189" s="22">
        <v>14.506788999999998</v>
      </c>
      <c r="N189" s="23" t="s">
        <v>32</v>
      </c>
      <c r="O189" s="24" t="s">
        <v>32</v>
      </c>
      <c r="P189" s="25">
        <v>0.43210000000000004</v>
      </c>
      <c r="Q189" s="26">
        <v>125.348</v>
      </c>
      <c r="R189" s="26">
        <v>0.12098800000000003</v>
      </c>
      <c r="S189" s="26">
        <v>0.55308800000000002</v>
      </c>
      <c r="T189" s="23" t="s">
        <v>31</v>
      </c>
      <c r="U189" s="27" t="s">
        <v>31</v>
      </c>
      <c r="V189" s="28">
        <v>0</v>
      </c>
      <c r="W189" s="22">
        <v>124.961</v>
      </c>
      <c r="X189" s="22">
        <v>2.678719646279216</v>
      </c>
      <c r="Y189" s="22">
        <v>2.678719646279216</v>
      </c>
      <c r="Z189" s="23" t="s">
        <v>32</v>
      </c>
      <c r="AA189" s="27" t="s">
        <v>31</v>
      </c>
      <c r="AB189" s="25">
        <v>3.5496969380000003</v>
      </c>
      <c r="AC189" s="26">
        <v>17511.620878770631</v>
      </c>
      <c r="AD189" s="26">
        <v>55.534171399459709</v>
      </c>
      <c r="AE189" s="26">
        <f t="shared" si="6"/>
        <v>59.083868337459705</v>
      </c>
      <c r="AF189" s="29" t="s">
        <v>32</v>
      </c>
      <c r="AG189" s="30" t="s">
        <v>31</v>
      </c>
      <c r="AH189" s="25">
        <v>1.5861428720000001</v>
      </c>
      <c r="AI189" s="26">
        <v>20707.665744109279</v>
      </c>
      <c r="AJ189" s="26">
        <v>29.618565819823814</v>
      </c>
      <c r="AK189" s="26">
        <f t="shared" si="7"/>
        <v>31.204708691823814</v>
      </c>
      <c r="AL189" s="29" t="s">
        <v>32</v>
      </c>
      <c r="AM189" s="30" t="s">
        <v>31</v>
      </c>
      <c r="AN189" s="66">
        <f t="shared" si="8"/>
        <v>85.152737219283523</v>
      </c>
    </row>
    <row r="190" spans="1:40" x14ac:dyDescent="0.35">
      <c r="A190" s="18" t="s">
        <v>439</v>
      </c>
      <c r="B190" s="19" t="s">
        <v>440</v>
      </c>
      <c r="C190" s="19" t="s">
        <v>1536</v>
      </c>
      <c r="D190" s="19" t="s">
        <v>1536</v>
      </c>
      <c r="E190" s="19" t="s">
        <v>1530</v>
      </c>
      <c r="F190" s="19" t="str">
        <f>VLOOKUP(A190,Ranking!C190:AB904,26,0)</f>
        <v xml:space="preserve">Manufacturers </v>
      </c>
      <c r="G190" s="19">
        <v>582101</v>
      </c>
      <c r="H190" s="20" t="s">
        <v>51</v>
      </c>
      <c r="I190" s="81" t="str">
        <f>VLOOKUP(A190,[1]Sheet1!$C$2:$D$967,2,0)</f>
        <v>Dharwad</v>
      </c>
      <c r="J190" s="21">
        <v>0.16819999999999999</v>
      </c>
      <c r="K190" s="22">
        <v>114.03</v>
      </c>
      <c r="L190" s="22">
        <v>6.4836682250483835E-2</v>
      </c>
      <c r="M190" s="22">
        <v>0.23303668225048382</v>
      </c>
      <c r="N190" s="23" t="s">
        <v>31</v>
      </c>
      <c r="O190" s="24" t="s">
        <v>31</v>
      </c>
      <c r="P190" s="25">
        <v>0.20350000000000001</v>
      </c>
      <c r="Q190" s="26">
        <v>32.53</v>
      </c>
      <c r="R190" s="26">
        <v>5.698000000000001E-2</v>
      </c>
      <c r="S190" s="26">
        <v>0.26048000000000004</v>
      </c>
      <c r="T190" s="23" t="s">
        <v>32</v>
      </c>
      <c r="U190" s="27" t="s">
        <v>31</v>
      </c>
      <c r="V190" s="28">
        <v>1.6698999999999999</v>
      </c>
      <c r="W190" s="22">
        <v>108.32299999999999</v>
      </c>
      <c r="X190" s="22">
        <v>0.91016674299184441</v>
      </c>
      <c r="Y190" s="22">
        <v>2.5800667429918445</v>
      </c>
      <c r="Z190" s="23" t="s">
        <v>32</v>
      </c>
      <c r="AA190" s="27" t="s">
        <v>31</v>
      </c>
      <c r="AB190" s="25">
        <v>40.962177001000001</v>
      </c>
      <c r="AC190" s="26">
        <v>934.38798767822584</v>
      </c>
      <c r="AD190" s="26">
        <v>9.3438798767822604</v>
      </c>
      <c r="AE190" s="26">
        <f t="shared" si="6"/>
        <v>50.306056877782261</v>
      </c>
      <c r="AF190" s="29" t="s">
        <v>32</v>
      </c>
      <c r="AG190" s="30" t="s">
        <v>32</v>
      </c>
      <c r="AH190" s="25">
        <v>9.2844924650000014</v>
      </c>
      <c r="AI190" s="26">
        <v>188.00341242738949</v>
      </c>
      <c r="AJ190" s="26">
        <v>1.8800341242738945</v>
      </c>
      <c r="AK190" s="26">
        <f t="shared" si="7"/>
        <v>11.164526589273896</v>
      </c>
      <c r="AL190" s="29" t="s">
        <v>32</v>
      </c>
      <c r="AM190" s="30" t="s">
        <v>32</v>
      </c>
      <c r="AN190" s="66">
        <f t="shared" si="8"/>
        <v>11.223914001056155</v>
      </c>
    </row>
    <row r="191" spans="1:40" x14ac:dyDescent="0.35">
      <c r="A191" s="18" t="s">
        <v>441</v>
      </c>
      <c r="B191" s="19" t="s">
        <v>442</v>
      </c>
      <c r="C191" s="19" t="s">
        <v>1536</v>
      </c>
      <c r="D191" s="19" t="s">
        <v>1536</v>
      </c>
      <c r="E191" s="19" t="s">
        <v>1531</v>
      </c>
      <c r="F191" s="19" t="str">
        <f>VLOOKUP(A191,Ranking!C191:AB905,26,0)</f>
        <v xml:space="preserve">Exporters </v>
      </c>
      <c r="G191" s="19">
        <v>581326</v>
      </c>
      <c r="H191" s="20" t="s">
        <v>170</v>
      </c>
      <c r="I191" s="81" t="str">
        <f>VLOOKUP(A191,[1]Sheet1!$C$2:$D$967,2,0)</f>
        <v>Kumta</v>
      </c>
      <c r="J191" s="21">
        <v>0</v>
      </c>
      <c r="K191" s="22">
        <v>4.3449999999999998</v>
      </c>
      <c r="L191" s="22">
        <v>9.3399999999999997E-2</v>
      </c>
      <c r="M191" s="22">
        <v>9.3399999999999997E-2</v>
      </c>
      <c r="N191" s="23" t="s">
        <v>31</v>
      </c>
      <c r="O191" s="24" t="s">
        <v>31</v>
      </c>
      <c r="P191" s="25">
        <v>0.42749999999999999</v>
      </c>
      <c r="Q191" s="26">
        <v>2.4940000000000002</v>
      </c>
      <c r="R191" s="26">
        <v>0.11970000000000001</v>
      </c>
      <c r="S191" s="26">
        <v>0.54720000000000002</v>
      </c>
      <c r="T191" s="23" t="s">
        <v>32</v>
      </c>
      <c r="U191" s="27" t="s">
        <v>32</v>
      </c>
      <c r="V191" s="28">
        <v>0.7147</v>
      </c>
      <c r="W191" s="22">
        <v>7.7130000000000001</v>
      </c>
      <c r="X191" s="22">
        <v>0.62111440877135238</v>
      </c>
      <c r="Y191" s="22">
        <v>1.3358144087713524</v>
      </c>
      <c r="Z191" s="23" t="s">
        <v>31</v>
      </c>
      <c r="AA191" s="27" t="s">
        <v>32</v>
      </c>
      <c r="AB191" s="25">
        <v>25.490604562999998</v>
      </c>
      <c r="AC191" s="26">
        <v>207.1506628222524</v>
      </c>
      <c r="AD191" s="26">
        <v>5.0981209125999989</v>
      </c>
      <c r="AE191" s="26">
        <f t="shared" si="6"/>
        <v>30.588725475599997</v>
      </c>
      <c r="AF191" s="29" t="s">
        <v>32</v>
      </c>
      <c r="AG191" s="30" t="s">
        <v>32</v>
      </c>
      <c r="AH191" s="25">
        <v>1.1670558499999999</v>
      </c>
      <c r="AI191" s="26">
        <v>15.20468792401628</v>
      </c>
      <c r="AJ191" s="26">
        <v>0.56006895000000001</v>
      </c>
      <c r="AK191" s="26">
        <f t="shared" si="7"/>
        <v>1.7271247999999999</v>
      </c>
      <c r="AL191" s="29" t="s">
        <v>31</v>
      </c>
      <c r="AM191" s="30" t="s">
        <v>32</v>
      </c>
      <c r="AN191" s="66">
        <f t="shared" si="8"/>
        <v>5.6581898625999987</v>
      </c>
    </row>
    <row r="192" spans="1:40" x14ac:dyDescent="0.35">
      <c r="A192" s="18" t="s">
        <v>443</v>
      </c>
      <c r="B192" s="19" t="s">
        <v>38</v>
      </c>
      <c r="C192" s="19" t="s">
        <v>47</v>
      </c>
      <c r="D192" s="19" t="s">
        <v>1512</v>
      </c>
      <c r="E192" s="19" t="s">
        <v>1529</v>
      </c>
      <c r="F192" s="19" t="str">
        <f>VLOOKUP(A192,Ranking!C192:AB906,26,0)</f>
        <v xml:space="preserve">Shopping Malls </v>
      </c>
      <c r="G192" s="19">
        <v>585101</v>
      </c>
      <c r="H192" s="20" t="s">
        <v>38</v>
      </c>
      <c r="I192" s="81" t="str">
        <f>VLOOKUP(A192,[1]Sheet1!$C$2:$D$967,2,0)</f>
        <v>Kalaburagi</v>
      </c>
      <c r="J192" s="21">
        <v>0.61529999999999996</v>
      </c>
      <c r="K192" s="22">
        <v>87.483000000000004</v>
      </c>
      <c r="L192" s="22">
        <v>0.40539796475360379</v>
      </c>
      <c r="M192" s="22">
        <v>1.0206979647536039</v>
      </c>
      <c r="N192" s="23" t="s">
        <v>31</v>
      </c>
      <c r="O192" s="24" t="s">
        <v>32</v>
      </c>
      <c r="P192" s="25">
        <v>1.3819000000000001</v>
      </c>
      <c r="Q192" s="26">
        <v>34.203000000000003</v>
      </c>
      <c r="R192" s="26">
        <v>0.38693200000000005</v>
      </c>
      <c r="S192" s="26">
        <v>1.7688320000000002</v>
      </c>
      <c r="T192" s="23" t="s">
        <v>32</v>
      </c>
      <c r="U192" s="27" t="s">
        <v>32</v>
      </c>
      <c r="V192" s="28">
        <v>1.4613</v>
      </c>
      <c r="W192" s="22">
        <v>95.361000000000004</v>
      </c>
      <c r="X192" s="22">
        <v>0.40916400000000003</v>
      </c>
      <c r="Y192" s="22">
        <v>1.8704640000000001</v>
      </c>
      <c r="Z192" s="23" t="s">
        <v>31</v>
      </c>
      <c r="AA192" s="27" t="s">
        <v>31</v>
      </c>
      <c r="AB192" s="25">
        <v>47.574753654000006</v>
      </c>
      <c r="AC192" s="26">
        <v>3641.8232624056709</v>
      </c>
      <c r="AD192" s="26">
        <v>36.418232624056714</v>
      </c>
      <c r="AE192" s="26">
        <f t="shared" si="6"/>
        <v>83.992986278056719</v>
      </c>
      <c r="AF192" s="29" t="s">
        <v>32</v>
      </c>
      <c r="AG192" s="30" t="s">
        <v>32</v>
      </c>
      <c r="AH192" s="25">
        <v>10.136602493000002</v>
      </c>
      <c r="AI192" s="26">
        <v>760.47718254058987</v>
      </c>
      <c r="AJ192" s="26">
        <v>5.2518396416941897</v>
      </c>
      <c r="AK192" s="26">
        <f t="shared" si="7"/>
        <v>15.388442134694191</v>
      </c>
      <c r="AL192" s="29" t="s">
        <v>31</v>
      </c>
      <c r="AM192" s="30" t="s">
        <v>32</v>
      </c>
      <c r="AN192" s="66">
        <f t="shared" si="8"/>
        <v>41.670072265750903</v>
      </c>
    </row>
    <row r="193" spans="1:40" x14ac:dyDescent="0.35">
      <c r="A193" s="18" t="s">
        <v>444</v>
      </c>
      <c r="B193" s="19" t="s">
        <v>445</v>
      </c>
      <c r="C193" s="19" t="s">
        <v>1536</v>
      </c>
      <c r="D193" s="19" t="s">
        <v>1536</v>
      </c>
      <c r="E193" s="19" t="s">
        <v>1528</v>
      </c>
      <c r="F193" s="19" t="str">
        <f>VLOOKUP(A193,Ranking!C193:AB907,26,0)</f>
        <v xml:space="preserve">Exporters </v>
      </c>
      <c r="G193" s="19">
        <v>522003</v>
      </c>
      <c r="H193" s="20" t="s">
        <v>382</v>
      </c>
      <c r="I193" s="81" t="str">
        <f>VLOOKUP(A193,[1]Sheet1!$C$2:$D$967,2,0)</f>
        <v>Vijayawada</v>
      </c>
      <c r="J193" s="21">
        <v>0.86339999999999995</v>
      </c>
      <c r="K193" s="22">
        <v>101.113</v>
      </c>
      <c r="L193" s="22">
        <v>0.55554652651869862</v>
      </c>
      <c r="M193" s="22">
        <v>1.4189465265186985</v>
      </c>
      <c r="N193" s="23" t="s">
        <v>31</v>
      </c>
      <c r="O193" s="24" t="s">
        <v>32</v>
      </c>
      <c r="P193" s="25">
        <v>0.57289999999999996</v>
      </c>
      <c r="Q193" s="26">
        <v>17.713999999999999</v>
      </c>
      <c r="R193" s="26">
        <v>0.17713999999999999</v>
      </c>
      <c r="S193" s="26">
        <v>0.75003999999999993</v>
      </c>
      <c r="T193" s="23" t="s">
        <v>32</v>
      </c>
      <c r="U193" s="27" t="s">
        <v>32</v>
      </c>
      <c r="V193" s="28">
        <v>0.82069999999999999</v>
      </c>
      <c r="W193" s="22">
        <v>224.77799999999999</v>
      </c>
      <c r="X193" s="22">
        <v>0.38992332016243308</v>
      </c>
      <c r="Y193" s="22">
        <v>1.210623320162433</v>
      </c>
      <c r="Z193" s="23" t="s">
        <v>31</v>
      </c>
      <c r="AA193" s="27" t="s">
        <v>31</v>
      </c>
      <c r="AB193" s="25">
        <v>15.723201847999999</v>
      </c>
      <c r="AC193" s="26">
        <v>6392.3085859048633</v>
      </c>
      <c r="AD193" s="26">
        <v>8.0967419760666708</v>
      </c>
      <c r="AE193" s="26">
        <f t="shared" si="6"/>
        <v>23.819943824066669</v>
      </c>
      <c r="AF193" s="29" t="s">
        <v>32</v>
      </c>
      <c r="AG193" s="30" t="s">
        <v>31</v>
      </c>
      <c r="AH193" s="25">
        <v>8.026997368</v>
      </c>
      <c r="AI193" s="26">
        <v>2282.114432421507</v>
      </c>
      <c r="AJ193" s="26">
        <v>22.821144324215069</v>
      </c>
      <c r="AK193" s="26">
        <f t="shared" si="7"/>
        <v>30.848141692215069</v>
      </c>
      <c r="AL193" s="29" t="s">
        <v>32</v>
      </c>
      <c r="AM193" s="30" t="s">
        <v>32</v>
      </c>
      <c r="AN193" s="66">
        <f t="shared" si="8"/>
        <v>30.91788630028174</v>
      </c>
    </row>
    <row r="194" spans="1:40" x14ac:dyDescent="0.35">
      <c r="A194" s="18" t="s">
        <v>446</v>
      </c>
      <c r="B194" s="19" t="s">
        <v>447</v>
      </c>
      <c r="C194" s="19" t="s">
        <v>1533</v>
      </c>
      <c r="D194" s="19" t="s">
        <v>1536</v>
      </c>
      <c r="E194" s="19" t="s">
        <v>1528</v>
      </c>
      <c r="F194" s="19" t="str">
        <f>VLOOKUP(A194,Ranking!C194:AB908,26,0)</f>
        <v xml:space="preserve">Exporters </v>
      </c>
      <c r="G194" s="19">
        <v>572216</v>
      </c>
      <c r="H194" s="20" t="s">
        <v>261</v>
      </c>
      <c r="I194" s="81" t="str">
        <f>VLOOKUP(A194,[1]Sheet1!$C$2:$D$967,2,0)</f>
        <v>Tumakuru - B</v>
      </c>
      <c r="J194" s="21">
        <v>2.3542000000000001</v>
      </c>
      <c r="K194" s="22">
        <v>41.655999999999999</v>
      </c>
      <c r="L194" s="22">
        <v>3.6001018841618051</v>
      </c>
      <c r="M194" s="22">
        <v>5.9543018841618052</v>
      </c>
      <c r="N194" s="23" t="s">
        <v>31</v>
      </c>
      <c r="O194" s="24" t="s">
        <v>32</v>
      </c>
      <c r="P194" s="25">
        <v>1.3843000000000001</v>
      </c>
      <c r="Q194" s="26">
        <v>21.245000000000001</v>
      </c>
      <c r="R194" s="26">
        <v>0.38760400000000006</v>
      </c>
      <c r="S194" s="26">
        <v>1.7719040000000001</v>
      </c>
      <c r="T194" s="23" t="s">
        <v>31</v>
      </c>
      <c r="U194" s="27" t="s">
        <v>32</v>
      </c>
      <c r="V194" s="28">
        <v>14.7218</v>
      </c>
      <c r="W194" s="22">
        <v>85.138999999999996</v>
      </c>
      <c r="X194" s="22">
        <v>9.6696541460208536</v>
      </c>
      <c r="Y194" s="22">
        <v>24.391454146020855</v>
      </c>
      <c r="Z194" s="23" t="s">
        <v>31</v>
      </c>
      <c r="AA194" s="27" t="s">
        <v>32</v>
      </c>
      <c r="AB194" s="25">
        <v>37.753116079999998</v>
      </c>
      <c r="AC194" s="26">
        <v>271.71087273276902</v>
      </c>
      <c r="AD194" s="26">
        <v>7.5506232159999982</v>
      </c>
      <c r="AE194" s="26">
        <f t="shared" si="6"/>
        <v>45.303739295999996</v>
      </c>
      <c r="AF194" s="29" t="s">
        <v>31</v>
      </c>
      <c r="AG194" s="30" t="s">
        <v>32</v>
      </c>
      <c r="AH194" s="25">
        <v>2.8561242039999999</v>
      </c>
      <c r="AI194" s="26">
        <v>22.557405380894799</v>
      </c>
      <c r="AJ194" s="26">
        <v>0.5712248407999998</v>
      </c>
      <c r="AK194" s="26">
        <f t="shared" si="7"/>
        <v>3.4273490447999997</v>
      </c>
      <c r="AL194" s="29" t="s">
        <v>32</v>
      </c>
      <c r="AM194" s="30" t="s">
        <v>32</v>
      </c>
      <c r="AN194" s="66">
        <f t="shared" si="8"/>
        <v>8.1218480567999976</v>
      </c>
    </row>
    <row r="195" spans="1:40" x14ac:dyDescent="0.35">
      <c r="A195" s="18" t="s">
        <v>448</v>
      </c>
      <c r="B195" s="19" t="s">
        <v>449</v>
      </c>
      <c r="C195" s="19" t="s">
        <v>1533</v>
      </c>
      <c r="D195" s="19" t="s">
        <v>1536</v>
      </c>
      <c r="E195" s="19" t="s">
        <v>1530</v>
      </c>
      <c r="F195" s="19" t="str">
        <f>VLOOKUP(A195,Ranking!C195:AB909,26,0)</f>
        <v xml:space="preserve">Exporters </v>
      </c>
      <c r="G195" s="19">
        <v>580007</v>
      </c>
      <c r="H195" s="20" t="s">
        <v>342</v>
      </c>
      <c r="I195" s="81" t="str">
        <f>VLOOKUP(A195,[1]Sheet1!$C$2:$D$967,2,0)</f>
        <v>Dharwad</v>
      </c>
      <c r="J195" s="21">
        <v>8.0302999999999987</v>
      </c>
      <c r="K195" s="22">
        <v>83.998999999999995</v>
      </c>
      <c r="L195" s="22">
        <v>2.2484839999999999</v>
      </c>
      <c r="M195" s="22">
        <v>10.278783999999998</v>
      </c>
      <c r="N195" s="23" t="s">
        <v>32</v>
      </c>
      <c r="O195" s="24" t="s">
        <v>32</v>
      </c>
      <c r="P195" s="25">
        <v>1.9728000000000001</v>
      </c>
      <c r="Q195" s="26">
        <v>18.558</v>
      </c>
      <c r="R195" s="26">
        <v>0.5523840000000001</v>
      </c>
      <c r="S195" s="26">
        <v>2.5251840000000003</v>
      </c>
      <c r="T195" s="23" t="s">
        <v>32</v>
      </c>
      <c r="U195" s="27" t="s">
        <v>32</v>
      </c>
      <c r="V195" s="28">
        <v>3.0072999999999999</v>
      </c>
      <c r="W195" s="22">
        <v>43.212000000000003</v>
      </c>
      <c r="X195" s="22">
        <v>0.84204400000000001</v>
      </c>
      <c r="Y195" s="22">
        <v>3.8493439999999999</v>
      </c>
      <c r="Z195" s="23" t="s">
        <v>32</v>
      </c>
      <c r="AA195" s="27" t="s">
        <v>32</v>
      </c>
      <c r="AB195" s="25">
        <v>55.463040110000001</v>
      </c>
      <c r="AC195" s="26">
        <v>2325.0286760687532</v>
      </c>
      <c r="AD195" s="26">
        <v>11.092608022</v>
      </c>
      <c r="AE195" s="26">
        <f t="shared" si="6"/>
        <v>66.555648132000002</v>
      </c>
      <c r="AF195" s="29" t="s">
        <v>31</v>
      </c>
      <c r="AG195" s="30" t="s">
        <v>32</v>
      </c>
      <c r="AH195" s="25">
        <v>7.5692875599999994</v>
      </c>
      <c r="AI195" s="26">
        <v>294.04352710445119</v>
      </c>
      <c r="AJ195" s="26">
        <v>2.9404352710445121</v>
      </c>
      <c r="AK195" s="26">
        <f t="shared" si="7"/>
        <v>10.509722831044511</v>
      </c>
      <c r="AL195" s="29" t="s">
        <v>32</v>
      </c>
      <c r="AM195" s="30" t="s">
        <v>32</v>
      </c>
      <c r="AN195" s="66">
        <f t="shared" si="8"/>
        <v>14.033043293044512</v>
      </c>
    </row>
    <row r="196" spans="1:40" x14ac:dyDescent="0.35">
      <c r="A196" s="18" t="s">
        <v>450</v>
      </c>
      <c r="B196" s="19" t="s">
        <v>451</v>
      </c>
      <c r="C196" s="19" t="s">
        <v>1536</v>
      </c>
      <c r="D196" s="19" t="s">
        <v>1536</v>
      </c>
      <c r="E196" s="19" t="s">
        <v>1530</v>
      </c>
      <c r="F196" s="19" t="str">
        <f>VLOOKUP(A196,Ranking!C196:AB910,26,0)</f>
        <v>Corporate Offices</v>
      </c>
      <c r="G196" s="19">
        <v>591307</v>
      </c>
      <c r="H196" s="20" t="s">
        <v>51</v>
      </c>
      <c r="I196" s="81" t="str">
        <f>VLOOKUP(A196,[1]Sheet1!$C$2:$D$967,2,0)</f>
        <v>Dharwad</v>
      </c>
      <c r="J196" s="21">
        <v>0</v>
      </c>
      <c r="K196" s="22">
        <v>60.095999999999997</v>
      </c>
      <c r="L196" s="22">
        <v>0.32</v>
      </c>
      <c r="M196" s="22">
        <v>0.32</v>
      </c>
      <c r="N196" s="23" t="s">
        <v>31</v>
      </c>
      <c r="O196" s="24" t="s">
        <v>31</v>
      </c>
      <c r="P196" s="25">
        <v>0.6875</v>
      </c>
      <c r="Q196" s="26">
        <v>27.638000000000002</v>
      </c>
      <c r="R196" s="26">
        <v>0.27638000000000001</v>
      </c>
      <c r="S196" s="26">
        <v>0.96388000000000007</v>
      </c>
      <c r="T196" s="23" t="s">
        <v>32</v>
      </c>
      <c r="U196" s="27" t="s">
        <v>32</v>
      </c>
      <c r="V196" s="28">
        <v>3.0874000000000001</v>
      </c>
      <c r="W196" s="22">
        <v>75.120999999999995</v>
      </c>
      <c r="X196" s="22">
        <v>0.86447200000000013</v>
      </c>
      <c r="Y196" s="22">
        <v>3.9518720000000003</v>
      </c>
      <c r="Z196" s="23" t="s">
        <v>32</v>
      </c>
      <c r="AA196" s="27" t="s">
        <v>32</v>
      </c>
      <c r="AB196" s="25">
        <v>33.625082045999996</v>
      </c>
      <c r="AC196" s="26">
        <v>580.84882176900919</v>
      </c>
      <c r="AD196" s="26">
        <v>6.725016409200002</v>
      </c>
      <c r="AE196" s="26">
        <f t="shared" ref="AE196:AE259" si="9">AB196+AD196</f>
        <v>40.350098455199998</v>
      </c>
      <c r="AF196" s="29" t="s">
        <v>31</v>
      </c>
      <c r="AG196" s="30" t="s">
        <v>32</v>
      </c>
      <c r="AH196" s="25">
        <v>14.809721572999999</v>
      </c>
      <c r="AI196" s="26">
        <v>114.82036688095771</v>
      </c>
      <c r="AJ196" s="26">
        <v>2.961944314600002</v>
      </c>
      <c r="AK196" s="26">
        <f t="shared" ref="AK196:AK259" si="10">AH196+AJ196</f>
        <v>17.771665887600001</v>
      </c>
      <c r="AL196" s="29" t="s">
        <v>32</v>
      </c>
      <c r="AM196" s="30" t="s">
        <v>32</v>
      </c>
      <c r="AN196" s="66">
        <f t="shared" ref="AN196:AN259" si="11">AJ196+AD196</f>
        <v>9.6869607238000039</v>
      </c>
    </row>
    <row r="197" spans="1:40" x14ac:dyDescent="0.35">
      <c r="A197" s="18" t="s">
        <v>452</v>
      </c>
      <c r="B197" s="19" t="s">
        <v>453</v>
      </c>
      <c r="C197" s="19" t="s">
        <v>1536</v>
      </c>
      <c r="D197" s="19" t="s">
        <v>1536</v>
      </c>
      <c r="E197" s="19" t="s">
        <v>1529</v>
      </c>
      <c r="F197" s="19" t="str">
        <f>VLOOKUP(A197,Ranking!C197:AB911,26,0)</f>
        <v xml:space="preserve">Manufacturers </v>
      </c>
      <c r="G197" s="19">
        <v>122007</v>
      </c>
      <c r="H197" s="20" t="s">
        <v>61</v>
      </c>
      <c r="I197" s="81" t="str">
        <f>VLOOKUP(A197,[1]Sheet1!$C$2:$D$967,2,0)</f>
        <v>Executive</v>
      </c>
      <c r="J197" s="21">
        <v>1.92</v>
      </c>
      <c r="K197" s="22">
        <v>45.753999999999998</v>
      </c>
      <c r="L197" s="22">
        <v>0.53760000000000008</v>
      </c>
      <c r="M197" s="22">
        <v>2.4576000000000002</v>
      </c>
      <c r="N197" s="23" t="s">
        <v>32</v>
      </c>
      <c r="O197" s="24" t="s">
        <v>32</v>
      </c>
      <c r="P197" s="25">
        <v>7.5600000000000001E-2</v>
      </c>
      <c r="Q197" s="26">
        <v>7.93</v>
      </c>
      <c r="R197" s="26">
        <v>0.25719377967555473</v>
      </c>
      <c r="S197" s="26">
        <v>0.33279377967555474</v>
      </c>
      <c r="T197" s="23" t="s">
        <v>31</v>
      </c>
      <c r="U197" s="27" t="s">
        <v>32</v>
      </c>
      <c r="V197" s="28">
        <v>0.27329999999999999</v>
      </c>
      <c r="W197" s="22">
        <v>1.333</v>
      </c>
      <c r="X197" s="22">
        <v>7.6524000000000009E-2</v>
      </c>
      <c r="Y197" s="22">
        <v>0.34982400000000002</v>
      </c>
      <c r="Z197" s="23" t="s">
        <v>31</v>
      </c>
      <c r="AA197" s="27" t="s">
        <v>32</v>
      </c>
      <c r="AB197" s="25">
        <v>57.177289402</v>
      </c>
      <c r="AC197" s="26">
        <v>1020.056411499064</v>
      </c>
      <c r="AD197" s="26">
        <v>11.435457880399994</v>
      </c>
      <c r="AE197" s="26">
        <f t="shared" si="9"/>
        <v>68.612747282399994</v>
      </c>
      <c r="AF197" s="29" t="s">
        <v>31</v>
      </c>
      <c r="AG197" s="30" t="s">
        <v>32</v>
      </c>
      <c r="AH197" s="25">
        <v>16.323905359000001</v>
      </c>
      <c r="AI197" s="26">
        <v>256.67054080845901</v>
      </c>
      <c r="AJ197" s="26">
        <v>3.2647810718000017</v>
      </c>
      <c r="AK197" s="26">
        <f t="shared" si="10"/>
        <v>19.588686430800003</v>
      </c>
      <c r="AL197" s="29" t="s">
        <v>32</v>
      </c>
      <c r="AM197" s="30" t="s">
        <v>32</v>
      </c>
      <c r="AN197" s="66">
        <f t="shared" si="11"/>
        <v>14.700238952199996</v>
      </c>
    </row>
    <row r="198" spans="1:40" x14ac:dyDescent="0.35">
      <c r="A198" s="18" t="s">
        <v>454</v>
      </c>
      <c r="B198" s="19" t="s">
        <v>455</v>
      </c>
      <c r="C198" s="19" t="s">
        <v>1536</v>
      </c>
      <c r="D198" s="19" t="s">
        <v>1536</v>
      </c>
      <c r="E198" s="19" t="s">
        <v>1528</v>
      </c>
      <c r="F198" s="19" t="str">
        <f>VLOOKUP(A198,Ranking!C198:AB912,26,0)</f>
        <v xml:space="preserve">Retailers </v>
      </c>
      <c r="G198" s="19">
        <v>583227</v>
      </c>
      <c r="H198" s="20" t="s">
        <v>159</v>
      </c>
      <c r="I198" s="81" t="str">
        <f>VLOOKUP(A198,[1]Sheet1!$C$2:$D$967,2,0)</f>
        <v>Bellary</v>
      </c>
      <c r="J198" s="21">
        <v>1</v>
      </c>
      <c r="K198" s="22">
        <v>49.747999999999998</v>
      </c>
      <c r="L198" s="22">
        <v>0.49747999999999998</v>
      </c>
      <c r="M198" s="22">
        <v>1.4974799999999999</v>
      </c>
      <c r="N198" s="23" t="s">
        <v>32</v>
      </c>
      <c r="O198" s="24" t="s">
        <v>32</v>
      </c>
      <c r="P198" s="25">
        <v>0.74070000000000003</v>
      </c>
      <c r="Q198" s="26">
        <v>32.677</v>
      </c>
      <c r="R198" s="26">
        <v>0.32677</v>
      </c>
      <c r="S198" s="26">
        <v>1.0674700000000001</v>
      </c>
      <c r="T198" s="23" t="s">
        <v>32</v>
      </c>
      <c r="U198" s="27" t="s">
        <v>32</v>
      </c>
      <c r="V198" s="28">
        <v>2.4647000000000001</v>
      </c>
      <c r="W198" s="22">
        <v>194.64</v>
      </c>
      <c r="X198" s="22">
        <v>0.69011600000000006</v>
      </c>
      <c r="Y198" s="22">
        <v>3.1548160000000003</v>
      </c>
      <c r="Z198" s="23" t="s">
        <v>31</v>
      </c>
      <c r="AA198" s="27" t="s">
        <v>31</v>
      </c>
      <c r="AB198" s="25">
        <v>21.519151598000001</v>
      </c>
      <c r="AC198" s="26">
        <v>527.30574083129579</v>
      </c>
      <c r="AD198" s="26">
        <v>5.2730574083129582</v>
      </c>
      <c r="AE198" s="26">
        <f t="shared" si="9"/>
        <v>26.792209006312959</v>
      </c>
      <c r="AF198" s="29" t="s">
        <v>32</v>
      </c>
      <c r="AG198" s="30" t="s">
        <v>32</v>
      </c>
      <c r="AH198" s="25">
        <v>4.7016814049999995</v>
      </c>
      <c r="AI198" s="26">
        <v>122.4732518337408</v>
      </c>
      <c r="AJ198" s="26">
        <v>0.94033628099999955</v>
      </c>
      <c r="AK198" s="26">
        <f t="shared" si="10"/>
        <v>5.6420176859999991</v>
      </c>
      <c r="AL198" s="29" t="s">
        <v>31</v>
      </c>
      <c r="AM198" s="30" t="s">
        <v>32</v>
      </c>
      <c r="AN198" s="66">
        <f t="shared" si="11"/>
        <v>6.2133936893129578</v>
      </c>
    </row>
    <row r="199" spans="1:40" x14ac:dyDescent="0.35">
      <c r="A199" s="18" t="s">
        <v>456</v>
      </c>
      <c r="B199" s="19" t="s">
        <v>457</v>
      </c>
      <c r="C199" s="19" t="s">
        <v>1536</v>
      </c>
      <c r="D199" s="19" t="s">
        <v>1536</v>
      </c>
      <c r="E199" s="19" t="s">
        <v>1528</v>
      </c>
      <c r="F199" s="19" t="str">
        <f>VLOOKUP(A199,Ranking!C199:AB913,26,0)</f>
        <v>Corporate Offices</v>
      </c>
      <c r="G199" s="19">
        <v>403401</v>
      </c>
      <c r="H199" s="20" t="s">
        <v>51</v>
      </c>
      <c r="I199" s="81" t="str">
        <f>VLOOKUP(A199,[1]Sheet1!$C$2:$D$967,2,0)</f>
        <v>Belagavi</v>
      </c>
      <c r="J199" s="21">
        <v>1.4766999999999999</v>
      </c>
      <c r="K199" s="22">
        <v>139.96299999999999</v>
      </c>
      <c r="L199" s="22">
        <v>1.119704</v>
      </c>
      <c r="M199" s="22">
        <v>2.5964039999999997</v>
      </c>
      <c r="N199" s="23" t="s">
        <v>32</v>
      </c>
      <c r="O199" s="24" t="s">
        <v>32</v>
      </c>
      <c r="P199" s="25">
        <v>0.8677999999999999</v>
      </c>
      <c r="Q199" s="26">
        <v>67.650999999999996</v>
      </c>
      <c r="R199" s="26">
        <v>0.34608533116773926</v>
      </c>
      <c r="S199" s="26">
        <v>1.2138853311677391</v>
      </c>
      <c r="T199" s="23" t="s">
        <v>31</v>
      </c>
      <c r="U199" s="27" t="s">
        <v>32</v>
      </c>
      <c r="V199" s="28">
        <v>6.2050000000000001</v>
      </c>
      <c r="W199" s="22">
        <v>156.02000000000001</v>
      </c>
      <c r="X199" s="22">
        <v>1.7374000000000003</v>
      </c>
      <c r="Y199" s="22">
        <v>7.9424000000000001</v>
      </c>
      <c r="Z199" s="23" t="s">
        <v>31</v>
      </c>
      <c r="AA199" s="27" t="s">
        <v>32</v>
      </c>
      <c r="AB199" s="25">
        <v>17.524505253999997</v>
      </c>
      <c r="AC199" s="26">
        <v>2702.5145904837968</v>
      </c>
      <c r="AD199" s="26">
        <v>3.5049010508000009</v>
      </c>
      <c r="AE199" s="26">
        <f t="shared" si="9"/>
        <v>21.029406304799998</v>
      </c>
      <c r="AF199" s="29" t="s">
        <v>31</v>
      </c>
      <c r="AG199" s="30" t="s">
        <v>32</v>
      </c>
      <c r="AH199" s="25">
        <v>4.7892142670000002</v>
      </c>
      <c r="AI199" s="26">
        <v>497.6556931766317</v>
      </c>
      <c r="AJ199" s="26">
        <v>0.95784285339999986</v>
      </c>
      <c r="AK199" s="26">
        <f t="shared" si="10"/>
        <v>5.7470571204000001</v>
      </c>
      <c r="AL199" s="29" t="s">
        <v>31</v>
      </c>
      <c r="AM199" s="30" t="s">
        <v>32</v>
      </c>
      <c r="AN199" s="66">
        <f t="shared" si="11"/>
        <v>4.4627439042000008</v>
      </c>
    </row>
    <row r="200" spans="1:40" x14ac:dyDescent="0.35">
      <c r="A200" s="18" t="s">
        <v>458</v>
      </c>
      <c r="B200" s="19" t="s">
        <v>459</v>
      </c>
      <c r="C200" s="19" t="s">
        <v>77</v>
      </c>
      <c r="D200" s="19" t="s">
        <v>1513</v>
      </c>
      <c r="E200" s="19" t="s">
        <v>1529</v>
      </c>
      <c r="F200" s="19" t="str">
        <f>VLOOKUP(A200,Ranking!C200:AB914,26,0)</f>
        <v xml:space="preserve">Shopping Malls </v>
      </c>
      <c r="G200" s="19">
        <v>781007</v>
      </c>
      <c r="H200" s="20" t="s">
        <v>89</v>
      </c>
      <c r="I200" s="81" t="str">
        <f>VLOOKUP(A200,[1]Sheet1!$C$2:$D$967,2,0)</f>
        <v>Executive</v>
      </c>
      <c r="J200" s="21">
        <v>4.8710000000000004</v>
      </c>
      <c r="K200" s="22">
        <v>92.808999999999997</v>
      </c>
      <c r="L200" s="22">
        <v>1.3638800000000002</v>
      </c>
      <c r="M200" s="22">
        <v>6.2348800000000004</v>
      </c>
      <c r="N200" s="23" t="s">
        <v>32</v>
      </c>
      <c r="O200" s="24" t="s">
        <v>32</v>
      </c>
      <c r="P200" s="25">
        <v>0.97120000000000006</v>
      </c>
      <c r="Q200" s="26">
        <v>36.43</v>
      </c>
      <c r="R200" s="26">
        <v>0.32786999999999999</v>
      </c>
      <c r="S200" s="26">
        <v>1.2990699999999999</v>
      </c>
      <c r="T200" s="23" t="s">
        <v>32</v>
      </c>
      <c r="U200" s="27" t="s">
        <v>32</v>
      </c>
      <c r="V200" s="28">
        <v>0.2238</v>
      </c>
      <c r="W200" s="22">
        <v>16.242000000000001</v>
      </c>
      <c r="X200" s="22">
        <v>0.13737132848143407</v>
      </c>
      <c r="Y200" s="22">
        <v>0.36117132848143407</v>
      </c>
      <c r="Z200" s="23" t="s">
        <v>31</v>
      </c>
      <c r="AA200" s="27" t="s">
        <v>31</v>
      </c>
      <c r="AB200" s="25">
        <v>19.007889336000002</v>
      </c>
      <c r="AC200" s="26">
        <v>31246.036581413391</v>
      </c>
      <c r="AD200" s="26">
        <v>3.8015778671999989</v>
      </c>
      <c r="AE200" s="26">
        <f t="shared" si="9"/>
        <v>22.809467203200001</v>
      </c>
      <c r="AF200" s="29" t="s">
        <v>31</v>
      </c>
      <c r="AG200" s="30" t="s">
        <v>31</v>
      </c>
      <c r="AH200" s="25">
        <v>22.385361826</v>
      </c>
      <c r="AI200" s="26">
        <v>6085.9309437369684</v>
      </c>
      <c r="AJ200" s="26">
        <v>54.773378493632727</v>
      </c>
      <c r="AK200" s="26">
        <f t="shared" si="10"/>
        <v>77.158740319632727</v>
      </c>
      <c r="AL200" s="29" t="s">
        <v>32</v>
      </c>
      <c r="AM200" s="30" t="s">
        <v>32</v>
      </c>
      <c r="AN200" s="66">
        <f t="shared" si="11"/>
        <v>58.574956360832729</v>
      </c>
    </row>
    <row r="201" spans="1:40" x14ac:dyDescent="0.35">
      <c r="A201" s="18" t="s">
        <v>460</v>
      </c>
      <c r="B201" s="19" t="s">
        <v>461</v>
      </c>
      <c r="C201" s="19" t="s">
        <v>1533</v>
      </c>
      <c r="D201" s="19" t="s">
        <v>1536</v>
      </c>
      <c r="E201" s="19" t="s">
        <v>1528</v>
      </c>
      <c r="F201" s="19" t="str">
        <f>VLOOKUP(A201,Ranking!C201:AB915,26,0)</f>
        <v xml:space="preserve">Exporters </v>
      </c>
      <c r="G201" s="19">
        <v>571111</v>
      </c>
      <c r="H201" s="20" t="s">
        <v>151</v>
      </c>
      <c r="I201" s="81" t="str">
        <f>VLOOKUP(A201,[1]Sheet1!$C$2:$D$967,2,0)</f>
        <v>Mysuru - A</v>
      </c>
      <c r="J201" s="21">
        <v>1.3740999999999999</v>
      </c>
      <c r="K201" s="22">
        <v>27.343</v>
      </c>
      <c r="L201" s="22">
        <v>0.67117750940794707</v>
      </c>
      <c r="M201" s="22">
        <v>2.0452775094079469</v>
      </c>
      <c r="N201" s="23" t="s">
        <v>31</v>
      </c>
      <c r="O201" s="24" t="s">
        <v>32</v>
      </c>
      <c r="P201" s="25">
        <v>1.6879</v>
      </c>
      <c r="Q201" s="26">
        <v>14.331</v>
      </c>
      <c r="R201" s="26">
        <v>0.47261200000000003</v>
      </c>
      <c r="S201" s="26">
        <v>2.1605119999999998</v>
      </c>
      <c r="T201" s="23" t="s">
        <v>32</v>
      </c>
      <c r="U201" s="27" t="s">
        <v>32</v>
      </c>
      <c r="V201" s="28">
        <v>9.1100999999999992</v>
      </c>
      <c r="W201" s="22">
        <v>117.455</v>
      </c>
      <c r="X201" s="22">
        <v>6.7260422606118482</v>
      </c>
      <c r="Y201" s="22">
        <v>15.836142260611847</v>
      </c>
      <c r="Z201" s="23" t="s">
        <v>31</v>
      </c>
      <c r="AA201" s="27" t="s">
        <v>32</v>
      </c>
      <c r="AB201" s="25">
        <v>26.263289937</v>
      </c>
      <c r="AC201" s="26">
        <v>206.2731741573034</v>
      </c>
      <c r="AD201" s="26">
        <v>5.2526579873999992</v>
      </c>
      <c r="AE201" s="26">
        <f t="shared" si="9"/>
        <v>31.515947924399999</v>
      </c>
      <c r="AF201" s="29" t="s">
        <v>32</v>
      </c>
      <c r="AG201" s="30" t="s">
        <v>32</v>
      </c>
      <c r="AH201" s="25">
        <v>4.317810347</v>
      </c>
      <c r="AI201" s="26">
        <v>18.474623595505619</v>
      </c>
      <c r="AJ201" s="26">
        <v>0.86356206940000035</v>
      </c>
      <c r="AK201" s="26">
        <f t="shared" si="10"/>
        <v>5.1813724164000003</v>
      </c>
      <c r="AL201" s="29" t="s">
        <v>31</v>
      </c>
      <c r="AM201" s="30" t="s">
        <v>32</v>
      </c>
      <c r="AN201" s="66">
        <f t="shared" si="11"/>
        <v>6.1162200567999996</v>
      </c>
    </row>
    <row r="202" spans="1:40" x14ac:dyDescent="0.35">
      <c r="A202" s="18" t="s">
        <v>462</v>
      </c>
      <c r="B202" s="19" t="s">
        <v>463</v>
      </c>
      <c r="C202" s="19" t="s">
        <v>1533</v>
      </c>
      <c r="D202" s="19" t="s">
        <v>1512</v>
      </c>
      <c r="E202" s="19" t="s">
        <v>1528</v>
      </c>
      <c r="F202" s="19" t="str">
        <f>VLOOKUP(A202,Ranking!C202:AB916,26,0)</f>
        <v xml:space="preserve">Shopping Malls </v>
      </c>
      <c r="G202" s="19">
        <v>201014</v>
      </c>
      <c r="H202" s="20" t="s">
        <v>78</v>
      </c>
      <c r="I202" s="81" t="str">
        <f>VLOOKUP(A202,[1]Sheet1!$C$2:$D$967,2,0)</f>
        <v>Delhi - A</v>
      </c>
      <c r="J202" s="21">
        <v>1.5277999999999998</v>
      </c>
      <c r="K202" s="22">
        <v>1118.4169999999999</v>
      </c>
      <c r="L202" s="22">
        <v>5.0825385124084459</v>
      </c>
      <c r="M202" s="22">
        <v>6.6103385124084459</v>
      </c>
      <c r="N202" s="23" t="s">
        <v>32</v>
      </c>
      <c r="O202" s="24" t="s">
        <v>31</v>
      </c>
      <c r="P202" s="25">
        <v>0.23710000000000001</v>
      </c>
      <c r="Q202" s="26">
        <v>292.846</v>
      </c>
      <c r="R202" s="26">
        <v>1.7485959687609687</v>
      </c>
      <c r="S202" s="26">
        <v>1.9856959687609688</v>
      </c>
      <c r="T202" s="23" t="s">
        <v>32</v>
      </c>
      <c r="U202" s="27" t="s">
        <v>31</v>
      </c>
      <c r="V202" s="28">
        <v>0.30690000000000001</v>
      </c>
      <c r="W202" s="22">
        <v>39.188000000000002</v>
      </c>
      <c r="X202" s="22">
        <v>0.14078556199261991</v>
      </c>
      <c r="Y202" s="22">
        <v>0.44768556199261988</v>
      </c>
      <c r="Z202" s="23" t="s">
        <v>31</v>
      </c>
      <c r="AA202" s="27" t="s">
        <v>31</v>
      </c>
      <c r="AB202" s="25">
        <v>15.706315328000001</v>
      </c>
      <c r="AC202" s="26">
        <v>25969.071986638541</v>
      </c>
      <c r="AD202" s="26">
        <v>72.957053486596777</v>
      </c>
      <c r="AE202" s="26">
        <f t="shared" si="9"/>
        <v>88.66336881459678</v>
      </c>
      <c r="AF202" s="29" t="s">
        <v>32</v>
      </c>
      <c r="AG202" s="30" t="s">
        <v>31</v>
      </c>
      <c r="AH202" s="25">
        <v>2.2329591350000002</v>
      </c>
      <c r="AI202" s="26">
        <v>8560.9533962007099</v>
      </c>
      <c r="AJ202" s="26">
        <v>0.44659182700000022</v>
      </c>
      <c r="AK202" s="26">
        <f t="shared" si="10"/>
        <v>2.6795509620000004</v>
      </c>
      <c r="AL202" s="29" t="s">
        <v>31</v>
      </c>
      <c r="AM202" s="30" t="s">
        <v>31</v>
      </c>
      <c r="AN202" s="66">
        <f t="shared" si="11"/>
        <v>73.403645313596783</v>
      </c>
    </row>
    <row r="203" spans="1:40" x14ac:dyDescent="0.35">
      <c r="A203" s="18" t="s">
        <v>464</v>
      </c>
      <c r="B203" s="19" t="s">
        <v>465</v>
      </c>
      <c r="C203" s="19" t="s">
        <v>1536</v>
      </c>
      <c r="D203" s="19" t="s">
        <v>1536</v>
      </c>
      <c r="E203" s="19" t="s">
        <v>1530</v>
      </c>
      <c r="F203" s="19" t="str">
        <f>VLOOKUP(A203,Ranking!C203:AB917,26,0)</f>
        <v xml:space="preserve">Shopping Malls </v>
      </c>
      <c r="G203" s="19">
        <v>474009</v>
      </c>
      <c r="H203" s="20" t="s">
        <v>248</v>
      </c>
      <c r="I203" s="81" t="str">
        <f>VLOOKUP(A203,[1]Sheet1!$C$2:$D$967,2,0)</f>
        <v>Indore</v>
      </c>
      <c r="J203" s="21">
        <v>3.2150000000000007</v>
      </c>
      <c r="K203" s="22">
        <v>56.485999999999997</v>
      </c>
      <c r="L203" s="22">
        <v>0.90020000000000033</v>
      </c>
      <c r="M203" s="22">
        <v>4.1152000000000015</v>
      </c>
      <c r="N203" s="23" t="s">
        <v>32</v>
      </c>
      <c r="O203" s="24" t="s">
        <v>32</v>
      </c>
      <c r="P203" s="25">
        <v>0.4199</v>
      </c>
      <c r="Q203" s="26">
        <v>29.422000000000001</v>
      </c>
      <c r="R203" s="26">
        <v>0.16052776999999993</v>
      </c>
      <c r="S203" s="26">
        <v>0.5804277699999999</v>
      </c>
      <c r="T203" s="23" t="s">
        <v>31</v>
      </c>
      <c r="U203" s="27" t="s">
        <v>32</v>
      </c>
      <c r="V203" s="28">
        <v>0.37030000000000002</v>
      </c>
      <c r="W203" s="22">
        <v>26.594000000000001</v>
      </c>
      <c r="X203" s="22">
        <v>0.25734651758284605</v>
      </c>
      <c r="Y203" s="22">
        <v>0.62764651758284606</v>
      </c>
      <c r="Z203" s="23" t="s">
        <v>31</v>
      </c>
      <c r="AA203" s="27" t="s">
        <v>31</v>
      </c>
      <c r="AB203" s="25">
        <v>11.666358365000001</v>
      </c>
      <c r="AC203" s="26">
        <v>6294.3514536012144</v>
      </c>
      <c r="AD203" s="26">
        <v>2.3332716730000005</v>
      </c>
      <c r="AE203" s="26">
        <f t="shared" si="9"/>
        <v>13.999630038000001</v>
      </c>
      <c r="AF203" s="29" t="s">
        <v>31</v>
      </c>
      <c r="AG203" s="30" t="s">
        <v>31</v>
      </c>
      <c r="AH203" s="25">
        <v>3.6103315659999997</v>
      </c>
      <c r="AI203" s="26">
        <v>1046.3992231366769</v>
      </c>
      <c r="AJ203" s="26">
        <v>10.46399223136677</v>
      </c>
      <c r="AK203" s="26">
        <f t="shared" si="10"/>
        <v>14.07432379736677</v>
      </c>
      <c r="AL203" s="29" t="s">
        <v>32</v>
      </c>
      <c r="AM203" s="30" t="s">
        <v>32</v>
      </c>
      <c r="AN203" s="66">
        <f t="shared" si="11"/>
        <v>12.797263904366771</v>
      </c>
    </row>
    <row r="204" spans="1:40" x14ac:dyDescent="0.35">
      <c r="A204" s="18" t="s">
        <v>466</v>
      </c>
      <c r="B204" s="19" t="s">
        <v>467</v>
      </c>
      <c r="C204" s="19" t="s">
        <v>1533</v>
      </c>
      <c r="D204" s="19" t="s">
        <v>1536</v>
      </c>
      <c r="E204" s="19" t="s">
        <v>1528</v>
      </c>
      <c r="F204" s="19" t="str">
        <f>VLOOKUP(A204,Ranking!C204:AB918,26,0)</f>
        <v xml:space="preserve">Shopping Malls </v>
      </c>
      <c r="G204" s="19">
        <v>403507</v>
      </c>
      <c r="H204" s="20" t="s">
        <v>51</v>
      </c>
      <c r="I204" s="81" t="str">
        <f>VLOOKUP(A204,[1]Sheet1!$C$2:$D$967,2,0)</f>
        <v>Belagavi</v>
      </c>
      <c r="J204" s="21">
        <v>2.3166000000000002</v>
      </c>
      <c r="K204" s="22">
        <v>167.82400000000001</v>
      </c>
      <c r="L204" s="22">
        <v>1.6782400000000002</v>
      </c>
      <c r="M204" s="22">
        <v>3.9948400000000004</v>
      </c>
      <c r="N204" s="23" t="s">
        <v>32</v>
      </c>
      <c r="O204" s="24" t="s">
        <v>32</v>
      </c>
      <c r="P204" s="25">
        <v>0.84620000000000017</v>
      </c>
      <c r="Q204" s="26">
        <v>81.838999999999999</v>
      </c>
      <c r="R204" s="26">
        <v>0.81838999999999995</v>
      </c>
      <c r="S204" s="26">
        <v>1.66459</v>
      </c>
      <c r="T204" s="23" t="s">
        <v>32</v>
      </c>
      <c r="U204" s="27" t="s">
        <v>32</v>
      </c>
      <c r="V204" s="28">
        <v>7.3963000000000001</v>
      </c>
      <c r="W204" s="22">
        <v>104.75</v>
      </c>
      <c r="X204" s="22">
        <v>2.070964</v>
      </c>
      <c r="Y204" s="22">
        <v>9.4672640000000001</v>
      </c>
      <c r="Z204" s="23" t="s">
        <v>32</v>
      </c>
      <c r="AA204" s="27" t="s">
        <v>32</v>
      </c>
      <c r="AB204" s="25">
        <v>10.084620818000001</v>
      </c>
      <c r="AC204" s="26">
        <v>5288.4624859813084</v>
      </c>
      <c r="AD204" s="26">
        <v>9.6220121830297707</v>
      </c>
      <c r="AE204" s="26">
        <f t="shared" si="9"/>
        <v>19.706633001029772</v>
      </c>
      <c r="AF204" s="29" t="s">
        <v>32</v>
      </c>
      <c r="AG204" s="30" t="s">
        <v>31</v>
      </c>
      <c r="AH204" s="25">
        <v>1.263191585</v>
      </c>
      <c r="AI204" s="26">
        <v>631.50772533748705</v>
      </c>
      <c r="AJ204" s="26">
        <v>0.49911198819586655</v>
      </c>
      <c r="AK204" s="26">
        <f t="shared" si="10"/>
        <v>1.7623035731958665</v>
      </c>
      <c r="AL204" s="29" t="s">
        <v>31</v>
      </c>
      <c r="AM204" s="30" t="s">
        <v>32</v>
      </c>
      <c r="AN204" s="66">
        <f t="shared" si="11"/>
        <v>10.121124171225638</v>
      </c>
    </row>
    <row r="205" spans="1:40" x14ac:dyDescent="0.35">
      <c r="A205" s="18" t="s">
        <v>468</v>
      </c>
      <c r="B205" s="19" t="s">
        <v>469</v>
      </c>
      <c r="C205" s="19" t="s">
        <v>41</v>
      </c>
      <c r="D205" s="19" t="s">
        <v>1536</v>
      </c>
      <c r="E205" s="19" t="s">
        <v>1528</v>
      </c>
      <c r="F205" s="19" t="str">
        <f>VLOOKUP(A205,Ranking!C205:AB919,26,0)</f>
        <v>Corporate Offices</v>
      </c>
      <c r="G205" s="19">
        <v>561208</v>
      </c>
      <c r="H205" s="20" t="s">
        <v>273</v>
      </c>
      <c r="I205" s="81" t="str">
        <f>VLOOKUP(A205,[1]Sheet1!$C$2:$D$967,2,0)</f>
        <v>Tumakuru - A</v>
      </c>
      <c r="J205" s="21">
        <v>0.83299999999999996</v>
      </c>
      <c r="K205" s="22">
        <v>35.084000000000003</v>
      </c>
      <c r="L205" s="22">
        <v>0.35084000000000004</v>
      </c>
      <c r="M205" s="22">
        <v>1.18384</v>
      </c>
      <c r="N205" s="23" t="s">
        <v>32</v>
      </c>
      <c r="O205" s="24" t="s">
        <v>32</v>
      </c>
      <c r="P205" s="25">
        <v>0.51619999999999999</v>
      </c>
      <c r="Q205" s="26">
        <v>18.082000000000001</v>
      </c>
      <c r="R205" s="26">
        <v>0.18143160206869116</v>
      </c>
      <c r="S205" s="26">
        <v>0.69763160206869113</v>
      </c>
      <c r="T205" s="23" t="s">
        <v>31</v>
      </c>
      <c r="U205" s="27" t="s">
        <v>32</v>
      </c>
      <c r="V205" s="28">
        <v>10.011200000000001</v>
      </c>
      <c r="W205" s="22">
        <v>121.664</v>
      </c>
      <c r="X205" s="22">
        <v>2.8031360000000003</v>
      </c>
      <c r="Y205" s="22">
        <v>12.814336000000001</v>
      </c>
      <c r="Z205" s="23" t="s">
        <v>31</v>
      </c>
      <c r="AA205" s="27" t="s">
        <v>32</v>
      </c>
      <c r="AB205" s="25">
        <v>30.762153989999998</v>
      </c>
      <c r="AC205" s="26">
        <v>290.90884358974353</v>
      </c>
      <c r="AD205" s="26">
        <v>10.012264009999999</v>
      </c>
      <c r="AE205" s="26">
        <f t="shared" si="9"/>
        <v>40.774417999999997</v>
      </c>
      <c r="AF205" s="29" t="s">
        <v>32</v>
      </c>
      <c r="AG205" s="30" t="s">
        <v>32</v>
      </c>
      <c r="AH205" s="25">
        <v>2.528765591</v>
      </c>
      <c r="AI205" s="26">
        <v>39.10419743589744</v>
      </c>
      <c r="AJ205" s="26">
        <v>0.50575311819999991</v>
      </c>
      <c r="AK205" s="26">
        <f t="shared" si="10"/>
        <v>3.0345187091999999</v>
      </c>
      <c r="AL205" s="29" t="s">
        <v>31</v>
      </c>
      <c r="AM205" s="30" t="s">
        <v>32</v>
      </c>
      <c r="AN205" s="66">
        <f t="shared" si="11"/>
        <v>10.518017128199999</v>
      </c>
    </row>
    <row r="206" spans="1:40" x14ac:dyDescent="0.35">
      <c r="A206" s="18" t="s">
        <v>470</v>
      </c>
      <c r="B206" s="19" t="s">
        <v>471</v>
      </c>
      <c r="C206" s="19" t="s">
        <v>1536</v>
      </c>
      <c r="D206" s="19" t="s">
        <v>1536</v>
      </c>
      <c r="E206" s="19" t="s">
        <v>1531</v>
      </c>
      <c r="F206" s="19" t="str">
        <f>VLOOKUP(A206,Ranking!C206:AB920,26,0)</f>
        <v xml:space="preserve">Manufacturers </v>
      </c>
      <c r="G206" s="19">
        <v>131101</v>
      </c>
      <c r="H206" s="20" t="s">
        <v>72</v>
      </c>
      <c r="I206" s="81" t="str">
        <f>VLOOKUP(A206,[1]Sheet1!$C$2:$D$967,2,0)</f>
        <v>Chandigarh</v>
      </c>
      <c r="J206" s="21">
        <v>0.18</v>
      </c>
      <c r="K206" s="22">
        <v>77.715000000000003</v>
      </c>
      <c r="L206" s="22">
        <v>0.31857090651024556</v>
      </c>
      <c r="M206" s="22">
        <v>0.49857090651024555</v>
      </c>
      <c r="N206" s="23" t="s">
        <v>32</v>
      </c>
      <c r="O206" s="24" t="s">
        <v>31</v>
      </c>
      <c r="P206" s="25">
        <v>7.2099999999999997E-2</v>
      </c>
      <c r="Q206" s="26">
        <v>58.122</v>
      </c>
      <c r="R206" s="26">
        <v>4.8185455325264748E-2</v>
      </c>
      <c r="S206" s="26">
        <v>0.12028545532526475</v>
      </c>
      <c r="T206" s="23" t="s">
        <v>31</v>
      </c>
      <c r="U206" s="27" t="s">
        <v>31</v>
      </c>
      <c r="V206" s="28">
        <v>0.52510000000000001</v>
      </c>
      <c r="W206" s="22">
        <v>28.390999999999998</v>
      </c>
      <c r="X206" s="22">
        <v>0.15112457742382926</v>
      </c>
      <c r="Y206" s="22">
        <v>0.67622457742382924</v>
      </c>
      <c r="Z206" s="23" t="s">
        <v>32</v>
      </c>
      <c r="AA206" s="27" t="s">
        <v>31</v>
      </c>
      <c r="AB206" s="25">
        <v>15.354891994999999</v>
      </c>
      <c r="AC206" s="26">
        <v>1348.712412831241</v>
      </c>
      <c r="AD206" s="26">
        <v>3.0709783990000012</v>
      </c>
      <c r="AE206" s="26">
        <f t="shared" si="9"/>
        <v>18.425870394</v>
      </c>
      <c r="AF206" s="29" t="s">
        <v>31</v>
      </c>
      <c r="AG206" s="30" t="s">
        <v>32</v>
      </c>
      <c r="AH206" s="25">
        <v>0.95674921300000004</v>
      </c>
      <c r="AI206" s="26">
        <v>111.4258665155741</v>
      </c>
      <c r="AJ206" s="26">
        <v>1.1142586651557411</v>
      </c>
      <c r="AK206" s="26">
        <f t="shared" si="10"/>
        <v>2.0710078781557413</v>
      </c>
      <c r="AL206" s="29" t="s">
        <v>32</v>
      </c>
      <c r="AM206" s="30" t="s">
        <v>32</v>
      </c>
      <c r="AN206" s="66">
        <f t="shared" si="11"/>
        <v>4.1852370641557428</v>
      </c>
    </row>
    <row r="207" spans="1:40" x14ac:dyDescent="0.35">
      <c r="A207" s="18" t="s">
        <v>472</v>
      </c>
      <c r="B207" s="19" t="s">
        <v>473</v>
      </c>
      <c r="C207" s="19" t="s">
        <v>47</v>
      </c>
      <c r="D207" s="19" t="s">
        <v>1536</v>
      </c>
      <c r="E207" s="19" t="s">
        <v>1528</v>
      </c>
      <c r="F207" s="19" t="str">
        <f>VLOOKUP(A207,Ranking!C207:AB921,26,0)</f>
        <v xml:space="preserve">Shopping Malls </v>
      </c>
      <c r="G207" s="19">
        <v>122002</v>
      </c>
      <c r="H207" s="20" t="s">
        <v>72</v>
      </c>
      <c r="I207" s="81" t="str">
        <f>VLOOKUP(A207,[1]Sheet1!$C$2:$D$967,2,0)</f>
        <v>Delhi - A</v>
      </c>
      <c r="J207" s="21">
        <v>1.1475</v>
      </c>
      <c r="K207" s="22">
        <v>3144.402</v>
      </c>
      <c r="L207" s="22">
        <v>0.32130000000000003</v>
      </c>
      <c r="M207" s="22">
        <v>1.4687999999999999</v>
      </c>
      <c r="N207" s="23" t="s">
        <v>31</v>
      </c>
      <c r="O207" s="24" t="s">
        <v>31</v>
      </c>
      <c r="P207" s="25">
        <v>0.71819999999999995</v>
      </c>
      <c r="Q207" s="26">
        <v>497.22899999999998</v>
      </c>
      <c r="R207" s="26">
        <v>2.386590824850825</v>
      </c>
      <c r="S207" s="26">
        <v>3.1047908248508249</v>
      </c>
      <c r="T207" s="23" t="s">
        <v>32</v>
      </c>
      <c r="U207" s="27" t="s">
        <v>31</v>
      </c>
      <c r="V207" s="28">
        <v>0.83799999999999997</v>
      </c>
      <c r="W207" s="22">
        <v>33.271999999999998</v>
      </c>
      <c r="X207" s="22">
        <v>0.27284448496124031</v>
      </c>
      <c r="Y207" s="22">
        <v>1.1108444849612402</v>
      </c>
      <c r="Z207" s="23" t="s">
        <v>31</v>
      </c>
      <c r="AA207" s="27" t="s">
        <v>32</v>
      </c>
      <c r="AB207" s="25">
        <v>17.369681016000001</v>
      </c>
      <c r="AC207" s="26">
        <v>61785.862160915582</v>
      </c>
      <c r="AD207" s="26">
        <v>2.9632571983298561</v>
      </c>
      <c r="AE207" s="26">
        <f t="shared" si="9"/>
        <v>20.332938214329857</v>
      </c>
      <c r="AF207" s="29" t="s">
        <v>31</v>
      </c>
      <c r="AG207" s="30" t="s">
        <v>31</v>
      </c>
      <c r="AH207" s="25">
        <v>3.537854786</v>
      </c>
      <c r="AI207" s="26">
        <v>25733.304126997002</v>
      </c>
      <c r="AJ207" s="26">
        <v>1.2221140509270332</v>
      </c>
      <c r="AK207" s="26">
        <f t="shared" si="10"/>
        <v>4.7599688369270332</v>
      </c>
      <c r="AL207" s="29" t="s">
        <v>31</v>
      </c>
      <c r="AM207" s="30" t="s">
        <v>31</v>
      </c>
      <c r="AN207" s="66">
        <f t="shared" si="11"/>
        <v>4.1853712492568889</v>
      </c>
    </row>
    <row r="208" spans="1:40" x14ac:dyDescent="0.35">
      <c r="A208" s="18" t="s">
        <v>474</v>
      </c>
      <c r="B208" s="19" t="s">
        <v>475</v>
      </c>
      <c r="C208" s="19" t="s">
        <v>1536</v>
      </c>
      <c r="D208" s="19" t="s">
        <v>1536</v>
      </c>
      <c r="E208" s="19" t="s">
        <v>1529</v>
      </c>
      <c r="F208" s="19" t="str">
        <f>VLOOKUP(A208,Ranking!C208:AB922,26,0)</f>
        <v xml:space="preserve">Shopping Malls </v>
      </c>
      <c r="G208" s="19">
        <v>585104</v>
      </c>
      <c r="H208" s="20" t="s">
        <v>38</v>
      </c>
      <c r="I208" s="81" t="str">
        <f>VLOOKUP(A208,[1]Sheet1!$C$2:$D$967,2,0)</f>
        <v>Kalaburagi</v>
      </c>
      <c r="J208" s="21">
        <v>0.72209999999999996</v>
      </c>
      <c r="K208" s="22">
        <v>46.991999999999997</v>
      </c>
      <c r="L208" s="22">
        <v>0.23034558373182551</v>
      </c>
      <c r="M208" s="22">
        <v>0.95244558373182553</v>
      </c>
      <c r="N208" s="23" t="s">
        <v>31</v>
      </c>
      <c r="O208" s="24" t="s">
        <v>32</v>
      </c>
      <c r="P208" s="25">
        <v>0.65989999999999993</v>
      </c>
      <c r="Q208" s="26">
        <v>41.695999999999998</v>
      </c>
      <c r="R208" s="26">
        <v>0.32598297147731053</v>
      </c>
      <c r="S208" s="26">
        <v>0.98588297147731052</v>
      </c>
      <c r="T208" s="23" t="s">
        <v>31</v>
      </c>
      <c r="U208" s="27" t="s">
        <v>32</v>
      </c>
      <c r="V208" s="28">
        <v>0.70150000000000001</v>
      </c>
      <c r="W208" s="22">
        <v>145.80500000000001</v>
      </c>
      <c r="X208" s="22">
        <v>0.19642000000000001</v>
      </c>
      <c r="Y208" s="22">
        <v>0.89792000000000005</v>
      </c>
      <c r="Z208" s="23" t="s">
        <v>31</v>
      </c>
      <c r="AA208" s="27" t="s">
        <v>31</v>
      </c>
      <c r="AB208" s="25">
        <v>23.187797065999998</v>
      </c>
      <c r="AC208" s="26">
        <v>3448.1070358332381</v>
      </c>
      <c r="AD208" s="26">
        <v>4.6375594131999982</v>
      </c>
      <c r="AE208" s="26">
        <f t="shared" si="9"/>
        <v>27.825356479199996</v>
      </c>
      <c r="AF208" s="29" t="s">
        <v>31</v>
      </c>
      <c r="AG208" s="30" t="s">
        <v>32</v>
      </c>
      <c r="AH208" s="25">
        <v>8.7220257510000003</v>
      </c>
      <c r="AI208" s="26">
        <v>718.08165022395769</v>
      </c>
      <c r="AJ208" s="26">
        <v>7.1808165022395762</v>
      </c>
      <c r="AK208" s="26">
        <f t="shared" si="10"/>
        <v>15.902842253239577</v>
      </c>
      <c r="AL208" s="29" t="s">
        <v>32</v>
      </c>
      <c r="AM208" s="30" t="s">
        <v>32</v>
      </c>
      <c r="AN208" s="66">
        <f t="shared" si="11"/>
        <v>11.818375915439574</v>
      </c>
    </row>
    <row r="209" spans="1:40" x14ac:dyDescent="0.35">
      <c r="A209" s="18" t="s">
        <v>476</v>
      </c>
      <c r="B209" s="19" t="s">
        <v>477</v>
      </c>
      <c r="C209" s="19" t="s">
        <v>1536</v>
      </c>
      <c r="D209" s="19" t="s">
        <v>1512</v>
      </c>
      <c r="E209" s="19" t="s">
        <v>1531</v>
      </c>
      <c r="F209" s="19" t="str">
        <f>VLOOKUP(A209,Ranking!C209:AB923,26,0)</f>
        <v xml:space="preserve">Exporters </v>
      </c>
      <c r="G209" s="19">
        <v>600128</v>
      </c>
      <c r="H209" s="20" t="s">
        <v>288</v>
      </c>
      <c r="I209" s="81" t="str">
        <f>VLOOKUP(A209,[1]Sheet1!$C$2:$D$967,2,0)</f>
        <v>Chennai</v>
      </c>
      <c r="J209" s="21">
        <v>0.33700000000000002</v>
      </c>
      <c r="K209" s="22">
        <v>106.008</v>
      </c>
      <c r="L209" s="22">
        <v>0.27446490028785286</v>
      </c>
      <c r="M209" s="22">
        <v>0.61146490028785294</v>
      </c>
      <c r="N209" s="23" t="s">
        <v>32</v>
      </c>
      <c r="O209" s="24" t="s">
        <v>31</v>
      </c>
      <c r="P209" s="25">
        <v>0.7157</v>
      </c>
      <c r="Q209" s="26">
        <v>21.922999999999998</v>
      </c>
      <c r="R209" s="26">
        <v>0.20039600000000002</v>
      </c>
      <c r="S209" s="26">
        <v>0.91609600000000002</v>
      </c>
      <c r="T209" s="23" t="s">
        <v>32</v>
      </c>
      <c r="U209" s="27" t="s">
        <v>32</v>
      </c>
      <c r="V209" s="28">
        <v>3.7505000000000002</v>
      </c>
      <c r="W209" s="22">
        <v>96.26</v>
      </c>
      <c r="X209" s="22">
        <v>1.0501400000000001</v>
      </c>
      <c r="Y209" s="22">
        <v>4.8006400000000005</v>
      </c>
      <c r="Z209" s="23" t="s">
        <v>32</v>
      </c>
      <c r="AA209" s="27" t="s">
        <v>32</v>
      </c>
      <c r="AB209" s="25">
        <v>8.7949423489999994</v>
      </c>
      <c r="AC209" s="26">
        <v>33775.815925271687</v>
      </c>
      <c r="AD209" s="26">
        <v>93.652306349789143</v>
      </c>
      <c r="AE209" s="26">
        <f t="shared" si="9"/>
        <v>102.44724869878914</v>
      </c>
      <c r="AF209" s="29" t="s">
        <v>32</v>
      </c>
      <c r="AG209" s="30" t="s">
        <v>31</v>
      </c>
      <c r="AH209" s="25">
        <v>4.3725653049999993</v>
      </c>
      <c r="AI209" s="26">
        <v>9019.869192716269</v>
      </c>
      <c r="AJ209" s="26">
        <v>8.5224757601319148</v>
      </c>
      <c r="AK209" s="26">
        <f t="shared" si="10"/>
        <v>12.895041065131913</v>
      </c>
      <c r="AL209" s="29" t="s">
        <v>32</v>
      </c>
      <c r="AM209" s="30" t="s">
        <v>31</v>
      </c>
      <c r="AN209" s="66">
        <f t="shared" si="11"/>
        <v>102.17478210992105</v>
      </c>
    </row>
    <row r="210" spans="1:40" x14ac:dyDescent="0.35">
      <c r="A210" s="18" t="s">
        <v>478</v>
      </c>
      <c r="B210" s="19" t="s">
        <v>479</v>
      </c>
      <c r="C210" s="19" t="s">
        <v>1536</v>
      </c>
      <c r="D210" s="19" t="s">
        <v>1536</v>
      </c>
      <c r="E210" s="19" t="s">
        <v>1528</v>
      </c>
      <c r="F210" s="19" t="str">
        <f>VLOOKUP(A210,Ranking!C210:AB924,26,0)</f>
        <v xml:space="preserve">Manufacturers </v>
      </c>
      <c r="G210" s="19">
        <v>522007</v>
      </c>
      <c r="H210" s="20" t="s">
        <v>382</v>
      </c>
      <c r="I210" s="81" t="str">
        <f>VLOOKUP(A210,[1]Sheet1!$C$2:$D$967,2,0)</f>
        <v>Vijayawada</v>
      </c>
      <c r="J210" s="21">
        <v>1.6505000000000001</v>
      </c>
      <c r="K210" s="22">
        <v>221.38</v>
      </c>
      <c r="L210" s="22">
        <v>2.2138</v>
      </c>
      <c r="M210" s="22">
        <v>3.8643000000000001</v>
      </c>
      <c r="N210" s="23" t="s">
        <v>32</v>
      </c>
      <c r="O210" s="24" t="s">
        <v>32</v>
      </c>
      <c r="P210" s="25">
        <v>0.33150000000000002</v>
      </c>
      <c r="Q210" s="26">
        <v>53.58</v>
      </c>
      <c r="R210" s="26">
        <v>9.2820000000000014E-2</v>
      </c>
      <c r="S210" s="26">
        <v>0.42432000000000003</v>
      </c>
      <c r="T210" s="23" t="s">
        <v>32</v>
      </c>
      <c r="U210" s="27" t="s">
        <v>31</v>
      </c>
      <c r="V210" s="28">
        <v>1.0353000000000001</v>
      </c>
      <c r="W210" s="22">
        <v>309.233</v>
      </c>
      <c r="X210" s="22">
        <v>0.28988400000000003</v>
      </c>
      <c r="Y210" s="22">
        <v>1.3251840000000001</v>
      </c>
      <c r="Z210" s="23" t="s">
        <v>31</v>
      </c>
      <c r="AA210" s="27" t="s">
        <v>31</v>
      </c>
      <c r="AB210" s="25">
        <v>5.6987300540000003</v>
      </c>
      <c r="AC210" s="26">
        <v>6533.428488016948</v>
      </c>
      <c r="AD210" s="26">
        <v>18.647075138552502</v>
      </c>
      <c r="AE210" s="26">
        <f t="shared" si="9"/>
        <v>24.345805192552504</v>
      </c>
      <c r="AF210" s="29" t="s">
        <v>32</v>
      </c>
      <c r="AG210" s="30" t="s">
        <v>31</v>
      </c>
      <c r="AH210" s="25">
        <v>0.860641867</v>
      </c>
      <c r="AI210" s="26">
        <v>2353.8143011431339</v>
      </c>
      <c r="AJ210" s="26">
        <v>0.45275125319896881</v>
      </c>
      <c r="AK210" s="26">
        <f t="shared" si="10"/>
        <v>1.3133931201989688</v>
      </c>
      <c r="AL210" s="29" t="s">
        <v>31</v>
      </c>
      <c r="AM210" s="30" t="s">
        <v>31</v>
      </c>
      <c r="AN210" s="66">
        <f t="shared" si="11"/>
        <v>19.099826391751471</v>
      </c>
    </row>
    <row r="211" spans="1:40" x14ac:dyDescent="0.35">
      <c r="A211" s="18" t="s">
        <v>480</v>
      </c>
      <c r="B211" s="19" t="s">
        <v>481</v>
      </c>
      <c r="C211" s="19" t="s">
        <v>1536</v>
      </c>
      <c r="D211" s="19" t="s">
        <v>1536</v>
      </c>
      <c r="E211" s="19" t="s">
        <v>1531</v>
      </c>
      <c r="F211" s="19" t="str">
        <f>VLOOKUP(A211,Ranking!C211:AB925,26,0)</f>
        <v>Corporate Offices</v>
      </c>
      <c r="G211" s="19">
        <v>370201</v>
      </c>
      <c r="H211" s="20" t="s">
        <v>69</v>
      </c>
      <c r="I211" s="81" t="str">
        <f>VLOOKUP(A211,[1]Sheet1!$C$2:$D$967,2,0)</f>
        <v>Ahmedabad</v>
      </c>
      <c r="J211" s="21">
        <v>1.7696999999999998</v>
      </c>
      <c r="K211" s="22">
        <v>405.59500000000003</v>
      </c>
      <c r="L211" s="22">
        <v>0.66587537876624148</v>
      </c>
      <c r="M211" s="22">
        <v>2.4355753787662415</v>
      </c>
      <c r="N211" s="23" t="s">
        <v>32</v>
      </c>
      <c r="O211" s="24" t="s">
        <v>31</v>
      </c>
      <c r="P211" s="25">
        <v>0.17610000000000001</v>
      </c>
      <c r="Q211" s="26">
        <v>308.71800000000002</v>
      </c>
      <c r="R211" s="26">
        <v>0.15434413844396083</v>
      </c>
      <c r="S211" s="26">
        <v>0.33044413844396081</v>
      </c>
      <c r="T211" s="23" t="s">
        <v>31</v>
      </c>
      <c r="U211" s="27" t="s">
        <v>31</v>
      </c>
      <c r="V211" s="28">
        <v>1.49E-2</v>
      </c>
      <c r="W211" s="22">
        <v>109.404</v>
      </c>
      <c r="X211" s="22">
        <v>4.1720000000000004E-3</v>
      </c>
      <c r="Y211" s="22">
        <v>1.9071999999999999E-2</v>
      </c>
      <c r="Z211" s="23" t="s">
        <v>31</v>
      </c>
      <c r="AA211" s="27" t="s">
        <v>31</v>
      </c>
      <c r="AB211" s="25">
        <v>6.3086750259999995</v>
      </c>
      <c r="AC211" s="26">
        <v>3929.0804763604779</v>
      </c>
      <c r="AD211" s="26">
        <v>8.3324323250299717</v>
      </c>
      <c r="AE211" s="26">
        <f t="shared" si="9"/>
        <v>14.641107351029971</v>
      </c>
      <c r="AF211" s="29" t="s">
        <v>32</v>
      </c>
      <c r="AG211" s="30" t="s">
        <v>31</v>
      </c>
      <c r="AH211" s="25">
        <v>10.819569475</v>
      </c>
      <c r="AI211" s="26">
        <v>1665.803716663451</v>
      </c>
      <c r="AJ211" s="26">
        <v>16.658037166634507</v>
      </c>
      <c r="AK211" s="26">
        <f t="shared" si="10"/>
        <v>27.477606641634509</v>
      </c>
      <c r="AL211" s="29" t="s">
        <v>32</v>
      </c>
      <c r="AM211" s="30" t="s">
        <v>32</v>
      </c>
      <c r="AN211" s="66">
        <f t="shared" si="11"/>
        <v>24.990469491664477</v>
      </c>
    </row>
    <row r="212" spans="1:40" x14ac:dyDescent="0.35">
      <c r="A212" s="18" t="s">
        <v>482</v>
      </c>
      <c r="B212" s="19" t="s">
        <v>483</v>
      </c>
      <c r="C212" s="19" t="s">
        <v>1536</v>
      </c>
      <c r="D212" s="19" t="s">
        <v>1536</v>
      </c>
      <c r="E212" s="19" t="s">
        <v>1529</v>
      </c>
      <c r="F212" s="19" t="str">
        <f>VLOOKUP(A212,Ranking!C212:AB926,26,0)</f>
        <v xml:space="preserve">Shopping Malls </v>
      </c>
      <c r="G212" s="19">
        <v>737101</v>
      </c>
      <c r="H212" s="20" t="s">
        <v>89</v>
      </c>
      <c r="I212" s="81" t="str">
        <f>VLOOKUP(A212,[1]Sheet1!$C$2:$D$967,2,0)</f>
        <v>Executive</v>
      </c>
      <c r="J212" s="21">
        <v>0.67920000000000003</v>
      </c>
      <c r="K212" s="22">
        <v>132.899</v>
      </c>
      <c r="L212" s="22">
        <v>0.19017600000000001</v>
      </c>
      <c r="M212" s="22">
        <v>0.86937600000000004</v>
      </c>
      <c r="N212" s="23" t="s">
        <v>31</v>
      </c>
      <c r="O212" s="24" t="s">
        <v>31</v>
      </c>
      <c r="P212" s="25">
        <v>8.0699999999999994E-2</v>
      </c>
      <c r="Q212" s="26">
        <v>41.923000000000002</v>
      </c>
      <c r="R212" s="26">
        <v>0.18510429156429159</v>
      </c>
      <c r="S212" s="26">
        <v>0.26580429156429158</v>
      </c>
      <c r="T212" s="23" t="s">
        <v>32</v>
      </c>
      <c r="U212" s="27" t="s">
        <v>31</v>
      </c>
      <c r="V212" s="28">
        <v>0.11990000000000001</v>
      </c>
      <c r="W212" s="22">
        <v>7.09</v>
      </c>
      <c r="X212" s="22">
        <v>4.8971552743297155E-2</v>
      </c>
      <c r="Y212" s="22">
        <v>0.16887155274329715</v>
      </c>
      <c r="Z212" s="23" t="s">
        <v>32</v>
      </c>
      <c r="AA212" s="27" t="s">
        <v>31</v>
      </c>
      <c r="AB212" s="25">
        <v>6.2121695529999998</v>
      </c>
      <c r="AC212" s="26">
        <v>2278.4883910079529</v>
      </c>
      <c r="AD212" s="26">
        <v>2.2782630893275799</v>
      </c>
      <c r="AE212" s="26">
        <f t="shared" si="9"/>
        <v>8.4904326423275798</v>
      </c>
      <c r="AF212" s="29" t="s">
        <v>32</v>
      </c>
      <c r="AG212" s="30" t="s">
        <v>31</v>
      </c>
      <c r="AH212" s="25">
        <v>3.7446764880000001</v>
      </c>
      <c r="AI212" s="26">
        <v>490.63595406589837</v>
      </c>
      <c r="AJ212" s="26">
        <v>4.9063595406589844</v>
      </c>
      <c r="AK212" s="26">
        <f t="shared" si="10"/>
        <v>8.651036028658984</v>
      </c>
      <c r="AL212" s="29" t="s">
        <v>32</v>
      </c>
      <c r="AM212" s="30" t="s">
        <v>32</v>
      </c>
      <c r="AN212" s="66">
        <f t="shared" si="11"/>
        <v>7.1846226299865643</v>
      </c>
    </row>
    <row r="213" spans="1:40" x14ac:dyDescent="0.35">
      <c r="A213" s="18" t="s">
        <v>484</v>
      </c>
      <c r="B213" s="19" t="s">
        <v>485</v>
      </c>
      <c r="C213" s="19" t="s">
        <v>1536</v>
      </c>
      <c r="D213" s="19" t="s">
        <v>1536</v>
      </c>
      <c r="E213" s="19" t="s">
        <v>1528</v>
      </c>
      <c r="F213" s="19" t="str">
        <f>VLOOKUP(A213,Ranking!C213:AB927,26,0)</f>
        <v xml:space="preserve">Retailers </v>
      </c>
      <c r="G213" s="19">
        <v>577005</v>
      </c>
      <c r="H213" s="20" t="s">
        <v>325</v>
      </c>
      <c r="I213" s="81" t="str">
        <f>VLOOKUP(A213,[1]Sheet1!$C$2:$D$967,2,0)</f>
        <v>Davangere</v>
      </c>
      <c r="J213" s="21">
        <v>2.0910000000000002</v>
      </c>
      <c r="K213" s="22">
        <v>73.873999999999995</v>
      </c>
      <c r="L213" s="22">
        <v>0.73873999999999995</v>
      </c>
      <c r="M213" s="22">
        <v>2.8297400000000001</v>
      </c>
      <c r="N213" s="23" t="s">
        <v>32</v>
      </c>
      <c r="O213" s="24" t="s">
        <v>32</v>
      </c>
      <c r="P213" s="25">
        <v>1.0067000000000002</v>
      </c>
      <c r="Q213" s="26">
        <v>27.757999999999999</v>
      </c>
      <c r="R213" s="26">
        <v>0.28187600000000007</v>
      </c>
      <c r="S213" s="26">
        <v>1.2885760000000002</v>
      </c>
      <c r="T213" s="23" t="s">
        <v>32</v>
      </c>
      <c r="U213" s="27" t="s">
        <v>32</v>
      </c>
      <c r="V213" s="28">
        <v>1.4815</v>
      </c>
      <c r="W213" s="22">
        <v>63.935000000000002</v>
      </c>
      <c r="X213" s="22">
        <v>0.41482000000000008</v>
      </c>
      <c r="Y213" s="22">
        <v>1.8963200000000002</v>
      </c>
      <c r="Z213" s="23" t="s">
        <v>31</v>
      </c>
      <c r="AA213" s="27" t="s">
        <v>31</v>
      </c>
      <c r="AB213" s="25">
        <v>5.5129844559999999</v>
      </c>
      <c r="AC213" s="26">
        <v>1600.5356575121159</v>
      </c>
      <c r="AD213" s="26">
        <v>1.8502991440000001</v>
      </c>
      <c r="AE213" s="26">
        <f t="shared" si="9"/>
        <v>7.3632835999999999</v>
      </c>
      <c r="AF213" s="29" t="s">
        <v>32</v>
      </c>
      <c r="AG213" s="30" t="s">
        <v>31</v>
      </c>
      <c r="AH213" s="25">
        <v>0.85889103000000011</v>
      </c>
      <c r="AI213" s="26">
        <v>353.99608972287803</v>
      </c>
      <c r="AJ213" s="26">
        <v>3.5399608972287804</v>
      </c>
      <c r="AK213" s="26">
        <f t="shared" si="10"/>
        <v>4.3988519272287805</v>
      </c>
      <c r="AL213" s="29" t="s">
        <v>32</v>
      </c>
      <c r="AM213" s="30" t="s">
        <v>32</v>
      </c>
      <c r="AN213" s="66">
        <f t="shared" si="11"/>
        <v>5.39026004122878</v>
      </c>
    </row>
    <row r="214" spans="1:40" x14ac:dyDescent="0.35">
      <c r="A214" s="18" t="s">
        <v>486</v>
      </c>
      <c r="B214" s="19" t="s">
        <v>487</v>
      </c>
      <c r="C214" s="19" t="s">
        <v>1536</v>
      </c>
      <c r="D214" s="19" t="s">
        <v>1536</v>
      </c>
      <c r="E214" s="19" t="s">
        <v>1529</v>
      </c>
      <c r="F214" s="19" t="str">
        <f>VLOOKUP(A214,Ranking!C214:AB928,26,0)</f>
        <v xml:space="preserve">Shopping Malls </v>
      </c>
      <c r="G214" s="19">
        <v>585103</v>
      </c>
      <c r="H214" s="20" t="s">
        <v>38</v>
      </c>
      <c r="I214" s="81" t="str">
        <f>VLOOKUP(A214,[1]Sheet1!$C$2:$D$967,2,0)</f>
        <v>Kalaburagi</v>
      </c>
      <c r="J214" s="21">
        <v>1.4380000000000002</v>
      </c>
      <c r="K214" s="22">
        <v>97.721999999999994</v>
      </c>
      <c r="L214" s="22">
        <v>0.97721999999999998</v>
      </c>
      <c r="M214" s="22">
        <v>2.4152200000000001</v>
      </c>
      <c r="N214" s="23" t="s">
        <v>32</v>
      </c>
      <c r="O214" s="24" t="s">
        <v>32</v>
      </c>
      <c r="P214" s="25">
        <v>0.54520000000000002</v>
      </c>
      <c r="Q214" s="26">
        <v>39.619</v>
      </c>
      <c r="R214" s="26">
        <v>0.39618999999999999</v>
      </c>
      <c r="S214" s="26">
        <v>0.94138999999999995</v>
      </c>
      <c r="T214" s="23" t="s">
        <v>32</v>
      </c>
      <c r="U214" s="27" t="s">
        <v>32</v>
      </c>
      <c r="V214" s="28">
        <v>0.37859999999999999</v>
      </c>
      <c r="W214" s="22">
        <v>117.996</v>
      </c>
      <c r="X214" s="22">
        <v>2.4318608938643287</v>
      </c>
      <c r="Y214" s="22">
        <v>2.8104608938643287</v>
      </c>
      <c r="Z214" s="23" t="s">
        <v>32</v>
      </c>
      <c r="AA214" s="27" t="s">
        <v>31</v>
      </c>
      <c r="AB214" s="25">
        <v>3.4997723929999998</v>
      </c>
      <c r="AC214" s="26">
        <v>3638.1425617425111</v>
      </c>
      <c r="AD214" s="26">
        <v>10.057200065391633</v>
      </c>
      <c r="AE214" s="26">
        <f t="shared" si="9"/>
        <v>13.556972458391634</v>
      </c>
      <c r="AF214" s="29" t="s">
        <v>32</v>
      </c>
      <c r="AG214" s="30" t="s">
        <v>31</v>
      </c>
      <c r="AH214" s="25">
        <v>1.1188196970000002</v>
      </c>
      <c r="AI214" s="26">
        <v>759.70858706837407</v>
      </c>
      <c r="AJ214" s="26">
        <v>0.22376393939999994</v>
      </c>
      <c r="AK214" s="26">
        <f t="shared" si="10"/>
        <v>1.3425836364000001</v>
      </c>
      <c r="AL214" s="29" t="s">
        <v>32</v>
      </c>
      <c r="AM214" s="30" t="s">
        <v>31</v>
      </c>
      <c r="AN214" s="66">
        <f t="shared" si="11"/>
        <v>10.280964004791633</v>
      </c>
    </row>
    <row r="215" spans="1:40" x14ac:dyDescent="0.35">
      <c r="A215" s="18" t="s">
        <v>488</v>
      </c>
      <c r="B215" s="19" t="s">
        <v>489</v>
      </c>
      <c r="C215" s="19" t="s">
        <v>1536</v>
      </c>
      <c r="D215" s="19" t="s">
        <v>1536</v>
      </c>
      <c r="E215" s="19" t="s">
        <v>1530</v>
      </c>
      <c r="F215" s="19" t="str">
        <f>VLOOKUP(A215,Ranking!C215:AB929,26,0)</f>
        <v xml:space="preserve">Manufacturers </v>
      </c>
      <c r="G215" s="19">
        <v>587118</v>
      </c>
      <c r="H215" s="20" t="s">
        <v>110</v>
      </c>
      <c r="I215" s="81" t="str">
        <f>VLOOKUP(A215,[1]Sheet1!$C$2:$D$967,2,0)</f>
        <v>Vijayapura</v>
      </c>
      <c r="J215" s="21">
        <v>0.60499999999999998</v>
      </c>
      <c r="K215" s="22">
        <v>9.7040000000000006</v>
      </c>
      <c r="L215" s="22">
        <v>1.3421150419113721</v>
      </c>
      <c r="M215" s="22">
        <v>1.9471150419113721</v>
      </c>
      <c r="N215" s="23" t="s">
        <v>31</v>
      </c>
      <c r="O215" s="24" t="s">
        <v>32</v>
      </c>
      <c r="P215" s="25">
        <v>0.53110000000000002</v>
      </c>
      <c r="Q215" s="26">
        <v>5.907</v>
      </c>
      <c r="R215" s="26">
        <v>0.14870800000000001</v>
      </c>
      <c r="S215" s="26">
        <v>0.67980799999999997</v>
      </c>
      <c r="T215" s="23" t="s">
        <v>32</v>
      </c>
      <c r="U215" s="27" t="s">
        <v>32</v>
      </c>
      <c r="V215" s="28">
        <v>2.9878999999999998</v>
      </c>
      <c r="W215" s="22">
        <v>38.915999999999997</v>
      </c>
      <c r="X215" s="22">
        <v>1.0006258785793478</v>
      </c>
      <c r="Y215" s="22">
        <v>3.9885258785793476</v>
      </c>
      <c r="Z215" s="23" t="s">
        <v>31</v>
      </c>
      <c r="AA215" s="27" t="s">
        <v>32</v>
      </c>
      <c r="AB215" s="25">
        <v>8.5918395299999997</v>
      </c>
      <c r="AC215" s="26">
        <v>93.465577464788694</v>
      </c>
      <c r="AD215" s="26">
        <v>1.7183679059999992</v>
      </c>
      <c r="AE215" s="26">
        <f t="shared" si="9"/>
        <v>10.310207435999999</v>
      </c>
      <c r="AF215" s="29" t="s">
        <v>32</v>
      </c>
      <c r="AG215" s="30" t="s">
        <v>32</v>
      </c>
      <c r="AH215" s="25">
        <v>1.669864281</v>
      </c>
      <c r="AI215" s="26">
        <v>15.75978656554712</v>
      </c>
      <c r="AJ215" s="26">
        <v>0.33397285620000017</v>
      </c>
      <c r="AK215" s="26">
        <f t="shared" si="10"/>
        <v>2.0038371372000001</v>
      </c>
      <c r="AL215" s="29" t="s">
        <v>32</v>
      </c>
      <c r="AM215" s="30" t="s">
        <v>32</v>
      </c>
      <c r="AN215" s="66">
        <f t="shared" si="11"/>
        <v>2.0523407621999992</v>
      </c>
    </row>
    <row r="216" spans="1:40" x14ac:dyDescent="0.35">
      <c r="A216" s="18" t="s">
        <v>490</v>
      </c>
      <c r="B216" s="19" t="s">
        <v>491</v>
      </c>
      <c r="C216" s="19" t="s">
        <v>1536</v>
      </c>
      <c r="D216" s="19" t="s">
        <v>1536</v>
      </c>
      <c r="E216" s="19" t="s">
        <v>1529</v>
      </c>
      <c r="F216" s="19" t="str">
        <f>VLOOKUP(A216,Ranking!C216:AB930,26,0)</f>
        <v xml:space="preserve">Shopping Malls </v>
      </c>
      <c r="G216" s="19">
        <v>500029</v>
      </c>
      <c r="H216" s="20" t="s">
        <v>492</v>
      </c>
      <c r="I216" s="81" t="str">
        <f>VLOOKUP(A216,[1]Sheet1!$C$2:$D$967,2,0)</f>
        <v>Hyderbad</v>
      </c>
      <c r="J216" s="21">
        <v>1.4624999999999999</v>
      </c>
      <c r="K216" s="22">
        <v>428.64499999999998</v>
      </c>
      <c r="L216" s="22">
        <v>1.478074841077283</v>
      </c>
      <c r="M216" s="22">
        <v>2.9405748410772832</v>
      </c>
      <c r="N216" s="23" t="s">
        <v>31</v>
      </c>
      <c r="O216" s="24" t="s">
        <v>31</v>
      </c>
      <c r="P216" s="25">
        <v>0</v>
      </c>
      <c r="Q216" s="26">
        <v>122.965</v>
      </c>
      <c r="R216" s="26">
        <v>0.48455999999999999</v>
      </c>
      <c r="S216" s="26">
        <v>0.48455999999999999</v>
      </c>
      <c r="T216" s="23" t="s">
        <v>31</v>
      </c>
      <c r="U216" s="27" t="s">
        <v>31</v>
      </c>
      <c r="V216" s="28">
        <v>0.47470000000000001</v>
      </c>
      <c r="W216" s="22">
        <v>205.41900000000001</v>
      </c>
      <c r="X216" s="22">
        <v>0.13536840229085742</v>
      </c>
      <c r="Y216" s="22">
        <v>0.61006840229085746</v>
      </c>
      <c r="Z216" s="23" t="s">
        <v>31</v>
      </c>
      <c r="AA216" s="27" t="s">
        <v>31</v>
      </c>
      <c r="AB216" s="25">
        <v>6.947016842</v>
      </c>
      <c r="AC216" s="26">
        <v>19241.983370338199</v>
      </c>
      <c r="AD216" s="26">
        <v>58.279717535390176</v>
      </c>
      <c r="AE216" s="26">
        <f t="shared" si="9"/>
        <v>65.226734377390173</v>
      </c>
      <c r="AF216" s="29" t="s">
        <v>32</v>
      </c>
      <c r="AG216" s="30" t="s">
        <v>31</v>
      </c>
      <c r="AH216" s="25">
        <v>1.0170645380000001</v>
      </c>
      <c r="AI216" s="26">
        <v>12359.501280954921</v>
      </c>
      <c r="AJ216" s="26">
        <v>17.614699736138867</v>
      </c>
      <c r="AK216" s="26">
        <f t="shared" si="10"/>
        <v>18.631764274138867</v>
      </c>
      <c r="AL216" s="29" t="s">
        <v>32</v>
      </c>
      <c r="AM216" s="30" t="s">
        <v>31</v>
      </c>
      <c r="AN216" s="66">
        <f t="shared" si="11"/>
        <v>75.894417271529051</v>
      </c>
    </row>
    <row r="217" spans="1:40" x14ac:dyDescent="0.35">
      <c r="A217" s="18" t="s">
        <v>493</v>
      </c>
      <c r="B217" s="19" t="s">
        <v>494</v>
      </c>
      <c r="C217" s="19" t="s">
        <v>1536</v>
      </c>
      <c r="D217" s="19" t="s">
        <v>1536</v>
      </c>
      <c r="E217" s="19" t="s">
        <v>1531</v>
      </c>
      <c r="F217" s="19" t="str">
        <f>VLOOKUP(A217,Ranking!C217:AB931,26,0)</f>
        <v xml:space="preserve">Retailers </v>
      </c>
      <c r="G217" s="19">
        <v>573201</v>
      </c>
      <c r="H217" s="20" t="s">
        <v>42</v>
      </c>
      <c r="I217" s="81" t="str">
        <f>VLOOKUP(A217,[1]Sheet1!$C$2:$D$967,2,0)</f>
        <v>Hassan</v>
      </c>
      <c r="J217" s="21">
        <v>2.3297000000000003</v>
      </c>
      <c r="K217" s="22">
        <v>471.49299999999999</v>
      </c>
      <c r="L217" s="22">
        <v>0.65231600000000012</v>
      </c>
      <c r="M217" s="22">
        <v>2.9820160000000007</v>
      </c>
      <c r="N217" s="23" t="s">
        <v>31</v>
      </c>
      <c r="O217" s="24" t="s">
        <v>31</v>
      </c>
      <c r="P217" s="25">
        <v>0.21400000000000002</v>
      </c>
      <c r="Q217" s="26">
        <v>106.251</v>
      </c>
      <c r="R217" s="26">
        <v>0.14429230308744684</v>
      </c>
      <c r="S217" s="26">
        <v>0.35829230308744686</v>
      </c>
      <c r="T217" s="23" t="s">
        <v>31</v>
      </c>
      <c r="U217" s="27" t="s">
        <v>31</v>
      </c>
      <c r="V217" s="28">
        <v>2.1844000000000001</v>
      </c>
      <c r="W217" s="22">
        <v>700.45</v>
      </c>
      <c r="X217" s="22">
        <v>0.61163200000000006</v>
      </c>
      <c r="Y217" s="22">
        <v>2.7960320000000003</v>
      </c>
      <c r="Z217" s="23" t="s">
        <v>31</v>
      </c>
      <c r="AA217" s="27" t="s">
        <v>31</v>
      </c>
      <c r="AB217" s="25">
        <v>8.6140965659999988</v>
      </c>
      <c r="AC217" s="26">
        <v>1699.435220113352</v>
      </c>
      <c r="AD217" s="26">
        <v>1.7228193132000005</v>
      </c>
      <c r="AE217" s="26">
        <f t="shared" si="9"/>
        <v>10.336915879199999</v>
      </c>
      <c r="AF217" s="29" t="s">
        <v>31</v>
      </c>
      <c r="AG217" s="30" t="s">
        <v>32</v>
      </c>
      <c r="AH217" s="25">
        <v>1.922797439</v>
      </c>
      <c r="AI217" s="26">
        <v>242.66768946882831</v>
      </c>
      <c r="AJ217" s="26">
        <v>2.4266768946882831</v>
      </c>
      <c r="AK217" s="26">
        <f t="shared" si="10"/>
        <v>4.3494743336882831</v>
      </c>
      <c r="AL217" s="29" t="s">
        <v>32</v>
      </c>
      <c r="AM217" s="30" t="s">
        <v>32</v>
      </c>
      <c r="AN217" s="66">
        <f t="shared" si="11"/>
        <v>4.1494962078882835</v>
      </c>
    </row>
    <row r="218" spans="1:40" x14ac:dyDescent="0.35">
      <c r="A218" s="18" t="s">
        <v>495</v>
      </c>
      <c r="B218" s="19" t="s">
        <v>496</v>
      </c>
      <c r="C218" s="19" t="s">
        <v>47</v>
      </c>
      <c r="D218" s="19" t="s">
        <v>1536</v>
      </c>
      <c r="E218" s="19" t="s">
        <v>1529</v>
      </c>
      <c r="F218" s="19" t="str">
        <f>VLOOKUP(A218,Ranking!C218:AB932,26,0)</f>
        <v xml:space="preserve">Manufacturers </v>
      </c>
      <c r="G218" s="19">
        <v>581334</v>
      </c>
      <c r="H218" s="20" t="s">
        <v>170</v>
      </c>
      <c r="I218" s="81" t="str">
        <f>VLOOKUP(A218,[1]Sheet1!$C$2:$D$967,2,0)</f>
        <v>Kumta</v>
      </c>
      <c r="J218" s="21">
        <v>2.8186</v>
      </c>
      <c r="K218" s="22">
        <v>22.686</v>
      </c>
      <c r="L218" s="22">
        <v>0.78920800000000002</v>
      </c>
      <c r="M218" s="22">
        <v>3.6078079999999999</v>
      </c>
      <c r="N218" s="23" t="s">
        <v>32</v>
      </c>
      <c r="O218" s="24" t="s">
        <v>32</v>
      </c>
      <c r="P218" s="25">
        <v>2.3502000000000001</v>
      </c>
      <c r="Q218" s="26">
        <v>11.449</v>
      </c>
      <c r="R218" s="26">
        <v>0.65805600000000009</v>
      </c>
      <c r="S218" s="26">
        <v>3.0082560000000003</v>
      </c>
      <c r="T218" s="23" t="s">
        <v>32</v>
      </c>
      <c r="U218" s="27" t="s">
        <v>32</v>
      </c>
      <c r="V218" s="28">
        <v>4.9221000000000004</v>
      </c>
      <c r="W218" s="22">
        <v>72.947000000000003</v>
      </c>
      <c r="X218" s="22">
        <v>1.3781880000000002</v>
      </c>
      <c r="Y218" s="22">
        <v>6.3002880000000001</v>
      </c>
      <c r="Z218" s="23" t="s">
        <v>31</v>
      </c>
      <c r="AA218" s="27" t="s">
        <v>32</v>
      </c>
      <c r="AB218" s="25">
        <v>12.348173726999999</v>
      </c>
      <c r="AC218" s="26">
        <v>364.03786626369481</v>
      </c>
      <c r="AD218" s="26">
        <v>3.6403786626369481</v>
      </c>
      <c r="AE218" s="26">
        <f t="shared" si="9"/>
        <v>15.988552389636947</v>
      </c>
      <c r="AF218" s="29" t="s">
        <v>32</v>
      </c>
      <c r="AG218" s="30" t="s">
        <v>32</v>
      </c>
      <c r="AH218" s="25">
        <v>0.97362350399999986</v>
      </c>
      <c r="AI218" s="26">
        <v>34.368988288628643</v>
      </c>
      <c r="AJ218" s="26">
        <v>0.38478411460354778</v>
      </c>
      <c r="AK218" s="26">
        <f t="shared" si="10"/>
        <v>1.3584076186035476</v>
      </c>
      <c r="AL218" s="29" t="s">
        <v>31</v>
      </c>
      <c r="AM218" s="30" t="s">
        <v>32</v>
      </c>
      <c r="AN218" s="66">
        <f t="shared" si="11"/>
        <v>4.0251627772404959</v>
      </c>
    </row>
    <row r="219" spans="1:40" x14ac:dyDescent="0.35">
      <c r="A219" s="18" t="s">
        <v>497</v>
      </c>
      <c r="B219" s="19" t="s">
        <v>498</v>
      </c>
      <c r="C219" s="19" t="s">
        <v>41</v>
      </c>
      <c r="D219" s="19" t="s">
        <v>1536</v>
      </c>
      <c r="E219" s="19" t="s">
        <v>1530</v>
      </c>
      <c r="F219" s="19" t="str">
        <f>VLOOKUP(A219,Ranking!C219:AB933,26,0)</f>
        <v xml:space="preserve">Manufacturers </v>
      </c>
      <c r="G219" s="19">
        <v>562112</v>
      </c>
      <c r="H219" s="20" t="s">
        <v>276</v>
      </c>
      <c r="I219" s="81" t="str">
        <f>VLOOKUP(A219,[1]Sheet1!$C$2:$D$967,2,0)</f>
        <v>Maddur</v>
      </c>
      <c r="J219" s="21">
        <v>1.0721000000000001</v>
      </c>
      <c r="K219" s="22">
        <v>45.603000000000002</v>
      </c>
      <c r="L219" s="22">
        <v>1.3292574366908279</v>
      </c>
      <c r="M219" s="22">
        <v>2.4013574366908279</v>
      </c>
      <c r="N219" s="23" t="s">
        <v>31</v>
      </c>
      <c r="O219" s="24" t="s">
        <v>32</v>
      </c>
      <c r="P219" s="25">
        <v>0.88950000000000007</v>
      </c>
      <c r="Q219" s="26">
        <v>26.414999999999999</v>
      </c>
      <c r="R219" s="26">
        <v>0.24906000000000003</v>
      </c>
      <c r="S219" s="26">
        <v>1.13856</v>
      </c>
      <c r="T219" s="23" t="s">
        <v>32</v>
      </c>
      <c r="U219" s="27" t="s">
        <v>32</v>
      </c>
      <c r="V219" s="28">
        <v>11.8996</v>
      </c>
      <c r="W219" s="22">
        <v>156.976</v>
      </c>
      <c r="X219" s="22">
        <v>5.6800730033771041</v>
      </c>
      <c r="Y219" s="22">
        <v>17.579673003377103</v>
      </c>
      <c r="Z219" s="23" t="s">
        <v>31</v>
      </c>
      <c r="AA219" s="27" t="s">
        <v>32</v>
      </c>
      <c r="AB219" s="25">
        <v>14.121348522999998</v>
      </c>
      <c r="AC219" s="26">
        <v>342.1046380885453</v>
      </c>
      <c r="AD219" s="26">
        <v>4.9870074770000024</v>
      </c>
      <c r="AE219" s="26">
        <f t="shared" si="9"/>
        <v>19.108356000000001</v>
      </c>
      <c r="AF219" s="29" t="s">
        <v>32</v>
      </c>
      <c r="AG219" s="30" t="s">
        <v>32</v>
      </c>
      <c r="AH219" s="25">
        <v>2.912036047</v>
      </c>
      <c r="AI219" s="26">
        <v>170.64068868587489</v>
      </c>
      <c r="AJ219" s="26">
        <v>0.5824072093999999</v>
      </c>
      <c r="AK219" s="26">
        <f t="shared" si="10"/>
        <v>3.4944432563999999</v>
      </c>
      <c r="AL219" s="29" t="s">
        <v>31</v>
      </c>
      <c r="AM219" s="30" t="s">
        <v>32</v>
      </c>
      <c r="AN219" s="66">
        <f t="shared" si="11"/>
        <v>5.5694146864000018</v>
      </c>
    </row>
    <row r="220" spans="1:40" x14ac:dyDescent="0.35">
      <c r="A220" s="18" t="s">
        <v>499</v>
      </c>
      <c r="B220" s="19" t="s">
        <v>500</v>
      </c>
      <c r="C220" s="19" t="s">
        <v>41</v>
      </c>
      <c r="D220" s="19" t="s">
        <v>1536</v>
      </c>
      <c r="E220" s="19" t="s">
        <v>1531</v>
      </c>
      <c r="F220" s="19" t="str">
        <f>VLOOKUP(A220,Ranking!C220:AB934,26,0)</f>
        <v xml:space="preserve">Manufacturers </v>
      </c>
      <c r="G220" s="19">
        <v>560090</v>
      </c>
      <c r="H220" s="20" t="s">
        <v>99</v>
      </c>
      <c r="I220" s="81" t="str">
        <f>VLOOKUP(A220,[1]Sheet1!$C$2:$D$967,2,0)</f>
        <v>Bengaluru - F</v>
      </c>
      <c r="J220" s="21">
        <v>1.4469999999999998</v>
      </c>
      <c r="K220" s="22">
        <v>194.14099999999999</v>
      </c>
      <c r="L220" s="22">
        <v>0.40516000000000002</v>
      </c>
      <c r="M220" s="22">
        <v>1.8521599999999998</v>
      </c>
      <c r="N220" s="23" t="s">
        <v>31</v>
      </c>
      <c r="O220" s="24" t="s">
        <v>32</v>
      </c>
      <c r="P220" s="25">
        <v>0.65780000000000005</v>
      </c>
      <c r="Q220" s="26">
        <v>67.418999999999997</v>
      </c>
      <c r="R220" s="26">
        <v>0.67418999999999996</v>
      </c>
      <c r="S220" s="26">
        <v>1.33199</v>
      </c>
      <c r="T220" s="23" t="s">
        <v>32</v>
      </c>
      <c r="U220" s="27" t="s">
        <v>32</v>
      </c>
      <c r="V220" s="28">
        <v>7.9142000000000001</v>
      </c>
      <c r="W220" s="22">
        <v>191.947</v>
      </c>
      <c r="X220" s="22">
        <v>2.7433061685510207</v>
      </c>
      <c r="Y220" s="22">
        <v>10.65750616855102</v>
      </c>
      <c r="Z220" s="23" t="s">
        <v>31</v>
      </c>
      <c r="AA220" s="27" t="s">
        <v>32</v>
      </c>
      <c r="AB220" s="25">
        <v>17.114025536</v>
      </c>
      <c r="AC220" s="26">
        <v>228.01886182101711</v>
      </c>
      <c r="AD220" s="26">
        <v>3.4228051071999985</v>
      </c>
      <c r="AE220" s="26">
        <f t="shared" si="9"/>
        <v>20.536830643199998</v>
      </c>
      <c r="AF220" s="29" t="s">
        <v>32</v>
      </c>
      <c r="AG220" s="30" t="s">
        <v>32</v>
      </c>
      <c r="AH220" s="25">
        <v>2.2048426619999999</v>
      </c>
      <c r="AI220" s="26">
        <v>114.28968318461411</v>
      </c>
      <c r="AJ220" s="26">
        <v>1.1428968318461408</v>
      </c>
      <c r="AK220" s="26">
        <f t="shared" si="10"/>
        <v>3.3477394938461407</v>
      </c>
      <c r="AL220" s="29" t="s">
        <v>32</v>
      </c>
      <c r="AM220" s="30" t="s">
        <v>32</v>
      </c>
      <c r="AN220" s="66">
        <f t="shared" si="11"/>
        <v>4.5657019390461393</v>
      </c>
    </row>
    <row r="221" spans="1:40" x14ac:dyDescent="0.35">
      <c r="A221" s="18" t="s">
        <v>501</v>
      </c>
      <c r="B221" s="19" t="s">
        <v>502</v>
      </c>
      <c r="C221" s="19" t="s">
        <v>1536</v>
      </c>
      <c r="D221" s="19" t="s">
        <v>1514</v>
      </c>
      <c r="E221" s="19" t="s">
        <v>1529</v>
      </c>
      <c r="F221" s="19" t="str">
        <f>VLOOKUP(A221,Ranking!C221:AB935,26,0)</f>
        <v xml:space="preserve">Manufacturers </v>
      </c>
      <c r="G221" s="19">
        <v>711101</v>
      </c>
      <c r="H221" s="20" t="s">
        <v>89</v>
      </c>
      <c r="I221" s="81" t="str">
        <f>VLOOKUP(A221,[1]Sheet1!$C$2:$D$967,2,0)</f>
        <v>Kolkata</v>
      </c>
      <c r="J221" s="21">
        <v>0.42010000000000003</v>
      </c>
      <c r="K221" s="22">
        <v>294.94</v>
      </c>
      <c r="L221" s="22">
        <v>0.21558668636591483</v>
      </c>
      <c r="M221" s="22">
        <v>0.63568668636591485</v>
      </c>
      <c r="N221" s="23" t="s">
        <v>31</v>
      </c>
      <c r="O221" s="24" t="s">
        <v>31</v>
      </c>
      <c r="P221" s="25">
        <v>6.8000000000000005E-2</v>
      </c>
      <c r="Q221" s="26">
        <v>62.320999999999998</v>
      </c>
      <c r="R221" s="26">
        <v>4.7813785747126442E-2</v>
      </c>
      <c r="S221" s="26">
        <v>0.11581378574712645</v>
      </c>
      <c r="T221" s="23" t="s">
        <v>31</v>
      </c>
      <c r="U221" s="27" t="s">
        <v>31</v>
      </c>
      <c r="V221" s="28">
        <v>0.29859999999999998</v>
      </c>
      <c r="W221" s="22">
        <v>173.79300000000001</v>
      </c>
      <c r="X221" s="22">
        <v>9.9795092098015195E-2</v>
      </c>
      <c r="Y221" s="22">
        <v>0.39839509209801516</v>
      </c>
      <c r="Z221" s="23" t="s">
        <v>31</v>
      </c>
      <c r="AA221" s="27" t="s">
        <v>31</v>
      </c>
      <c r="AB221" s="25">
        <v>7.7281219920000002</v>
      </c>
      <c r="AC221" s="26">
        <v>39355.443942639533</v>
      </c>
      <c r="AD221" s="26">
        <v>111.13905549311521</v>
      </c>
      <c r="AE221" s="26">
        <f t="shared" si="9"/>
        <v>118.86717748511521</v>
      </c>
      <c r="AF221" s="29" t="s">
        <v>32</v>
      </c>
      <c r="AG221" s="30" t="s">
        <v>31</v>
      </c>
      <c r="AH221" s="25">
        <v>4.7898833600000001</v>
      </c>
      <c r="AI221" s="26">
        <v>24551.90489240544</v>
      </c>
      <c r="AJ221" s="26">
        <v>28.887731924083635</v>
      </c>
      <c r="AK221" s="26">
        <f t="shared" si="10"/>
        <v>33.677615284083636</v>
      </c>
      <c r="AL221" s="29" t="s">
        <v>32</v>
      </c>
      <c r="AM221" s="30" t="s">
        <v>31</v>
      </c>
      <c r="AN221" s="66">
        <f t="shared" si="11"/>
        <v>140.02678741719885</v>
      </c>
    </row>
    <row r="222" spans="1:40" x14ac:dyDescent="0.35">
      <c r="A222" s="18" t="s">
        <v>503</v>
      </c>
      <c r="B222" s="19" t="s">
        <v>504</v>
      </c>
      <c r="C222" s="19" t="s">
        <v>41</v>
      </c>
      <c r="D222" s="19" t="s">
        <v>1536</v>
      </c>
      <c r="E222" s="19" t="s">
        <v>1528</v>
      </c>
      <c r="F222" s="19" t="str">
        <f>VLOOKUP(A222,Ranking!C222:AB936,26,0)</f>
        <v xml:space="preserve">Manufacturers </v>
      </c>
      <c r="G222" s="19">
        <v>571421</v>
      </c>
      <c r="H222" s="20" t="s">
        <v>276</v>
      </c>
      <c r="I222" s="81" t="str">
        <f>VLOOKUP(A222,[1]Sheet1!$C$2:$D$967,2,0)</f>
        <v>Maddur</v>
      </c>
      <c r="J222" s="21">
        <v>0.42449999999999999</v>
      </c>
      <c r="K222" s="22">
        <v>18.352</v>
      </c>
      <c r="L222" s="22">
        <v>0.12409874013189257</v>
      </c>
      <c r="M222" s="22">
        <v>0.54859874013189258</v>
      </c>
      <c r="N222" s="23" t="s">
        <v>31</v>
      </c>
      <c r="O222" s="24" t="s">
        <v>32</v>
      </c>
      <c r="P222" s="25">
        <v>0.38579999999999998</v>
      </c>
      <c r="Q222" s="26">
        <v>7.5990000000000002</v>
      </c>
      <c r="R222" s="26">
        <v>0.58583276117647065</v>
      </c>
      <c r="S222" s="26">
        <v>0.97163276117647057</v>
      </c>
      <c r="T222" s="23" t="s">
        <v>31</v>
      </c>
      <c r="U222" s="27" t="s">
        <v>32</v>
      </c>
      <c r="V222" s="28">
        <v>15.041</v>
      </c>
      <c r="W222" s="22">
        <v>93.703999999999994</v>
      </c>
      <c r="X222" s="22">
        <v>4.2114800000000008</v>
      </c>
      <c r="Y222" s="22">
        <v>19.252480000000002</v>
      </c>
      <c r="Z222" s="23" t="s">
        <v>32</v>
      </c>
      <c r="AA222" s="27" t="s">
        <v>32</v>
      </c>
      <c r="AB222" s="25">
        <v>14.068990391</v>
      </c>
      <c r="AC222" s="26">
        <v>140.43137507827171</v>
      </c>
      <c r="AD222" s="26">
        <v>2.8137980782000014</v>
      </c>
      <c r="AE222" s="26">
        <f t="shared" si="9"/>
        <v>16.882788469200001</v>
      </c>
      <c r="AF222" s="29" t="s">
        <v>32</v>
      </c>
      <c r="AG222" s="30" t="s">
        <v>32</v>
      </c>
      <c r="AH222" s="25">
        <v>2.1338903550000001</v>
      </c>
      <c r="AI222" s="26">
        <v>5.1360457107075774</v>
      </c>
      <c r="AJ222" s="26">
        <v>0.4267780710000002</v>
      </c>
      <c r="AK222" s="26">
        <f t="shared" si="10"/>
        <v>2.5606684260000003</v>
      </c>
      <c r="AL222" s="29" t="s">
        <v>31</v>
      </c>
      <c r="AM222" s="30" t="s">
        <v>32</v>
      </c>
      <c r="AN222" s="66">
        <f t="shared" si="11"/>
        <v>3.2405761492000016</v>
      </c>
    </row>
    <row r="223" spans="1:40" x14ac:dyDescent="0.35">
      <c r="A223" s="18" t="s">
        <v>505</v>
      </c>
      <c r="B223" s="19" t="s">
        <v>506</v>
      </c>
      <c r="C223" s="19" t="s">
        <v>1533</v>
      </c>
      <c r="D223" s="19" t="s">
        <v>1536</v>
      </c>
      <c r="E223" s="19" t="s">
        <v>1529</v>
      </c>
      <c r="F223" s="19" t="str">
        <f>VLOOKUP(A223,Ranking!C223:AB937,26,0)</f>
        <v xml:space="preserve">Retailers </v>
      </c>
      <c r="G223" s="19">
        <v>573201</v>
      </c>
      <c r="H223" s="20" t="s">
        <v>42</v>
      </c>
      <c r="I223" s="81" t="str">
        <f>VLOOKUP(A223,[1]Sheet1!$C$2:$D$967,2,0)</f>
        <v>Hassan</v>
      </c>
      <c r="J223" s="21">
        <v>2.2325000000000004</v>
      </c>
      <c r="K223" s="22">
        <v>471.49299999999999</v>
      </c>
      <c r="L223" s="22">
        <v>0.7923046377563554</v>
      </c>
      <c r="M223" s="22">
        <v>3.0248046377563558</v>
      </c>
      <c r="N223" s="23" t="s">
        <v>32</v>
      </c>
      <c r="O223" s="24" t="s">
        <v>31</v>
      </c>
      <c r="P223" s="25">
        <v>1.4427000000000001</v>
      </c>
      <c r="Q223" s="26">
        <v>106.251</v>
      </c>
      <c r="R223" s="26">
        <v>1.0625100000000001</v>
      </c>
      <c r="S223" s="26">
        <v>2.5052099999999999</v>
      </c>
      <c r="T223" s="23" t="s">
        <v>32</v>
      </c>
      <c r="U223" s="27" t="s">
        <v>32</v>
      </c>
      <c r="V223" s="28">
        <v>8.7972000000000001</v>
      </c>
      <c r="W223" s="22">
        <v>700.45</v>
      </c>
      <c r="X223" s="22">
        <v>6.3090472348708051</v>
      </c>
      <c r="Y223" s="22">
        <v>15.106247234870805</v>
      </c>
      <c r="Z223" s="23" t="s">
        <v>32</v>
      </c>
      <c r="AA223" s="27" t="s">
        <v>31</v>
      </c>
      <c r="AB223" s="25">
        <v>18.594856295</v>
      </c>
      <c r="AC223" s="26">
        <v>1690.246978619507</v>
      </c>
      <c r="AD223" s="26">
        <v>3.7189712589999999</v>
      </c>
      <c r="AE223" s="26">
        <f t="shared" si="9"/>
        <v>22.313827554</v>
      </c>
      <c r="AF223" s="29" t="s">
        <v>31</v>
      </c>
      <c r="AG223" s="30" t="s">
        <v>32</v>
      </c>
      <c r="AH223" s="25">
        <v>2.8744588260000001</v>
      </c>
      <c r="AI223" s="26">
        <v>250.05518846509179</v>
      </c>
      <c r="AJ223" s="26">
        <v>2.500551884650918</v>
      </c>
      <c r="AK223" s="26">
        <f t="shared" si="10"/>
        <v>5.3750107106509182</v>
      </c>
      <c r="AL223" s="29" t="s">
        <v>32</v>
      </c>
      <c r="AM223" s="30" t="s">
        <v>32</v>
      </c>
      <c r="AN223" s="66">
        <f t="shared" si="11"/>
        <v>6.2195231436509175</v>
      </c>
    </row>
    <row r="224" spans="1:40" x14ac:dyDescent="0.35">
      <c r="A224" s="18" t="s">
        <v>507</v>
      </c>
      <c r="B224" s="19" t="s">
        <v>508</v>
      </c>
      <c r="C224" s="19" t="s">
        <v>47</v>
      </c>
      <c r="D224" s="19" t="s">
        <v>1536</v>
      </c>
      <c r="E224" s="19" t="s">
        <v>1530</v>
      </c>
      <c r="F224" s="19" t="str">
        <f>VLOOKUP(A224,Ranking!C224:AB938,26,0)</f>
        <v xml:space="preserve">Retailers </v>
      </c>
      <c r="G224" s="19">
        <v>581104</v>
      </c>
      <c r="H224" s="20" t="s">
        <v>342</v>
      </c>
      <c r="I224" s="81" t="str">
        <f>VLOOKUP(A224,[1]Sheet1!$C$2:$D$967,2,0)</f>
        <v>Hubballi</v>
      </c>
      <c r="J224" s="21">
        <v>0.47570000000000001</v>
      </c>
      <c r="K224" s="22">
        <v>20.65</v>
      </c>
      <c r="L224" s="22">
        <v>0.20649999999999999</v>
      </c>
      <c r="M224" s="22">
        <v>0.68220000000000003</v>
      </c>
      <c r="N224" s="23" t="s">
        <v>32</v>
      </c>
      <c r="O224" s="24" t="s">
        <v>32</v>
      </c>
      <c r="P224" s="25">
        <v>1.1266</v>
      </c>
      <c r="Q224" s="26">
        <v>13.804</v>
      </c>
      <c r="R224" s="26">
        <v>0.31544800000000006</v>
      </c>
      <c r="S224" s="26">
        <v>1.4420480000000002</v>
      </c>
      <c r="T224" s="23" t="s">
        <v>32</v>
      </c>
      <c r="U224" s="27" t="s">
        <v>32</v>
      </c>
      <c r="V224" s="28">
        <v>4.8037000000000001</v>
      </c>
      <c r="W224" s="22">
        <v>88.605999999999995</v>
      </c>
      <c r="X224" s="22">
        <v>1.3450360000000001</v>
      </c>
      <c r="Y224" s="22">
        <v>6.1487360000000004</v>
      </c>
      <c r="Z224" s="23" t="s">
        <v>31</v>
      </c>
      <c r="AA224" s="27" t="s">
        <v>32</v>
      </c>
      <c r="AB224" s="25">
        <v>41.336525252000001</v>
      </c>
      <c r="AC224" s="26">
        <v>203.49135817307689</v>
      </c>
      <c r="AD224" s="26">
        <v>8.2673050503999974</v>
      </c>
      <c r="AE224" s="26">
        <f t="shared" si="9"/>
        <v>49.603830302399999</v>
      </c>
      <c r="AF224" s="29" t="s">
        <v>31</v>
      </c>
      <c r="AG224" s="30" t="s">
        <v>32</v>
      </c>
      <c r="AH224" s="25">
        <v>7.5648027260000008</v>
      </c>
      <c r="AI224" s="26">
        <v>25.883329326923079</v>
      </c>
      <c r="AJ224" s="26">
        <v>1.5129605452000012</v>
      </c>
      <c r="AK224" s="26">
        <f t="shared" si="10"/>
        <v>9.077763271200002</v>
      </c>
      <c r="AL224" s="29" t="s">
        <v>32</v>
      </c>
      <c r="AM224" s="30" t="s">
        <v>32</v>
      </c>
      <c r="AN224" s="66">
        <f t="shared" si="11"/>
        <v>9.7802655955999995</v>
      </c>
    </row>
    <row r="225" spans="1:40" x14ac:dyDescent="0.35">
      <c r="A225" s="18" t="s">
        <v>509</v>
      </c>
      <c r="B225" s="19" t="s">
        <v>510</v>
      </c>
      <c r="C225" s="19" t="s">
        <v>41</v>
      </c>
      <c r="D225" s="19" t="s">
        <v>1536</v>
      </c>
      <c r="E225" s="19" t="s">
        <v>1531</v>
      </c>
      <c r="F225" s="19" t="str">
        <f>VLOOKUP(A225,Ranking!C225:AB939,26,0)</f>
        <v xml:space="preserve">Manufacturers </v>
      </c>
      <c r="G225" s="19">
        <v>577601</v>
      </c>
      <c r="H225" s="20" t="s">
        <v>325</v>
      </c>
      <c r="I225" s="81" t="str">
        <f>VLOOKUP(A225,[1]Sheet1!$C$2:$D$967,2,0)</f>
        <v>Davangere</v>
      </c>
      <c r="J225" s="21">
        <v>2.0522</v>
      </c>
      <c r="K225" s="22">
        <v>58.552999999999997</v>
      </c>
      <c r="L225" s="22">
        <v>0.58552999999999999</v>
      </c>
      <c r="M225" s="22">
        <v>2.6377299999999999</v>
      </c>
      <c r="N225" s="23" t="s">
        <v>32</v>
      </c>
      <c r="O225" s="24" t="s">
        <v>32</v>
      </c>
      <c r="P225" s="25">
        <v>0.62979999999999992</v>
      </c>
      <c r="Q225" s="26">
        <v>24.75</v>
      </c>
      <c r="R225" s="26">
        <v>0.32106470497991974</v>
      </c>
      <c r="S225" s="26">
        <v>0.95086470497991971</v>
      </c>
      <c r="T225" s="23" t="s">
        <v>31</v>
      </c>
      <c r="U225" s="27" t="s">
        <v>32</v>
      </c>
      <c r="V225" s="28">
        <v>7.3227000000000002</v>
      </c>
      <c r="W225" s="22">
        <v>145.005</v>
      </c>
      <c r="X225" s="22">
        <v>3.2069293367816014</v>
      </c>
      <c r="Y225" s="22">
        <v>10.529629336781602</v>
      </c>
      <c r="Z225" s="23" t="s">
        <v>31</v>
      </c>
      <c r="AA225" s="27" t="s">
        <v>32</v>
      </c>
      <c r="AB225" s="25">
        <v>38.494120768000002</v>
      </c>
      <c r="AC225" s="26">
        <v>320.11429079861102</v>
      </c>
      <c r="AD225" s="26">
        <v>7.6988241536000004</v>
      </c>
      <c r="AE225" s="26">
        <f t="shared" si="9"/>
        <v>46.192944921600002</v>
      </c>
      <c r="AF225" s="29" t="s">
        <v>31</v>
      </c>
      <c r="AG225" s="30" t="s">
        <v>32</v>
      </c>
      <c r="AH225" s="25">
        <v>3.6356917340000003</v>
      </c>
      <c r="AI225" s="26">
        <v>101.7455920138889</v>
      </c>
      <c r="AJ225" s="26">
        <v>1.6185052206704591</v>
      </c>
      <c r="AK225" s="26">
        <f t="shared" si="10"/>
        <v>5.2541969546704594</v>
      </c>
      <c r="AL225" s="29" t="s">
        <v>31</v>
      </c>
      <c r="AM225" s="30" t="s">
        <v>32</v>
      </c>
      <c r="AN225" s="66">
        <f t="shared" si="11"/>
        <v>9.317329374270459</v>
      </c>
    </row>
    <row r="226" spans="1:40" x14ac:dyDescent="0.35">
      <c r="A226" s="18" t="s">
        <v>511</v>
      </c>
      <c r="B226" s="19" t="s">
        <v>42</v>
      </c>
      <c r="C226" s="19" t="s">
        <v>1533</v>
      </c>
      <c r="D226" s="19" t="s">
        <v>1536</v>
      </c>
      <c r="E226" s="19" t="s">
        <v>1529</v>
      </c>
      <c r="F226" s="19" t="str">
        <f>VLOOKUP(A226,Ranking!C226:AB940,26,0)</f>
        <v xml:space="preserve">Retailers </v>
      </c>
      <c r="G226" s="19">
        <v>573201</v>
      </c>
      <c r="H226" s="20" t="s">
        <v>42</v>
      </c>
      <c r="I226" s="81" t="str">
        <f>VLOOKUP(A226,[1]Sheet1!$C$2:$D$967,2,0)</f>
        <v>Hassan</v>
      </c>
      <c r="J226" s="21">
        <v>3.0558999999999998</v>
      </c>
      <c r="K226" s="22">
        <v>471.49299999999999</v>
      </c>
      <c r="L226" s="22">
        <v>4.7149299999999998</v>
      </c>
      <c r="M226" s="22">
        <v>7.7708300000000001</v>
      </c>
      <c r="N226" s="23" t="s">
        <v>32</v>
      </c>
      <c r="O226" s="24" t="s">
        <v>32</v>
      </c>
      <c r="P226" s="25">
        <v>0.6673</v>
      </c>
      <c r="Q226" s="26">
        <v>106.251</v>
      </c>
      <c r="R226" s="26">
        <v>0.18684400000000001</v>
      </c>
      <c r="S226" s="26">
        <v>0.85414400000000001</v>
      </c>
      <c r="T226" s="23" t="s">
        <v>32</v>
      </c>
      <c r="U226" s="27" t="s">
        <v>31</v>
      </c>
      <c r="V226" s="28">
        <v>1.8811</v>
      </c>
      <c r="W226" s="22">
        <v>700.45</v>
      </c>
      <c r="X226" s="22">
        <v>11.841927234870806</v>
      </c>
      <c r="Y226" s="22">
        <v>13.723027234870806</v>
      </c>
      <c r="Z226" s="23" t="s">
        <v>32</v>
      </c>
      <c r="AA226" s="27" t="s">
        <v>31</v>
      </c>
      <c r="AB226" s="25">
        <v>60.615216287000003</v>
      </c>
      <c r="AC226" s="26">
        <v>1765.2316990893501</v>
      </c>
      <c r="AD226" s="26">
        <v>12.123043257400006</v>
      </c>
      <c r="AE226" s="26">
        <f t="shared" si="9"/>
        <v>72.738259544400009</v>
      </c>
      <c r="AF226" s="29" t="s">
        <v>31</v>
      </c>
      <c r="AG226" s="30" t="s">
        <v>32</v>
      </c>
      <c r="AH226" s="25">
        <v>4.2286669350000006</v>
      </c>
      <c r="AI226" s="26">
        <v>261.14843024943912</v>
      </c>
      <c r="AJ226" s="26">
        <v>2.6114843024943912</v>
      </c>
      <c r="AK226" s="26">
        <f t="shared" si="10"/>
        <v>6.8401512374943918</v>
      </c>
      <c r="AL226" s="29" t="s">
        <v>32</v>
      </c>
      <c r="AM226" s="30" t="s">
        <v>32</v>
      </c>
      <c r="AN226" s="66">
        <f t="shared" si="11"/>
        <v>14.734527559894397</v>
      </c>
    </row>
    <row r="227" spans="1:40" x14ac:dyDescent="0.35">
      <c r="A227" s="18" t="s">
        <v>512</v>
      </c>
      <c r="B227" s="19" t="s">
        <v>513</v>
      </c>
      <c r="C227" s="19" t="s">
        <v>1536</v>
      </c>
      <c r="D227" s="19" t="s">
        <v>1536</v>
      </c>
      <c r="E227" s="19" t="s">
        <v>1531</v>
      </c>
      <c r="F227" s="19" t="str">
        <f>VLOOKUP(A227,Ranking!C227:AB941,26,0)</f>
        <v xml:space="preserve">Exporters </v>
      </c>
      <c r="G227" s="19">
        <v>581110</v>
      </c>
      <c r="H227" s="20" t="s">
        <v>342</v>
      </c>
      <c r="I227" s="81" t="str">
        <f>VLOOKUP(A227,[1]Sheet1!$C$2:$D$967,2,0)</f>
        <v>Hubballi</v>
      </c>
      <c r="J227" s="21">
        <v>0.13500000000000001</v>
      </c>
      <c r="K227" s="22">
        <v>96.349000000000004</v>
      </c>
      <c r="L227" s="22">
        <v>9.8157028228423107E-2</v>
      </c>
      <c r="M227" s="22">
        <v>0.2331570282284231</v>
      </c>
      <c r="N227" s="23" t="s">
        <v>31</v>
      </c>
      <c r="O227" s="24" t="s">
        <v>31</v>
      </c>
      <c r="P227" s="25">
        <v>0.72120000000000006</v>
      </c>
      <c r="Q227" s="26">
        <v>28.213000000000001</v>
      </c>
      <c r="R227" s="26">
        <v>0.20193600000000003</v>
      </c>
      <c r="S227" s="26">
        <v>0.92313600000000007</v>
      </c>
      <c r="T227" s="23" t="s">
        <v>31</v>
      </c>
      <c r="U227" s="27" t="s">
        <v>32</v>
      </c>
      <c r="V227" s="28">
        <v>4.1723999999999997</v>
      </c>
      <c r="W227" s="22">
        <v>181.078</v>
      </c>
      <c r="X227" s="22">
        <v>1.168272</v>
      </c>
      <c r="Y227" s="22">
        <v>5.3406719999999996</v>
      </c>
      <c r="Z227" s="23" t="s">
        <v>31</v>
      </c>
      <c r="AA227" s="27" t="s">
        <v>31</v>
      </c>
      <c r="AB227" s="25">
        <v>37.558452460000005</v>
      </c>
      <c r="AC227" s="26">
        <v>473.95285257548852</v>
      </c>
      <c r="AD227" s="26">
        <v>7.5116904919999996</v>
      </c>
      <c r="AE227" s="26">
        <f t="shared" si="9"/>
        <v>45.070142952000005</v>
      </c>
      <c r="AF227" s="29" t="s">
        <v>31</v>
      </c>
      <c r="AG227" s="30" t="s">
        <v>32</v>
      </c>
      <c r="AH227" s="25">
        <v>14.342354533000002</v>
      </c>
      <c r="AI227" s="26">
        <v>151.201394118808</v>
      </c>
      <c r="AJ227" s="26">
        <v>2.8684709065999989</v>
      </c>
      <c r="AK227" s="26">
        <f t="shared" si="10"/>
        <v>17.210825439600001</v>
      </c>
      <c r="AL227" s="29" t="s">
        <v>32</v>
      </c>
      <c r="AM227" s="30" t="s">
        <v>32</v>
      </c>
      <c r="AN227" s="66">
        <f t="shared" si="11"/>
        <v>10.380161398599999</v>
      </c>
    </row>
    <row r="228" spans="1:40" x14ac:dyDescent="0.35">
      <c r="A228" s="18" t="s">
        <v>514</v>
      </c>
      <c r="B228" s="19" t="s">
        <v>515</v>
      </c>
      <c r="C228" s="19" t="s">
        <v>1533</v>
      </c>
      <c r="D228" s="19" t="s">
        <v>1536</v>
      </c>
      <c r="E228" s="19" t="s">
        <v>1528</v>
      </c>
      <c r="F228" s="19" t="str">
        <f>VLOOKUP(A228,Ranking!C228:AB942,26,0)</f>
        <v>Corporate Offices</v>
      </c>
      <c r="G228" s="19">
        <v>577598</v>
      </c>
      <c r="H228" s="20" t="s">
        <v>261</v>
      </c>
      <c r="I228" s="81" t="str">
        <f>VLOOKUP(A228,[1]Sheet1!$C$2:$D$967,2,0)</f>
        <v>Tumakuru - B</v>
      </c>
      <c r="J228" s="21">
        <v>2.2601999999999998</v>
      </c>
      <c r="K228" s="22">
        <v>32.301000000000002</v>
      </c>
      <c r="L228" s="22">
        <v>0.63285599999999997</v>
      </c>
      <c r="M228" s="22">
        <v>2.8930559999999996</v>
      </c>
      <c r="N228" s="23" t="s">
        <v>32</v>
      </c>
      <c r="O228" s="24" t="s">
        <v>32</v>
      </c>
      <c r="P228" s="25">
        <v>1.8541999999999996</v>
      </c>
      <c r="Q228" s="26">
        <v>17.007999999999999</v>
      </c>
      <c r="R228" s="26">
        <v>0.51917599999999997</v>
      </c>
      <c r="S228" s="26">
        <v>2.3733759999999995</v>
      </c>
      <c r="T228" s="23" t="s">
        <v>32</v>
      </c>
      <c r="U228" s="27" t="s">
        <v>32</v>
      </c>
      <c r="V228" s="28">
        <v>9.7301000000000002</v>
      </c>
      <c r="W228" s="22">
        <v>127.14400000000001</v>
      </c>
      <c r="X228" s="22">
        <v>4.1637755277292792</v>
      </c>
      <c r="Y228" s="22">
        <v>13.893875527729278</v>
      </c>
      <c r="Z228" s="23" t="s">
        <v>31</v>
      </c>
      <c r="AA228" s="27" t="s">
        <v>32</v>
      </c>
      <c r="AB228" s="25">
        <v>49.473230374000003</v>
      </c>
      <c r="AC228" s="26">
        <v>370.98376892950392</v>
      </c>
      <c r="AD228" s="26">
        <v>9.8946460748000007</v>
      </c>
      <c r="AE228" s="26">
        <f t="shared" si="9"/>
        <v>59.367876448800004</v>
      </c>
      <c r="AF228" s="29" t="s">
        <v>31</v>
      </c>
      <c r="AG228" s="30" t="s">
        <v>32</v>
      </c>
      <c r="AH228" s="25">
        <v>5.9867047539999998</v>
      </c>
      <c r="AI228" s="26">
        <v>59.287093994778061</v>
      </c>
      <c r="AJ228" s="26">
        <v>1.1973409508000001</v>
      </c>
      <c r="AK228" s="26">
        <f t="shared" si="10"/>
        <v>7.1840457047999999</v>
      </c>
      <c r="AL228" s="29" t="s">
        <v>31</v>
      </c>
      <c r="AM228" s="30" t="s">
        <v>32</v>
      </c>
      <c r="AN228" s="66">
        <f t="shared" si="11"/>
        <v>11.091987025600002</v>
      </c>
    </row>
    <row r="229" spans="1:40" x14ac:dyDescent="0.35">
      <c r="A229" s="18" t="s">
        <v>516</v>
      </c>
      <c r="B229" s="19" t="s">
        <v>517</v>
      </c>
      <c r="C229" s="19" t="s">
        <v>41</v>
      </c>
      <c r="D229" s="19" t="s">
        <v>1536</v>
      </c>
      <c r="E229" s="19" t="s">
        <v>1528</v>
      </c>
      <c r="F229" s="19" t="str">
        <f>VLOOKUP(A229,Ranking!C229:AB943,26,0)</f>
        <v xml:space="preserve">Retailers </v>
      </c>
      <c r="G229" s="19">
        <v>573211</v>
      </c>
      <c r="H229" s="20" t="s">
        <v>42</v>
      </c>
      <c r="I229" s="81" t="str">
        <f>VLOOKUP(A229,[1]Sheet1!$C$2:$D$967,2,0)</f>
        <v>Hassan</v>
      </c>
      <c r="J229" s="21">
        <v>1.6861000000000004</v>
      </c>
      <c r="K229" s="22">
        <v>57.454999999999998</v>
      </c>
      <c r="L229" s="22">
        <v>0.57455000000000001</v>
      </c>
      <c r="M229" s="22">
        <v>2.2606500000000005</v>
      </c>
      <c r="N229" s="23" t="s">
        <v>32</v>
      </c>
      <c r="O229" s="24" t="s">
        <v>32</v>
      </c>
      <c r="P229" s="25">
        <v>0.94719999999999993</v>
      </c>
      <c r="Q229" s="26">
        <v>23.623999999999999</v>
      </c>
      <c r="R229" s="26">
        <v>0.26521600000000001</v>
      </c>
      <c r="S229" s="26">
        <v>1.2124159999999999</v>
      </c>
      <c r="T229" s="23" t="s">
        <v>32</v>
      </c>
      <c r="U229" s="27" t="s">
        <v>32</v>
      </c>
      <c r="V229" s="28">
        <v>19.9178</v>
      </c>
      <c r="W229" s="22">
        <v>238.001</v>
      </c>
      <c r="X229" s="22">
        <v>5.700758834184775</v>
      </c>
      <c r="Y229" s="22">
        <v>25.618558834184775</v>
      </c>
      <c r="Z229" s="23" t="s">
        <v>31</v>
      </c>
      <c r="AA229" s="27" t="s">
        <v>32</v>
      </c>
      <c r="AB229" s="25">
        <v>47.704911543000001</v>
      </c>
      <c r="AC229" s="26">
        <v>317.75402919132148</v>
      </c>
      <c r="AD229" s="26">
        <v>9.5409823086000003</v>
      </c>
      <c r="AE229" s="26">
        <f t="shared" si="9"/>
        <v>57.245893851600002</v>
      </c>
      <c r="AF229" s="29" t="s">
        <v>31</v>
      </c>
      <c r="AG229" s="30" t="s">
        <v>32</v>
      </c>
      <c r="AH229" s="25">
        <v>4.4821641369999998</v>
      </c>
      <c r="AI229" s="26">
        <v>23.42934240631164</v>
      </c>
      <c r="AJ229" s="26">
        <v>2.3755881629999998</v>
      </c>
      <c r="AK229" s="26">
        <f t="shared" si="10"/>
        <v>6.8577522999999996</v>
      </c>
      <c r="AL229" s="29" t="s">
        <v>32</v>
      </c>
      <c r="AM229" s="30" t="s">
        <v>32</v>
      </c>
      <c r="AN229" s="66">
        <f t="shared" si="11"/>
        <v>11.9165704716</v>
      </c>
    </row>
    <row r="230" spans="1:40" x14ac:dyDescent="0.35">
      <c r="A230" s="18" t="s">
        <v>518</v>
      </c>
      <c r="B230" s="19" t="s">
        <v>519</v>
      </c>
      <c r="C230" s="19" t="s">
        <v>41</v>
      </c>
      <c r="D230" s="19" t="s">
        <v>1536</v>
      </c>
      <c r="E230" s="19" t="s">
        <v>1531</v>
      </c>
      <c r="F230" s="19" t="str">
        <f>VLOOKUP(A230,Ranking!C230:AB944,26,0)</f>
        <v xml:space="preserve">Retailers </v>
      </c>
      <c r="G230" s="19">
        <v>577217</v>
      </c>
      <c r="H230" s="20" t="s">
        <v>325</v>
      </c>
      <c r="I230" s="81" t="str">
        <f>VLOOKUP(A230,[1]Sheet1!$C$2:$D$967,2,0)</f>
        <v>Davangere</v>
      </c>
      <c r="J230" s="21">
        <v>0.26039999999999996</v>
      </c>
      <c r="K230" s="22">
        <v>20.140999999999998</v>
      </c>
      <c r="L230" s="22">
        <v>0.20140999999999998</v>
      </c>
      <c r="M230" s="22">
        <v>0.46180999999999994</v>
      </c>
      <c r="N230" s="23" t="s">
        <v>32</v>
      </c>
      <c r="O230" s="24" t="s">
        <v>32</v>
      </c>
      <c r="P230" s="25">
        <v>0.50609999999999999</v>
      </c>
      <c r="Q230" s="26">
        <v>11.587</v>
      </c>
      <c r="R230" s="26">
        <v>0.141708</v>
      </c>
      <c r="S230" s="26">
        <v>0.64780799999999994</v>
      </c>
      <c r="T230" s="23" t="s">
        <v>31</v>
      </c>
      <c r="U230" s="27" t="s">
        <v>32</v>
      </c>
      <c r="V230" s="28">
        <v>19.157699999999998</v>
      </c>
      <c r="W230" s="22">
        <v>82.93</v>
      </c>
      <c r="X230" s="22">
        <v>5.3641560000000004</v>
      </c>
      <c r="Y230" s="22">
        <v>24.521856</v>
      </c>
      <c r="Z230" s="23" t="s">
        <v>31</v>
      </c>
      <c r="AA230" s="27" t="s">
        <v>32</v>
      </c>
      <c r="AB230" s="25">
        <v>46.252558950000001</v>
      </c>
      <c r="AC230" s="26">
        <v>171.2131913746631</v>
      </c>
      <c r="AD230" s="26">
        <v>9.2505117899999973</v>
      </c>
      <c r="AE230" s="26">
        <f t="shared" si="9"/>
        <v>55.503070739999998</v>
      </c>
      <c r="AF230" s="29" t="s">
        <v>32</v>
      </c>
      <c r="AG230" s="30" t="s">
        <v>32</v>
      </c>
      <c r="AH230" s="25">
        <v>3.2238244589999998</v>
      </c>
      <c r="AI230" s="26">
        <v>15.84563477088949</v>
      </c>
      <c r="AJ230" s="26">
        <v>0.64476489179999996</v>
      </c>
      <c r="AK230" s="26">
        <f t="shared" si="10"/>
        <v>3.8685893507999998</v>
      </c>
      <c r="AL230" s="29" t="s">
        <v>32</v>
      </c>
      <c r="AM230" s="30" t="s">
        <v>32</v>
      </c>
      <c r="AN230" s="66">
        <f t="shared" si="11"/>
        <v>9.8952766817999969</v>
      </c>
    </row>
    <row r="231" spans="1:40" x14ac:dyDescent="0.35">
      <c r="A231" s="18" t="s">
        <v>520</v>
      </c>
      <c r="B231" s="19" t="s">
        <v>521</v>
      </c>
      <c r="C231" s="19" t="s">
        <v>41</v>
      </c>
      <c r="D231" s="19" t="s">
        <v>1536</v>
      </c>
      <c r="E231" s="19" t="s">
        <v>1528</v>
      </c>
      <c r="F231" s="19" t="str">
        <f>VLOOKUP(A231,Ranking!C231:AB945,26,0)</f>
        <v>Corporate Offices</v>
      </c>
      <c r="G231" s="19">
        <v>577527</v>
      </c>
      <c r="H231" s="20" t="s">
        <v>261</v>
      </c>
      <c r="I231" s="81" t="str">
        <f>VLOOKUP(A231,[1]Sheet1!$C$2:$D$967,2,0)</f>
        <v>Tumakuru - B</v>
      </c>
      <c r="J231" s="21">
        <v>0</v>
      </c>
      <c r="K231" s="22">
        <v>24.088000000000001</v>
      </c>
      <c r="L231" s="22">
        <v>1.262</v>
      </c>
      <c r="M231" s="22">
        <v>1.262</v>
      </c>
      <c r="N231" s="23" t="s">
        <v>31</v>
      </c>
      <c r="O231" s="24" t="s">
        <v>31</v>
      </c>
      <c r="P231" s="25">
        <v>0.76350000000000007</v>
      </c>
      <c r="Q231" s="26">
        <v>18.279</v>
      </c>
      <c r="R231" s="26">
        <v>0.21378000000000003</v>
      </c>
      <c r="S231" s="26">
        <v>0.97728000000000015</v>
      </c>
      <c r="T231" s="23" t="s">
        <v>32</v>
      </c>
      <c r="U231" s="27" t="s">
        <v>32</v>
      </c>
      <c r="V231" s="28">
        <v>18.020700000000001</v>
      </c>
      <c r="W231" s="22">
        <v>179.148</v>
      </c>
      <c r="X231" s="22">
        <v>6.3319182207274247</v>
      </c>
      <c r="Y231" s="22">
        <v>24.352618220727425</v>
      </c>
      <c r="Z231" s="23" t="s">
        <v>31</v>
      </c>
      <c r="AA231" s="27" t="s">
        <v>32</v>
      </c>
      <c r="AB231" s="25">
        <v>44.420735591000003</v>
      </c>
      <c r="AC231" s="26">
        <v>227.6595308078503</v>
      </c>
      <c r="AD231" s="26">
        <v>8.8841471181999978</v>
      </c>
      <c r="AE231" s="26">
        <f t="shared" si="9"/>
        <v>53.304882709200001</v>
      </c>
      <c r="AF231" s="29" t="s">
        <v>31</v>
      </c>
      <c r="AG231" s="30" t="s">
        <v>32</v>
      </c>
      <c r="AH231" s="25">
        <v>6.214338938</v>
      </c>
      <c r="AI231" s="26">
        <v>18.023693290734819</v>
      </c>
      <c r="AJ231" s="26">
        <v>1.2428677875999998</v>
      </c>
      <c r="AK231" s="26">
        <f t="shared" si="10"/>
        <v>7.4572067255999999</v>
      </c>
      <c r="AL231" s="29" t="s">
        <v>31</v>
      </c>
      <c r="AM231" s="30" t="s">
        <v>32</v>
      </c>
      <c r="AN231" s="66">
        <f t="shared" si="11"/>
        <v>10.127014905799998</v>
      </c>
    </row>
    <row r="232" spans="1:40" x14ac:dyDescent="0.35">
      <c r="A232" s="18" t="s">
        <v>522</v>
      </c>
      <c r="B232" s="19" t="s">
        <v>523</v>
      </c>
      <c r="C232" s="19" t="s">
        <v>1536</v>
      </c>
      <c r="D232" s="19" t="s">
        <v>1536</v>
      </c>
      <c r="E232" s="19" t="s">
        <v>1529</v>
      </c>
      <c r="F232" s="19" t="str">
        <f>VLOOKUP(A232,Ranking!C232:AB946,26,0)</f>
        <v>Corporate Offices</v>
      </c>
      <c r="G232" s="19">
        <v>583201</v>
      </c>
      <c r="H232" s="20" t="s">
        <v>159</v>
      </c>
      <c r="I232" s="81" t="str">
        <f>VLOOKUP(A232,[1]Sheet1!$C$2:$D$967,2,0)</f>
        <v>Bellary</v>
      </c>
      <c r="J232" s="21">
        <v>0</v>
      </c>
      <c r="K232" s="22">
        <v>155.60599999999999</v>
      </c>
      <c r="L232" s="22">
        <v>0.20329999999999998</v>
      </c>
      <c r="M232" s="22">
        <v>0.20329999999999998</v>
      </c>
      <c r="N232" s="23" t="s">
        <v>31</v>
      </c>
      <c r="O232" s="24" t="s">
        <v>31</v>
      </c>
      <c r="P232" s="25">
        <v>0.28750000000000003</v>
      </c>
      <c r="Q232" s="26">
        <v>68.518000000000001</v>
      </c>
      <c r="R232" s="26">
        <v>0.22255706680706686</v>
      </c>
      <c r="S232" s="26">
        <v>0.51005706680706686</v>
      </c>
      <c r="T232" s="23" t="s">
        <v>32</v>
      </c>
      <c r="U232" s="27" t="s">
        <v>31</v>
      </c>
      <c r="V232" s="28">
        <v>3.6892999999999998</v>
      </c>
      <c r="W232" s="22">
        <v>264.27100000000002</v>
      </c>
      <c r="X232" s="22">
        <v>1.2884063950490097</v>
      </c>
      <c r="Y232" s="22">
        <v>4.9777063950490099</v>
      </c>
      <c r="Z232" s="23" t="s">
        <v>31</v>
      </c>
      <c r="AA232" s="27" t="s">
        <v>31</v>
      </c>
      <c r="AB232" s="25">
        <v>38.193586592999999</v>
      </c>
      <c r="AC232" s="26">
        <v>1113.9481961447409</v>
      </c>
      <c r="AD232" s="26">
        <v>11.139481961447409</v>
      </c>
      <c r="AE232" s="26">
        <f t="shared" si="9"/>
        <v>49.333068554447408</v>
      </c>
      <c r="AF232" s="29" t="s">
        <v>32</v>
      </c>
      <c r="AG232" s="30" t="s">
        <v>32</v>
      </c>
      <c r="AH232" s="25">
        <v>8.3078641189999995</v>
      </c>
      <c r="AI232" s="26">
        <v>306.96165573216098</v>
      </c>
      <c r="AJ232" s="26">
        <v>3.0696165573216092</v>
      </c>
      <c r="AK232" s="26">
        <f t="shared" si="10"/>
        <v>11.377480676321609</v>
      </c>
      <c r="AL232" s="29" t="s">
        <v>32</v>
      </c>
      <c r="AM232" s="30" t="s">
        <v>32</v>
      </c>
      <c r="AN232" s="66">
        <f t="shared" si="11"/>
        <v>14.209098518769018</v>
      </c>
    </row>
    <row r="233" spans="1:40" x14ac:dyDescent="0.35">
      <c r="A233" s="18" t="s">
        <v>524</v>
      </c>
      <c r="B233" s="19" t="s">
        <v>525</v>
      </c>
      <c r="C233" s="19" t="s">
        <v>1536</v>
      </c>
      <c r="D233" s="19" t="s">
        <v>1536</v>
      </c>
      <c r="E233" s="19" t="s">
        <v>1529</v>
      </c>
      <c r="F233" s="19" t="str">
        <f>VLOOKUP(A233,Ranking!C233:AB947,26,0)</f>
        <v xml:space="preserve">Shopping Malls </v>
      </c>
      <c r="G233" s="19">
        <v>580020</v>
      </c>
      <c r="H233" s="20" t="s">
        <v>342</v>
      </c>
      <c r="I233" s="81" t="str">
        <f>VLOOKUP(A233,[1]Sheet1!$C$2:$D$967,2,0)</f>
        <v>Hubballi</v>
      </c>
      <c r="J233" s="21">
        <v>1.0522</v>
      </c>
      <c r="K233" s="22">
        <v>164.86</v>
      </c>
      <c r="L233" s="22">
        <v>0.48213594022840683</v>
      </c>
      <c r="M233" s="22">
        <v>1.5343359402284069</v>
      </c>
      <c r="N233" s="23" t="s">
        <v>31</v>
      </c>
      <c r="O233" s="24" t="s">
        <v>31</v>
      </c>
      <c r="P233" s="25">
        <v>0.72230000000000005</v>
      </c>
      <c r="Q233" s="26">
        <v>36.161999999999999</v>
      </c>
      <c r="R233" s="26">
        <v>0.36162</v>
      </c>
      <c r="S233" s="26">
        <v>1.08392</v>
      </c>
      <c r="T233" s="23" t="s">
        <v>32</v>
      </c>
      <c r="U233" s="27" t="s">
        <v>32</v>
      </c>
      <c r="V233" s="28">
        <v>1.1426000000000001</v>
      </c>
      <c r="W233" s="22">
        <v>164.4</v>
      </c>
      <c r="X233" s="22">
        <v>2.7731240156555792</v>
      </c>
      <c r="Y233" s="22">
        <v>3.915724015655579</v>
      </c>
      <c r="Z233" s="23" t="s">
        <v>32</v>
      </c>
      <c r="AA233" s="27" t="s">
        <v>31</v>
      </c>
      <c r="AB233" s="25">
        <v>42.418711764999998</v>
      </c>
      <c r="AC233" s="26">
        <v>4834.9576924087896</v>
      </c>
      <c r="AD233" s="26">
        <v>8.4837423529999967</v>
      </c>
      <c r="AE233" s="26">
        <f t="shared" si="9"/>
        <v>50.902454117999994</v>
      </c>
      <c r="AF233" s="29" t="s">
        <v>31</v>
      </c>
      <c r="AG233" s="30" t="s">
        <v>32</v>
      </c>
      <c r="AH233" s="25">
        <v>17.104627344999997</v>
      </c>
      <c r="AI233" s="26">
        <v>987.77668094837566</v>
      </c>
      <c r="AJ233" s="26">
        <v>9.8777668094837594</v>
      </c>
      <c r="AK233" s="26">
        <f t="shared" si="10"/>
        <v>26.982394154483757</v>
      </c>
      <c r="AL233" s="29" t="s">
        <v>32</v>
      </c>
      <c r="AM233" s="30" t="s">
        <v>32</v>
      </c>
      <c r="AN233" s="66">
        <f t="shared" si="11"/>
        <v>18.361509162483756</v>
      </c>
    </row>
    <row r="234" spans="1:40" x14ac:dyDescent="0.35">
      <c r="A234" s="18" t="s">
        <v>526</v>
      </c>
      <c r="B234" s="19" t="s">
        <v>527</v>
      </c>
      <c r="C234" s="19" t="s">
        <v>47</v>
      </c>
      <c r="D234" s="19" t="s">
        <v>1536</v>
      </c>
      <c r="E234" s="19" t="s">
        <v>1529</v>
      </c>
      <c r="F234" s="19" t="str">
        <f>VLOOKUP(A234,Ranking!C234:AB948,26,0)</f>
        <v xml:space="preserve">Shopping Malls </v>
      </c>
      <c r="G234" s="19">
        <v>580029</v>
      </c>
      <c r="H234" s="20" t="s">
        <v>342</v>
      </c>
      <c r="I234" s="81" t="str">
        <f>VLOOKUP(A234,[1]Sheet1!$C$2:$D$967,2,0)</f>
        <v>Hubballi</v>
      </c>
      <c r="J234" s="21">
        <v>2.4823</v>
      </c>
      <c r="K234" s="22">
        <v>32.156999999999996</v>
      </c>
      <c r="L234" s="22">
        <v>0.69504400000000011</v>
      </c>
      <c r="M234" s="22">
        <v>3.1773440000000002</v>
      </c>
      <c r="N234" s="23" t="s">
        <v>32</v>
      </c>
      <c r="O234" s="24" t="s">
        <v>32</v>
      </c>
      <c r="P234" s="25">
        <v>1.6498000000000002</v>
      </c>
      <c r="Q234" s="26">
        <v>15.574</v>
      </c>
      <c r="R234" s="26">
        <v>0.46194400000000008</v>
      </c>
      <c r="S234" s="26">
        <v>2.1117440000000003</v>
      </c>
      <c r="T234" s="23" t="s">
        <v>32</v>
      </c>
      <c r="U234" s="27" t="s">
        <v>32</v>
      </c>
      <c r="V234" s="28">
        <v>1.7158</v>
      </c>
      <c r="W234" s="22">
        <v>25.757999999999999</v>
      </c>
      <c r="X234" s="22">
        <v>0.48042400000000002</v>
      </c>
      <c r="Y234" s="22">
        <v>2.196224</v>
      </c>
      <c r="Z234" s="23" t="s">
        <v>31</v>
      </c>
      <c r="AA234" s="27" t="s">
        <v>32</v>
      </c>
      <c r="AB234" s="25">
        <v>38.438269735000006</v>
      </c>
      <c r="AC234" s="26">
        <v>4912.2247538696729</v>
      </c>
      <c r="AD234" s="26">
        <v>7.6876539470000012</v>
      </c>
      <c r="AE234" s="26">
        <f t="shared" si="9"/>
        <v>46.125923682000007</v>
      </c>
      <c r="AF234" s="29" t="s">
        <v>31</v>
      </c>
      <c r="AG234" s="30" t="s">
        <v>32</v>
      </c>
      <c r="AH234" s="25">
        <v>16.618851153999998</v>
      </c>
      <c r="AI234" s="26">
        <v>1054.452879610167</v>
      </c>
      <c r="AJ234" s="26">
        <v>10.54452879610167</v>
      </c>
      <c r="AK234" s="26">
        <f t="shared" si="10"/>
        <v>27.163379950101668</v>
      </c>
      <c r="AL234" s="29" t="s">
        <v>32</v>
      </c>
      <c r="AM234" s="30" t="s">
        <v>32</v>
      </c>
      <c r="AN234" s="66">
        <f t="shared" si="11"/>
        <v>18.232182743101671</v>
      </c>
    </row>
    <row r="235" spans="1:40" x14ac:dyDescent="0.35">
      <c r="A235" s="18" t="s">
        <v>528</v>
      </c>
      <c r="B235" s="19" t="s">
        <v>529</v>
      </c>
      <c r="C235" s="19" t="s">
        <v>1536</v>
      </c>
      <c r="D235" s="19" t="s">
        <v>1536</v>
      </c>
      <c r="E235" s="19" t="s">
        <v>1529</v>
      </c>
      <c r="F235" s="19" t="str">
        <f>VLOOKUP(A235,Ranking!C235:AB949,26,0)</f>
        <v xml:space="preserve">Shopping Malls </v>
      </c>
      <c r="G235" s="19">
        <v>580024</v>
      </c>
      <c r="H235" s="20" t="s">
        <v>342</v>
      </c>
      <c r="I235" s="81" t="str">
        <f>VLOOKUP(A235,[1]Sheet1!$C$2:$D$967,2,0)</f>
        <v>Hubballi</v>
      </c>
      <c r="J235" s="21">
        <v>3.8058000000000005</v>
      </c>
      <c r="K235" s="22">
        <v>164.59100000000001</v>
      </c>
      <c r="L235" s="22">
        <v>1.6459100000000002</v>
      </c>
      <c r="M235" s="22">
        <v>5.4517100000000003</v>
      </c>
      <c r="N235" s="23" t="s">
        <v>32</v>
      </c>
      <c r="O235" s="24" t="s">
        <v>32</v>
      </c>
      <c r="P235" s="25">
        <v>0.77479999999999993</v>
      </c>
      <c r="Q235" s="26">
        <v>37.375</v>
      </c>
      <c r="R235" s="26">
        <v>0.37375000000000003</v>
      </c>
      <c r="S235" s="26">
        <v>1.14855</v>
      </c>
      <c r="T235" s="23" t="s">
        <v>32</v>
      </c>
      <c r="U235" s="27" t="s">
        <v>32</v>
      </c>
      <c r="V235" s="28">
        <v>1.8851</v>
      </c>
      <c r="W235" s="22">
        <v>176.779</v>
      </c>
      <c r="X235" s="22">
        <v>2.3254704121872112</v>
      </c>
      <c r="Y235" s="22">
        <v>4.2105704121872112</v>
      </c>
      <c r="Z235" s="23" t="s">
        <v>32</v>
      </c>
      <c r="AA235" s="27" t="s">
        <v>31</v>
      </c>
      <c r="AB235" s="25">
        <v>49.123837719000001</v>
      </c>
      <c r="AC235" s="26">
        <v>4806.3067936769476</v>
      </c>
      <c r="AD235" s="26">
        <v>9.8247675438000002</v>
      </c>
      <c r="AE235" s="26">
        <f t="shared" si="9"/>
        <v>58.948605262800001</v>
      </c>
      <c r="AF235" s="29" t="s">
        <v>31</v>
      </c>
      <c r="AG235" s="30" t="s">
        <v>32</v>
      </c>
      <c r="AH235" s="25">
        <v>6.4843091150000003</v>
      </c>
      <c r="AI235" s="26">
        <v>999.21901961793958</v>
      </c>
      <c r="AJ235" s="26">
        <v>9.9921901961793953</v>
      </c>
      <c r="AK235" s="26">
        <f t="shared" si="10"/>
        <v>16.476499311179396</v>
      </c>
      <c r="AL235" s="29" t="s">
        <v>32</v>
      </c>
      <c r="AM235" s="30" t="s">
        <v>32</v>
      </c>
      <c r="AN235" s="66">
        <f t="shared" si="11"/>
        <v>19.816957739979394</v>
      </c>
    </row>
    <row r="236" spans="1:40" x14ac:dyDescent="0.35">
      <c r="A236" s="18" t="s">
        <v>530</v>
      </c>
      <c r="B236" s="19" t="s">
        <v>531</v>
      </c>
      <c r="C236" s="19" t="s">
        <v>1536</v>
      </c>
      <c r="D236" s="19" t="s">
        <v>1536</v>
      </c>
      <c r="E236" s="19" t="s">
        <v>1528</v>
      </c>
      <c r="F236" s="19" t="str">
        <f>VLOOKUP(A236,Ranking!C236:AB950,26,0)</f>
        <v xml:space="preserve">Manufacturers </v>
      </c>
      <c r="G236" s="19">
        <v>571105</v>
      </c>
      <c r="H236" s="20" t="s">
        <v>532</v>
      </c>
      <c r="I236" s="81" t="str">
        <f>VLOOKUP(A236,[1]Sheet1!$C$2:$D$967,2,0)</f>
        <v>Mysuru - B</v>
      </c>
      <c r="J236" s="21">
        <v>0.46540000000000004</v>
      </c>
      <c r="K236" s="22">
        <v>57.685000000000002</v>
      </c>
      <c r="L236" s="22">
        <v>0.45893714635495564</v>
      </c>
      <c r="M236" s="22">
        <v>0.92433714635495567</v>
      </c>
      <c r="N236" s="23" t="s">
        <v>31</v>
      </c>
      <c r="O236" s="24" t="s">
        <v>32</v>
      </c>
      <c r="P236" s="25">
        <v>0.4244</v>
      </c>
      <c r="Q236" s="26">
        <v>24.01</v>
      </c>
      <c r="R236" s="26">
        <v>0.24010000000000001</v>
      </c>
      <c r="S236" s="26">
        <v>0.66449999999999998</v>
      </c>
      <c r="T236" s="23" t="s">
        <v>32</v>
      </c>
      <c r="U236" s="27" t="s">
        <v>32</v>
      </c>
      <c r="V236" s="28">
        <v>6.5846999999999998</v>
      </c>
      <c r="W236" s="22">
        <v>263.28199999999998</v>
      </c>
      <c r="X236" s="22">
        <v>2.1339579707970917</v>
      </c>
      <c r="Y236" s="22">
        <v>8.718657970797091</v>
      </c>
      <c r="Z236" s="23" t="s">
        <v>31</v>
      </c>
      <c r="AA236" s="27" t="s">
        <v>32</v>
      </c>
      <c r="AB236" s="25">
        <v>40.081542941000002</v>
      </c>
      <c r="AC236" s="26">
        <v>434.1280775026911</v>
      </c>
      <c r="AD236" s="26">
        <v>8.0163085881999976</v>
      </c>
      <c r="AE236" s="26">
        <f t="shared" si="9"/>
        <v>48.0978515292</v>
      </c>
      <c r="AF236" s="29" t="s">
        <v>32</v>
      </c>
      <c r="AG236" s="30" t="s">
        <v>32</v>
      </c>
      <c r="AH236" s="25">
        <v>3.739501942</v>
      </c>
      <c r="AI236" s="26">
        <v>39.970966630785803</v>
      </c>
      <c r="AJ236" s="26">
        <v>1.0472476482224118</v>
      </c>
      <c r="AK236" s="26">
        <f t="shared" si="10"/>
        <v>4.7867495902224118</v>
      </c>
      <c r="AL236" s="29" t="s">
        <v>31</v>
      </c>
      <c r="AM236" s="30" t="s">
        <v>32</v>
      </c>
      <c r="AN236" s="66">
        <f t="shared" si="11"/>
        <v>9.0635562364224089</v>
      </c>
    </row>
    <row r="237" spans="1:40" x14ac:dyDescent="0.35">
      <c r="A237" s="18" t="s">
        <v>533</v>
      </c>
      <c r="B237" s="19" t="s">
        <v>534</v>
      </c>
      <c r="C237" s="19" t="s">
        <v>1536</v>
      </c>
      <c r="D237" s="19" t="s">
        <v>1536</v>
      </c>
      <c r="E237" s="19" t="s">
        <v>1529</v>
      </c>
      <c r="F237" s="19" t="str">
        <f>VLOOKUP(A237,Ranking!C237:AB951,26,0)</f>
        <v xml:space="preserve">Shopping Malls </v>
      </c>
      <c r="G237" s="19">
        <v>500001</v>
      </c>
      <c r="H237" s="20" t="s">
        <v>492</v>
      </c>
      <c r="I237" s="81" t="str">
        <f>VLOOKUP(A237,[1]Sheet1!$C$2:$D$967,2,0)</f>
        <v>Hyderbad</v>
      </c>
      <c r="J237" s="21">
        <v>2.3973</v>
      </c>
      <c r="K237" s="22">
        <v>300.02800000000002</v>
      </c>
      <c r="L237" s="22">
        <v>0.67124400000000006</v>
      </c>
      <c r="M237" s="22">
        <v>3.0685440000000002</v>
      </c>
      <c r="N237" s="23" t="s">
        <v>31</v>
      </c>
      <c r="O237" s="24" t="s">
        <v>32</v>
      </c>
      <c r="P237" s="25">
        <v>0.12</v>
      </c>
      <c r="Q237" s="26">
        <v>97.866</v>
      </c>
      <c r="R237" s="26">
        <v>0.10349973422818792</v>
      </c>
      <c r="S237" s="26">
        <v>0.22349973422818792</v>
      </c>
      <c r="T237" s="23" t="s">
        <v>31</v>
      </c>
      <c r="U237" s="27" t="s">
        <v>31</v>
      </c>
      <c r="V237" s="28">
        <v>0.69340000000000002</v>
      </c>
      <c r="W237" s="22">
        <v>178.52600000000001</v>
      </c>
      <c r="X237" s="22">
        <v>0.26157554177028447</v>
      </c>
      <c r="Y237" s="22">
        <v>0.95497554177028454</v>
      </c>
      <c r="Z237" s="23" t="s">
        <v>31</v>
      </c>
      <c r="AA237" s="27" t="s">
        <v>31</v>
      </c>
      <c r="AB237" s="25">
        <v>30.807701961000003</v>
      </c>
      <c r="AC237" s="26">
        <v>24899.281065849911</v>
      </c>
      <c r="AD237" s="26">
        <v>6.701652038999999</v>
      </c>
      <c r="AE237" s="26">
        <f t="shared" si="9"/>
        <v>37.509354000000002</v>
      </c>
      <c r="AF237" s="29" t="s">
        <v>31</v>
      </c>
      <c r="AG237" s="30" t="s">
        <v>31</v>
      </c>
      <c r="AH237" s="25">
        <v>3.7878314570000002</v>
      </c>
      <c r="AI237" s="26">
        <v>12355.847068753421</v>
      </c>
      <c r="AJ237" s="26">
        <v>2.7260588945456687</v>
      </c>
      <c r="AK237" s="26">
        <f t="shared" si="10"/>
        <v>6.513890351545669</v>
      </c>
      <c r="AL237" s="29" t="s">
        <v>31</v>
      </c>
      <c r="AM237" s="30" t="s">
        <v>31</v>
      </c>
      <c r="AN237" s="66">
        <f t="shared" si="11"/>
        <v>9.4277109335456686</v>
      </c>
    </row>
    <row r="238" spans="1:40" x14ac:dyDescent="0.35">
      <c r="A238" s="18" t="s">
        <v>535</v>
      </c>
      <c r="B238" s="19" t="s">
        <v>536</v>
      </c>
      <c r="C238" s="19" t="s">
        <v>1533</v>
      </c>
      <c r="D238" s="19" t="s">
        <v>1513</v>
      </c>
      <c r="E238" s="19" t="s">
        <v>1531</v>
      </c>
      <c r="F238" s="19" t="str">
        <f>VLOOKUP(A238,Ranking!C238:AB952,26,0)</f>
        <v xml:space="preserve">Retailers </v>
      </c>
      <c r="G238" s="19">
        <v>585215</v>
      </c>
      <c r="H238" s="20" t="s">
        <v>38</v>
      </c>
      <c r="I238" s="81" t="str">
        <f>VLOOKUP(A238,[1]Sheet1!$C$2:$D$967,2,0)</f>
        <v>Raichur</v>
      </c>
      <c r="J238" s="21">
        <v>0.73299999999999998</v>
      </c>
      <c r="K238" s="22">
        <v>7.4029999999999996</v>
      </c>
      <c r="L238" s="22">
        <v>0.20524000000000001</v>
      </c>
      <c r="M238" s="22">
        <v>0.93823999999999996</v>
      </c>
      <c r="N238" s="23" t="s">
        <v>32</v>
      </c>
      <c r="O238" s="24" t="s">
        <v>32</v>
      </c>
      <c r="P238" s="25">
        <v>2.0169000000000001</v>
      </c>
      <c r="Q238" s="26">
        <v>9.6229999999999993</v>
      </c>
      <c r="R238" s="26">
        <v>0.56473200000000012</v>
      </c>
      <c r="S238" s="26">
        <v>2.5816320000000004</v>
      </c>
      <c r="T238" s="23" t="s">
        <v>32</v>
      </c>
      <c r="U238" s="27" t="s">
        <v>32</v>
      </c>
      <c r="V238" s="28">
        <v>7.4215999999999998</v>
      </c>
      <c r="W238" s="22">
        <v>24.934000000000001</v>
      </c>
      <c r="X238" s="22">
        <v>7.6920508731680428</v>
      </c>
      <c r="Y238" s="22">
        <v>15.113650873168043</v>
      </c>
      <c r="Z238" s="23" t="s">
        <v>31</v>
      </c>
      <c r="AA238" s="27" t="s">
        <v>32</v>
      </c>
      <c r="AB238" s="25">
        <v>49.169780791000001</v>
      </c>
      <c r="AC238" s="26">
        <v>108.70353757225431</v>
      </c>
      <c r="AD238" s="26">
        <v>10.545284209000002</v>
      </c>
      <c r="AE238" s="26">
        <f t="shared" si="9"/>
        <v>59.715065000000003</v>
      </c>
      <c r="AF238" s="29" t="s">
        <v>32</v>
      </c>
      <c r="AG238" s="30" t="s">
        <v>32</v>
      </c>
      <c r="AH238" s="25">
        <v>30.495086914999998</v>
      </c>
      <c r="AI238" s="26">
        <v>61.91</v>
      </c>
      <c r="AJ238" s="26">
        <v>6.0990173829999996</v>
      </c>
      <c r="AK238" s="26">
        <f t="shared" si="10"/>
        <v>36.594104297999998</v>
      </c>
      <c r="AL238" s="29" t="s">
        <v>32</v>
      </c>
      <c r="AM238" s="30" t="s">
        <v>32</v>
      </c>
      <c r="AN238" s="66">
        <f t="shared" si="11"/>
        <v>16.644301592000001</v>
      </c>
    </row>
    <row r="239" spans="1:40" x14ac:dyDescent="0.35">
      <c r="A239" s="18" t="s">
        <v>537</v>
      </c>
      <c r="B239" s="19" t="s">
        <v>538</v>
      </c>
      <c r="C239" s="19" t="s">
        <v>47</v>
      </c>
      <c r="D239" s="19" t="s">
        <v>1512</v>
      </c>
      <c r="E239" s="19" t="s">
        <v>1528</v>
      </c>
      <c r="F239" s="19" t="str">
        <f>VLOOKUP(A239,Ranking!C239:AB953,26,0)</f>
        <v xml:space="preserve">Shopping Malls </v>
      </c>
      <c r="G239" s="19">
        <v>562157</v>
      </c>
      <c r="H239" s="20" t="s">
        <v>99</v>
      </c>
      <c r="I239" s="81" t="str">
        <f>VLOOKUP(A239,[1]Sheet1!$C$2:$D$967,2,0)</f>
        <v>Bengaluru - G</v>
      </c>
      <c r="J239" s="21">
        <v>1.0952999999999999</v>
      </c>
      <c r="K239" s="22">
        <v>57.598999999999997</v>
      </c>
      <c r="L239" s="22">
        <v>0.57599</v>
      </c>
      <c r="M239" s="22">
        <v>1.6712899999999999</v>
      </c>
      <c r="N239" s="23" t="s">
        <v>32</v>
      </c>
      <c r="O239" s="24" t="s">
        <v>32</v>
      </c>
      <c r="P239" s="25">
        <v>1.0536000000000001</v>
      </c>
      <c r="Q239" s="26">
        <v>44.582999999999998</v>
      </c>
      <c r="R239" s="26">
        <v>0.35666399999999998</v>
      </c>
      <c r="S239" s="26">
        <v>1.4102640000000002</v>
      </c>
      <c r="T239" s="23" t="s">
        <v>32</v>
      </c>
      <c r="U239" s="27" t="s">
        <v>32</v>
      </c>
      <c r="V239" s="28">
        <v>5.4756999999999998</v>
      </c>
      <c r="W239" s="22">
        <v>167.36099999999999</v>
      </c>
      <c r="X239" s="22">
        <v>1.533196</v>
      </c>
      <c r="Y239" s="22">
        <v>7.008896</v>
      </c>
      <c r="Z239" s="23" t="s">
        <v>31</v>
      </c>
      <c r="AA239" s="27" t="s">
        <v>32</v>
      </c>
      <c r="AB239" s="25">
        <v>66.582676860999996</v>
      </c>
      <c r="AC239" s="26">
        <v>7695.1379761383723</v>
      </c>
      <c r="AD239" s="26">
        <v>76.951379761383734</v>
      </c>
      <c r="AE239" s="26">
        <f t="shared" si="9"/>
        <v>143.53405662238373</v>
      </c>
      <c r="AF239" s="29" t="s">
        <v>32</v>
      </c>
      <c r="AG239" s="30" t="s">
        <v>32</v>
      </c>
      <c r="AH239" s="25">
        <v>9.8513950809999997</v>
      </c>
      <c r="AI239" s="26">
        <v>1251.7353418904131</v>
      </c>
      <c r="AJ239" s="26">
        <v>12.517353418904129</v>
      </c>
      <c r="AK239" s="26">
        <f t="shared" si="10"/>
        <v>22.368748499904129</v>
      </c>
      <c r="AL239" s="29" t="s">
        <v>32</v>
      </c>
      <c r="AM239" s="30" t="s">
        <v>32</v>
      </c>
      <c r="AN239" s="66">
        <f t="shared" si="11"/>
        <v>89.46873318028787</v>
      </c>
    </row>
    <row r="240" spans="1:40" x14ac:dyDescent="0.35">
      <c r="A240" s="18" t="s">
        <v>539</v>
      </c>
      <c r="B240" s="19" t="s">
        <v>540</v>
      </c>
      <c r="C240" s="19" t="s">
        <v>1533</v>
      </c>
      <c r="D240" s="19" t="s">
        <v>1512</v>
      </c>
      <c r="E240" s="19" t="s">
        <v>1528</v>
      </c>
      <c r="F240" s="19" t="str">
        <f>VLOOKUP(A240,Ranking!C240:AB954,26,0)</f>
        <v>Corporate Offices</v>
      </c>
      <c r="G240" s="19">
        <v>515201</v>
      </c>
      <c r="H240" s="20" t="s">
        <v>58</v>
      </c>
      <c r="I240" s="81" t="str">
        <f>VLOOKUP(A240,[1]Sheet1!$C$2:$D$967,2,0)</f>
        <v>Anantapur</v>
      </c>
      <c r="J240" s="21">
        <v>5.4575000000000005</v>
      </c>
      <c r="K240" s="22">
        <v>115.29300000000001</v>
      </c>
      <c r="L240" s="22">
        <v>1.5281000000000002</v>
      </c>
      <c r="M240" s="22">
        <v>6.9856000000000007</v>
      </c>
      <c r="N240" s="23" t="s">
        <v>32</v>
      </c>
      <c r="O240" s="24" t="s">
        <v>32</v>
      </c>
      <c r="P240" s="25">
        <v>0.96230000000000016</v>
      </c>
      <c r="Q240" s="26">
        <v>27.306999999999999</v>
      </c>
      <c r="R240" s="26">
        <v>0.27306999999999998</v>
      </c>
      <c r="S240" s="26">
        <v>1.2353700000000001</v>
      </c>
      <c r="T240" s="23" t="s">
        <v>32</v>
      </c>
      <c r="U240" s="27" t="s">
        <v>32</v>
      </c>
      <c r="V240" s="28">
        <v>14.0839</v>
      </c>
      <c r="W240" s="22">
        <v>295.21800000000002</v>
      </c>
      <c r="X240" s="22">
        <v>3.9434920000000004</v>
      </c>
      <c r="Y240" s="22">
        <v>18.027391999999999</v>
      </c>
      <c r="Z240" s="23" t="s">
        <v>32</v>
      </c>
      <c r="AA240" s="27" t="s">
        <v>32</v>
      </c>
      <c r="AB240" s="25">
        <v>23.299518006</v>
      </c>
      <c r="AC240" s="26">
        <v>456.00891248391252</v>
      </c>
      <c r="AD240" s="26">
        <v>182.43568702187326</v>
      </c>
      <c r="AE240" s="26">
        <f t="shared" si="9"/>
        <v>205.73520502787326</v>
      </c>
      <c r="AF240" s="29" t="s">
        <v>31</v>
      </c>
      <c r="AG240" s="30" t="s">
        <v>32</v>
      </c>
      <c r="AH240" s="25">
        <v>5.5084992860000002</v>
      </c>
      <c r="AI240" s="26">
        <v>177.8433236808236</v>
      </c>
      <c r="AJ240" s="26">
        <v>6.6101991432</v>
      </c>
      <c r="AK240" s="26">
        <f t="shared" si="10"/>
        <v>12.1186984292</v>
      </c>
      <c r="AL240" s="29" t="s">
        <v>31</v>
      </c>
      <c r="AM240" s="30" t="s">
        <v>32</v>
      </c>
      <c r="AN240" s="66">
        <f t="shared" si="11"/>
        <v>189.04588616507326</v>
      </c>
    </row>
    <row r="241" spans="1:40" x14ac:dyDescent="0.35">
      <c r="A241" s="18" t="s">
        <v>541</v>
      </c>
      <c r="B241" s="19" t="s">
        <v>542</v>
      </c>
      <c r="C241" s="19" t="s">
        <v>1536</v>
      </c>
      <c r="D241" s="19" t="s">
        <v>1536</v>
      </c>
      <c r="E241" s="19" t="s">
        <v>1529</v>
      </c>
      <c r="F241" s="19" t="str">
        <f>VLOOKUP(A241,Ranking!C241:AB955,26,0)</f>
        <v>Corporate Offices</v>
      </c>
      <c r="G241" s="19">
        <v>580025</v>
      </c>
      <c r="H241" s="20" t="s">
        <v>342</v>
      </c>
      <c r="I241" s="81" t="str">
        <f>VLOOKUP(A241,[1]Sheet1!$C$2:$D$967,2,0)</f>
        <v>Hubballi</v>
      </c>
      <c r="J241" s="21">
        <v>0.43260000000000004</v>
      </c>
      <c r="K241" s="22">
        <v>89.683000000000007</v>
      </c>
      <c r="L241" s="22">
        <v>0.28507138731201537</v>
      </c>
      <c r="M241" s="22">
        <v>0.71767138731201541</v>
      </c>
      <c r="N241" s="23" t="s">
        <v>31</v>
      </c>
      <c r="O241" s="24" t="s">
        <v>31</v>
      </c>
      <c r="P241" s="25">
        <v>0.52990000000000004</v>
      </c>
      <c r="Q241" s="26">
        <v>21.234000000000002</v>
      </c>
      <c r="R241" s="26">
        <v>0.27623616957998182</v>
      </c>
      <c r="S241" s="26">
        <v>0.8061361695799818</v>
      </c>
      <c r="T241" s="23" t="s">
        <v>31</v>
      </c>
      <c r="U241" s="27" t="s">
        <v>32</v>
      </c>
      <c r="V241" s="28">
        <v>1.8832</v>
      </c>
      <c r="W241" s="22">
        <v>68.802999999999997</v>
      </c>
      <c r="X241" s="22">
        <v>0.7324896095558302</v>
      </c>
      <c r="Y241" s="22">
        <v>2.6156896095558304</v>
      </c>
      <c r="Z241" s="23" t="s">
        <v>31</v>
      </c>
      <c r="AA241" s="27" t="s">
        <v>32</v>
      </c>
      <c r="AB241" s="25">
        <v>40.553068545000002</v>
      </c>
      <c r="AC241" s="26">
        <v>1172.974235946283</v>
      </c>
      <c r="AD241" s="26">
        <v>11.729742359462833</v>
      </c>
      <c r="AE241" s="26">
        <f t="shared" si="9"/>
        <v>52.282810904462835</v>
      </c>
      <c r="AF241" s="29" t="s">
        <v>32</v>
      </c>
      <c r="AG241" s="30" t="s">
        <v>32</v>
      </c>
      <c r="AH241" s="25">
        <v>4.7077953990000001</v>
      </c>
      <c r="AI241" s="26">
        <v>225.70817207995</v>
      </c>
      <c r="AJ241" s="26">
        <v>2.2570817207994995</v>
      </c>
      <c r="AK241" s="26">
        <f t="shared" si="10"/>
        <v>6.9648771197994996</v>
      </c>
      <c r="AL241" s="29" t="s">
        <v>32</v>
      </c>
      <c r="AM241" s="30" t="s">
        <v>32</v>
      </c>
      <c r="AN241" s="66">
        <f t="shared" si="11"/>
        <v>13.986824080262332</v>
      </c>
    </row>
    <row r="242" spans="1:40" x14ac:dyDescent="0.35">
      <c r="A242" s="18" t="s">
        <v>543</v>
      </c>
      <c r="B242" s="19" t="s">
        <v>544</v>
      </c>
      <c r="C242" s="19" t="s">
        <v>77</v>
      </c>
      <c r="D242" s="19" t="s">
        <v>1513</v>
      </c>
      <c r="E242" s="19" t="s">
        <v>1529</v>
      </c>
      <c r="F242" s="19" t="str">
        <f>VLOOKUP(A242,Ranking!C242:AB956,26,0)</f>
        <v xml:space="preserve">Shopping Malls </v>
      </c>
      <c r="G242" s="19">
        <v>500073</v>
      </c>
      <c r="H242" s="20" t="s">
        <v>61</v>
      </c>
      <c r="I242" s="81" t="str">
        <f>VLOOKUP(A242,[1]Sheet1!$C$2:$D$967,2,0)</f>
        <v>Executive</v>
      </c>
      <c r="J242" s="21">
        <v>3.0484</v>
      </c>
      <c r="K242" s="22">
        <v>315.798</v>
      </c>
      <c r="L242" s="22">
        <v>4.3031315539346959</v>
      </c>
      <c r="M242" s="22">
        <v>7.3515315539346959</v>
      </c>
      <c r="N242" s="23" t="s">
        <v>31</v>
      </c>
      <c r="O242" s="24" t="s">
        <v>32</v>
      </c>
      <c r="P242" s="25">
        <v>0.245</v>
      </c>
      <c r="Q242" s="26">
        <v>91.504999999999995</v>
      </c>
      <c r="R242" s="26">
        <v>0.30683942063882058</v>
      </c>
      <c r="S242" s="26">
        <v>0.55183942063882063</v>
      </c>
      <c r="T242" s="23" t="s">
        <v>31</v>
      </c>
      <c r="U242" s="27" t="s">
        <v>31</v>
      </c>
      <c r="V242" s="28">
        <v>2.1160999999999999</v>
      </c>
      <c r="W242" s="22">
        <v>137.81700000000001</v>
      </c>
      <c r="X242" s="22">
        <v>1.0498165875854286</v>
      </c>
      <c r="Y242" s="22">
        <v>3.1659165875854285</v>
      </c>
      <c r="Z242" s="23" t="s">
        <v>32</v>
      </c>
      <c r="AA242" s="27" t="s">
        <v>31</v>
      </c>
      <c r="AB242" s="25">
        <v>42.674090402999994</v>
      </c>
      <c r="AC242" s="26">
        <v>22190.04261238136</v>
      </c>
      <c r="AD242" s="26">
        <v>8.5348180805999974</v>
      </c>
      <c r="AE242" s="26">
        <f t="shared" si="9"/>
        <v>51.208908483599991</v>
      </c>
      <c r="AF242" s="29" t="s">
        <v>31</v>
      </c>
      <c r="AG242" s="30" t="s">
        <v>31</v>
      </c>
      <c r="AH242" s="25">
        <v>61.533342044000008</v>
      </c>
      <c r="AI242" s="26">
        <v>12603.63820427376</v>
      </c>
      <c r="AJ242" s="26">
        <v>113.43274383846385</v>
      </c>
      <c r="AK242" s="26">
        <f t="shared" si="10"/>
        <v>174.96608588246386</v>
      </c>
      <c r="AL242" s="29" t="s">
        <v>32</v>
      </c>
      <c r="AM242" s="30" t="s">
        <v>32</v>
      </c>
      <c r="AN242" s="66">
        <f t="shared" si="11"/>
        <v>121.96756191906385</v>
      </c>
    </row>
    <row r="243" spans="1:40" x14ac:dyDescent="0.35">
      <c r="A243" s="18" t="s">
        <v>545</v>
      </c>
      <c r="B243" s="19" t="s">
        <v>546</v>
      </c>
      <c r="C243" s="19" t="s">
        <v>1536</v>
      </c>
      <c r="D243" s="19" t="s">
        <v>1512</v>
      </c>
      <c r="E243" s="19" t="s">
        <v>1529</v>
      </c>
      <c r="F243" s="19" t="str">
        <f>VLOOKUP(A243,Ranking!C243:AB957,26,0)</f>
        <v xml:space="preserve">Shopping Malls </v>
      </c>
      <c r="G243" s="19">
        <v>580030</v>
      </c>
      <c r="H243" s="20" t="s">
        <v>342</v>
      </c>
      <c r="I243" s="81" t="str">
        <f>VLOOKUP(A243,[1]Sheet1!$C$2:$D$967,2,0)</f>
        <v>Hubballi</v>
      </c>
      <c r="J243" s="21">
        <v>2.1701999999999999</v>
      </c>
      <c r="K243" s="22">
        <v>143.87700000000001</v>
      </c>
      <c r="L243" s="22">
        <v>1.4387700000000001</v>
      </c>
      <c r="M243" s="22">
        <v>3.6089700000000002</v>
      </c>
      <c r="N243" s="23" t="s">
        <v>32</v>
      </c>
      <c r="O243" s="24" t="s">
        <v>32</v>
      </c>
      <c r="P243" s="25">
        <v>0.87880000000000003</v>
      </c>
      <c r="Q243" s="26">
        <v>53.393000000000001</v>
      </c>
      <c r="R243" s="26">
        <v>0.24606400000000003</v>
      </c>
      <c r="S243" s="26">
        <v>1.1248640000000001</v>
      </c>
      <c r="T243" s="23" t="s">
        <v>31</v>
      </c>
      <c r="U243" s="27" t="s">
        <v>32</v>
      </c>
      <c r="V243" s="28">
        <v>2.3359999999999999</v>
      </c>
      <c r="W243" s="22">
        <v>86.504000000000005</v>
      </c>
      <c r="X243" s="22">
        <v>0.86504000000000003</v>
      </c>
      <c r="Y243" s="22">
        <v>3.2010399999999999</v>
      </c>
      <c r="Z243" s="23" t="s">
        <v>32</v>
      </c>
      <c r="AA243" s="27" t="s">
        <v>32</v>
      </c>
      <c r="AB243" s="25">
        <v>37.104351397999999</v>
      </c>
      <c r="AC243" s="26">
        <v>4665.6916010861059</v>
      </c>
      <c r="AD243" s="26">
        <v>46.65691601086106</v>
      </c>
      <c r="AE243" s="26">
        <f t="shared" si="9"/>
        <v>83.761267408861059</v>
      </c>
      <c r="AF243" s="29" t="s">
        <v>32</v>
      </c>
      <c r="AG243" s="30" t="s">
        <v>32</v>
      </c>
      <c r="AH243" s="25">
        <v>5.4337556189999994</v>
      </c>
      <c r="AI243" s="26">
        <v>1033.797354687284</v>
      </c>
      <c r="AJ243" s="26">
        <v>10.33797354687284</v>
      </c>
      <c r="AK243" s="26">
        <f t="shared" si="10"/>
        <v>15.77172916587284</v>
      </c>
      <c r="AL243" s="29" t="s">
        <v>32</v>
      </c>
      <c r="AM243" s="30" t="s">
        <v>32</v>
      </c>
      <c r="AN243" s="66">
        <f t="shared" si="11"/>
        <v>56.994889557733899</v>
      </c>
    </row>
    <row r="244" spans="1:40" x14ac:dyDescent="0.35">
      <c r="A244" s="18" t="s">
        <v>547</v>
      </c>
      <c r="B244" s="19" t="s">
        <v>548</v>
      </c>
      <c r="C244" s="19" t="s">
        <v>1533</v>
      </c>
      <c r="D244" s="19" t="s">
        <v>1536</v>
      </c>
      <c r="E244" s="19" t="s">
        <v>1529</v>
      </c>
      <c r="F244" s="19" t="e">
        <f>VLOOKUP(A244,Ranking!C244:AB958,26,0)</f>
        <v>#N/A</v>
      </c>
      <c r="G244" s="19">
        <v>500060</v>
      </c>
      <c r="H244" s="20" t="s">
        <v>492</v>
      </c>
      <c r="I244" s="81" t="str">
        <f>VLOOKUP(A244,[1]Sheet1!$C$2:$D$967,2,0)</f>
        <v>Hyderbad</v>
      </c>
      <c r="J244" s="21">
        <v>12.3139</v>
      </c>
      <c r="K244" s="22">
        <v>509.31200000000001</v>
      </c>
      <c r="L244" s="22">
        <v>3.4478920000000004</v>
      </c>
      <c r="M244" s="22">
        <v>15.761792</v>
      </c>
      <c r="N244" s="23" t="s">
        <v>31</v>
      </c>
      <c r="O244" s="24" t="s">
        <v>32</v>
      </c>
      <c r="P244" s="25">
        <v>1.0305</v>
      </c>
      <c r="Q244" s="26">
        <v>96.337000000000003</v>
      </c>
      <c r="R244" s="26">
        <v>0.96337000000000006</v>
      </c>
      <c r="S244" s="26">
        <v>1.99387</v>
      </c>
      <c r="T244" s="23" t="s">
        <v>32</v>
      </c>
      <c r="U244" s="27" t="s">
        <v>32</v>
      </c>
      <c r="V244" s="28">
        <v>3.4358</v>
      </c>
      <c r="W244" s="22">
        <v>270.988</v>
      </c>
      <c r="X244" s="22">
        <v>0.9620240000000001</v>
      </c>
      <c r="Y244" s="22">
        <v>4.397824</v>
      </c>
      <c r="Z244" s="23" t="s">
        <v>31</v>
      </c>
      <c r="AA244" s="27" t="s">
        <v>31</v>
      </c>
      <c r="AB244" s="25">
        <v>21.262358946999999</v>
      </c>
      <c r="AC244" s="26">
        <v>9200.9937535458685</v>
      </c>
      <c r="AD244" s="26">
        <v>13.02371335218746</v>
      </c>
      <c r="AE244" s="26">
        <f t="shared" si="9"/>
        <v>34.28607229918746</v>
      </c>
      <c r="AF244" s="29" t="s">
        <v>32</v>
      </c>
      <c r="AG244" s="30" t="s">
        <v>31</v>
      </c>
      <c r="AH244" s="25">
        <v>6.1476473140000003</v>
      </c>
      <c r="AI244" s="26">
        <v>1562.3610805465189</v>
      </c>
      <c r="AJ244" s="26">
        <v>15.623610805465187</v>
      </c>
      <c r="AK244" s="26">
        <f t="shared" si="10"/>
        <v>21.771258119465188</v>
      </c>
      <c r="AL244" s="29" t="s">
        <v>32</v>
      </c>
      <c r="AM244" s="30" t="s">
        <v>32</v>
      </c>
      <c r="AN244" s="66">
        <f t="shared" si="11"/>
        <v>28.647324157652648</v>
      </c>
    </row>
    <row r="245" spans="1:40" x14ac:dyDescent="0.35">
      <c r="A245" s="18" t="s">
        <v>549</v>
      </c>
      <c r="B245" s="19" t="s">
        <v>550</v>
      </c>
      <c r="C245" s="19" t="s">
        <v>47</v>
      </c>
      <c r="D245" s="19" t="s">
        <v>1536</v>
      </c>
      <c r="E245" s="19" t="s">
        <v>1529</v>
      </c>
      <c r="F245" s="19" t="str">
        <f>VLOOKUP(A245,Ranking!C245:AB959,26,0)</f>
        <v xml:space="preserve">Shopping Malls </v>
      </c>
      <c r="G245" s="19">
        <v>580023</v>
      </c>
      <c r="H245" s="20" t="s">
        <v>342</v>
      </c>
      <c r="I245" s="81" t="str">
        <f>VLOOKUP(A245,[1]Sheet1!$C$2:$D$967,2,0)</f>
        <v>Hubballi</v>
      </c>
      <c r="J245" s="21">
        <v>2.8173999999999997</v>
      </c>
      <c r="K245" s="22">
        <v>191.702</v>
      </c>
      <c r="L245" s="22">
        <v>1.9170199999999999</v>
      </c>
      <c r="M245" s="22">
        <v>4.7344200000000001</v>
      </c>
      <c r="N245" s="23" t="s">
        <v>32</v>
      </c>
      <c r="O245" s="24" t="s">
        <v>32</v>
      </c>
      <c r="P245" s="25">
        <v>1.4422999999999999</v>
      </c>
      <c r="Q245" s="26">
        <v>59.036999999999999</v>
      </c>
      <c r="R245" s="26">
        <v>0.59036999999999995</v>
      </c>
      <c r="S245" s="26">
        <v>2.03267</v>
      </c>
      <c r="T245" s="23" t="s">
        <v>32</v>
      </c>
      <c r="U245" s="27" t="s">
        <v>32</v>
      </c>
      <c r="V245" s="28">
        <v>3.9630999999999998</v>
      </c>
      <c r="W245" s="22">
        <v>156.089</v>
      </c>
      <c r="X245" s="22">
        <v>1.1449061810013148</v>
      </c>
      <c r="Y245" s="22">
        <v>5.1080061810013149</v>
      </c>
      <c r="Z245" s="23" t="s">
        <v>31</v>
      </c>
      <c r="AA245" s="27" t="s">
        <v>32</v>
      </c>
      <c r="AB245" s="25">
        <v>42.904524205999998</v>
      </c>
      <c r="AC245" s="26">
        <v>4385.6613531435114</v>
      </c>
      <c r="AD245" s="26">
        <v>8.5809048412000024</v>
      </c>
      <c r="AE245" s="26">
        <f t="shared" si="9"/>
        <v>51.4854290472</v>
      </c>
      <c r="AF245" s="29" t="s">
        <v>31</v>
      </c>
      <c r="AG245" s="30" t="s">
        <v>32</v>
      </c>
      <c r="AH245" s="25">
        <v>7.311418261</v>
      </c>
      <c r="AI245" s="26">
        <v>941.42134664628327</v>
      </c>
      <c r="AJ245" s="26">
        <v>9.414213466462833</v>
      </c>
      <c r="AK245" s="26">
        <f t="shared" si="10"/>
        <v>16.725631727462833</v>
      </c>
      <c r="AL245" s="29" t="s">
        <v>32</v>
      </c>
      <c r="AM245" s="30" t="s">
        <v>32</v>
      </c>
      <c r="AN245" s="66">
        <f t="shared" si="11"/>
        <v>17.995118307662835</v>
      </c>
    </row>
    <row r="246" spans="1:40" x14ac:dyDescent="0.35">
      <c r="A246" s="18" t="s">
        <v>551</v>
      </c>
      <c r="B246" s="19" t="s">
        <v>552</v>
      </c>
      <c r="C246" s="19" t="s">
        <v>77</v>
      </c>
      <c r="D246" s="19" t="s">
        <v>1536</v>
      </c>
      <c r="E246" s="19" t="s">
        <v>1529</v>
      </c>
      <c r="F246" s="19" t="str">
        <f>VLOOKUP(A246,Ranking!C246:AB960,26,0)</f>
        <v xml:space="preserve">Shopping Malls </v>
      </c>
      <c r="G246" s="19">
        <v>500016</v>
      </c>
      <c r="H246" s="20" t="s">
        <v>492</v>
      </c>
      <c r="I246" s="81" t="str">
        <f>VLOOKUP(A246,[1]Sheet1!$C$2:$D$967,2,0)</f>
        <v>Hyderbad</v>
      </c>
      <c r="J246" s="21">
        <v>3.0865999999999998</v>
      </c>
      <c r="K246" s="22">
        <v>476.017</v>
      </c>
      <c r="L246" s="22">
        <v>4.2841530000000008</v>
      </c>
      <c r="M246" s="22">
        <v>7.3707530000000006</v>
      </c>
      <c r="N246" s="23" t="s">
        <v>32</v>
      </c>
      <c r="O246" s="24" t="s">
        <v>32</v>
      </c>
      <c r="P246" s="25">
        <v>0.68689999999999984</v>
      </c>
      <c r="Q246" s="26">
        <v>132.21</v>
      </c>
      <c r="R246" s="26">
        <v>0.19233199999999998</v>
      </c>
      <c r="S246" s="26">
        <v>0.87923199999999979</v>
      </c>
      <c r="T246" s="23" t="s">
        <v>31</v>
      </c>
      <c r="U246" s="27" t="s">
        <v>31</v>
      </c>
      <c r="V246" s="28">
        <v>2.9209000000000001</v>
      </c>
      <c r="W246" s="22">
        <v>230.58500000000001</v>
      </c>
      <c r="X246" s="22">
        <v>0.99450685548335094</v>
      </c>
      <c r="Y246" s="22">
        <v>3.9154068554833508</v>
      </c>
      <c r="Z246" s="23" t="s">
        <v>31</v>
      </c>
      <c r="AA246" s="27" t="s">
        <v>31</v>
      </c>
      <c r="AB246" s="25">
        <v>36.573651288999997</v>
      </c>
      <c r="AC246" s="26">
        <v>17942.901279650891</v>
      </c>
      <c r="AD246" s="26">
        <v>7.3147302578000009</v>
      </c>
      <c r="AE246" s="26">
        <f t="shared" si="9"/>
        <v>43.888381546799998</v>
      </c>
      <c r="AF246" s="29" t="s">
        <v>31</v>
      </c>
      <c r="AG246" s="30" t="s">
        <v>31</v>
      </c>
      <c r="AH246" s="25">
        <v>8.5493966219999997</v>
      </c>
      <c r="AI246" s="26">
        <v>15081.5755355416</v>
      </c>
      <c r="AJ246" s="26">
        <v>14.916687320432811</v>
      </c>
      <c r="AK246" s="26">
        <f t="shared" si="10"/>
        <v>23.46608394243281</v>
      </c>
      <c r="AL246" s="29" t="s">
        <v>32</v>
      </c>
      <c r="AM246" s="30" t="s">
        <v>31</v>
      </c>
      <c r="AN246" s="66">
        <f t="shared" si="11"/>
        <v>22.231417578232811</v>
      </c>
    </row>
    <row r="247" spans="1:40" x14ac:dyDescent="0.35">
      <c r="A247" s="18" t="s">
        <v>553</v>
      </c>
      <c r="B247" s="19" t="s">
        <v>554</v>
      </c>
      <c r="C247" s="19" t="s">
        <v>77</v>
      </c>
      <c r="D247" s="19" t="s">
        <v>1536</v>
      </c>
      <c r="E247" s="19" t="s">
        <v>1529</v>
      </c>
      <c r="F247" s="19" t="str">
        <f>VLOOKUP(A247,Ranking!C247:AB961,26,0)</f>
        <v>Corporate Offices</v>
      </c>
      <c r="G247" s="19">
        <v>500082</v>
      </c>
      <c r="H247" s="20" t="s">
        <v>492</v>
      </c>
      <c r="I247" s="81" t="str">
        <f>VLOOKUP(A247,[1]Sheet1!$C$2:$D$967,2,0)</f>
        <v>Hyderbad</v>
      </c>
      <c r="J247" s="21">
        <v>3.9204000000000003</v>
      </c>
      <c r="K247" s="22">
        <v>237.68700000000001</v>
      </c>
      <c r="L247" s="22">
        <v>2.1391830000000001</v>
      </c>
      <c r="M247" s="22">
        <v>6.0595829999999999</v>
      </c>
      <c r="N247" s="23" t="s">
        <v>32</v>
      </c>
      <c r="O247" s="24" t="s">
        <v>32</v>
      </c>
      <c r="P247" s="25">
        <v>0.30320000000000003</v>
      </c>
      <c r="Q247" s="26">
        <v>72.058000000000007</v>
      </c>
      <c r="R247" s="26">
        <v>0.16485432364856864</v>
      </c>
      <c r="S247" s="26">
        <v>0.46805432364856869</v>
      </c>
      <c r="T247" s="23" t="s">
        <v>31</v>
      </c>
      <c r="U247" s="27" t="s">
        <v>31</v>
      </c>
      <c r="V247" s="28">
        <v>0.92269999999999996</v>
      </c>
      <c r="W247" s="22">
        <v>100.881</v>
      </c>
      <c r="X247" s="22">
        <v>1.3321000424635974</v>
      </c>
      <c r="Y247" s="22">
        <v>2.2548000424635974</v>
      </c>
      <c r="Z247" s="23" t="s">
        <v>32</v>
      </c>
      <c r="AA247" s="27" t="s">
        <v>31</v>
      </c>
      <c r="AB247" s="25">
        <v>17.955651843000002</v>
      </c>
      <c r="AC247" s="26">
        <v>19447.400521409909</v>
      </c>
      <c r="AD247" s="26">
        <v>4.3021361569999996</v>
      </c>
      <c r="AE247" s="26">
        <f t="shared" si="9"/>
        <v>22.257788000000001</v>
      </c>
      <c r="AF247" s="29" t="s">
        <v>31</v>
      </c>
      <c r="AG247" s="30" t="s">
        <v>31</v>
      </c>
      <c r="AH247" s="25">
        <v>5.4796951419999997</v>
      </c>
      <c r="AI247" s="26">
        <v>16487.01730848397</v>
      </c>
      <c r="AJ247" s="26">
        <v>1.0959390284000001</v>
      </c>
      <c r="AK247" s="26">
        <f t="shared" si="10"/>
        <v>6.5756341703999999</v>
      </c>
      <c r="AL247" s="29" t="s">
        <v>31</v>
      </c>
      <c r="AM247" s="30" t="s">
        <v>31</v>
      </c>
      <c r="AN247" s="66">
        <f t="shared" si="11"/>
        <v>5.3980751853999998</v>
      </c>
    </row>
    <row r="248" spans="1:40" x14ac:dyDescent="0.35">
      <c r="A248" s="18" t="s">
        <v>555</v>
      </c>
      <c r="B248" s="19" t="s">
        <v>556</v>
      </c>
      <c r="C248" s="19" t="s">
        <v>47</v>
      </c>
      <c r="D248" s="19" t="s">
        <v>1536</v>
      </c>
      <c r="E248" s="19" t="s">
        <v>1531</v>
      </c>
      <c r="F248" s="19" t="str">
        <f>VLOOKUP(A248,Ranking!C248:AB962,26,0)</f>
        <v>Corporate Offices</v>
      </c>
      <c r="G248" s="19">
        <v>249407</v>
      </c>
      <c r="H248" s="20" t="s">
        <v>72</v>
      </c>
      <c r="I248" s="81" t="str">
        <f>VLOOKUP(A248,[1]Sheet1!$C$2:$D$967,2,0)</f>
        <v>Chandigarh</v>
      </c>
      <c r="J248" s="21">
        <v>1.7778999999999998</v>
      </c>
      <c r="K248" s="22">
        <v>193.24600000000001</v>
      </c>
      <c r="L248" s="22">
        <v>1.9324600000000001</v>
      </c>
      <c r="M248" s="22">
        <v>3.7103599999999997</v>
      </c>
      <c r="N248" s="23" t="s">
        <v>32</v>
      </c>
      <c r="O248" s="24" t="s">
        <v>32</v>
      </c>
      <c r="P248" s="25">
        <v>0.78539999999999999</v>
      </c>
      <c r="Q248" s="26">
        <v>69.585999999999999</v>
      </c>
      <c r="R248" s="26">
        <v>0.69586000000000003</v>
      </c>
      <c r="S248" s="26">
        <v>1.48126</v>
      </c>
      <c r="T248" s="23" t="s">
        <v>32</v>
      </c>
      <c r="U248" s="27" t="s">
        <v>32</v>
      </c>
      <c r="V248" s="28">
        <v>1.3854</v>
      </c>
      <c r="W248" s="22">
        <v>47.222000000000001</v>
      </c>
      <c r="X248" s="22">
        <v>0.48158293628541698</v>
      </c>
      <c r="Y248" s="22">
        <v>1.8669829362854169</v>
      </c>
      <c r="Z248" s="23" t="s">
        <v>31</v>
      </c>
      <c r="AA248" s="27" t="s">
        <v>32</v>
      </c>
      <c r="AB248" s="25">
        <v>26.117890042999999</v>
      </c>
      <c r="AC248" s="26">
        <v>4398.9115315868266</v>
      </c>
      <c r="AD248" s="26">
        <v>43.989115315868261</v>
      </c>
      <c r="AE248" s="26">
        <f t="shared" si="9"/>
        <v>70.107005358868264</v>
      </c>
      <c r="AF248" s="29" t="s">
        <v>32</v>
      </c>
      <c r="AG248" s="30" t="s">
        <v>32</v>
      </c>
      <c r="AH248" s="25">
        <v>3.0523971649999999</v>
      </c>
      <c r="AI248" s="26">
        <v>725.47654505988021</v>
      </c>
      <c r="AJ248" s="26">
        <v>0.78711154366452218</v>
      </c>
      <c r="AK248" s="26">
        <f t="shared" si="10"/>
        <v>3.8395087086645221</v>
      </c>
      <c r="AL248" s="29" t="s">
        <v>31</v>
      </c>
      <c r="AM248" s="30" t="s">
        <v>32</v>
      </c>
      <c r="AN248" s="66">
        <f t="shared" si="11"/>
        <v>44.776226859532784</v>
      </c>
    </row>
    <row r="249" spans="1:40" x14ac:dyDescent="0.35">
      <c r="A249" s="18" t="s">
        <v>557</v>
      </c>
      <c r="B249" s="19" t="s">
        <v>558</v>
      </c>
      <c r="C249" s="19" t="s">
        <v>77</v>
      </c>
      <c r="D249" s="19" t="s">
        <v>1536</v>
      </c>
      <c r="E249" s="19" t="s">
        <v>1529</v>
      </c>
      <c r="F249" s="19" t="e">
        <f>VLOOKUP(A249,Ranking!C249:AB963,26,0)</f>
        <v>#N/A</v>
      </c>
      <c r="G249" s="19">
        <v>500072</v>
      </c>
      <c r="H249" s="20" t="s">
        <v>492</v>
      </c>
      <c r="I249" s="81" t="str">
        <f>VLOOKUP(A249,[1]Sheet1!$C$2:$D$967,2,0)</f>
        <v>Hyderbad</v>
      </c>
      <c r="J249" s="21">
        <v>1.9837</v>
      </c>
      <c r="K249" s="22">
        <v>2071.0450000000001</v>
      </c>
      <c r="L249" s="22">
        <v>11.302831339812281</v>
      </c>
      <c r="M249" s="22">
        <v>13.286531339812282</v>
      </c>
      <c r="N249" s="23" t="s">
        <v>32</v>
      </c>
      <c r="O249" s="24" t="s">
        <v>31</v>
      </c>
      <c r="P249" s="25">
        <v>0</v>
      </c>
      <c r="Q249" s="26">
        <v>502.536</v>
      </c>
      <c r="R249" s="26">
        <v>0.40202879999999996</v>
      </c>
      <c r="S249" s="26">
        <v>0.40202879999999996</v>
      </c>
      <c r="T249" s="23" t="s">
        <v>31</v>
      </c>
      <c r="U249" s="27" t="s">
        <v>31</v>
      </c>
      <c r="V249" s="28">
        <v>3.7993999999999999</v>
      </c>
      <c r="W249" s="22">
        <v>1258.348</v>
      </c>
      <c r="X249" s="22">
        <v>1.0638320000000001</v>
      </c>
      <c r="Y249" s="22">
        <v>4.863232</v>
      </c>
      <c r="Z249" s="23" t="s">
        <v>31</v>
      </c>
      <c r="AA249" s="27" t="s">
        <v>31</v>
      </c>
      <c r="AB249" s="25">
        <v>18.078003372999998</v>
      </c>
      <c r="AC249" s="26">
        <v>6221.03751995328</v>
      </c>
      <c r="AD249" s="26">
        <v>3.6156006745999996</v>
      </c>
      <c r="AE249" s="26">
        <f t="shared" si="9"/>
        <v>21.693604047599997</v>
      </c>
      <c r="AF249" s="29" t="s">
        <v>31</v>
      </c>
      <c r="AG249" s="30" t="s">
        <v>31</v>
      </c>
      <c r="AH249" s="25">
        <v>3.9236696859999998</v>
      </c>
      <c r="AI249" s="26">
        <v>1202.607759948831</v>
      </c>
      <c r="AJ249" s="26">
        <v>1.9705745803295618</v>
      </c>
      <c r="AK249" s="26">
        <f t="shared" si="10"/>
        <v>5.8942442663295616</v>
      </c>
      <c r="AL249" s="29" t="s">
        <v>31</v>
      </c>
      <c r="AM249" s="30" t="s">
        <v>32</v>
      </c>
      <c r="AN249" s="66">
        <f t="shared" si="11"/>
        <v>5.5861752549295609</v>
      </c>
    </row>
    <row r="250" spans="1:40" x14ac:dyDescent="0.35">
      <c r="A250" s="18" t="s">
        <v>559</v>
      </c>
      <c r="B250" s="19" t="s">
        <v>560</v>
      </c>
      <c r="C250" s="19" t="s">
        <v>1533</v>
      </c>
      <c r="D250" s="19" t="s">
        <v>1512</v>
      </c>
      <c r="E250" s="19" t="s">
        <v>1528</v>
      </c>
      <c r="F250" s="19" t="str">
        <f>VLOOKUP(A250,Ranking!C250:AB964,26,0)</f>
        <v xml:space="preserve">Shopping Malls </v>
      </c>
      <c r="G250" s="19">
        <v>562114</v>
      </c>
      <c r="H250" s="20" t="s">
        <v>273</v>
      </c>
      <c r="I250" s="81" t="str">
        <f>VLOOKUP(A250,[1]Sheet1!$C$2:$D$967,2,0)</f>
        <v>Devanahalli</v>
      </c>
      <c r="J250" s="21">
        <v>0.69310000000000005</v>
      </c>
      <c r="K250" s="22">
        <v>162.59299999999999</v>
      </c>
      <c r="L250" s="22">
        <v>0.34999514768346313</v>
      </c>
      <c r="M250" s="22">
        <v>1.0430951476834631</v>
      </c>
      <c r="N250" s="23" t="s">
        <v>32</v>
      </c>
      <c r="O250" s="24" t="s">
        <v>31</v>
      </c>
      <c r="P250" s="25">
        <v>0.71220000000000006</v>
      </c>
      <c r="Q250" s="26">
        <v>84.066000000000003</v>
      </c>
      <c r="R250" s="26">
        <v>0.84066000000000007</v>
      </c>
      <c r="S250" s="26">
        <v>1.5528600000000001</v>
      </c>
      <c r="T250" s="23" t="s">
        <v>32</v>
      </c>
      <c r="U250" s="27" t="s">
        <v>32</v>
      </c>
      <c r="V250" s="28">
        <v>25.745699999999999</v>
      </c>
      <c r="W250" s="22">
        <v>356.52499999999998</v>
      </c>
      <c r="X250" s="22">
        <v>7.2087960000000004</v>
      </c>
      <c r="Y250" s="22">
        <v>32.954495999999999</v>
      </c>
      <c r="Z250" s="23" t="s">
        <v>31</v>
      </c>
      <c r="AA250" s="27" t="s">
        <v>32</v>
      </c>
      <c r="AB250" s="25">
        <v>56.593629313999998</v>
      </c>
      <c r="AC250" s="26">
        <v>2290.7958521045448</v>
      </c>
      <c r="AD250" s="26">
        <v>22.907958521045444</v>
      </c>
      <c r="AE250" s="26">
        <f t="shared" si="9"/>
        <v>79.501587835045441</v>
      </c>
      <c r="AF250" s="29" t="s">
        <v>32</v>
      </c>
      <c r="AG250" s="30" t="s">
        <v>32</v>
      </c>
      <c r="AH250" s="25">
        <v>3.504439364</v>
      </c>
      <c r="AI250" s="26">
        <v>446.27168856932929</v>
      </c>
      <c r="AJ250" s="26">
        <v>4.2558031360000008</v>
      </c>
      <c r="AK250" s="26">
        <f t="shared" si="10"/>
        <v>7.7602425000000004</v>
      </c>
      <c r="AL250" s="29" t="s">
        <v>31</v>
      </c>
      <c r="AM250" s="30" t="s">
        <v>32</v>
      </c>
      <c r="AN250" s="66">
        <f t="shared" si="11"/>
        <v>27.163761657045445</v>
      </c>
    </row>
    <row r="251" spans="1:40" x14ac:dyDescent="0.35">
      <c r="A251" s="18" t="s">
        <v>561</v>
      </c>
      <c r="B251" s="19" t="s">
        <v>562</v>
      </c>
      <c r="C251" s="19" t="s">
        <v>1533</v>
      </c>
      <c r="D251" s="19" t="s">
        <v>1512</v>
      </c>
      <c r="E251" s="19" t="s">
        <v>1529</v>
      </c>
      <c r="F251" s="19" t="str">
        <f>VLOOKUP(A251,Ranking!C251:AB965,26,0)</f>
        <v xml:space="preserve">Shopping Malls </v>
      </c>
      <c r="G251" s="19">
        <v>580021</v>
      </c>
      <c r="H251" s="20" t="s">
        <v>342</v>
      </c>
      <c r="I251" s="81" t="str">
        <f>VLOOKUP(A251,[1]Sheet1!$C$2:$D$967,2,0)</f>
        <v>Hubballi</v>
      </c>
      <c r="J251" s="21">
        <v>7.3781999999999988</v>
      </c>
      <c r="K251" s="22">
        <v>59.289000000000001</v>
      </c>
      <c r="L251" s="22">
        <v>2.065896</v>
      </c>
      <c r="M251" s="22">
        <v>9.4440959999999983</v>
      </c>
      <c r="N251" s="23" t="s">
        <v>32</v>
      </c>
      <c r="O251" s="24" t="s">
        <v>32</v>
      </c>
      <c r="P251" s="25">
        <v>0.81740000000000002</v>
      </c>
      <c r="Q251" s="26">
        <v>26.763000000000002</v>
      </c>
      <c r="R251" s="26">
        <v>1.4587610629336438</v>
      </c>
      <c r="S251" s="26">
        <v>2.2761610629336437</v>
      </c>
      <c r="T251" s="23" t="s">
        <v>31</v>
      </c>
      <c r="U251" s="27" t="s">
        <v>32</v>
      </c>
      <c r="V251" s="28">
        <v>3.4359999999999999</v>
      </c>
      <c r="W251" s="22">
        <v>48.411000000000001</v>
      </c>
      <c r="X251" s="22">
        <v>2.3608126741993476</v>
      </c>
      <c r="Y251" s="22">
        <v>5.796812674199348</v>
      </c>
      <c r="Z251" s="23" t="s">
        <v>31</v>
      </c>
      <c r="AA251" s="27" t="s">
        <v>32</v>
      </c>
      <c r="AB251" s="25">
        <v>33.927052519999997</v>
      </c>
      <c r="AC251" s="26">
        <v>5055.2126430116432</v>
      </c>
      <c r="AD251" s="26">
        <v>50.552126430116424</v>
      </c>
      <c r="AE251" s="26">
        <f t="shared" si="9"/>
        <v>84.47917895011642</v>
      </c>
      <c r="AF251" s="29" t="s">
        <v>32</v>
      </c>
      <c r="AG251" s="30" t="s">
        <v>32</v>
      </c>
      <c r="AH251" s="25">
        <v>14.76091579</v>
      </c>
      <c r="AI251" s="26">
        <v>1120.105207234571</v>
      </c>
      <c r="AJ251" s="26">
        <v>4.7517822354879815</v>
      </c>
      <c r="AK251" s="26">
        <f t="shared" si="10"/>
        <v>19.512698025487982</v>
      </c>
      <c r="AL251" s="29" t="s">
        <v>31</v>
      </c>
      <c r="AM251" s="30" t="s">
        <v>32</v>
      </c>
      <c r="AN251" s="66">
        <f t="shared" si="11"/>
        <v>55.303908665604403</v>
      </c>
    </row>
    <row r="252" spans="1:40" x14ac:dyDescent="0.35">
      <c r="A252" s="18" t="s">
        <v>563</v>
      </c>
      <c r="B252" s="19" t="s">
        <v>564</v>
      </c>
      <c r="C252" s="19" t="s">
        <v>41</v>
      </c>
      <c r="D252" s="19" t="s">
        <v>1536</v>
      </c>
      <c r="E252" s="19" t="s">
        <v>1531</v>
      </c>
      <c r="F252" s="19" t="str">
        <f>VLOOKUP(A252,Ranking!C252:AB966,26,0)</f>
        <v xml:space="preserve">Retailers </v>
      </c>
      <c r="G252" s="19">
        <v>583131</v>
      </c>
      <c r="H252" s="20" t="s">
        <v>159</v>
      </c>
      <c r="I252" s="81" t="str">
        <f>VLOOKUP(A252,[1]Sheet1!$C$2:$D$967,2,0)</f>
        <v>Bellary</v>
      </c>
      <c r="J252" s="21">
        <v>0.75900000000000001</v>
      </c>
      <c r="K252" s="22">
        <v>19.795999999999999</v>
      </c>
      <c r="L252" s="22">
        <v>0.21252000000000001</v>
      </c>
      <c r="M252" s="22">
        <v>0.97152000000000005</v>
      </c>
      <c r="N252" s="23" t="s">
        <v>32</v>
      </c>
      <c r="O252" s="24" t="s">
        <v>32</v>
      </c>
      <c r="P252" s="25">
        <v>0.87439999999999996</v>
      </c>
      <c r="Q252" s="26">
        <v>12.9</v>
      </c>
      <c r="R252" s="26">
        <v>0.24483200000000002</v>
      </c>
      <c r="S252" s="26">
        <v>1.119232</v>
      </c>
      <c r="T252" s="23" t="s">
        <v>31</v>
      </c>
      <c r="U252" s="27" t="s">
        <v>32</v>
      </c>
      <c r="V252" s="28">
        <v>8.6495999999999995</v>
      </c>
      <c r="W252" s="22">
        <v>77.828999999999994</v>
      </c>
      <c r="X252" s="22">
        <v>8.2248831440298673</v>
      </c>
      <c r="Y252" s="22">
        <v>16.874483144029867</v>
      </c>
      <c r="Z252" s="23" t="s">
        <v>31</v>
      </c>
      <c r="AA252" s="27" t="s">
        <v>32</v>
      </c>
      <c r="AB252" s="25">
        <v>29.044522936</v>
      </c>
      <c r="AC252" s="26">
        <v>198.74273400402419</v>
      </c>
      <c r="AD252" s="26">
        <v>5.8089045871999971</v>
      </c>
      <c r="AE252" s="26">
        <f t="shared" si="9"/>
        <v>34.853427523199997</v>
      </c>
      <c r="AF252" s="29" t="s">
        <v>32</v>
      </c>
      <c r="AG252" s="30" t="s">
        <v>32</v>
      </c>
      <c r="AH252" s="25">
        <v>5.4500208399999996</v>
      </c>
      <c r="AI252" s="26">
        <v>20.134389537223349</v>
      </c>
      <c r="AJ252" s="26">
        <v>1.5010495236626493</v>
      </c>
      <c r="AK252" s="26">
        <f t="shared" si="10"/>
        <v>6.951070363662649</v>
      </c>
      <c r="AL252" s="29" t="s">
        <v>31</v>
      </c>
      <c r="AM252" s="30" t="s">
        <v>32</v>
      </c>
      <c r="AN252" s="66">
        <f t="shared" si="11"/>
        <v>7.3099541108626465</v>
      </c>
    </row>
    <row r="253" spans="1:40" x14ac:dyDescent="0.35">
      <c r="A253" s="18" t="s">
        <v>565</v>
      </c>
      <c r="B253" s="19" t="s">
        <v>566</v>
      </c>
      <c r="C253" s="19" t="s">
        <v>1536</v>
      </c>
      <c r="D253" s="19" t="s">
        <v>1536</v>
      </c>
      <c r="E253" s="19" t="s">
        <v>1528</v>
      </c>
      <c r="F253" s="19" t="str">
        <f>VLOOKUP(A253,Ranking!C253:AB967,26,0)</f>
        <v xml:space="preserve">Retailers </v>
      </c>
      <c r="G253" s="19">
        <v>583219</v>
      </c>
      <c r="H253" s="20" t="s">
        <v>159</v>
      </c>
      <c r="I253" s="81" t="str">
        <f>VLOOKUP(A253,[1]Sheet1!$C$2:$D$967,2,0)</f>
        <v>Bellary</v>
      </c>
      <c r="J253" s="21">
        <v>0.33300000000000002</v>
      </c>
      <c r="K253" s="22">
        <v>18.949000000000002</v>
      </c>
      <c r="L253" s="22">
        <v>0.23712929999999999</v>
      </c>
      <c r="M253" s="22">
        <v>0.57012930000000006</v>
      </c>
      <c r="N253" s="23" t="s">
        <v>31</v>
      </c>
      <c r="O253" s="24" t="s">
        <v>32</v>
      </c>
      <c r="P253" s="25">
        <v>0</v>
      </c>
      <c r="Q253" s="26">
        <v>7.9530000000000003</v>
      </c>
      <c r="R253" s="26">
        <v>0.184</v>
      </c>
      <c r="S253" s="26">
        <v>0.184</v>
      </c>
      <c r="T253" s="23" t="s">
        <v>31</v>
      </c>
      <c r="U253" s="27" t="s">
        <v>31</v>
      </c>
      <c r="V253" s="28">
        <v>6.1147999999999998</v>
      </c>
      <c r="W253" s="22">
        <v>61.390999999999998</v>
      </c>
      <c r="X253" s="22">
        <v>1.7121440000000001</v>
      </c>
      <c r="Y253" s="22">
        <v>7.8269440000000001</v>
      </c>
      <c r="Z253" s="23" t="s">
        <v>31</v>
      </c>
      <c r="AA253" s="27" t="s">
        <v>32</v>
      </c>
      <c r="AB253" s="25">
        <v>29.030887019000001</v>
      </c>
      <c r="AC253" s="26">
        <v>148.6292186777624</v>
      </c>
      <c r="AD253" s="26">
        <v>5.8061774038000031</v>
      </c>
      <c r="AE253" s="26">
        <f t="shared" si="9"/>
        <v>34.837064422800005</v>
      </c>
      <c r="AF253" s="29" t="s">
        <v>31</v>
      </c>
      <c r="AG253" s="30" t="s">
        <v>32</v>
      </c>
      <c r="AH253" s="25">
        <v>2.8252136160000001</v>
      </c>
      <c r="AI253" s="26">
        <v>24.5329634766528</v>
      </c>
      <c r="AJ253" s="26">
        <v>0.56504272319999993</v>
      </c>
      <c r="AK253" s="26">
        <f t="shared" si="10"/>
        <v>3.3902563392</v>
      </c>
      <c r="AL253" s="29" t="s">
        <v>31</v>
      </c>
      <c r="AM253" s="30" t="s">
        <v>32</v>
      </c>
      <c r="AN253" s="66">
        <f t="shared" si="11"/>
        <v>6.3712201270000026</v>
      </c>
    </row>
    <row r="254" spans="1:40" x14ac:dyDescent="0.35">
      <c r="A254" s="18" t="s">
        <v>567</v>
      </c>
      <c r="B254" s="19" t="s">
        <v>568</v>
      </c>
      <c r="C254" s="19" t="s">
        <v>41</v>
      </c>
      <c r="D254" s="19" t="s">
        <v>1536</v>
      </c>
      <c r="E254" s="19" t="s">
        <v>1528</v>
      </c>
      <c r="F254" s="19" t="str">
        <f>VLOOKUP(A254,Ranking!C254:AB968,26,0)</f>
        <v xml:space="preserve">Manufacturers </v>
      </c>
      <c r="G254" s="19">
        <v>570018</v>
      </c>
      <c r="H254" s="20" t="s">
        <v>532</v>
      </c>
      <c r="I254" s="81" t="str">
        <f>VLOOKUP(A254,[1]Sheet1!$C$2:$D$967,2,0)</f>
        <v>Mysuru - B</v>
      </c>
      <c r="J254" s="21">
        <v>1.1127999999999998</v>
      </c>
      <c r="K254" s="22">
        <v>116.88500000000001</v>
      </c>
      <c r="L254" s="22">
        <v>1.1688500000000002</v>
      </c>
      <c r="M254" s="22">
        <v>2.28165</v>
      </c>
      <c r="N254" s="23" t="s">
        <v>32</v>
      </c>
      <c r="O254" s="24" t="s">
        <v>32</v>
      </c>
      <c r="P254" s="25">
        <v>0.68030000000000002</v>
      </c>
      <c r="Q254" s="26">
        <v>21.827000000000002</v>
      </c>
      <c r="R254" s="26">
        <v>0.21827000000000002</v>
      </c>
      <c r="S254" s="26">
        <v>0.89857000000000009</v>
      </c>
      <c r="T254" s="23" t="s">
        <v>32</v>
      </c>
      <c r="U254" s="27" t="s">
        <v>32</v>
      </c>
      <c r="V254" s="28">
        <v>6.9356999999999998</v>
      </c>
      <c r="W254" s="22">
        <v>92.637</v>
      </c>
      <c r="X254" s="22">
        <v>1.9893407680211712</v>
      </c>
      <c r="Y254" s="22">
        <v>8.9250407680211712</v>
      </c>
      <c r="Z254" s="23" t="s">
        <v>31</v>
      </c>
      <c r="AA254" s="27" t="s">
        <v>32</v>
      </c>
      <c r="AB254" s="25">
        <v>35.777231594999996</v>
      </c>
      <c r="AC254" s="26">
        <v>3241.6167980913319</v>
      </c>
      <c r="AD254" s="26">
        <v>7.1554463189999993</v>
      </c>
      <c r="AE254" s="26">
        <f t="shared" si="9"/>
        <v>42.932677913999996</v>
      </c>
      <c r="AF254" s="29" t="s">
        <v>31</v>
      </c>
      <c r="AG254" s="30" t="s">
        <v>32</v>
      </c>
      <c r="AH254" s="25">
        <v>2.5090796219999998</v>
      </c>
      <c r="AI254" s="26">
        <v>488.05983492388992</v>
      </c>
      <c r="AJ254" s="26">
        <v>0.50181592439999978</v>
      </c>
      <c r="AK254" s="26">
        <f t="shared" si="10"/>
        <v>3.0108955463999996</v>
      </c>
      <c r="AL254" s="29" t="s">
        <v>31</v>
      </c>
      <c r="AM254" s="30" t="s">
        <v>32</v>
      </c>
      <c r="AN254" s="66">
        <f t="shared" si="11"/>
        <v>7.6572622433999991</v>
      </c>
    </row>
    <row r="255" spans="1:40" x14ac:dyDescent="0.35">
      <c r="A255" s="18" t="s">
        <v>569</v>
      </c>
      <c r="B255" s="19" t="s">
        <v>570</v>
      </c>
      <c r="C255" s="19" t="s">
        <v>41</v>
      </c>
      <c r="D255" s="19" t="s">
        <v>1536</v>
      </c>
      <c r="E255" s="19" t="s">
        <v>1529</v>
      </c>
      <c r="F255" s="19" t="str">
        <f>VLOOKUP(A255,Ranking!C255:AB969,26,0)</f>
        <v xml:space="preserve">Retailers </v>
      </c>
      <c r="G255" s="19">
        <v>573201</v>
      </c>
      <c r="H255" s="20" t="s">
        <v>42</v>
      </c>
      <c r="I255" s="81" t="str">
        <f>VLOOKUP(A255,[1]Sheet1!$C$2:$D$967,2,0)</f>
        <v>Hassan</v>
      </c>
      <c r="J255" s="21">
        <v>0.53310000000000002</v>
      </c>
      <c r="K255" s="22">
        <v>471.49299999999999</v>
      </c>
      <c r="L255" s="22">
        <v>0.322508914373278</v>
      </c>
      <c r="M255" s="22">
        <v>0.85560891437327802</v>
      </c>
      <c r="N255" s="23" t="s">
        <v>31</v>
      </c>
      <c r="O255" s="24" t="s">
        <v>31</v>
      </c>
      <c r="P255" s="25">
        <v>0.66839999999999999</v>
      </c>
      <c r="Q255" s="26">
        <v>106.251</v>
      </c>
      <c r="R255" s="26">
        <v>0.18715200000000001</v>
      </c>
      <c r="S255" s="26">
        <v>0.85555199999999998</v>
      </c>
      <c r="T255" s="23" t="s">
        <v>32</v>
      </c>
      <c r="U255" s="27" t="s">
        <v>31</v>
      </c>
      <c r="V255" s="28">
        <v>3.5116999999999998</v>
      </c>
      <c r="W255" s="22">
        <v>700.45</v>
      </c>
      <c r="X255" s="22">
        <v>10.537447234870807</v>
      </c>
      <c r="Y255" s="22">
        <v>14.049147234870807</v>
      </c>
      <c r="Z255" s="23" t="s">
        <v>32</v>
      </c>
      <c r="AA255" s="27" t="s">
        <v>31</v>
      </c>
      <c r="AB255" s="25">
        <v>21.697233662999999</v>
      </c>
      <c r="AC255" s="26">
        <v>1763.6191244555889</v>
      </c>
      <c r="AD255" s="26">
        <v>17.636191244555889</v>
      </c>
      <c r="AE255" s="26">
        <f t="shared" si="9"/>
        <v>39.333424907555887</v>
      </c>
      <c r="AF255" s="29" t="s">
        <v>32</v>
      </c>
      <c r="AG255" s="30" t="s">
        <v>32</v>
      </c>
      <c r="AH255" s="25">
        <v>3.1992902600000002</v>
      </c>
      <c r="AI255" s="26">
        <v>260.9098659099908</v>
      </c>
      <c r="AJ255" s="26">
        <v>2.6090986590999079</v>
      </c>
      <c r="AK255" s="26">
        <f t="shared" si="10"/>
        <v>5.8083889190999081</v>
      </c>
      <c r="AL255" s="29" t="s">
        <v>32</v>
      </c>
      <c r="AM255" s="30" t="s">
        <v>32</v>
      </c>
      <c r="AN255" s="66">
        <f t="shared" si="11"/>
        <v>20.245289903655795</v>
      </c>
    </row>
    <row r="256" spans="1:40" x14ac:dyDescent="0.35">
      <c r="A256" s="18" t="s">
        <v>571</v>
      </c>
      <c r="B256" s="19" t="s">
        <v>572</v>
      </c>
      <c r="C256" s="19" t="s">
        <v>1536</v>
      </c>
      <c r="D256" s="19" t="s">
        <v>1536</v>
      </c>
      <c r="E256" s="19" t="s">
        <v>1528</v>
      </c>
      <c r="F256" s="19" t="str">
        <f>VLOOKUP(A256,Ranking!C256:AB970,26,0)</f>
        <v xml:space="preserve">Exporters </v>
      </c>
      <c r="G256" s="19">
        <v>571114</v>
      </c>
      <c r="H256" s="20" t="s">
        <v>151</v>
      </c>
      <c r="I256" s="81" t="str">
        <f>VLOOKUP(A256,[1]Sheet1!$C$2:$D$967,2,0)</f>
        <v>Mysuru - A</v>
      </c>
      <c r="J256" s="21">
        <v>0.7609999999999999</v>
      </c>
      <c r="K256" s="22">
        <v>29.478999999999999</v>
      </c>
      <c r="L256" s="22">
        <v>0.29479</v>
      </c>
      <c r="M256" s="22">
        <v>1.05579</v>
      </c>
      <c r="N256" s="23" t="s">
        <v>32</v>
      </c>
      <c r="O256" s="24" t="s">
        <v>32</v>
      </c>
      <c r="P256" s="25">
        <v>0.51900000000000002</v>
      </c>
      <c r="Q256" s="26">
        <v>13.433999999999999</v>
      </c>
      <c r="R256" s="26">
        <v>0.23193393323216996</v>
      </c>
      <c r="S256" s="26">
        <v>0.75093393323216995</v>
      </c>
      <c r="T256" s="23" t="s">
        <v>31</v>
      </c>
      <c r="U256" s="27" t="s">
        <v>32</v>
      </c>
      <c r="V256" s="28">
        <v>4.5301</v>
      </c>
      <c r="W256" s="22">
        <v>116.68600000000001</v>
      </c>
      <c r="X256" s="22">
        <v>1.903703981873488</v>
      </c>
      <c r="Y256" s="22">
        <v>6.4338039818734885</v>
      </c>
      <c r="Z256" s="23" t="s">
        <v>31</v>
      </c>
      <c r="AA256" s="27" t="s">
        <v>32</v>
      </c>
      <c r="AB256" s="25">
        <v>13.662133937</v>
      </c>
      <c r="AC256" s="26">
        <v>232.95204561003419</v>
      </c>
      <c r="AD256" s="26">
        <v>2.7324267874000014</v>
      </c>
      <c r="AE256" s="26">
        <f t="shared" si="9"/>
        <v>16.394560724400002</v>
      </c>
      <c r="AF256" s="29" t="s">
        <v>31</v>
      </c>
      <c r="AG256" s="30" t="s">
        <v>32</v>
      </c>
      <c r="AH256" s="25">
        <v>3.449169076</v>
      </c>
      <c r="AI256" s="26">
        <v>18.5576921322691</v>
      </c>
      <c r="AJ256" s="26">
        <v>0.68983381520000053</v>
      </c>
      <c r="AK256" s="26">
        <f t="shared" si="10"/>
        <v>4.1390028912000005</v>
      </c>
      <c r="AL256" s="29" t="s">
        <v>32</v>
      </c>
      <c r="AM256" s="30" t="s">
        <v>32</v>
      </c>
      <c r="AN256" s="66">
        <f t="shared" si="11"/>
        <v>3.422260602600002</v>
      </c>
    </row>
    <row r="257" spans="1:40" x14ac:dyDescent="0.35">
      <c r="A257" s="18" t="s">
        <v>573</v>
      </c>
      <c r="B257" s="19" t="s">
        <v>574</v>
      </c>
      <c r="C257" s="19" t="s">
        <v>1533</v>
      </c>
      <c r="D257" s="19" t="s">
        <v>1536</v>
      </c>
      <c r="E257" s="19" t="s">
        <v>1529</v>
      </c>
      <c r="F257" s="19" t="str">
        <f>VLOOKUP(A257,Ranking!C257:AB971,26,0)</f>
        <v xml:space="preserve">Manufacturers </v>
      </c>
      <c r="G257" s="19">
        <v>577526</v>
      </c>
      <c r="H257" s="20" t="s">
        <v>261</v>
      </c>
      <c r="I257" s="81" t="str">
        <f>VLOOKUP(A257,[1]Sheet1!$C$2:$D$967,2,0)</f>
        <v>Tumakuru - B</v>
      </c>
      <c r="J257" s="21">
        <v>2.5773999999999999</v>
      </c>
      <c r="K257" s="22">
        <v>14.423</v>
      </c>
      <c r="L257" s="22">
        <v>0.72167200000000009</v>
      </c>
      <c r="M257" s="22">
        <v>3.2990719999999998</v>
      </c>
      <c r="N257" s="23" t="s">
        <v>32</v>
      </c>
      <c r="O257" s="24" t="s">
        <v>32</v>
      </c>
      <c r="P257" s="25">
        <v>2.7010000000000001</v>
      </c>
      <c r="Q257" s="26">
        <v>13.112</v>
      </c>
      <c r="R257" s="26">
        <v>0.75628000000000006</v>
      </c>
      <c r="S257" s="26">
        <v>3.4572799999999999</v>
      </c>
      <c r="T257" s="23" t="s">
        <v>32</v>
      </c>
      <c r="U257" s="27" t="s">
        <v>32</v>
      </c>
      <c r="V257" s="28">
        <v>12.431900000000001</v>
      </c>
      <c r="W257" s="22">
        <v>107.402</v>
      </c>
      <c r="X257" s="22">
        <v>3.4809320000000006</v>
      </c>
      <c r="Y257" s="22">
        <v>15.912832000000002</v>
      </c>
      <c r="Z257" s="23" t="s">
        <v>31</v>
      </c>
      <c r="AA257" s="27" t="s">
        <v>32</v>
      </c>
      <c r="AB257" s="25">
        <v>17.744441664</v>
      </c>
      <c r="AC257" s="26">
        <v>143.02612200435729</v>
      </c>
      <c r="AD257" s="26">
        <v>3.5488883328000007</v>
      </c>
      <c r="AE257" s="26">
        <f t="shared" si="9"/>
        <v>21.293329996800001</v>
      </c>
      <c r="AF257" s="29" t="s">
        <v>31</v>
      </c>
      <c r="AG257" s="30" t="s">
        <v>32</v>
      </c>
      <c r="AH257" s="25">
        <v>1.4492046599999999</v>
      </c>
      <c r="AI257" s="26">
        <v>11.29764705882353</v>
      </c>
      <c r="AJ257" s="26">
        <v>0.28984093199999994</v>
      </c>
      <c r="AK257" s="26">
        <f t="shared" si="10"/>
        <v>1.7390455919999999</v>
      </c>
      <c r="AL257" s="29" t="s">
        <v>31</v>
      </c>
      <c r="AM257" s="30" t="s">
        <v>32</v>
      </c>
      <c r="AN257" s="66">
        <f t="shared" si="11"/>
        <v>3.8387292648000004</v>
      </c>
    </row>
    <row r="258" spans="1:40" x14ac:dyDescent="0.35">
      <c r="A258" s="18" t="s">
        <v>575</v>
      </c>
      <c r="B258" s="19" t="s">
        <v>576</v>
      </c>
      <c r="C258" s="19" t="s">
        <v>1536</v>
      </c>
      <c r="D258" s="19" t="s">
        <v>1536</v>
      </c>
      <c r="E258" s="19" t="s">
        <v>1531</v>
      </c>
      <c r="F258" s="19" t="str">
        <f>VLOOKUP(A258,Ranking!C258:AB972,26,0)</f>
        <v xml:space="preserve">Manufacturers </v>
      </c>
      <c r="G258" s="19">
        <v>635109</v>
      </c>
      <c r="H258" s="20" t="s">
        <v>267</v>
      </c>
      <c r="I258" s="81" t="str">
        <f>VLOOKUP(A258,[1]Sheet1!$C$2:$D$967,2,0)</f>
        <v>Tirupur</v>
      </c>
      <c r="J258" s="21">
        <v>1.1301999999999999</v>
      </c>
      <c r="K258" s="22">
        <v>713.98099999999999</v>
      </c>
      <c r="L258" s="22">
        <v>2.760204968421454</v>
      </c>
      <c r="M258" s="22">
        <v>3.8904049684214539</v>
      </c>
      <c r="N258" s="23" t="s">
        <v>32</v>
      </c>
      <c r="O258" s="24" t="s">
        <v>31</v>
      </c>
      <c r="P258" s="25">
        <v>0.45980000000000004</v>
      </c>
      <c r="Q258" s="26">
        <v>169.79900000000001</v>
      </c>
      <c r="R258" s="26">
        <v>0.48317373337764852</v>
      </c>
      <c r="S258" s="26">
        <v>0.94297373337764856</v>
      </c>
      <c r="T258" s="23" t="s">
        <v>31</v>
      </c>
      <c r="U258" s="27" t="s">
        <v>31</v>
      </c>
      <c r="V258" s="28">
        <v>6.2077999999999998</v>
      </c>
      <c r="W258" s="22">
        <v>1112.4000000000001</v>
      </c>
      <c r="X258" s="22">
        <v>1.7381840000000002</v>
      </c>
      <c r="Y258" s="22">
        <v>7.9459840000000002</v>
      </c>
      <c r="Z258" s="23" t="s">
        <v>31</v>
      </c>
      <c r="AA258" s="27" t="s">
        <v>31</v>
      </c>
      <c r="AB258" s="25">
        <v>16.741837327999999</v>
      </c>
      <c r="AC258" s="26">
        <v>2596.0423704975869</v>
      </c>
      <c r="AD258" s="26">
        <v>25.96042370497587</v>
      </c>
      <c r="AE258" s="26">
        <f t="shared" si="9"/>
        <v>42.702261032975869</v>
      </c>
      <c r="AF258" s="29" t="s">
        <v>32</v>
      </c>
      <c r="AG258" s="30" t="s">
        <v>32</v>
      </c>
      <c r="AH258" s="25">
        <v>5.4979600479999995</v>
      </c>
      <c r="AI258" s="26">
        <v>853.8121995915335</v>
      </c>
      <c r="AJ258" s="26">
        <v>8.5381219959153345</v>
      </c>
      <c r="AK258" s="26">
        <f t="shared" si="10"/>
        <v>14.036082043915334</v>
      </c>
      <c r="AL258" s="29" t="s">
        <v>32</v>
      </c>
      <c r="AM258" s="30" t="s">
        <v>32</v>
      </c>
      <c r="AN258" s="66">
        <f t="shared" si="11"/>
        <v>34.498545700891206</v>
      </c>
    </row>
    <row r="259" spans="1:40" x14ac:dyDescent="0.35">
      <c r="A259" s="18" t="s">
        <v>577</v>
      </c>
      <c r="B259" s="19" t="s">
        <v>578</v>
      </c>
      <c r="C259" s="19" t="s">
        <v>1536</v>
      </c>
      <c r="D259" s="19" t="s">
        <v>1536</v>
      </c>
      <c r="E259" s="19" t="s">
        <v>1529</v>
      </c>
      <c r="F259" s="19" t="str">
        <f>VLOOKUP(A259,Ranking!C259:AB973,26,0)</f>
        <v xml:space="preserve">Shopping Malls </v>
      </c>
      <c r="G259" s="19">
        <v>580023</v>
      </c>
      <c r="H259" s="20" t="s">
        <v>342</v>
      </c>
      <c r="I259" s="81" t="str">
        <f>VLOOKUP(A259,[1]Sheet1!$C$2:$D$967,2,0)</f>
        <v>Hubballi</v>
      </c>
      <c r="J259" s="21">
        <v>0.73350000000000004</v>
      </c>
      <c r="K259" s="22">
        <v>191.702</v>
      </c>
      <c r="L259" s="22">
        <v>0.49634031293607533</v>
      </c>
      <c r="M259" s="22">
        <v>1.2298403129360753</v>
      </c>
      <c r="N259" s="23" t="s">
        <v>32</v>
      </c>
      <c r="O259" s="24" t="s">
        <v>31</v>
      </c>
      <c r="P259" s="25">
        <v>0.21390000000000003</v>
      </c>
      <c r="Q259" s="26">
        <v>59.036999999999999</v>
      </c>
      <c r="R259" s="26">
        <v>0.22557924710424709</v>
      </c>
      <c r="S259" s="26">
        <v>0.43947924710424713</v>
      </c>
      <c r="T259" s="23" t="s">
        <v>32</v>
      </c>
      <c r="U259" s="27" t="s">
        <v>31</v>
      </c>
      <c r="V259" s="28">
        <v>1.8289</v>
      </c>
      <c r="W259" s="22">
        <v>156.089</v>
      </c>
      <c r="X259" s="22">
        <v>0.51209199999999999</v>
      </c>
      <c r="Y259" s="22">
        <v>2.340992</v>
      </c>
      <c r="Z259" s="23" t="s">
        <v>31</v>
      </c>
      <c r="AA259" s="27" t="s">
        <v>31</v>
      </c>
      <c r="AB259" s="25">
        <v>23.358237250999998</v>
      </c>
      <c r="AC259" s="26">
        <v>4889.2831949168731</v>
      </c>
      <c r="AD259" s="26">
        <v>48.89283194916873</v>
      </c>
      <c r="AE259" s="26">
        <f t="shared" si="9"/>
        <v>72.251069200168729</v>
      </c>
      <c r="AF259" s="29" t="s">
        <v>32</v>
      </c>
      <c r="AG259" s="30" t="s">
        <v>32</v>
      </c>
      <c r="AH259" s="25">
        <v>2.4553607030000002</v>
      </c>
      <c r="AI259" s="26">
        <v>1049.528269252819</v>
      </c>
      <c r="AJ259" s="26">
        <v>10.495282692528191</v>
      </c>
      <c r="AK259" s="26">
        <f t="shared" si="10"/>
        <v>12.950643395528191</v>
      </c>
      <c r="AL259" s="29" t="s">
        <v>32</v>
      </c>
      <c r="AM259" s="30" t="s">
        <v>32</v>
      </c>
      <c r="AN259" s="66">
        <f t="shared" si="11"/>
        <v>59.388114641696923</v>
      </c>
    </row>
    <row r="260" spans="1:40" x14ac:dyDescent="0.35">
      <c r="A260" s="18" t="s">
        <v>579</v>
      </c>
      <c r="B260" s="19" t="s">
        <v>580</v>
      </c>
      <c r="C260" s="19" t="s">
        <v>1536</v>
      </c>
      <c r="D260" s="19" t="s">
        <v>1536</v>
      </c>
      <c r="E260" s="19" t="s">
        <v>1528</v>
      </c>
      <c r="F260" s="19" t="str">
        <f>VLOOKUP(A260,Ranking!C260:AB974,26,0)</f>
        <v>Corporate Offices</v>
      </c>
      <c r="G260" s="19">
        <v>575014</v>
      </c>
      <c r="H260" s="20" t="s">
        <v>154</v>
      </c>
      <c r="I260" s="81" t="str">
        <f>VLOOKUP(A260,[1]Sheet1!$C$2:$D$967,2,0)</f>
        <v>Moodabidri</v>
      </c>
      <c r="J260" s="21">
        <v>2.1067000000000005</v>
      </c>
      <c r="K260" s="22">
        <v>59.325000000000003</v>
      </c>
      <c r="L260" s="22">
        <v>0.59325000000000006</v>
      </c>
      <c r="M260" s="22">
        <v>2.6999500000000003</v>
      </c>
      <c r="N260" s="23" t="s">
        <v>32</v>
      </c>
      <c r="O260" s="24" t="s">
        <v>32</v>
      </c>
      <c r="P260" s="25">
        <v>0.8176000000000001</v>
      </c>
      <c r="Q260" s="26">
        <v>22.29</v>
      </c>
      <c r="R260" s="26">
        <v>0.22892800000000005</v>
      </c>
      <c r="S260" s="26">
        <v>1.0465280000000001</v>
      </c>
      <c r="T260" s="23" t="s">
        <v>32</v>
      </c>
      <c r="U260" s="27" t="s">
        <v>32</v>
      </c>
      <c r="V260" s="28">
        <v>1.0624</v>
      </c>
      <c r="W260" s="22">
        <v>52.393999999999998</v>
      </c>
      <c r="X260" s="22">
        <v>0.90841665720402831</v>
      </c>
      <c r="Y260" s="22">
        <v>1.9708166572040282</v>
      </c>
      <c r="Z260" s="23" t="s">
        <v>31</v>
      </c>
      <c r="AA260" s="27" t="s">
        <v>31</v>
      </c>
      <c r="AB260" s="25">
        <v>38.357038405000004</v>
      </c>
      <c r="AC260" s="26">
        <v>1310.8329319169479</v>
      </c>
      <c r="AD260" s="26">
        <v>7.671407680999998</v>
      </c>
      <c r="AE260" s="26">
        <f t="shared" ref="AE260:AE323" si="12">AB260+AD260</f>
        <v>46.028446086000002</v>
      </c>
      <c r="AF260" s="29" t="s">
        <v>31</v>
      </c>
      <c r="AG260" s="30" t="s">
        <v>32</v>
      </c>
      <c r="AH260" s="25">
        <v>1.5508228179999999</v>
      </c>
      <c r="AI260" s="26">
        <v>401.03871028488658</v>
      </c>
      <c r="AJ260" s="26">
        <v>0.48215766216974254</v>
      </c>
      <c r="AK260" s="26">
        <f t="shared" ref="AK260:AK323" si="13">AH260+AJ260</f>
        <v>2.0329804801697424</v>
      </c>
      <c r="AL260" s="29" t="s">
        <v>31</v>
      </c>
      <c r="AM260" s="30" t="s">
        <v>32</v>
      </c>
      <c r="AN260" s="66">
        <f t="shared" ref="AN260:AN323" si="14">AJ260+AD260</f>
        <v>8.1535653431697401</v>
      </c>
    </row>
    <row r="261" spans="1:40" x14ac:dyDescent="0.35">
      <c r="A261" s="18" t="s">
        <v>581</v>
      </c>
      <c r="B261" s="19" t="s">
        <v>582</v>
      </c>
      <c r="C261" s="19" t="s">
        <v>47</v>
      </c>
      <c r="D261" s="19" t="s">
        <v>1536</v>
      </c>
      <c r="E261" s="19" t="s">
        <v>1529</v>
      </c>
      <c r="F261" s="19" t="str">
        <f>VLOOKUP(A261,Ranking!C261:AB975,26,0)</f>
        <v>Corporate Offices</v>
      </c>
      <c r="G261" s="19">
        <v>452001</v>
      </c>
      <c r="H261" s="20" t="s">
        <v>248</v>
      </c>
      <c r="I261" s="81" t="str">
        <f>VLOOKUP(A261,[1]Sheet1!$C$2:$D$967,2,0)</f>
        <v>Indore</v>
      </c>
      <c r="J261" s="21">
        <v>1.0674000000000001</v>
      </c>
      <c r="K261" s="22">
        <v>2456.8180000000002</v>
      </c>
      <c r="L261" s="22">
        <v>0.29887200000000008</v>
      </c>
      <c r="M261" s="22">
        <v>1.3662720000000002</v>
      </c>
      <c r="N261" s="23" t="s">
        <v>31</v>
      </c>
      <c r="O261" s="24" t="s">
        <v>31</v>
      </c>
      <c r="P261" s="25">
        <v>0.67290000000000005</v>
      </c>
      <c r="Q261" s="26">
        <v>714.94299999999998</v>
      </c>
      <c r="R261" s="26">
        <v>3.7193843056043057</v>
      </c>
      <c r="S261" s="26">
        <v>4.3922843056043055</v>
      </c>
      <c r="T261" s="23" t="s">
        <v>32</v>
      </c>
      <c r="U261" s="27" t="s">
        <v>31</v>
      </c>
      <c r="V261" s="28">
        <v>0.1386</v>
      </c>
      <c r="W261" s="22">
        <v>332.67899999999997</v>
      </c>
      <c r="X261" s="22">
        <v>0.10207407333826247</v>
      </c>
      <c r="Y261" s="22">
        <v>0.24067407333826246</v>
      </c>
      <c r="Z261" s="23" t="s">
        <v>31</v>
      </c>
      <c r="AA261" s="27" t="s">
        <v>31</v>
      </c>
      <c r="AB261" s="25">
        <v>16.141499138999997</v>
      </c>
      <c r="AC261" s="26">
        <v>15853.532247533791</v>
      </c>
      <c r="AD261" s="26">
        <v>34.347378612959012</v>
      </c>
      <c r="AE261" s="26">
        <f t="shared" si="12"/>
        <v>50.488877751959009</v>
      </c>
      <c r="AF261" s="29" t="s">
        <v>32</v>
      </c>
      <c r="AG261" s="30" t="s">
        <v>31</v>
      </c>
      <c r="AH261" s="25">
        <v>3.8790311009999998</v>
      </c>
      <c r="AI261" s="26">
        <v>5240.3751875889557</v>
      </c>
      <c r="AJ261" s="26">
        <v>1.673828884807965</v>
      </c>
      <c r="AK261" s="26">
        <f t="shared" si="13"/>
        <v>5.5528599858079648</v>
      </c>
      <c r="AL261" s="29" t="s">
        <v>31</v>
      </c>
      <c r="AM261" s="30" t="s">
        <v>31</v>
      </c>
      <c r="AN261" s="66">
        <f t="shared" si="14"/>
        <v>36.02120749776698</v>
      </c>
    </row>
    <row r="262" spans="1:40" x14ac:dyDescent="0.35">
      <c r="A262" s="18" t="s">
        <v>583</v>
      </c>
      <c r="B262" s="19" t="s">
        <v>584</v>
      </c>
      <c r="C262" s="19" t="s">
        <v>1536</v>
      </c>
      <c r="D262" s="19" t="s">
        <v>1536</v>
      </c>
      <c r="E262" s="19" t="s">
        <v>1528</v>
      </c>
      <c r="F262" s="19" t="str">
        <f>VLOOKUP(A262,Ranking!C262:AB976,26,0)</f>
        <v xml:space="preserve">Retailers </v>
      </c>
      <c r="G262" s="19">
        <v>586209</v>
      </c>
      <c r="H262" s="20" t="s">
        <v>110</v>
      </c>
      <c r="I262" s="81" t="str">
        <f>VLOOKUP(A262,[1]Sheet1!$C$2:$D$967,2,0)</f>
        <v>Vijayapura</v>
      </c>
      <c r="J262" s="21">
        <v>1.7724</v>
      </c>
      <c r="K262" s="22">
        <v>16.146000000000001</v>
      </c>
      <c r="L262" s="22">
        <v>0.49627200000000005</v>
      </c>
      <c r="M262" s="22">
        <v>2.268672</v>
      </c>
      <c r="N262" s="23" t="s">
        <v>32</v>
      </c>
      <c r="O262" s="24" t="s">
        <v>32</v>
      </c>
      <c r="P262" s="25">
        <v>1.006</v>
      </c>
      <c r="Q262" s="26">
        <v>11.512</v>
      </c>
      <c r="R262" s="26">
        <v>0.28168000000000004</v>
      </c>
      <c r="S262" s="26">
        <v>1.2876799999999999</v>
      </c>
      <c r="T262" s="23" t="s">
        <v>32</v>
      </c>
      <c r="U262" s="27" t="s">
        <v>32</v>
      </c>
      <c r="V262" s="28">
        <v>3.3757000000000001</v>
      </c>
      <c r="W262" s="22">
        <v>16.837</v>
      </c>
      <c r="X262" s="22">
        <v>0.94519600000000015</v>
      </c>
      <c r="Y262" s="22">
        <v>4.3208960000000003</v>
      </c>
      <c r="Z262" s="23" t="s">
        <v>31</v>
      </c>
      <c r="AA262" s="27" t="s">
        <v>32</v>
      </c>
      <c r="AB262" s="25">
        <v>36.805133192</v>
      </c>
      <c r="AC262" s="26">
        <v>199.61698076353949</v>
      </c>
      <c r="AD262" s="26">
        <v>7.3610266383999985</v>
      </c>
      <c r="AE262" s="26">
        <f t="shared" si="12"/>
        <v>44.166159830399998</v>
      </c>
      <c r="AF262" s="29" t="s">
        <v>32</v>
      </c>
      <c r="AG262" s="30" t="s">
        <v>32</v>
      </c>
      <c r="AH262" s="25">
        <v>4.6830751890000002</v>
      </c>
      <c r="AI262" s="26">
        <v>21.475348919798758</v>
      </c>
      <c r="AJ262" s="26">
        <v>0.93661503780000022</v>
      </c>
      <c r="AK262" s="26">
        <f t="shared" si="13"/>
        <v>5.6196902268000004</v>
      </c>
      <c r="AL262" s="29" t="s">
        <v>32</v>
      </c>
      <c r="AM262" s="30" t="s">
        <v>32</v>
      </c>
      <c r="AN262" s="66">
        <f t="shared" si="14"/>
        <v>8.2976416761999978</v>
      </c>
    </row>
    <row r="263" spans="1:40" x14ac:dyDescent="0.35">
      <c r="A263" s="18" t="s">
        <v>585</v>
      </c>
      <c r="B263" s="19" t="s">
        <v>586</v>
      </c>
      <c r="C263" s="19" t="s">
        <v>1536</v>
      </c>
      <c r="D263" s="19" t="s">
        <v>1536</v>
      </c>
      <c r="E263" s="19" t="s">
        <v>1529</v>
      </c>
      <c r="F263" s="19" t="str">
        <f>VLOOKUP(A263,Ranking!C263:AB977,26,0)</f>
        <v xml:space="preserve">Exporters </v>
      </c>
      <c r="G263" s="19">
        <v>587125</v>
      </c>
      <c r="H263" s="20" t="s">
        <v>110</v>
      </c>
      <c r="I263" s="81" t="str">
        <f>VLOOKUP(A263,[1]Sheet1!$C$2:$D$967,2,0)</f>
        <v>Vijayapura</v>
      </c>
      <c r="J263" s="21">
        <v>0.3004</v>
      </c>
      <c r="K263" s="22">
        <v>18.234000000000002</v>
      </c>
      <c r="L263" s="22">
        <v>8.4112000000000006E-2</v>
      </c>
      <c r="M263" s="22">
        <v>0.38451200000000002</v>
      </c>
      <c r="N263" s="23" t="s">
        <v>31</v>
      </c>
      <c r="O263" s="24" t="s">
        <v>32</v>
      </c>
      <c r="P263" s="25">
        <v>0.4461</v>
      </c>
      <c r="Q263" s="26">
        <v>11.997</v>
      </c>
      <c r="R263" s="26">
        <v>0.12490800000000001</v>
      </c>
      <c r="S263" s="26">
        <v>0.57100799999999996</v>
      </c>
      <c r="T263" s="23" t="s">
        <v>32</v>
      </c>
      <c r="U263" s="27" t="s">
        <v>32</v>
      </c>
      <c r="V263" s="28">
        <v>5.3385999999999996</v>
      </c>
      <c r="W263" s="22">
        <v>41.28</v>
      </c>
      <c r="X263" s="22">
        <v>1.4948079999999999</v>
      </c>
      <c r="Y263" s="22">
        <v>6.8334079999999995</v>
      </c>
      <c r="Z263" s="23" t="s">
        <v>31</v>
      </c>
      <c r="AA263" s="27" t="s">
        <v>32</v>
      </c>
      <c r="AB263" s="25">
        <v>13.420801968999999</v>
      </c>
      <c r="AC263" s="26">
        <v>192.61838861249311</v>
      </c>
      <c r="AD263" s="26">
        <v>2.6841603937999992</v>
      </c>
      <c r="AE263" s="26">
        <f t="shared" si="12"/>
        <v>16.104962362799998</v>
      </c>
      <c r="AF263" s="29" t="s">
        <v>32</v>
      </c>
      <c r="AG263" s="30" t="s">
        <v>32</v>
      </c>
      <c r="AH263" s="25">
        <v>2.0972412980000001</v>
      </c>
      <c r="AI263" s="26">
        <v>53.153604201216147</v>
      </c>
      <c r="AJ263" s="26">
        <v>0.86692418268870775</v>
      </c>
      <c r="AK263" s="26">
        <f t="shared" si="13"/>
        <v>2.9641654806887079</v>
      </c>
      <c r="AL263" s="29" t="s">
        <v>31</v>
      </c>
      <c r="AM263" s="30" t="s">
        <v>32</v>
      </c>
      <c r="AN263" s="66">
        <f t="shared" si="14"/>
        <v>3.5510845764887069</v>
      </c>
    </row>
    <row r="264" spans="1:40" x14ac:dyDescent="0.35">
      <c r="A264" s="18" t="s">
        <v>587</v>
      </c>
      <c r="B264" s="19" t="s">
        <v>588</v>
      </c>
      <c r="C264" s="19" t="s">
        <v>1536</v>
      </c>
      <c r="D264" s="19" t="s">
        <v>1536</v>
      </c>
      <c r="E264" s="19" t="s">
        <v>1529</v>
      </c>
      <c r="F264" s="19" t="str">
        <f>VLOOKUP(A264,Ranking!C264:AB978,26,0)</f>
        <v>Corporate Offices</v>
      </c>
      <c r="G264" s="19">
        <v>452110</v>
      </c>
      <c r="H264" s="20" t="s">
        <v>248</v>
      </c>
      <c r="I264" s="81" t="str">
        <f>VLOOKUP(A264,[1]Sheet1!$C$2:$D$967,2,0)</f>
        <v>Indore</v>
      </c>
      <c r="J264" s="21">
        <v>0.27700000000000002</v>
      </c>
      <c r="K264" s="22">
        <v>1065.5419999999999</v>
      </c>
      <c r="L264" s="22">
        <v>0.20807449705575823</v>
      </c>
      <c r="M264" s="22">
        <v>0.48507449705575822</v>
      </c>
      <c r="N264" s="23" t="s">
        <v>31</v>
      </c>
      <c r="O264" s="24" t="s">
        <v>31</v>
      </c>
      <c r="P264" s="25">
        <v>0</v>
      </c>
      <c r="Q264" s="26">
        <v>285.23200000000003</v>
      </c>
      <c r="R264" s="26">
        <v>0.25670880000000001</v>
      </c>
      <c r="S264" s="26">
        <v>0.25670880000000001</v>
      </c>
      <c r="T264" s="23" t="s">
        <v>31</v>
      </c>
      <c r="U264" s="27" t="s">
        <v>31</v>
      </c>
      <c r="V264" s="28">
        <v>0</v>
      </c>
      <c r="W264" s="22">
        <v>197.03100000000001</v>
      </c>
      <c r="X264" s="22">
        <v>8.0999999999999996E-3</v>
      </c>
      <c r="Y264" s="22">
        <v>8.0999999999999996E-3</v>
      </c>
      <c r="Z264" s="23" t="s">
        <v>31</v>
      </c>
      <c r="AA264" s="27" t="s">
        <v>31</v>
      </c>
      <c r="AB264" s="25">
        <v>9.3593023049999999</v>
      </c>
      <c r="AC264" s="26">
        <v>9666.2642550947694</v>
      </c>
      <c r="AD264" s="26">
        <v>23.994475344096301</v>
      </c>
      <c r="AE264" s="26">
        <f t="shared" si="12"/>
        <v>33.353777649096301</v>
      </c>
      <c r="AF264" s="29" t="s">
        <v>32</v>
      </c>
      <c r="AG264" s="30" t="s">
        <v>31</v>
      </c>
      <c r="AH264" s="25">
        <v>1.246513296</v>
      </c>
      <c r="AI264" s="26">
        <v>3958.159297970235</v>
      </c>
      <c r="AJ264" s="26">
        <v>0.24930265920000005</v>
      </c>
      <c r="AK264" s="26">
        <f t="shared" si="13"/>
        <v>1.4958159552000001</v>
      </c>
      <c r="AL264" s="29" t="s">
        <v>31</v>
      </c>
      <c r="AM264" s="30" t="s">
        <v>31</v>
      </c>
      <c r="AN264" s="66">
        <f t="shared" si="14"/>
        <v>24.243778003296303</v>
      </c>
    </row>
    <row r="265" spans="1:40" x14ac:dyDescent="0.35">
      <c r="A265" s="18" t="s">
        <v>589</v>
      </c>
      <c r="B265" s="19" t="s">
        <v>590</v>
      </c>
      <c r="C265" s="19" t="s">
        <v>1536</v>
      </c>
      <c r="D265" s="19" t="s">
        <v>1536</v>
      </c>
      <c r="E265" s="19" t="s">
        <v>1528</v>
      </c>
      <c r="F265" s="19" t="str">
        <f>VLOOKUP(A265,Ranking!C265:AB979,26,0)</f>
        <v xml:space="preserve">Manufacturers </v>
      </c>
      <c r="G265" s="19">
        <v>583134</v>
      </c>
      <c r="H265" s="20" t="s">
        <v>159</v>
      </c>
      <c r="I265" s="81" t="str">
        <f>VLOOKUP(A265,[1]Sheet1!$C$2:$D$967,2,0)</f>
        <v>Bellary</v>
      </c>
      <c r="J265" s="21">
        <v>0</v>
      </c>
      <c r="K265" s="22">
        <v>14.026999999999999</v>
      </c>
      <c r="L265" s="22">
        <v>1.19</v>
      </c>
      <c r="M265" s="22">
        <v>1.19</v>
      </c>
      <c r="N265" s="23" t="s">
        <v>31</v>
      </c>
      <c r="O265" s="24" t="s">
        <v>31</v>
      </c>
      <c r="P265" s="25">
        <v>8.3699999999999997E-2</v>
      </c>
      <c r="Q265" s="26">
        <v>11.826000000000001</v>
      </c>
      <c r="R265" s="26">
        <v>9.4195016391326797E-2</v>
      </c>
      <c r="S265" s="26">
        <v>0.17789501639132679</v>
      </c>
      <c r="T265" s="23" t="s">
        <v>31</v>
      </c>
      <c r="U265" s="27" t="s">
        <v>31</v>
      </c>
      <c r="V265" s="28">
        <v>5.2043999999999997</v>
      </c>
      <c r="W265" s="22">
        <v>39.421999999999997</v>
      </c>
      <c r="X265" s="22">
        <v>1.4572320000000001</v>
      </c>
      <c r="Y265" s="22">
        <v>6.661632</v>
      </c>
      <c r="Z265" s="23" t="s">
        <v>31</v>
      </c>
      <c r="AA265" s="27" t="s">
        <v>32</v>
      </c>
      <c r="AB265" s="25">
        <v>9.9232720089999997</v>
      </c>
      <c r="AC265" s="26">
        <v>125.0682517272454</v>
      </c>
      <c r="AD265" s="26">
        <v>1.9846544018000003</v>
      </c>
      <c r="AE265" s="26">
        <f t="shared" si="12"/>
        <v>11.9079264108</v>
      </c>
      <c r="AF265" s="29" t="s">
        <v>32</v>
      </c>
      <c r="AG265" s="30" t="s">
        <v>32</v>
      </c>
      <c r="AH265" s="25">
        <v>3.0249674999999998</v>
      </c>
      <c r="AI265" s="26">
        <v>25.669699609492341</v>
      </c>
      <c r="AJ265" s="26">
        <v>0.60499349999999996</v>
      </c>
      <c r="AK265" s="26">
        <f t="shared" si="13"/>
        <v>3.6299609999999998</v>
      </c>
      <c r="AL265" s="29" t="s">
        <v>32</v>
      </c>
      <c r="AM265" s="30" t="s">
        <v>32</v>
      </c>
      <c r="AN265" s="66">
        <f t="shared" si="14"/>
        <v>2.5896479018000003</v>
      </c>
    </row>
    <row r="266" spans="1:40" x14ac:dyDescent="0.35">
      <c r="A266" s="18" t="s">
        <v>591</v>
      </c>
      <c r="B266" s="19" t="s">
        <v>592</v>
      </c>
      <c r="C266" s="19" t="s">
        <v>41</v>
      </c>
      <c r="D266" s="19" t="s">
        <v>1536</v>
      </c>
      <c r="E266" s="19" t="s">
        <v>1528</v>
      </c>
      <c r="F266" s="19" t="str">
        <f>VLOOKUP(A266,Ranking!C266:AB980,26,0)</f>
        <v xml:space="preserve">Retailers </v>
      </c>
      <c r="G266" s="19">
        <v>515591</v>
      </c>
      <c r="H266" s="20" t="s">
        <v>58</v>
      </c>
      <c r="I266" s="81" t="str">
        <f>VLOOKUP(A266,[1]Sheet1!$C$2:$D$967,2,0)</f>
        <v>Anantapur</v>
      </c>
      <c r="J266" s="21">
        <v>1.2103999999999999</v>
      </c>
      <c r="K266" s="22">
        <v>62.728000000000002</v>
      </c>
      <c r="L266" s="22">
        <v>0.39211844246766975</v>
      </c>
      <c r="M266" s="22">
        <v>1.6025184424676697</v>
      </c>
      <c r="N266" s="23" t="s">
        <v>31</v>
      </c>
      <c r="O266" s="24" t="s">
        <v>32</v>
      </c>
      <c r="P266" s="25">
        <v>0.8</v>
      </c>
      <c r="Q266" s="26">
        <v>18.97</v>
      </c>
      <c r="R266" s="26">
        <v>0.22400000000000003</v>
      </c>
      <c r="S266" s="26">
        <v>1.024</v>
      </c>
      <c r="T266" s="23" t="s">
        <v>32</v>
      </c>
      <c r="U266" s="27" t="s">
        <v>32</v>
      </c>
      <c r="V266" s="28">
        <v>11.293100000000001</v>
      </c>
      <c r="W266" s="22">
        <v>276.19799999999998</v>
      </c>
      <c r="X266" s="22">
        <v>4.5694848464646469</v>
      </c>
      <c r="Y266" s="22">
        <v>15.862584846464648</v>
      </c>
      <c r="Z266" s="23" t="s">
        <v>31</v>
      </c>
      <c r="AA266" s="27" t="s">
        <v>32</v>
      </c>
      <c r="AB266" s="25">
        <v>6.6986158380000003</v>
      </c>
      <c r="AC266" s="26">
        <v>416.35184974388159</v>
      </c>
      <c r="AD266" s="26">
        <v>4.1635184974388171</v>
      </c>
      <c r="AE266" s="26">
        <f t="shared" si="12"/>
        <v>10.862134335438817</v>
      </c>
      <c r="AF266" s="29" t="s">
        <v>32</v>
      </c>
      <c r="AG266" s="30" t="s">
        <v>32</v>
      </c>
      <c r="AH266" s="25">
        <v>0.56162148700000003</v>
      </c>
      <c r="AI266" s="26">
        <v>26.5601593625498</v>
      </c>
      <c r="AJ266" s="26">
        <v>0.24179680435740702</v>
      </c>
      <c r="AK266" s="26">
        <f t="shared" si="13"/>
        <v>0.80341829135740706</v>
      </c>
      <c r="AL266" s="29" t="s">
        <v>31</v>
      </c>
      <c r="AM266" s="30" t="s">
        <v>32</v>
      </c>
      <c r="AN266" s="66">
        <f t="shared" si="14"/>
        <v>4.4053153017962243</v>
      </c>
    </row>
    <row r="267" spans="1:40" x14ac:dyDescent="0.35">
      <c r="A267" s="18" t="s">
        <v>593</v>
      </c>
      <c r="B267" s="19" t="s">
        <v>594</v>
      </c>
      <c r="C267" s="19" t="s">
        <v>47</v>
      </c>
      <c r="D267" s="19" t="s">
        <v>1536</v>
      </c>
      <c r="E267" s="19" t="s">
        <v>1530</v>
      </c>
      <c r="F267" s="19" t="str">
        <f>VLOOKUP(A267,Ranking!C267:AB981,26,0)</f>
        <v>Corporate Offices</v>
      </c>
      <c r="G267" s="19">
        <v>587301</v>
      </c>
      <c r="H267" s="20" t="s">
        <v>110</v>
      </c>
      <c r="I267" s="81" t="str">
        <f>VLOOKUP(A267,[1]Sheet1!$C$2:$D$967,2,0)</f>
        <v>Vijayapura</v>
      </c>
      <c r="J267" s="21">
        <v>0.53470000000000006</v>
      </c>
      <c r="K267" s="22">
        <v>33.524000000000001</v>
      </c>
      <c r="L267" s="22">
        <v>0.33524000000000004</v>
      </c>
      <c r="M267" s="22">
        <v>0.86994000000000016</v>
      </c>
      <c r="N267" s="23" t="s">
        <v>32</v>
      </c>
      <c r="O267" s="24" t="s">
        <v>32</v>
      </c>
      <c r="P267" s="25">
        <v>1.35</v>
      </c>
      <c r="Q267" s="26">
        <v>20.231000000000002</v>
      </c>
      <c r="R267" s="26">
        <v>0.37800000000000006</v>
      </c>
      <c r="S267" s="26">
        <v>1.7280000000000002</v>
      </c>
      <c r="T267" s="23" t="s">
        <v>32</v>
      </c>
      <c r="U267" s="27" t="s">
        <v>32</v>
      </c>
      <c r="V267" s="28">
        <v>3.2132999999999998</v>
      </c>
      <c r="W267" s="22">
        <v>95.37</v>
      </c>
      <c r="X267" s="22">
        <v>0.9537000000000001</v>
      </c>
      <c r="Y267" s="22">
        <v>4.1669999999999998</v>
      </c>
      <c r="Z267" s="23" t="s">
        <v>32</v>
      </c>
      <c r="AA267" s="27" t="s">
        <v>32</v>
      </c>
      <c r="AB267" s="25">
        <v>23.886241698999999</v>
      </c>
      <c r="AC267" s="26">
        <v>456.65399008264473</v>
      </c>
      <c r="AD267" s="26">
        <v>4.7772483397999999</v>
      </c>
      <c r="AE267" s="26">
        <f t="shared" si="12"/>
        <v>28.663490038799999</v>
      </c>
      <c r="AF267" s="29" t="s">
        <v>31</v>
      </c>
      <c r="AG267" s="30" t="s">
        <v>32</v>
      </c>
      <c r="AH267" s="25">
        <v>16.490179196</v>
      </c>
      <c r="AI267" s="26">
        <v>117.3312</v>
      </c>
      <c r="AJ267" s="26">
        <v>3.2980358392000007</v>
      </c>
      <c r="AK267" s="26">
        <f t="shared" si="13"/>
        <v>19.7882150352</v>
      </c>
      <c r="AL267" s="29" t="s">
        <v>32</v>
      </c>
      <c r="AM267" s="30" t="s">
        <v>32</v>
      </c>
      <c r="AN267" s="66">
        <f t="shared" si="14"/>
        <v>8.0752841790000005</v>
      </c>
    </row>
    <row r="268" spans="1:40" x14ac:dyDescent="0.35">
      <c r="A268" s="18" t="s">
        <v>595</v>
      </c>
      <c r="B268" s="19" t="s">
        <v>596</v>
      </c>
      <c r="C268" s="19" t="s">
        <v>1536</v>
      </c>
      <c r="D268" s="19" t="s">
        <v>1536</v>
      </c>
      <c r="E268" s="19" t="s">
        <v>1529</v>
      </c>
      <c r="F268" s="19" t="str">
        <f>VLOOKUP(A268,Ranking!C268:AB982,26,0)</f>
        <v xml:space="preserve">Shopping Malls </v>
      </c>
      <c r="G268" s="19">
        <v>302001</v>
      </c>
      <c r="H268" s="20" t="s">
        <v>248</v>
      </c>
      <c r="I268" s="81" t="str">
        <f>VLOOKUP(A268,[1]Sheet1!$C$2:$D$967,2,0)</f>
        <v>Indore</v>
      </c>
      <c r="J268" s="21">
        <v>0.45400000000000001</v>
      </c>
      <c r="K268" s="22">
        <v>515.29499999999996</v>
      </c>
      <c r="L268" s="22">
        <v>0.12712000000000001</v>
      </c>
      <c r="M268" s="22">
        <v>0.58112000000000008</v>
      </c>
      <c r="N268" s="23" t="s">
        <v>31</v>
      </c>
      <c r="O268" s="24" t="s">
        <v>31</v>
      </c>
      <c r="P268" s="25">
        <v>0.15060000000000001</v>
      </c>
      <c r="Q268" s="26">
        <v>148.08600000000001</v>
      </c>
      <c r="R268" s="26">
        <v>5.6995651558573841E-2</v>
      </c>
      <c r="S268" s="26">
        <v>0.20759565155857385</v>
      </c>
      <c r="T268" s="23" t="s">
        <v>31</v>
      </c>
      <c r="U268" s="27" t="s">
        <v>31</v>
      </c>
      <c r="V268" s="28">
        <v>0.18890000000000001</v>
      </c>
      <c r="W268" s="22">
        <v>86.054000000000002</v>
      </c>
      <c r="X268" s="22">
        <v>5.2892000000000008E-2</v>
      </c>
      <c r="Y268" s="22">
        <v>0.24179200000000001</v>
      </c>
      <c r="Z268" s="23" t="s">
        <v>31</v>
      </c>
      <c r="AA268" s="27" t="s">
        <v>31</v>
      </c>
      <c r="AB268" s="25">
        <v>24.489501841999999</v>
      </c>
      <c r="AC268" s="26">
        <v>19329.686949718849</v>
      </c>
      <c r="AD268" s="26">
        <v>4.8979003683999984</v>
      </c>
      <c r="AE268" s="26">
        <f t="shared" si="12"/>
        <v>29.387402210399998</v>
      </c>
      <c r="AF268" s="29" t="s">
        <v>31</v>
      </c>
      <c r="AG268" s="30" t="s">
        <v>31</v>
      </c>
      <c r="AH268" s="25">
        <v>5.429694917</v>
      </c>
      <c r="AI268" s="26">
        <v>7891.2686007692819</v>
      </c>
      <c r="AJ268" s="26">
        <v>2.9850640830000001</v>
      </c>
      <c r="AK268" s="26">
        <f t="shared" si="13"/>
        <v>8.4147590000000001</v>
      </c>
      <c r="AL268" s="29" t="s">
        <v>31</v>
      </c>
      <c r="AM268" s="30" t="s">
        <v>31</v>
      </c>
      <c r="AN268" s="66">
        <f t="shared" si="14"/>
        <v>7.8829644513999986</v>
      </c>
    </row>
    <row r="269" spans="1:40" x14ac:dyDescent="0.35">
      <c r="A269" s="18" t="s">
        <v>597</v>
      </c>
      <c r="B269" s="19" t="s">
        <v>598</v>
      </c>
      <c r="C269" s="19" t="s">
        <v>47</v>
      </c>
      <c r="D269" s="19" t="s">
        <v>1536</v>
      </c>
      <c r="E269" s="19" t="s">
        <v>1529</v>
      </c>
      <c r="F269" s="19" t="str">
        <f>VLOOKUP(A269,Ranking!C269:AB983,26,0)</f>
        <v xml:space="preserve">Manufacturers </v>
      </c>
      <c r="G269" s="19">
        <v>144001</v>
      </c>
      <c r="H269" s="20" t="s">
        <v>72</v>
      </c>
      <c r="I269" s="81" t="str">
        <f>VLOOKUP(A269,[1]Sheet1!$C$2:$D$967,2,0)</f>
        <v>Chandigarh</v>
      </c>
      <c r="J269" s="21">
        <v>0.19800000000000001</v>
      </c>
      <c r="K269" s="22">
        <v>508.42899999999997</v>
      </c>
      <c r="L269" s="22">
        <v>0.10174697068714633</v>
      </c>
      <c r="M269" s="22">
        <v>0.29974697068714634</v>
      </c>
      <c r="N269" s="23" t="s">
        <v>31</v>
      </c>
      <c r="O269" s="24" t="s">
        <v>31</v>
      </c>
      <c r="P269" s="25">
        <v>0.1885</v>
      </c>
      <c r="Q269" s="26">
        <v>358.26</v>
      </c>
      <c r="R269" s="26">
        <v>2.2305914004914005</v>
      </c>
      <c r="S269" s="26">
        <v>2.4190914004914004</v>
      </c>
      <c r="T269" s="23" t="s">
        <v>32</v>
      </c>
      <c r="U269" s="27" t="s">
        <v>31</v>
      </c>
      <c r="V269" s="28">
        <v>0.40560000000000002</v>
      </c>
      <c r="W269" s="22">
        <v>121.541</v>
      </c>
      <c r="X269" s="22">
        <v>0.11356800000000002</v>
      </c>
      <c r="Y269" s="22">
        <v>0.51916800000000007</v>
      </c>
      <c r="Z269" s="23" t="s">
        <v>31</v>
      </c>
      <c r="AA269" s="27" t="s">
        <v>31</v>
      </c>
      <c r="AB269" s="25">
        <v>11.814177412000001</v>
      </c>
      <c r="AC269" s="26">
        <v>19634.332453022249</v>
      </c>
      <c r="AD269" s="26">
        <v>5.1395509689269314</v>
      </c>
      <c r="AE269" s="26">
        <f t="shared" si="12"/>
        <v>16.953728380926933</v>
      </c>
      <c r="AF269" s="29" t="s">
        <v>31</v>
      </c>
      <c r="AG269" s="30" t="s">
        <v>31</v>
      </c>
      <c r="AH269" s="25">
        <v>1.449390481</v>
      </c>
      <c r="AI269" s="26">
        <v>2643.053874468128</v>
      </c>
      <c r="AJ269" s="26">
        <v>4.2894162189999996</v>
      </c>
      <c r="AK269" s="26">
        <f t="shared" si="13"/>
        <v>5.7388066999999996</v>
      </c>
      <c r="AL269" s="29" t="s">
        <v>31</v>
      </c>
      <c r="AM269" s="30" t="s">
        <v>31</v>
      </c>
      <c r="AN269" s="66">
        <f t="shared" si="14"/>
        <v>9.428967187926931</v>
      </c>
    </row>
    <row r="270" spans="1:40" x14ac:dyDescent="0.35">
      <c r="A270" s="18" t="s">
        <v>599</v>
      </c>
      <c r="B270" s="19" t="s">
        <v>600</v>
      </c>
      <c r="C270" s="19" t="s">
        <v>1536</v>
      </c>
      <c r="D270" s="19" t="s">
        <v>1536</v>
      </c>
      <c r="E270" s="19" t="s">
        <v>1529</v>
      </c>
      <c r="F270" s="19" t="str">
        <f>VLOOKUP(A270,Ranking!C270:AB984,26,0)</f>
        <v xml:space="preserve">Exporters </v>
      </c>
      <c r="G270" s="19">
        <v>342001</v>
      </c>
      <c r="H270" s="20" t="s">
        <v>248</v>
      </c>
      <c r="I270" s="81" t="str">
        <f>VLOOKUP(A270,[1]Sheet1!$C$2:$D$967,2,0)</f>
        <v>Indore</v>
      </c>
      <c r="J270" s="21">
        <v>0.55499999999999994</v>
      </c>
      <c r="K270" s="22">
        <v>1290.28</v>
      </c>
      <c r="L270" s="22">
        <v>0.43849605011715698</v>
      </c>
      <c r="M270" s="22">
        <v>0.99349605011715691</v>
      </c>
      <c r="N270" s="23" t="s">
        <v>31</v>
      </c>
      <c r="O270" s="24" t="s">
        <v>31</v>
      </c>
      <c r="P270" s="25">
        <v>0.25369999999999998</v>
      </c>
      <c r="Q270" s="26">
        <v>433.04199999999997</v>
      </c>
      <c r="R270" s="26">
        <v>0.17176045486928104</v>
      </c>
      <c r="S270" s="26">
        <v>0.42546045486928102</v>
      </c>
      <c r="T270" s="23" t="s">
        <v>31</v>
      </c>
      <c r="U270" s="27" t="s">
        <v>31</v>
      </c>
      <c r="V270" s="28">
        <v>1.373</v>
      </c>
      <c r="W270" s="22">
        <v>276.14999999999998</v>
      </c>
      <c r="X270" s="22">
        <v>0.38444000000000006</v>
      </c>
      <c r="Y270" s="22">
        <v>1.7574400000000001</v>
      </c>
      <c r="Z270" s="23" t="s">
        <v>31</v>
      </c>
      <c r="AA270" s="27" t="s">
        <v>31</v>
      </c>
      <c r="AB270" s="25">
        <v>11.725466448000001</v>
      </c>
      <c r="AC270" s="26">
        <v>6328.84789916506</v>
      </c>
      <c r="AD270" s="26">
        <v>2.3450932895999994</v>
      </c>
      <c r="AE270" s="26">
        <f t="shared" si="12"/>
        <v>14.0705597376</v>
      </c>
      <c r="AF270" s="29" t="s">
        <v>31</v>
      </c>
      <c r="AG270" s="30" t="s">
        <v>31</v>
      </c>
      <c r="AH270" s="25">
        <v>1.5995863480000001</v>
      </c>
      <c r="AI270" s="26">
        <v>1566.691457450225</v>
      </c>
      <c r="AJ270" s="26">
        <v>1.4788636489289801</v>
      </c>
      <c r="AK270" s="26">
        <f t="shared" si="13"/>
        <v>3.0784499969289802</v>
      </c>
      <c r="AL270" s="29" t="s">
        <v>31</v>
      </c>
      <c r="AM270" s="30" t="s">
        <v>31</v>
      </c>
      <c r="AN270" s="66">
        <f t="shared" si="14"/>
        <v>3.8239569385289798</v>
      </c>
    </row>
    <row r="271" spans="1:40" x14ac:dyDescent="0.35">
      <c r="A271" s="18" t="s">
        <v>601</v>
      </c>
      <c r="B271" s="19" t="s">
        <v>602</v>
      </c>
      <c r="C271" s="19" t="s">
        <v>47</v>
      </c>
      <c r="D271" s="19" t="s">
        <v>1536</v>
      </c>
      <c r="E271" s="19" t="s">
        <v>1529</v>
      </c>
      <c r="F271" s="19" t="str">
        <f>VLOOKUP(A271,Ranking!C271:AB985,26,0)</f>
        <v xml:space="preserve">Shopping Malls </v>
      </c>
      <c r="G271" s="19">
        <v>755019</v>
      </c>
      <c r="H271" s="20" t="s">
        <v>86</v>
      </c>
      <c r="I271" s="81" t="str">
        <f>VLOOKUP(A271,[1]Sheet1!$C$2:$D$967,2,0)</f>
        <v>Bhubaneshwar</v>
      </c>
      <c r="J271" s="21">
        <v>0.60189999999999999</v>
      </c>
      <c r="K271" s="22">
        <v>57.947000000000003</v>
      </c>
      <c r="L271" s="22">
        <v>0.57947000000000004</v>
      </c>
      <c r="M271" s="22">
        <v>1.18137</v>
      </c>
      <c r="N271" s="23" t="s">
        <v>32</v>
      </c>
      <c r="O271" s="24" t="s">
        <v>32</v>
      </c>
      <c r="P271" s="25">
        <v>1.0496000000000001</v>
      </c>
      <c r="Q271" s="26">
        <v>40.948999999999998</v>
      </c>
      <c r="R271" s="26">
        <v>0.40948999999999997</v>
      </c>
      <c r="S271" s="26">
        <v>1.45909</v>
      </c>
      <c r="T271" s="23" t="s">
        <v>32</v>
      </c>
      <c r="U271" s="27" t="s">
        <v>32</v>
      </c>
      <c r="V271" s="28">
        <v>0.99980000000000002</v>
      </c>
      <c r="W271" s="22">
        <v>73.555999999999997</v>
      </c>
      <c r="X271" s="22">
        <v>0.60174148756964363</v>
      </c>
      <c r="Y271" s="22">
        <v>1.6015414875696437</v>
      </c>
      <c r="Z271" s="23" t="s">
        <v>32</v>
      </c>
      <c r="AA271" s="27" t="s">
        <v>31</v>
      </c>
      <c r="AB271" s="25">
        <v>10.662654393</v>
      </c>
      <c r="AC271" s="26">
        <v>1327.926732702952</v>
      </c>
      <c r="AD271" s="26">
        <v>13.279267327029519</v>
      </c>
      <c r="AE271" s="26">
        <f t="shared" si="12"/>
        <v>23.941921720029519</v>
      </c>
      <c r="AF271" s="29" t="s">
        <v>32</v>
      </c>
      <c r="AG271" s="30" t="s">
        <v>32</v>
      </c>
      <c r="AH271" s="25">
        <v>3.0933742519999998</v>
      </c>
      <c r="AI271" s="26">
        <v>227.05323500922509</v>
      </c>
      <c r="AJ271" s="26">
        <v>2.270532350092251</v>
      </c>
      <c r="AK271" s="26">
        <f t="shared" si="13"/>
        <v>5.3639066020922508</v>
      </c>
      <c r="AL271" s="29" t="s">
        <v>32</v>
      </c>
      <c r="AM271" s="30" t="s">
        <v>32</v>
      </c>
      <c r="AN271" s="66">
        <f t="shared" si="14"/>
        <v>15.54979967712177</v>
      </c>
    </row>
    <row r="272" spans="1:40" x14ac:dyDescent="0.35">
      <c r="A272" s="18" t="s">
        <v>603</v>
      </c>
      <c r="B272" s="19" t="s">
        <v>604</v>
      </c>
      <c r="C272" s="19" t="s">
        <v>1536</v>
      </c>
      <c r="D272" s="19" t="s">
        <v>1536</v>
      </c>
      <c r="E272" s="19" t="s">
        <v>1529</v>
      </c>
      <c r="F272" s="19" t="str">
        <f>VLOOKUP(A272,Ranking!C272:AB986,26,0)</f>
        <v>Corporate Offices</v>
      </c>
      <c r="G272" s="19">
        <v>831001</v>
      </c>
      <c r="H272" s="20" t="s">
        <v>86</v>
      </c>
      <c r="I272" s="81" t="str">
        <f>VLOOKUP(A272,[1]Sheet1!$C$2:$D$967,2,0)</f>
        <v>Executive</v>
      </c>
      <c r="J272" s="21">
        <v>0.26790000000000003</v>
      </c>
      <c r="K272" s="22">
        <v>168.86500000000001</v>
      </c>
      <c r="L272" s="22">
        <v>0.23251011323059534</v>
      </c>
      <c r="M272" s="22">
        <v>0.50041011323059537</v>
      </c>
      <c r="N272" s="23" t="s">
        <v>31</v>
      </c>
      <c r="O272" s="24" t="s">
        <v>31</v>
      </c>
      <c r="P272" s="25">
        <v>0.31130000000000002</v>
      </c>
      <c r="Q272" s="26">
        <v>73.465999999999994</v>
      </c>
      <c r="R272" s="26">
        <v>0.10648375795645353</v>
      </c>
      <c r="S272" s="26">
        <v>0.41778375795645356</v>
      </c>
      <c r="T272" s="23" t="s">
        <v>31</v>
      </c>
      <c r="U272" s="27" t="s">
        <v>31</v>
      </c>
      <c r="V272" s="28">
        <v>0.2823</v>
      </c>
      <c r="W272" s="22">
        <v>36.725999999999999</v>
      </c>
      <c r="X272" s="22">
        <v>7.9044000000000003E-2</v>
      </c>
      <c r="Y272" s="22">
        <v>0.361344</v>
      </c>
      <c r="Z272" s="23" t="s">
        <v>31</v>
      </c>
      <c r="AA272" s="27" t="s">
        <v>31</v>
      </c>
      <c r="AB272" s="25">
        <v>7.4155866189999999</v>
      </c>
      <c r="AC272" s="26">
        <v>10320.30423410772</v>
      </c>
      <c r="AD272" s="26">
        <v>27.937279901410154</v>
      </c>
      <c r="AE272" s="26">
        <f t="shared" si="12"/>
        <v>35.352866520410153</v>
      </c>
      <c r="AF272" s="29" t="s">
        <v>32</v>
      </c>
      <c r="AG272" s="30" t="s">
        <v>31</v>
      </c>
      <c r="AH272" s="25">
        <v>2.0590516219999997</v>
      </c>
      <c r="AI272" s="26">
        <v>2386.5837285707548</v>
      </c>
      <c r="AJ272" s="26">
        <v>1.7249537788917677</v>
      </c>
      <c r="AK272" s="26">
        <f t="shared" si="13"/>
        <v>3.7840054008917674</v>
      </c>
      <c r="AL272" s="29" t="s">
        <v>32</v>
      </c>
      <c r="AM272" s="30" t="s">
        <v>31</v>
      </c>
      <c r="AN272" s="66">
        <f t="shared" si="14"/>
        <v>29.66223368030192</v>
      </c>
    </row>
    <row r="273" spans="1:40" x14ac:dyDescent="0.35">
      <c r="A273" s="18" t="s">
        <v>605</v>
      </c>
      <c r="B273" s="19" t="s">
        <v>606</v>
      </c>
      <c r="C273" s="19" t="s">
        <v>1536</v>
      </c>
      <c r="D273" s="19" t="s">
        <v>1536</v>
      </c>
      <c r="E273" s="19" t="s">
        <v>1531</v>
      </c>
      <c r="F273" s="19" t="str">
        <f>VLOOKUP(A273,Ranking!C273:AB987,26,0)</f>
        <v xml:space="preserve">Shopping Malls </v>
      </c>
      <c r="G273" s="19">
        <v>482002</v>
      </c>
      <c r="H273" s="20" t="s">
        <v>248</v>
      </c>
      <c r="I273" s="81" t="str">
        <f>VLOOKUP(A273,[1]Sheet1!$C$2:$D$967,2,0)</f>
        <v>Indore</v>
      </c>
      <c r="J273" s="21">
        <v>0.97740000000000005</v>
      </c>
      <c r="K273" s="22">
        <v>398.81</v>
      </c>
      <c r="L273" s="22">
        <v>1.5811159007315321</v>
      </c>
      <c r="M273" s="22">
        <v>2.5585159007315319</v>
      </c>
      <c r="N273" s="23" t="s">
        <v>32</v>
      </c>
      <c r="O273" s="24" t="s">
        <v>31</v>
      </c>
      <c r="P273" s="25">
        <v>0.42700000000000005</v>
      </c>
      <c r="Q273" s="26">
        <v>111.319</v>
      </c>
      <c r="R273" s="26">
        <v>0.30144577368614478</v>
      </c>
      <c r="S273" s="26">
        <v>0.72844577368614483</v>
      </c>
      <c r="T273" s="23" t="s">
        <v>31</v>
      </c>
      <c r="U273" s="27" t="s">
        <v>31</v>
      </c>
      <c r="V273" s="28">
        <v>0</v>
      </c>
      <c r="W273" s="22">
        <v>96.605000000000004</v>
      </c>
      <c r="X273" s="22">
        <v>2.3009642246496789</v>
      </c>
      <c r="Y273" s="22">
        <v>2.3009642246496789</v>
      </c>
      <c r="Z273" s="23" t="s">
        <v>32</v>
      </c>
      <c r="AA273" s="27" t="s">
        <v>31</v>
      </c>
      <c r="AB273" s="25">
        <v>7.7335107879999994</v>
      </c>
      <c r="AC273" s="26">
        <v>8933.9307428030079</v>
      </c>
      <c r="AD273" s="26">
        <v>1.7313562999789545</v>
      </c>
      <c r="AE273" s="26">
        <f t="shared" si="12"/>
        <v>9.4648670879789538</v>
      </c>
      <c r="AF273" s="29" t="s">
        <v>31</v>
      </c>
      <c r="AG273" s="30" t="s">
        <v>31</v>
      </c>
      <c r="AH273" s="25">
        <v>1.3215389500000001</v>
      </c>
      <c r="AI273" s="26">
        <v>1938.806559725128</v>
      </c>
      <c r="AJ273" s="26">
        <v>1.908202807866928</v>
      </c>
      <c r="AK273" s="26">
        <f t="shared" si="13"/>
        <v>3.2297417578669281</v>
      </c>
      <c r="AL273" s="29" t="s">
        <v>32</v>
      </c>
      <c r="AM273" s="30" t="s">
        <v>31</v>
      </c>
      <c r="AN273" s="66">
        <f t="shared" si="14"/>
        <v>3.6395591078458827</v>
      </c>
    </row>
    <row r="274" spans="1:40" x14ac:dyDescent="0.35">
      <c r="A274" s="18" t="s">
        <v>607</v>
      </c>
      <c r="B274" s="19" t="s">
        <v>608</v>
      </c>
      <c r="C274" s="19" t="s">
        <v>47</v>
      </c>
      <c r="D274" s="19" t="s">
        <v>1536</v>
      </c>
      <c r="E274" s="19" t="s">
        <v>1529</v>
      </c>
      <c r="F274" s="19" t="str">
        <f>VLOOKUP(A274,Ranking!C274:AB988,26,0)</f>
        <v xml:space="preserve">Shopping Malls </v>
      </c>
      <c r="G274" s="19">
        <v>302021</v>
      </c>
      <c r="H274" s="20" t="s">
        <v>248</v>
      </c>
      <c r="I274" s="81" t="str">
        <f>VLOOKUP(A274,[1]Sheet1!$C$2:$D$967,2,0)</f>
        <v>Indore</v>
      </c>
      <c r="J274" s="21">
        <v>1.0741000000000001</v>
      </c>
      <c r="K274" s="22">
        <v>692.52700000000004</v>
      </c>
      <c r="L274" s="22">
        <v>3.3687207446801879</v>
      </c>
      <c r="M274" s="22">
        <v>4.4428207446801879</v>
      </c>
      <c r="N274" s="23" t="s">
        <v>32</v>
      </c>
      <c r="O274" s="24" t="s">
        <v>31</v>
      </c>
      <c r="P274" s="25">
        <v>0.40470000000000006</v>
      </c>
      <c r="Q274" s="26">
        <v>257.39600000000002</v>
      </c>
      <c r="R274" s="26">
        <v>1.5113899145899146</v>
      </c>
      <c r="S274" s="26">
        <v>1.9160899145899146</v>
      </c>
      <c r="T274" s="23" t="s">
        <v>32</v>
      </c>
      <c r="U274" s="27" t="s">
        <v>31</v>
      </c>
      <c r="V274" s="28">
        <v>0.52780000000000005</v>
      </c>
      <c r="W274" s="22">
        <v>112.887</v>
      </c>
      <c r="X274" s="22">
        <v>0.14778400000000003</v>
      </c>
      <c r="Y274" s="22">
        <v>0.67558400000000007</v>
      </c>
      <c r="Z274" s="23" t="s">
        <v>31</v>
      </c>
      <c r="AA274" s="27" t="s">
        <v>31</v>
      </c>
      <c r="AB274" s="25">
        <v>8.2269045709999986</v>
      </c>
      <c r="AC274" s="26">
        <v>11419.2024166995</v>
      </c>
      <c r="AD274" s="26">
        <v>1.9097277814300391</v>
      </c>
      <c r="AE274" s="26">
        <f t="shared" si="12"/>
        <v>10.136632352430038</v>
      </c>
      <c r="AF274" s="29" t="s">
        <v>31</v>
      </c>
      <c r="AG274" s="30" t="s">
        <v>31</v>
      </c>
      <c r="AH274" s="25">
        <v>3.4247404530000001</v>
      </c>
      <c r="AI274" s="26">
        <v>3780.9542373469098</v>
      </c>
      <c r="AJ274" s="26">
        <v>2.873724818684706</v>
      </c>
      <c r="AK274" s="26">
        <f t="shared" si="13"/>
        <v>6.298465271684706</v>
      </c>
      <c r="AL274" s="29" t="s">
        <v>32</v>
      </c>
      <c r="AM274" s="30" t="s">
        <v>31</v>
      </c>
      <c r="AN274" s="66">
        <f t="shared" si="14"/>
        <v>4.783452600114745</v>
      </c>
    </row>
    <row r="275" spans="1:40" x14ac:dyDescent="0.35">
      <c r="A275" s="18" t="s">
        <v>609</v>
      </c>
      <c r="B275" s="19" t="s">
        <v>610</v>
      </c>
      <c r="C275" s="19" t="s">
        <v>1536</v>
      </c>
      <c r="D275" s="19" t="s">
        <v>1536</v>
      </c>
      <c r="E275" s="19" t="s">
        <v>1531</v>
      </c>
      <c r="F275" s="19" t="str">
        <f>VLOOKUP(A275,Ranking!C275:AB989,26,0)</f>
        <v xml:space="preserve">Manufacturers </v>
      </c>
      <c r="G275" s="19">
        <v>361008</v>
      </c>
      <c r="H275" s="20" t="s">
        <v>69</v>
      </c>
      <c r="I275" s="81" t="str">
        <f>VLOOKUP(A275,[1]Sheet1!$C$2:$D$967,2,0)</f>
        <v>Ahmedabad</v>
      </c>
      <c r="J275" s="21">
        <v>0</v>
      </c>
      <c r="K275" s="22">
        <v>163.04400000000001</v>
      </c>
      <c r="L275" s="22">
        <v>0.12707037643207858</v>
      </c>
      <c r="M275" s="22">
        <v>0.12707037643207858</v>
      </c>
      <c r="N275" s="23" t="s">
        <v>31</v>
      </c>
      <c r="O275" s="24" t="s">
        <v>31</v>
      </c>
      <c r="P275" s="25">
        <v>0</v>
      </c>
      <c r="Q275" s="26">
        <v>74.253</v>
      </c>
      <c r="R275" s="26">
        <v>0.55274916637416638</v>
      </c>
      <c r="S275" s="26">
        <v>0.55274916637416638</v>
      </c>
      <c r="T275" s="23" t="s">
        <v>32</v>
      </c>
      <c r="U275" s="27" t="s">
        <v>31</v>
      </c>
      <c r="V275" s="28">
        <v>0.29459999999999997</v>
      </c>
      <c r="W275" s="22">
        <v>65.852999999999994</v>
      </c>
      <c r="X275" s="22">
        <v>0.13221797065246338</v>
      </c>
      <c r="Y275" s="22">
        <v>0.42681797065246335</v>
      </c>
      <c r="Z275" s="23" t="s">
        <v>31</v>
      </c>
      <c r="AA275" s="27" t="s">
        <v>31</v>
      </c>
      <c r="AB275" s="25">
        <v>5.7623843829999997</v>
      </c>
      <c r="AC275" s="26">
        <v>5451.211222715785</v>
      </c>
      <c r="AD275" s="26">
        <v>14.55070647505519</v>
      </c>
      <c r="AE275" s="26">
        <f t="shared" si="12"/>
        <v>20.31309085805519</v>
      </c>
      <c r="AF275" s="29" t="s">
        <v>32</v>
      </c>
      <c r="AG275" s="30" t="s">
        <v>31</v>
      </c>
      <c r="AH275" s="25">
        <v>0.67719526600000002</v>
      </c>
      <c r="AI275" s="26">
        <v>1168.327293635597</v>
      </c>
      <c r="AJ275" s="26">
        <v>1.2690512164987553</v>
      </c>
      <c r="AK275" s="26">
        <f t="shared" si="13"/>
        <v>1.9462464824987553</v>
      </c>
      <c r="AL275" s="29" t="s">
        <v>32</v>
      </c>
      <c r="AM275" s="30" t="s">
        <v>31</v>
      </c>
      <c r="AN275" s="66">
        <f t="shared" si="14"/>
        <v>15.819757691553946</v>
      </c>
    </row>
    <row r="276" spans="1:40" x14ac:dyDescent="0.35">
      <c r="A276" s="18" t="s">
        <v>611</v>
      </c>
      <c r="B276" s="19" t="s">
        <v>612</v>
      </c>
      <c r="C276" s="19" t="s">
        <v>1536</v>
      </c>
      <c r="D276" s="19" t="s">
        <v>1536</v>
      </c>
      <c r="E276" s="19" t="s">
        <v>1529</v>
      </c>
      <c r="F276" s="19" t="str">
        <f>VLOOKUP(A276,Ranking!C276:AB990,26,0)</f>
        <v xml:space="preserve">Manufacturers </v>
      </c>
      <c r="G276" s="19">
        <v>585310</v>
      </c>
      <c r="H276" s="20" t="s">
        <v>38</v>
      </c>
      <c r="I276" s="81" t="str">
        <f>VLOOKUP(A276,[1]Sheet1!$C$2:$D$967,2,0)</f>
        <v>Kalaburagi</v>
      </c>
      <c r="J276" s="21">
        <v>1.246</v>
      </c>
      <c r="K276" s="22">
        <v>22.634</v>
      </c>
      <c r="L276" s="22">
        <v>0.34888000000000002</v>
      </c>
      <c r="M276" s="22">
        <v>1.5948800000000001</v>
      </c>
      <c r="N276" s="23" t="s">
        <v>32</v>
      </c>
      <c r="O276" s="24" t="s">
        <v>32</v>
      </c>
      <c r="P276" s="25">
        <v>0.74719999999999998</v>
      </c>
      <c r="Q276" s="26">
        <v>13.458</v>
      </c>
      <c r="R276" s="26">
        <v>0.20921600000000001</v>
      </c>
      <c r="S276" s="26">
        <v>0.95641599999999993</v>
      </c>
      <c r="T276" s="23" t="s">
        <v>32</v>
      </c>
      <c r="U276" s="27" t="s">
        <v>32</v>
      </c>
      <c r="V276" s="28">
        <v>6.3432000000000004</v>
      </c>
      <c r="W276" s="22">
        <v>64.257999999999996</v>
      </c>
      <c r="X276" s="22">
        <v>1.7760960000000003</v>
      </c>
      <c r="Y276" s="22">
        <v>8.1192960000000003</v>
      </c>
      <c r="Z276" s="23" t="s">
        <v>32</v>
      </c>
      <c r="AA276" s="27" t="s">
        <v>32</v>
      </c>
      <c r="AB276" s="25">
        <v>20.826372287000002</v>
      </c>
      <c r="AC276" s="26">
        <v>181.14268380462721</v>
      </c>
      <c r="AD276" s="26">
        <v>4.348352712999997</v>
      </c>
      <c r="AE276" s="26">
        <f t="shared" si="12"/>
        <v>25.174724999999999</v>
      </c>
      <c r="AF276" s="29" t="s">
        <v>32</v>
      </c>
      <c r="AG276" s="30" t="s">
        <v>32</v>
      </c>
      <c r="AH276" s="25">
        <v>4.4725226710000001</v>
      </c>
      <c r="AI276" s="26">
        <v>18.38433419023136</v>
      </c>
      <c r="AJ276" s="26">
        <v>0.8945045342000002</v>
      </c>
      <c r="AK276" s="26">
        <f t="shared" si="13"/>
        <v>5.3670272052000003</v>
      </c>
      <c r="AL276" s="29" t="s">
        <v>32</v>
      </c>
      <c r="AM276" s="30" t="s">
        <v>32</v>
      </c>
      <c r="AN276" s="66">
        <f t="shared" si="14"/>
        <v>5.2428572471999972</v>
      </c>
    </row>
    <row r="277" spans="1:40" x14ac:dyDescent="0.35">
      <c r="A277" s="18" t="s">
        <v>613</v>
      </c>
      <c r="B277" s="19" t="s">
        <v>614</v>
      </c>
      <c r="C277" s="19" t="s">
        <v>1536</v>
      </c>
      <c r="D277" s="19" t="s">
        <v>1513</v>
      </c>
      <c r="E277" s="19" t="s">
        <v>1528</v>
      </c>
      <c r="F277" s="19" t="str">
        <f>VLOOKUP(A277,Ranking!C277:AB991,26,0)</f>
        <v xml:space="preserve">Manufacturers </v>
      </c>
      <c r="G277" s="19">
        <v>560105</v>
      </c>
      <c r="H277" s="20" t="s">
        <v>123</v>
      </c>
      <c r="I277" s="81" t="str">
        <f>VLOOKUP(A277,[1]Sheet1!$C$2:$D$967,2,0)</f>
        <v>Bengaluru - E</v>
      </c>
      <c r="J277" s="21">
        <v>0.09</v>
      </c>
      <c r="K277" s="22">
        <v>218.40600000000001</v>
      </c>
      <c r="L277" s="22">
        <v>7.4383641509433954E-2</v>
      </c>
      <c r="M277" s="22">
        <v>0.16438364150943396</v>
      </c>
      <c r="N277" s="23" t="s">
        <v>31</v>
      </c>
      <c r="O277" s="24" t="s">
        <v>31</v>
      </c>
      <c r="P277" s="25">
        <v>0.56940000000000002</v>
      </c>
      <c r="Q277" s="26">
        <v>75.673000000000002</v>
      </c>
      <c r="R277" s="26">
        <v>0.60538400000000003</v>
      </c>
      <c r="S277" s="26">
        <v>1.1747840000000001</v>
      </c>
      <c r="T277" s="23" t="s">
        <v>32</v>
      </c>
      <c r="U277" s="27" t="s">
        <v>32</v>
      </c>
      <c r="V277" s="28">
        <v>1.6286</v>
      </c>
      <c r="W277" s="22">
        <v>150.774</v>
      </c>
      <c r="X277" s="22">
        <v>1.9625762331901113</v>
      </c>
      <c r="Y277" s="22">
        <v>3.5911762331901116</v>
      </c>
      <c r="Z277" s="23" t="s">
        <v>32</v>
      </c>
      <c r="AA277" s="27" t="s">
        <v>31</v>
      </c>
      <c r="AB277" s="25">
        <v>15.722339841999998</v>
      </c>
      <c r="AC277" s="26">
        <v>9745.9839228207838</v>
      </c>
      <c r="AD277" s="26">
        <v>3.144467968399999</v>
      </c>
      <c r="AE277" s="26">
        <f t="shared" si="12"/>
        <v>18.866807810399997</v>
      </c>
      <c r="AF277" s="29" t="s">
        <v>31</v>
      </c>
      <c r="AG277" s="30" t="s">
        <v>31</v>
      </c>
      <c r="AH277" s="25">
        <v>5.2366709600000005</v>
      </c>
      <c r="AI277" s="26">
        <v>2995.2301988988529</v>
      </c>
      <c r="AJ277" s="26">
        <v>29.952301988988527</v>
      </c>
      <c r="AK277" s="26">
        <f t="shared" si="13"/>
        <v>35.188972948988528</v>
      </c>
      <c r="AL277" s="29" t="s">
        <v>32</v>
      </c>
      <c r="AM277" s="30" t="s">
        <v>32</v>
      </c>
      <c r="AN277" s="66">
        <f t="shared" si="14"/>
        <v>33.096769957388524</v>
      </c>
    </row>
    <row r="278" spans="1:40" x14ac:dyDescent="0.35">
      <c r="A278" s="18" t="s">
        <v>615</v>
      </c>
      <c r="B278" s="19" t="s">
        <v>616</v>
      </c>
      <c r="C278" s="19" t="s">
        <v>1536</v>
      </c>
      <c r="D278" s="19" t="s">
        <v>1536</v>
      </c>
      <c r="E278" s="19" t="s">
        <v>1531</v>
      </c>
      <c r="F278" s="19" t="str">
        <f>VLOOKUP(A278,Ranking!C278:AB992,26,0)</f>
        <v xml:space="preserve">Shopping Malls </v>
      </c>
      <c r="G278" s="19">
        <v>686001</v>
      </c>
      <c r="H278" s="20" t="s">
        <v>64</v>
      </c>
      <c r="I278" s="81" t="str">
        <f>VLOOKUP(A278,[1]Sheet1!$C$2:$D$967,2,0)</f>
        <v>Ernakulum</v>
      </c>
      <c r="J278" s="21">
        <v>2.5474000000000001</v>
      </c>
      <c r="K278" s="22">
        <v>83.872</v>
      </c>
      <c r="L278" s="22">
        <v>0.83872000000000002</v>
      </c>
      <c r="M278" s="22">
        <v>3.38612</v>
      </c>
      <c r="N278" s="23" t="s">
        <v>32</v>
      </c>
      <c r="O278" s="24" t="s">
        <v>32</v>
      </c>
      <c r="P278" s="25">
        <v>0.50790000000000002</v>
      </c>
      <c r="Q278" s="26">
        <v>27.065000000000001</v>
      </c>
      <c r="R278" s="26">
        <v>0.27065</v>
      </c>
      <c r="S278" s="26">
        <v>0.77855000000000008</v>
      </c>
      <c r="T278" s="23" t="s">
        <v>32</v>
      </c>
      <c r="U278" s="27" t="s">
        <v>32</v>
      </c>
      <c r="V278" s="28">
        <v>1.1861999999999999</v>
      </c>
      <c r="W278" s="22">
        <v>61.99</v>
      </c>
      <c r="X278" s="22">
        <v>0.33213599999999999</v>
      </c>
      <c r="Y278" s="22">
        <v>1.5183359999999999</v>
      </c>
      <c r="Z278" s="23" t="s">
        <v>31</v>
      </c>
      <c r="AA278" s="27" t="s">
        <v>31</v>
      </c>
      <c r="AB278" s="25">
        <v>1.4589579880000001</v>
      </c>
      <c r="AC278" s="26">
        <v>3497.5926830235721</v>
      </c>
      <c r="AD278" s="26">
        <v>0.29179159760000006</v>
      </c>
      <c r="AE278" s="26">
        <f t="shared" si="12"/>
        <v>1.7507495856000002</v>
      </c>
      <c r="AF278" s="29" t="s">
        <v>31</v>
      </c>
      <c r="AG278" s="30" t="s">
        <v>31</v>
      </c>
      <c r="AH278" s="25">
        <v>0.48962614000000004</v>
      </c>
      <c r="AI278" s="26">
        <v>441.3381533318223</v>
      </c>
      <c r="AJ278" s="26">
        <v>0.24557266361749397</v>
      </c>
      <c r="AK278" s="26">
        <f t="shared" si="13"/>
        <v>0.73519880361749401</v>
      </c>
      <c r="AL278" s="29" t="s">
        <v>32</v>
      </c>
      <c r="AM278" s="30" t="s">
        <v>31</v>
      </c>
      <c r="AN278" s="66">
        <f t="shared" si="14"/>
        <v>0.53736426121749403</v>
      </c>
    </row>
    <row r="279" spans="1:40" x14ac:dyDescent="0.35">
      <c r="A279" s="18" t="s">
        <v>617</v>
      </c>
      <c r="B279" s="19" t="s">
        <v>618</v>
      </c>
      <c r="C279" s="19" t="s">
        <v>1536</v>
      </c>
      <c r="D279" s="19" t="s">
        <v>1512</v>
      </c>
      <c r="E279" s="19" t="s">
        <v>1529</v>
      </c>
      <c r="F279" s="19" t="str">
        <f>VLOOKUP(A279,Ranking!C279:AB993,26,0)</f>
        <v xml:space="preserve">Shopping Malls </v>
      </c>
      <c r="G279" s="19">
        <v>700017</v>
      </c>
      <c r="H279" s="20" t="s">
        <v>89</v>
      </c>
      <c r="I279" s="81" t="str">
        <f>VLOOKUP(A279,[1]Sheet1!$C$2:$D$967,2,0)</f>
        <v>Kolkata</v>
      </c>
      <c r="J279" s="21">
        <v>0.36749999999999999</v>
      </c>
      <c r="K279" s="22">
        <v>222.49199999999999</v>
      </c>
      <c r="L279" s="22">
        <v>0.84789577951517781</v>
      </c>
      <c r="M279" s="22">
        <v>1.2153957795151777</v>
      </c>
      <c r="N279" s="23" t="s">
        <v>32</v>
      </c>
      <c r="O279" s="24" t="s">
        <v>31</v>
      </c>
      <c r="P279" s="25">
        <v>5.9900000000000002E-2</v>
      </c>
      <c r="Q279" s="26">
        <v>50.014000000000003</v>
      </c>
      <c r="R279" s="26">
        <v>0.24992867204867206</v>
      </c>
      <c r="S279" s="26">
        <v>0.30982867204867204</v>
      </c>
      <c r="T279" s="23" t="s">
        <v>32</v>
      </c>
      <c r="U279" s="27" t="s">
        <v>31</v>
      </c>
      <c r="V279" s="28">
        <v>0</v>
      </c>
      <c r="W279" s="22">
        <v>22.841999999999999</v>
      </c>
      <c r="X279" s="22">
        <v>0.36880000000000002</v>
      </c>
      <c r="Y279" s="22">
        <v>0.36880000000000002</v>
      </c>
      <c r="Z279" s="23" t="s">
        <v>31</v>
      </c>
      <c r="AA279" s="27" t="s">
        <v>31</v>
      </c>
      <c r="AB279" s="25">
        <v>4.5821154119999994</v>
      </c>
      <c r="AC279" s="26">
        <v>63957.085467114397</v>
      </c>
      <c r="AD279" s="26">
        <v>186.99521366444853</v>
      </c>
      <c r="AE279" s="26">
        <f t="shared" si="12"/>
        <v>191.57732907644854</v>
      </c>
      <c r="AF279" s="29" t="s">
        <v>32</v>
      </c>
      <c r="AG279" s="30" t="s">
        <v>31</v>
      </c>
      <c r="AH279" s="25">
        <v>1.9046067739999999</v>
      </c>
      <c r="AI279" s="26">
        <v>34993.732778118523</v>
      </c>
      <c r="AJ279" s="26">
        <v>0.52754785281272776</v>
      </c>
      <c r="AK279" s="26">
        <f t="shared" si="13"/>
        <v>2.4321546268127276</v>
      </c>
      <c r="AL279" s="29" t="s">
        <v>31</v>
      </c>
      <c r="AM279" s="30" t="s">
        <v>31</v>
      </c>
      <c r="AN279" s="66">
        <f t="shared" si="14"/>
        <v>187.52276151726124</v>
      </c>
    </row>
    <row r="280" spans="1:40" x14ac:dyDescent="0.35">
      <c r="A280" s="18" t="s">
        <v>619</v>
      </c>
      <c r="B280" s="19" t="s">
        <v>620</v>
      </c>
      <c r="C280" s="19" t="s">
        <v>1536</v>
      </c>
      <c r="D280" s="19" t="s">
        <v>1512</v>
      </c>
      <c r="E280" s="19" t="s">
        <v>1530</v>
      </c>
      <c r="F280" s="19" t="str">
        <f>VLOOKUP(A280,Ranking!C280:AB994,26,0)</f>
        <v xml:space="preserve">Shopping Malls </v>
      </c>
      <c r="G280" s="19">
        <v>700006</v>
      </c>
      <c r="H280" s="20" t="s">
        <v>89</v>
      </c>
      <c r="I280" s="81" t="str">
        <f>VLOOKUP(A280,[1]Sheet1!$C$2:$D$967,2,0)</f>
        <v>Kolkata</v>
      </c>
      <c r="J280" s="21">
        <v>0.29770000000000002</v>
      </c>
      <c r="K280" s="22">
        <v>234.423</v>
      </c>
      <c r="L280" s="22">
        <v>0.16447730417221135</v>
      </c>
      <c r="M280" s="22">
        <v>0.46217730417221137</v>
      </c>
      <c r="N280" s="23" t="s">
        <v>31</v>
      </c>
      <c r="O280" s="24" t="s">
        <v>31</v>
      </c>
      <c r="P280" s="25">
        <v>9.9900000000000003E-2</v>
      </c>
      <c r="Q280" s="26">
        <v>44.003999999999998</v>
      </c>
      <c r="R280" s="26">
        <v>0.18213728325728323</v>
      </c>
      <c r="S280" s="26">
        <v>0.28203728325728322</v>
      </c>
      <c r="T280" s="23" t="s">
        <v>32</v>
      </c>
      <c r="U280" s="27" t="s">
        <v>31</v>
      </c>
      <c r="V280" s="28">
        <v>9.9400000000000002E-2</v>
      </c>
      <c r="W280" s="22">
        <v>90.513000000000005</v>
      </c>
      <c r="X280" s="22">
        <v>1.645170646369992</v>
      </c>
      <c r="Y280" s="22">
        <v>1.7445706463699919</v>
      </c>
      <c r="Z280" s="23" t="s">
        <v>32</v>
      </c>
      <c r="AA280" s="27" t="s">
        <v>31</v>
      </c>
      <c r="AB280" s="25">
        <v>4.2186480700000004</v>
      </c>
      <c r="AC280" s="26">
        <v>47915.672123771998</v>
      </c>
      <c r="AD280" s="26">
        <v>139.4653218662319</v>
      </c>
      <c r="AE280" s="26">
        <f t="shared" si="12"/>
        <v>143.6839699362319</v>
      </c>
      <c r="AF280" s="29" t="s">
        <v>32</v>
      </c>
      <c r="AG280" s="30" t="s">
        <v>31</v>
      </c>
      <c r="AH280" s="25">
        <v>2.6730845159999999</v>
      </c>
      <c r="AI280" s="26">
        <v>29441.930723626141</v>
      </c>
      <c r="AJ280" s="26">
        <v>0.53461690319999988</v>
      </c>
      <c r="AK280" s="26">
        <f t="shared" si="13"/>
        <v>3.2077014191999997</v>
      </c>
      <c r="AL280" s="29" t="s">
        <v>31</v>
      </c>
      <c r="AM280" s="30" t="s">
        <v>31</v>
      </c>
      <c r="AN280" s="66">
        <f t="shared" si="14"/>
        <v>139.99993876943191</v>
      </c>
    </row>
    <row r="281" spans="1:40" x14ac:dyDescent="0.35">
      <c r="A281" s="18" t="s">
        <v>621</v>
      </c>
      <c r="B281" s="19" t="s">
        <v>622</v>
      </c>
      <c r="C281" s="19" t="s">
        <v>1536</v>
      </c>
      <c r="D281" s="19" t="s">
        <v>1536</v>
      </c>
      <c r="E281" s="19" t="s">
        <v>1529</v>
      </c>
      <c r="F281" s="19" t="str">
        <f>VLOOKUP(A281,Ranking!C281:AB995,26,0)</f>
        <v xml:space="preserve">Shopping Malls </v>
      </c>
      <c r="G281" s="19">
        <v>585102</v>
      </c>
      <c r="H281" s="20" t="s">
        <v>38</v>
      </c>
      <c r="I281" s="81" t="str">
        <f>VLOOKUP(A281,[1]Sheet1!$C$2:$D$967,2,0)</f>
        <v>Kalaburagi</v>
      </c>
      <c r="J281" s="21">
        <v>2.0047000000000001</v>
      </c>
      <c r="K281" s="22">
        <v>166.459</v>
      </c>
      <c r="L281" s="22">
        <v>1.66459</v>
      </c>
      <c r="M281" s="22">
        <v>3.6692900000000002</v>
      </c>
      <c r="N281" s="23" t="s">
        <v>32</v>
      </c>
      <c r="O281" s="24" t="s">
        <v>32</v>
      </c>
      <c r="P281" s="25">
        <v>0.40689999999999998</v>
      </c>
      <c r="Q281" s="26">
        <v>57.914999999999999</v>
      </c>
      <c r="R281" s="26">
        <v>0.21476229550918199</v>
      </c>
      <c r="S281" s="26">
        <v>0.62166229550918195</v>
      </c>
      <c r="T281" s="23" t="s">
        <v>31</v>
      </c>
      <c r="U281" s="27" t="s">
        <v>31</v>
      </c>
      <c r="V281" s="28">
        <v>2.2143000000000002</v>
      </c>
      <c r="W281" s="22">
        <v>142.642</v>
      </c>
      <c r="X281" s="22">
        <v>1.1831860403962469</v>
      </c>
      <c r="Y281" s="22">
        <v>3.397486040396247</v>
      </c>
      <c r="Z281" s="23" t="s">
        <v>32</v>
      </c>
      <c r="AA281" s="27" t="s">
        <v>31</v>
      </c>
      <c r="AB281" s="25">
        <v>22.627790260000001</v>
      </c>
      <c r="AC281" s="26">
        <v>1923.6848830139311</v>
      </c>
      <c r="AD281" s="26">
        <v>19.236848830139312</v>
      </c>
      <c r="AE281" s="26">
        <f t="shared" si="12"/>
        <v>41.864639090139313</v>
      </c>
      <c r="AF281" s="29" t="s">
        <v>32</v>
      </c>
      <c r="AG281" s="30" t="s">
        <v>32</v>
      </c>
      <c r="AH281" s="25">
        <v>9.100030791</v>
      </c>
      <c r="AI281" s="26">
        <v>322.60014238436082</v>
      </c>
      <c r="AJ281" s="26">
        <v>3.2260014238436074</v>
      </c>
      <c r="AK281" s="26">
        <f t="shared" si="13"/>
        <v>12.326032214843607</v>
      </c>
      <c r="AL281" s="29" t="s">
        <v>32</v>
      </c>
      <c r="AM281" s="30" t="s">
        <v>32</v>
      </c>
      <c r="AN281" s="66">
        <f t="shared" si="14"/>
        <v>22.462850253982921</v>
      </c>
    </row>
    <row r="282" spans="1:40" x14ac:dyDescent="0.35">
      <c r="A282" s="18" t="s">
        <v>623</v>
      </c>
      <c r="B282" s="19" t="s">
        <v>624</v>
      </c>
      <c r="C282" s="19" t="s">
        <v>1536</v>
      </c>
      <c r="D282" s="19" t="s">
        <v>1536</v>
      </c>
      <c r="E282" s="19" t="s">
        <v>1531</v>
      </c>
      <c r="F282" s="19" t="str">
        <f>VLOOKUP(A282,Ranking!C282:AB996,26,0)</f>
        <v>Corporate Offices</v>
      </c>
      <c r="G282" s="19">
        <v>571234</v>
      </c>
      <c r="H282" s="20" t="s">
        <v>532</v>
      </c>
      <c r="I282" s="81" t="str">
        <f>VLOOKUP(A282,[1]Sheet1!$C$2:$D$967,2,0)</f>
        <v>Kushalanagar</v>
      </c>
      <c r="J282" s="21">
        <v>1.1522999999999999</v>
      </c>
      <c r="K282" s="22">
        <v>46.957000000000001</v>
      </c>
      <c r="L282" s="22">
        <v>0.46957000000000004</v>
      </c>
      <c r="M282" s="22">
        <v>1.6218699999999999</v>
      </c>
      <c r="N282" s="23" t="s">
        <v>32</v>
      </c>
      <c r="O282" s="24" t="s">
        <v>32</v>
      </c>
      <c r="P282" s="25">
        <v>0.87980000000000003</v>
      </c>
      <c r="Q282" s="26">
        <v>22.068999999999999</v>
      </c>
      <c r="R282" s="26">
        <v>0.24634400000000004</v>
      </c>
      <c r="S282" s="26">
        <v>1.126144</v>
      </c>
      <c r="T282" s="23" t="s">
        <v>32</v>
      </c>
      <c r="U282" s="27" t="s">
        <v>32</v>
      </c>
      <c r="V282" s="28">
        <v>2.2900999999999998</v>
      </c>
      <c r="W282" s="22">
        <v>80.725999999999999</v>
      </c>
      <c r="X282" s="22">
        <v>0.64122800000000002</v>
      </c>
      <c r="Y282" s="22">
        <v>2.9313279999999997</v>
      </c>
      <c r="Z282" s="23" t="s">
        <v>31</v>
      </c>
      <c r="AA282" s="27" t="s">
        <v>32</v>
      </c>
      <c r="AB282" s="25">
        <v>12.749384426000001</v>
      </c>
      <c r="AC282" s="26">
        <v>560.81170850505805</v>
      </c>
      <c r="AD282" s="26">
        <v>5.6081170850505817</v>
      </c>
      <c r="AE282" s="26">
        <f t="shared" si="12"/>
        <v>18.357501511050582</v>
      </c>
      <c r="AF282" s="29" t="s">
        <v>32</v>
      </c>
      <c r="AG282" s="30" t="s">
        <v>32</v>
      </c>
      <c r="AH282" s="25">
        <v>2.3575349809999997</v>
      </c>
      <c r="AI282" s="26">
        <v>81.518447920569486</v>
      </c>
      <c r="AJ282" s="26">
        <v>0.81518447920569503</v>
      </c>
      <c r="AK282" s="26">
        <f t="shared" si="13"/>
        <v>3.1727194602056947</v>
      </c>
      <c r="AL282" s="29" t="s">
        <v>32</v>
      </c>
      <c r="AM282" s="30" t="s">
        <v>32</v>
      </c>
      <c r="AN282" s="66">
        <f t="shared" si="14"/>
        <v>6.4233015642562767</v>
      </c>
    </row>
    <row r="283" spans="1:40" x14ac:dyDescent="0.35">
      <c r="A283" s="18" t="s">
        <v>625</v>
      </c>
      <c r="B283" s="19" t="s">
        <v>626</v>
      </c>
      <c r="C283" s="19" t="s">
        <v>1536</v>
      </c>
      <c r="D283" s="19" t="s">
        <v>1536</v>
      </c>
      <c r="E283" s="19" t="s">
        <v>1528</v>
      </c>
      <c r="F283" s="19" t="str">
        <f>VLOOKUP(A283,Ranking!C283:AB997,26,0)</f>
        <v xml:space="preserve">Manufacturers </v>
      </c>
      <c r="G283" s="19">
        <v>583229</v>
      </c>
      <c r="H283" s="20" t="s">
        <v>159</v>
      </c>
      <c r="I283" s="81" t="str">
        <f>VLOOKUP(A283,[1]Sheet1!$C$2:$D$967,2,0)</f>
        <v>Bellary</v>
      </c>
      <c r="J283" s="21">
        <v>0.42100000000000004</v>
      </c>
      <c r="K283" s="22">
        <v>16.369</v>
      </c>
      <c r="L283" s="22">
        <v>0.16369</v>
      </c>
      <c r="M283" s="22">
        <v>0.58469000000000004</v>
      </c>
      <c r="N283" s="23" t="s">
        <v>32</v>
      </c>
      <c r="O283" s="24" t="s">
        <v>32</v>
      </c>
      <c r="P283" s="25">
        <v>1.66E-2</v>
      </c>
      <c r="Q283" s="26">
        <v>21.381</v>
      </c>
      <c r="R283" s="26">
        <v>8.6969953846153837E-3</v>
      </c>
      <c r="S283" s="26">
        <v>2.5296995384615384E-2</v>
      </c>
      <c r="T283" s="23" t="s">
        <v>31</v>
      </c>
      <c r="U283" s="27" t="s">
        <v>31</v>
      </c>
      <c r="V283" s="28">
        <v>3.0282</v>
      </c>
      <c r="W283" s="22">
        <v>114.485</v>
      </c>
      <c r="X283" s="22">
        <v>1.0429799359866221</v>
      </c>
      <c r="Y283" s="22">
        <v>4.0711799359866223</v>
      </c>
      <c r="Z283" s="23" t="s">
        <v>31</v>
      </c>
      <c r="AA283" s="27" t="s">
        <v>32</v>
      </c>
      <c r="AB283" s="25">
        <v>13.081620518000001</v>
      </c>
      <c r="AC283" s="26">
        <v>203.51415890064749</v>
      </c>
      <c r="AD283" s="26">
        <v>5.2645954819999972</v>
      </c>
      <c r="AE283" s="26">
        <f t="shared" si="12"/>
        <v>18.346215999999998</v>
      </c>
      <c r="AF283" s="29" t="s">
        <v>32</v>
      </c>
      <c r="AG283" s="30" t="s">
        <v>32</v>
      </c>
      <c r="AH283" s="25">
        <v>0.77986446200000004</v>
      </c>
      <c r="AI283" s="26">
        <v>51.522321908071383</v>
      </c>
      <c r="AJ283" s="26">
        <v>0.15597289240000001</v>
      </c>
      <c r="AK283" s="26">
        <f t="shared" si="13"/>
        <v>0.93583735440000004</v>
      </c>
      <c r="AL283" s="29" t="s">
        <v>31</v>
      </c>
      <c r="AM283" s="30" t="s">
        <v>32</v>
      </c>
      <c r="AN283" s="66">
        <f t="shared" si="14"/>
        <v>5.4205683743999975</v>
      </c>
    </row>
    <row r="284" spans="1:40" x14ac:dyDescent="0.35">
      <c r="A284" s="18" t="s">
        <v>627</v>
      </c>
      <c r="B284" s="19" t="s">
        <v>628</v>
      </c>
      <c r="C284" s="19" t="s">
        <v>1536</v>
      </c>
      <c r="D284" s="19" t="s">
        <v>1536</v>
      </c>
      <c r="E284" s="19" t="s">
        <v>1531</v>
      </c>
      <c r="F284" s="19" t="str">
        <f>VLOOKUP(A284,Ranking!C284:AB998,26,0)</f>
        <v xml:space="preserve">Manufacturers </v>
      </c>
      <c r="G284" s="19">
        <v>131028</v>
      </c>
      <c r="H284" s="20" t="s">
        <v>72</v>
      </c>
      <c r="I284" s="81" t="str">
        <f>VLOOKUP(A284,[1]Sheet1!$C$2:$D$967,2,0)</f>
        <v>Chandigarh</v>
      </c>
      <c r="J284" s="21">
        <v>1.236</v>
      </c>
      <c r="K284" s="22">
        <v>94.447000000000003</v>
      </c>
      <c r="L284" s="22">
        <v>0.94447000000000003</v>
      </c>
      <c r="M284" s="22">
        <v>2.1804700000000001</v>
      </c>
      <c r="N284" s="23" t="s">
        <v>32</v>
      </c>
      <c r="O284" s="24" t="s">
        <v>32</v>
      </c>
      <c r="P284" s="25">
        <v>0.66840000000000011</v>
      </c>
      <c r="Q284" s="26">
        <v>39.167999999999999</v>
      </c>
      <c r="R284" s="26">
        <v>0.39168000000000003</v>
      </c>
      <c r="S284" s="26">
        <v>1.0600800000000001</v>
      </c>
      <c r="T284" s="23" t="s">
        <v>32</v>
      </c>
      <c r="U284" s="27" t="s">
        <v>32</v>
      </c>
      <c r="V284" s="28">
        <v>3.5000000000000003E-2</v>
      </c>
      <c r="W284" s="22">
        <v>7.282</v>
      </c>
      <c r="X284" s="22">
        <v>0.13844466108274892</v>
      </c>
      <c r="Y284" s="22">
        <v>0.17344466108274892</v>
      </c>
      <c r="Z284" s="23" t="s">
        <v>32</v>
      </c>
      <c r="AA284" s="27" t="s">
        <v>31</v>
      </c>
      <c r="AB284" s="25">
        <v>4.1665197379999999</v>
      </c>
      <c r="AC284" s="26">
        <v>5781.1931220492543</v>
      </c>
      <c r="AD284" s="26">
        <v>17.376197349679622</v>
      </c>
      <c r="AE284" s="26">
        <f t="shared" si="12"/>
        <v>21.54271708767962</v>
      </c>
      <c r="AF284" s="29" t="s">
        <v>32</v>
      </c>
      <c r="AG284" s="30" t="s">
        <v>31</v>
      </c>
      <c r="AH284" s="25">
        <v>1.768500416</v>
      </c>
      <c r="AI284" s="26">
        <v>2534.3979442388659</v>
      </c>
      <c r="AJ284" s="26">
        <v>2.4534013670849735</v>
      </c>
      <c r="AK284" s="26">
        <f t="shared" si="13"/>
        <v>4.2219017830849737</v>
      </c>
      <c r="AL284" s="29" t="s">
        <v>32</v>
      </c>
      <c r="AM284" s="30" t="s">
        <v>31</v>
      </c>
      <c r="AN284" s="66">
        <f t="shared" si="14"/>
        <v>19.829598716764593</v>
      </c>
    </row>
    <row r="285" spans="1:40" x14ac:dyDescent="0.35">
      <c r="A285" s="18" t="s">
        <v>629</v>
      </c>
      <c r="B285" s="19" t="s">
        <v>630</v>
      </c>
      <c r="C285" s="19" t="s">
        <v>1536</v>
      </c>
      <c r="D285" s="19" t="s">
        <v>1536</v>
      </c>
      <c r="E285" s="19" t="s">
        <v>1531</v>
      </c>
      <c r="F285" s="19" t="str">
        <f>VLOOKUP(A285,Ranking!C285:AB999,26,0)</f>
        <v xml:space="preserve">Exporters </v>
      </c>
      <c r="G285" s="19">
        <v>612001</v>
      </c>
      <c r="H285" s="20" t="s">
        <v>267</v>
      </c>
      <c r="I285" s="81" t="str">
        <f>VLOOKUP(A285,[1]Sheet1!$C$2:$D$967,2,0)</f>
        <v>Tiruchirapalli</v>
      </c>
      <c r="J285" s="21">
        <v>2.9487000000000001</v>
      </c>
      <c r="K285" s="22">
        <v>161.649</v>
      </c>
      <c r="L285" s="22">
        <v>1.61649</v>
      </c>
      <c r="M285" s="22">
        <v>4.5651900000000003</v>
      </c>
      <c r="N285" s="23" t="s">
        <v>32</v>
      </c>
      <c r="O285" s="24" t="s">
        <v>32</v>
      </c>
      <c r="P285" s="25">
        <v>0.2069</v>
      </c>
      <c r="Q285" s="26">
        <v>44.276000000000003</v>
      </c>
      <c r="R285" s="26">
        <v>0.12267484327608641</v>
      </c>
      <c r="S285" s="26">
        <v>0.32957484327608644</v>
      </c>
      <c r="T285" s="23" t="s">
        <v>31</v>
      </c>
      <c r="U285" s="27" t="s">
        <v>31</v>
      </c>
      <c r="V285" s="28">
        <v>0.93899999999999995</v>
      </c>
      <c r="W285" s="22">
        <v>619.65200000000004</v>
      </c>
      <c r="X285" s="22">
        <v>0.26291999999999999</v>
      </c>
      <c r="Y285" s="22">
        <v>1.2019199999999999</v>
      </c>
      <c r="Z285" s="23" t="s">
        <v>31</v>
      </c>
      <c r="AA285" s="27" t="s">
        <v>31</v>
      </c>
      <c r="AB285" s="25">
        <v>4.4143794869999997</v>
      </c>
      <c r="AC285" s="26">
        <v>1504.051634564411</v>
      </c>
      <c r="AD285" s="26">
        <v>1.1902350215701478</v>
      </c>
      <c r="AE285" s="26">
        <f t="shared" si="12"/>
        <v>5.6046145085701475</v>
      </c>
      <c r="AF285" s="29" t="s">
        <v>32</v>
      </c>
      <c r="AG285" s="30" t="s">
        <v>31</v>
      </c>
      <c r="AH285" s="25">
        <v>6.2184213530000001</v>
      </c>
      <c r="AI285" s="26">
        <v>185.6863078282382</v>
      </c>
      <c r="AJ285" s="26">
        <v>16.174770646999999</v>
      </c>
      <c r="AK285" s="26">
        <f t="shared" si="13"/>
        <v>22.393191999999999</v>
      </c>
      <c r="AL285" s="29" t="s">
        <v>32</v>
      </c>
      <c r="AM285" s="30" t="s">
        <v>32</v>
      </c>
      <c r="AN285" s="66">
        <f t="shared" si="14"/>
        <v>17.365005668570149</v>
      </c>
    </row>
    <row r="286" spans="1:40" x14ac:dyDescent="0.35">
      <c r="A286" s="18" t="s">
        <v>631</v>
      </c>
      <c r="B286" s="19" t="s">
        <v>632</v>
      </c>
      <c r="C286" s="19" t="s">
        <v>41</v>
      </c>
      <c r="D286" s="19" t="s">
        <v>1536</v>
      </c>
      <c r="E286" s="19" t="s">
        <v>1530</v>
      </c>
      <c r="F286" s="19" t="str">
        <f>VLOOKUP(A286,Ranking!C286:AB1000,26,0)</f>
        <v xml:space="preserve">Retailers </v>
      </c>
      <c r="G286" s="19">
        <v>585216</v>
      </c>
      <c r="H286" s="20" t="s">
        <v>38</v>
      </c>
      <c r="I286" s="81" t="str">
        <f>VLOOKUP(A286,[1]Sheet1!$C$2:$D$967,2,0)</f>
        <v>Raichur</v>
      </c>
      <c r="J286" s="21">
        <v>0.32</v>
      </c>
      <c r="K286" s="22">
        <v>9.3070000000000004</v>
      </c>
      <c r="L286" s="22">
        <v>0.684425929361831</v>
      </c>
      <c r="M286" s="22">
        <v>1.0044259293618309</v>
      </c>
      <c r="N286" s="23" t="s">
        <v>31</v>
      </c>
      <c r="O286" s="24" t="s">
        <v>32</v>
      </c>
      <c r="P286" s="25">
        <v>0.87299999999999989</v>
      </c>
      <c r="Q286" s="26">
        <v>12.054</v>
      </c>
      <c r="R286" s="26">
        <v>0.24443999999999999</v>
      </c>
      <c r="S286" s="26">
        <v>1.1174399999999998</v>
      </c>
      <c r="T286" s="23" t="s">
        <v>32</v>
      </c>
      <c r="U286" s="27" t="s">
        <v>32</v>
      </c>
      <c r="V286" s="28">
        <v>13.186500000000001</v>
      </c>
      <c r="W286" s="22">
        <v>28.327000000000002</v>
      </c>
      <c r="X286" s="22">
        <v>7.2363141823807791</v>
      </c>
      <c r="Y286" s="22">
        <v>20.42281418238078</v>
      </c>
      <c r="Z286" s="23" t="s">
        <v>31</v>
      </c>
      <c r="AA286" s="27" t="s">
        <v>32</v>
      </c>
      <c r="AB286" s="25">
        <v>33.660356486000005</v>
      </c>
      <c r="AC286" s="26">
        <v>89.1816142668428</v>
      </c>
      <c r="AD286" s="26">
        <v>10.271078513999996</v>
      </c>
      <c r="AE286" s="26">
        <f t="shared" si="12"/>
        <v>43.931435</v>
      </c>
      <c r="AF286" s="29" t="s">
        <v>32</v>
      </c>
      <c r="AG286" s="30" t="s">
        <v>32</v>
      </c>
      <c r="AH286" s="25">
        <v>6.3249875649999998</v>
      </c>
      <c r="AI286" s="26">
        <v>13.04</v>
      </c>
      <c r="AJ286" s="26">
        <v>1.264997513</v>
      </c>
      <c r="AK286" s="26">
        <f t="shared" si="13"/>
        <v>7.5899850779999998</v>
      </c>
      <c r="AL286" s="29" t="s">
        <v>32</v>
      </c>
      <c r="AM286" s="30" t="s">
        <v>32</v>
      </c>
      <c r="AN286" s="66">
        <f t="shared" si="14"/>
        <v>11.536076026999996</v>
      </c>
    </row>
    <row r="287" spans="1:40" x14ac:dyDescent="0.35">
      <c r="A287" s="18" t="s">
        <v>633</v>
      </c>
      <c r="B287" s="19" t="s">
        <v>634</v>
      </c>
      <c r="C287" s="19" t="s">
        <v>41</v>
      </c>
      <c r="D287" s="19" t="s">
        <v>1536</v>
      </c>
      <c r="E287" s="19" t="s">
        <v>1529</v>
      </c>
      <c r="F287" s="19" t="str">
        <f>VLOOKUP(A287,Ranking!C287:AB1001,26,0)</f>
        <v xml:space="preserve">Manufacturers </v>
      </c>
      <c r="G287" s="19">
        <v>571440</v>
      </c>
      <c r="H287" s="20" t="s">
        <v>151</v>
      </c>
      <c r="I287" s="81" t="str">
        <f>VLOOKUP(A287,[1]Sheet1!$C$2:$D$967,2,0)</f>
        <v>Mysuru - A</v>
      </c>
      <c r="J287" s="21">
        <v>0.29969999999999997</v>
      </c>
      <c r="K287" s="22">
        <v>43.463999999999999</v>
      </c>
      <c r="L287" s="22">
        <v>0.43463999999999997</v>
      </c>
      <c r="M287" s="22">
        <v>0.73433999999999999</v>
      </c>
      <c r="N287" s="23" t="s">
        <v>32</v>
      </c>
      <c r="O287" s="24" t="s">
        <v>32</v>
      </c>
      <c r="P287" s="25">
        <v>0.27829999999999999</v>
      </c>
      <c r="Q287" s="26">
        <v>12.88</v>
      </c>
      <c r="R287" s="26">
        <v>0.1288</v>
      </c>
      <c r="S287" s="26">
        <v>0.40710000000000002</v>
      </c>
      <c r="T287" s="23" t="s">
        <v>32</v>
      </c>
      <c r="U287" s="27" t="s">
        <v>32</v>
      </c>
      <c r="V287" s="28">
        <v>9.4046000000000003</v>
      </c>
      <c r="W287" s="22">
        <v>209.86</v>
      </c>
      <c r="X287" s="22">
        <v>2.6332880000000003</v>
      </c>
      <c r="Y287" s="22">
        <v>12.037888000000001</v>
      </c>
      <c r="Z287" s="23" t="s">
        <v>31</v>
      </c>
      <c r="AA287" s="27" t="s">
        <v>32</v>
      </c>
      <c r="AB287" s="25">
        <v>9.9324135019999993</v>
      </c>
      <c r="AC287" s="26">
        <v>407.46157639680729</v>
      </c>
      <c r="AD287" s="26">
        <v>4.0746157639680725</v>
      </c>
      <c r="AE287" s="26">
        <f t="shared" si="12"/>
        <v>14.007029265968072</v>
      </c>
      <c r="AF287" s="29" t="s">
        <v>32</v>
      </c>
      <c r="AG287" s="30" t="s">
        <v>32</v>
      </c>
      <c r="AH287" s="25">
        <v>0.63092636099999999</v>
      </c>
      <c r="AI287" s="26">
        <v>33.902043899657933</v>
      </c>
      <c r="AJ287" s="26">
        <v>0.46635356603699885</v>
      </c>
      <c r="AK287" s="26">
        <f t="shared" si="13"/>
        <v>1.0972799270369988</v>
      </c>
      <c r="AL287" s="29" t="s">
        <v>31</v>
      </c>
      <c r="AM287" s="30" t="s">
        <v>32</v>
      </c>
      <c r="AN287" s="66">
        <f t="shared" si="14"/>
        <v>4.5409693300050709</v>
      </c>
    </row>
    <row r="288" spans="1:40" x14ac:dyDescent="0.35">
      <c r="A288" s="18" t="s">
        <v>635</v>
      </c>
      <c r="B288" s="19" t="s">
        <v>636</v>
      </c>
      <c r="C288" s="19" t="s">
        <v>41</v>
      </c>
      <c r="D288" s="19" t="s">
        <v>1536</v>
      </c>
      <c r="E288" s="19" t="s">
        <v>1530</v>
      </c>
      <c r="F288" s="19" t="str">
        <f>VLOOKUP(A288,Ranking!C288:AB1002,26,0)</f>
        <v>Corporate Offices</v>
      </c>
      <c r="G288" s="19">
        <v>583134</v>
      </c>
      <c r="H288" s="20" t="s">
        <v>159</v>
      </c>
      <c r="I288" s="81" t="str">
        <f>VLOOKUP(A288,[1]Sheet1!$C$2:$D$967,2,0)</f>
        <v>Bellary</v>
      </c>
      <c r="J288" s="21">
        <v>0.4375</v>
      </c>
      <c r="K288" s="22">
        <v>14.026999999999999</v>
      </c>
      <c r="L288" s="22">
        <v>0.14027000000000001</v>
      </c>
      <c r="M288" s="22">
        <v>0.57777000000000001</v>
      </c>
      <c r="N288" s="23" t="s">
        <v>32</v>
      </c>
      <c r="O288" s="24" t="s">
        <v>32</v>
      </c>
      <c r="P288" s="25">
        <v>0.49209999999999998</v>
      </c>
      <c r="Q288" s="26">
        <v>11.826000000000001</v>
      </c>
      <c r="R288" s="26">
        <v>0.37661572746297489</v>
      </c>
      <c r="S288" s="26">
        <v>0.86871572746297487</v>
      </c>
      <c r="T288" s="23" t="s">
        <v>31</v>
      </c>
      <c r="U288" s="27" t="s">
        <v>32</v>
      </c>
      <c r="V288" s="28">
        <v>8.3515999999999995</v>
      </c>
      <c r="W288" s="22">
        <v>39.421999999999997</v>
      </c>
      <c r="X288" s="22">
        <v>2.3384480000000001</v>
      </c>
      <c r="Y288" s="22">
        <v>10.690047999999999</v>
      </c>
      <c r="Z288" s="23" t="s">
        <v>32</v>
      </c>
      <c r="AA288" s="27" t="s">
        <v>32</v>
      </c>
      <c r="AB288" s="25">
        <v>26.464834817</v>
      </c>
      <c r="AC288" s="26">
        <v>177.28541949413949</v>
      </c>
      <c r="AD288" s="26">
        <v>5.2929669634000014</v>
      </c>
      <c r="AE288" s="26">
        <f t="shared" si="12"/>
        <v>31.757801780400001</v>
      </c>
      <c r="AF288" s="29" t="s">
        <v>32</v>
      </c>
      <c r="AG288" s="30" t="s">
        <v>32</v>
      </c>
      <c r="AH288" s="25">
        <v>3.7293024749999999</v>
      </c>
      <c r="AI288" s="26">
        <v>30.791471930906852</v>
      </c>
      <c r="AJ288" s="26">
        <v>0.74586049499999962</v>
      </c>
      <c r="AK288" s="26">
        <f t="shared" si="13"/>
        <v>4.4751629699999995</v>
      </c>
      <c r="AL288" s="29" t="s">
        <v>32</v>
      </c>
      <c r="AM288" s="30" t="s">
        <v>32</v>
      </c>
      <c r="AN288" s="66">
        <f t="shared" si="14"/>
        <v>6.038827458400001</v>
      </c>
    </row>
    <row r="289" spans="1:40" x14ac:dyDescent="0.35">
      <c r="A289" s="18" t="s">
        <v>637</v>
      </c>
      <c r="B289" s="19" t="s">
        <v>638</v>
      </c>
      <c r="C289" s="19" t="s">
        <v>1536</v>
      </c>
      <c r="D289" s="19" t="s">
        <v>1536</v>
      </c>
      <c r="E289" s="19" t="s">
        <v>1531</v>
      </c>
      <c r="F289" s="19" t="str">
        <f>VLOOKUP(A289,Ranking!C289:AB1003,26,0)</f>
        <v>Corporate Offices</v>
      </c>
      <c r="G289" s="19">
        <v>577124</v>
      </c>
      <c r="H289" s="20" t="s">
        <v>35</v>
      </c>
      <c r="I289" s="81" t="str">
        <f>VLOOKUP(A289,[1]Sheet1!$C$2:$D$967,2,0)</f>
        <v>Chikmagaluru</v>
      </c>
      <c r="J289" s="21">
        <v>1.0350000000000001</v>
      </c>
      <c r="K289" s="22">
        <v>8.8759999999999994</v>
      </c>
      <c r="L289" s="22">
        <v>0.93303226486129454</v>
      </c>
      <c r="M289" s="22">
        <v>1.9680322648612947</v>
      </c>
      <c r="N289" s="23" t="s">
        <v>31</v>
      </c>
      <c r="O289" s="24" t="s">
        <v>32</v>
      </c>
      <c r="P289" s="25">
        <v>0.8670000000000001</v>
      </c>
      <c r="Q289" s="26">
        <v>5.4269999999999996</v>
      </c>
      <c r="R289" s="26">
        <v>0.24276000000000006</v>
      </c>
      <c r="S289" s="26">
        <v>1.1097600000000001</v>
      </c>
      <c r="T289" s="23" t="s">
        <v>32</v>
      </c>
      <c r="U289" s="27" t="s">
        <v>32</v>
      </c>
      <c r="V289" s="28">
        <v>1.7262</v>
      </c>
      <c r="W289" s="22">
        <v>9.0150000000000006</v>
      </c>
      <c r="X289" s="22">
        <v>0.85444049050344095</v>
      </c>
      <c r="Y289" s="22">
        <v>2.5806404905034408</v>
      </c>
      <c r="Z289" s="23" t="s">
        <v>31</v>
      </c>
      <c r="AA289" s="27" t="s">
        <v>32</v>
      </c>
      <c r="AB289" s="25">
        <v>40.828651686000001</v>
      </c>
      <c r="AC289" s="26">
        <v>134.9559910790145</v>
      </c>
      <c r="AD289" s="26">
        <v>8.165730337200003</v>
      </c>
      <c r="AE289" s="26">
        <f t="shared" si="12"/>
        <v>48.994382023200004</v>
      </c>
      <c r="AF289" s="29" t="s">
        <v>31</v>
      </c>
      <c r="AG289" s="30" t="s">
        <v>32</v>
      </c>
      <c r="AH289" s="25">
        <v>3.3564602130000001</v>
      </c>
      <c r="AI289" s="26">
        <v>15.47914018691589</v>
      </c>
      <c r="AJ289" s="26">
        <v>0.89929340446807515</v>
      </c>
      <c r="AK289" s="26">
        <f t="shared" si="13"/>
        <v>4.2557536174680752</v>
      </c>
      <c r="AL289" s="29" t="s">
        <v>31</v>
      </c>
      <c r="AM289" s="30" t="s">
        <v>32</v>
      </c>
      <c r="AN289" s="66">
        <f t="shared" si="14"/>
        <v>9.0650237416680781</v>
      </c>
    </row>
    <row r="290" spans="1:40" x14ac:dyDescent="0.35">
      <c r="A290" s="18" t="s">
        <v>639</v>
      </c>
      <c r="B290" s="19" t="s">
        <v>640</v>
      </c>
      <c r="C290" s="19" t="s">
        <v>77</v>
      </c>
      <c r="D290" s="19" t="s">
        <v>1536</v>
      </c>
      <c r="E290" s="19" t="s">
        <v>1529</v>
      </c>
      <c r="F290" s="19" t="str">
        <f>VLOOKUP(A290,Ranking!C290:AB1004,26,0)</f>
        <v xml:space="preserve">Exporters </v>
      </c>
      <c r="G290" s="19">
        <v>574104</v>
      </c>
      <c r="H290" s="20" t="s">
        <v>48</v>
      </c>
      <c r="I290" s="81" t="str">
        <f>VLOOKUP(A290,[1]Sheet1!$C$2:$D$967,2,0)</f>
        <v>Udupi</v>
      </c>
      <c r="J290" s="21">
        <v>6.1226999999999983</v>
      </c>
      <c r="K290" s="22">
        <v>44.468000000000004</v>
      </c>
      <c r="L290" s="22">
        <v>1.7143559999999998</v>
      </c>
      <c r="M290" s="22">
        <v>7.8370559999999978</v>
      </c>
      <c r="N290" s="23" t="s">
        <v>32</v>
      </c>
      <c r="O290" s="24" t="s">
        <v>32</v>
      </c>
      <c r="P290" s="25">
        <v>1.0467</v>
      </c>
      <c r="Q290" s="26">
        <v>18.048999999999999</v>
      </c>
      <c r="R290" s="26">
        <v>0.293076</v>
      </c>
      <c r="S290" s="26">
        <v>1.3397760000000001</v>
      </c>
      <c r="T290" s="23" t="s">
        <v>32</v>
      </c>
      <c r="U290" s="27" t="s">
        <v>32</v>
      </c>
      <c r="V290" s="28">
        <v>2.7259000000000002</v>
      </c>
      <c r="W290" s="22">
        <v>33.906999999999996</v>
      </c>
      <c r="X290" s="22">
        <v>0.76325200000000015</v>
      </c>
      <c r="Y290" s="22">
        <v>3.4891520000000003</v>
      </c>
      <c r="Z290" s="23" t="s">
        <v>31</v>
      </c>
      <c r="AA290" s="27" t="s">
        <v>32</v>
      </c>
      <c r="AB290" s="25">
        <v>48.720261401000002</v>
      </c>
      <c r="AC290" s="26">
        <v>655.9076986494091</v>
      </c>
      <c r="AD290" s="26">
        <v>9.7440522802000018</v>
      </c>
      <c r="AE290" s="26">
        <f t="shared" si="12"/>
        <v>58.464313681200004</v>
      </c>
      <c r="AF290" s="29" t="s">
        <v>32</v>
      </c>
      <c r="AG290" s="30" t="s">
        <v>32</v>
      </c>
      <c r="AH290" s="25">
        <v>2.985596234</v>
      </c>
      <c r="AI290" s="26">
        <v>109.4792929093979</v>
      </c>
      <c r="AJ290" s="26">
        <v>0.59711924680000017</v>
      </c>
      <c r="AK290" s="26">
        <f t="shared" si="13"/>
        <v>3.5827154808000001</v>
      </c>
      <c r="AL290" s="29" t="s">
        <v>31</v>
      </c>
      <c r="AM290" s="30" t="s">
        <v>32</v>
      </c>
      <c r="AN290" s="66">
        <f t="shared" si="14"/>
        <v>10.341171527000002</v>
      </c>
    </row>
    <row r="291" spans="1:40" x14ac:dyDescent="0.35">
      <c r="A291" s="18" t="s">
        <v>641</v>
      </c>
      <c r="B291" s="19" t="s">
        <v>642</v>
      </c>
      <c r="C291" s="19" t="s">
        <v>47</v>
      </c>
      <c r="D291" s="19" t="s">
        <v>1536</v>
      </c>
      <c r="E291" s="19" t="s">
        <v>1528</v>
      </c>
      <c r="F291" s="19" t="str">
        <f>VLOOKUP(A291,Ranking!C291:AB1005,26,0)</f>
        <v xml:space="preserve">Retailers </v>
      </c>
      <c r="G291" s="19">
        <v>671121</v>
      </c>
      <c r="H291" s="20" t="s">
        <v>154</v>
      </c>
      <c r="I291" s="81" t="str">
        <f>VLOOKUP(A291,[1]Sheet1!$C$2:$D$967,2,0)</f>
        <v>Ernakulum</v>
      </c>
      <c r="J291" s="21">
        <v>1.6314</v>
      </c>
      <c r="K291" s="22">
        <v>31.710999999999999</v>
      </c>
      <c r="L291" s="22">
        <v>0.45679200000000003</v>
      </c>
      <c r="M291" s="22">
        <v>2.0881919999999998</v>
      </c>
      <c r="N291" s="23" t="s">
        <v>32</v>
      </c>
      <c r="O291" s="24" t="s">
        <v>32</v>
      </c>
      <c r="P291" s="25">
        <v>1.3361000000000001</v>
      </c>
      <c r="Q291" s="26">
        <v>25.494</v>
      </c>
      <c r="R291" s="26">
        <v>0.37410800000000005</v>
      </c>
      <c r="S291" s="26">
        <v>1.7102080000000002</v>
      </c>
      <c r="T291" s="23" t="s">
        <v>32</v>
      </c>
      <c r="U291" s="27" t="s">
        <v>32</v>
      </c>
      <c r="V291" s="28">
        <v>2.2570999999999999</v>
      </c>
      <c r="W291" s="22">
        <v>91.66</v>
      </c>
      <c r="X291" s="22">
        <v>0.63198799999999999</v>
      </c>
      <c r="Y291" s="22">
        <v>2.8890880000000001</v>
      </c>
      <c r="Z291" s="23" t="s">
        <v>31</v>
      </c>
      <c r="AA291" s="27" t="s">
        <v>32</v>
      </c>
      <c r="AB291" s="25">
        <v>32.471249176999997</v>
      </c>
      <c r="AC291" s="26">
        <v>1125.8813839069319</v>
      </c>
      <c r="AD291" s="26">
        <v>11.258813839069319</v>
      </c>
      <c r="AE291" s="26">
        <f t="shared" si="12"/>
        <v>43.730063016069316</v>
      </c>
      <c r="AF291" s="29" t="s">
        <v>32</v>
      </c>
      <c r="AG291" s="30" t="s">
        <v>32</v>
      </c>
      <c r="AH291" s="25">
        <v>0.87537918000000003</v>
      </c>
      <c r="AI291" s="26">
        <v>141.12519328647599</v>
      </c>
      <c r="AJ291" s="26">
        <v>0.27849961897594266</v>
      </c>
      <c r="AK291" s="26">
        <f t="shared" si="13"/>
        <v>1.1538787989759427</v>
      </c>
      <c r="AL291" s="29" t="s">
        <v>31</v>
      </c>
      <c r="AM291" s="30" t="s">
        <v>32</v>
      </c>
      <c r="AN291" s="66">
        <f t="shared" si="14"/>
        <v>11.537313458045261</v>
      </c>
    </row>
    <row r="292" spans="1:40" x14ac:dyDescent="0.35">
      <c r="A292" s="18" t="s">
        <v>643</v>
      </c>
      <c r="B292" s="19" t="s">
        <v>644</v>
      </c>
      <c r="C292" s="19" t="s">
        <v>41</v>
      </c>
      <c r="D292" s="19" t="s">
        <v>1536</v>
      </c>
      <c r="E292" s="19" t="s">
        <v>1529</v>
      </c>
      <c r="F292" s="19" t="str">
        <f>VLOOKUP(A292,Ranking!C292:AB1006,26,0)</f>
        <v xml:space="preserve">Manufacturers </v>
      </c>
      <c r="G292" s="19">
        <v>572129</v>
      </c>
      <c r="H292" s="20" t="s">
        <v>261</v>
      </c>
      <c r="I292" s="81" t="str">
        <f>VLOOKUP(A292,[1]Sheet1!$C$2:$D$967,2,0)</f>
        <v>Tumakuru - A</v>
      </c>
      <c r="J292" s="21">
        <v>1.0389999999999999</v>
      </c>
      <c r="K292" s="22">
        <v>35.113</v>
      </c>
      <c r="L292" s="22">
        <v>0.35113</v>
      </c>
      <c r="M292" s="22">
        <v>1.3901299999999999</v>
      </c>
      <c r="N292" s="23" t="s">
        <v>32</v>
      </c>
      <c r="O292" s="24" t="s">
        <v>32</v>
      </c>
      <c r="P292" s="25">
        <v>1.0204</v>
      </c>
      <c r="Q292" s="26">
        <v>12.18</v>
      </c>
      <c r="R292" s="26">
        <v>0.28571200000000002</v>
      </c>
      <c r="S292" s="26">
        <v>1.3061119999999999</v>
      </c>
      <c r="T292" s="23" t="s">
        <v>32</v>
      </c>
      <c r="U292" s="27" t="s">
        <v>32</v>
      </c>
      <c r="V292" s="28">
        <v>7.8973000000000004</v>
      </c>
      <c r="W292" s="22">
        <v>75.884</v>
      </c>
      <c r="X292" s="22">
        <v>4.8023341524778758</v>
      </c>
      <c r="Y292" s="22">
        <v>12.699634152477877</v>
      </c>
      <c r="Z292" s="23" t="s">
        <v>31</v>
      </c>
      <c r="AA292" s="27" t="s">
        <v>32</v>
      </c>
      <c r="AB292" s="25">
        <v>39.876659597</v>
      </c>
      <c r="AC292" s="26">
        <v>203.12395968322539</v>
      </c>
      <c r="AD292" s="26">
        <v>7.9753319193999985</v>
      </c>
      <c r="AE292" s="26">
        <f t="shared" si="12"/>
        <v>47.851991516399998</v>
      </c>
      <c r="AF292" s="29" t="s">
        <v>31</v>
      </c>
      <c r="AG292" s="30" t="s">
        <v>32</v>
      </c>
      <c r="AH292" s="25">
        <v>2.993157466</v>
      </c>
      <c r="AI292" s="26">
        <v>41.586346292296611</v>
      </c>
      <c r="AJ292" s="26">
        <v>0.59863149320000009</v>
      </c>
      <c r="AK292" s="26">
        <f t="shared" si="13"/>
        <v>3.5917889592000001</v>
      </c>
      <c r="AL292" s="29" t="s">
        <v>32</v>
      </c>
      <c r="AM292" s="30" t="s">
        <v>32</v>
      </c>
      <c r="AN292" s="66">
        <f t="shared" si="14"/>
        <v>8.5739634125999977</v>
      </c>
    </row>
    <row r="293" spans="1:40" x14ac:dyDescent="0.35">
      <c r="A293" s="18" t="s">
        <v>645</v>
      </c>
      <c r="B293" s="19" t="s">
        <v>646</v>
      </c>
      <c r="C293" s="19" t="s">
        <v>41</v>
      </c>
      <c r="D293" s="19" t="s">
        <v>1536</v>
      </c>
      <c r="E293" s="19" t="s">
        <v>1528</v>
      </c>
      <c r="F293" s="19" t="str">
        <f>VLOOKUP(A293,Ranking!C293:AB1007,26,0)</f>
        <v xml:space="preserve">Exporters </v>
      </c>
      <c r="G293" s="19">
        <v>571602</v>
      </c>
      <c r="H293" s="20" t="s">
        <v>532</v>
      </c>
      <c r="I293" s="81" t="str">
        <f>VLOOKUP(A293,[1]Sheet1!$C$2:$D$967,2,0)</f>
        <v>Mysuru - B</v>
      </c>
      <c r="J293" s="21">
        <v>0.48400000000000004</v>
      </c>
      <c r="K293" s="22">
        <v>71.341999999999999</v>
      </c>
      <c r="L293" s="22">
        <v>0.71342000000000005</v>
      </c>
      <c r="M293" s="22">
        <v>1.1974200000000002</v>
      </c>
      <c r="N293" s="23" t="s">
        <v>32</v>
      </c>
      <c r="O293" s="24" t="s">
        <v>32</v>
      </c>
      <c r="P293" s="25">
        <v>0.3332</v>
      </c>
      <c r="Q293" s="26">
        <v>20.518000000000001</v>
      </c>
      <c r="R293" s="26">
        <v>0.20518</v>
      </c>
      <c r="S293" s="26">
        <v>0.53837999999999997</v>
      </c>
      <c r="T293" s="23" t="s">
        <v>32</v>
      </c>
      <c r="U293" s="27" t="s">
        <v>32</v>
      </c>
      <c r="V293" s="28">
        <v>13.901300000000001</v>
      </c>
      <c r="W293" s="22">
        <v>198.864</v>
      </c>
      <c r="X293" s="22">
        <v>5.7740802005818219</v>
      </c>
      <c r="Y293" s="22">
        <v>19.675380200581824</v>
      </c>
      <c r="Z293" s="23" t="s">
        <v>31</v>
      </c>
      <c r="AA293" s="27" t="s">
        <v>32</v>
      </c>
      <c r="AB293" s="25">
        <v>39.498394662999999</v>
      </c>
      <c r="AC293" s="26">
        <v>406.77336229946519</v>
      </c>
      <c r="AD293" s="26">
        <v>7.899678932599997</v>
      </c>
      <c r="AE293" s="26">
        <f t="shared" si="12"/>
        <v>47.398073595599996</v>
      </c>
      <c r="AF293" s="29" t="s">
        <v>31</v>
      </c>
      <c r="AG293" s="30" t="s">
        <v>32</v>
      </c>
      <c r="AH293" s="25">
        <v>2.800749438</v>
      </c>
      <c r="AI293" s="26">
        <v>30.573997326203209</v>
      </c>
      <c r="AJ293" s="26">
        <v>0.6846739815410614</v>
      </c>
      <c r="AK293" s="26">
        <f t="shared" si="13"/>
        <v>3.4854234195410614</v>
      </c>
      <c r="AL293" s="29" t="s">
        <v>31</v>
      </c>
      <c r="AM293" s="30" t="s">
        <v>32</v>
      </c>
      <c r="AN293" s="66">
        <f t="shared" si="14"/>
        <v>8.5843529141410588</v>
      </c>
    </row>
    <row r="294" spans="1:40" x14ac:dyDescent="0.35">
      <c r="A294" s="18" t="s">
        <v>647</v>
      </c>
      <c r="B294" s="19" t="s">
        <v>170</v>
      </c>
      <c r="C294" s="19" t="s">
        <v>1533</v>
      </c>
      <c r="D294" s="19" t="s">
        <v>1536</v>
      </c>
      <c r="E294" s="19" t="s">
        <v>1529</v>
      </c>
      <c r="F294" s="19" t="str">
        <f>VLOOKUP(A294,Ranking!C294:AB1008,26,0)</f>
        <v xml:space="preserve">Manufacturers </v>
      </c>
      <c r="G294" s="19">
        <v>581343</v>
      </c>
      <c r="H294" s="20" t="s">
        <v>170</v>
      </c>
      <c r="I294" s="81" t="str">
        <f>VLOOKUP(A294,[1]Sheet1!$C$2:$D$967,2,0)</f>
        <v>Kumta</v>
      </c>
      <c r="J294" s="21">
        <v>2.5047000000000001</v>
      </c>
      <c r="K294" s="22">
        <v>29.132000000000001</v>
      </c>
      <c r="L294" s="22">
        <v>0.70131600000000016</v>
      </c>
      <c r="M294" s="22">
        <v>3.2060160000000004</v>
      </c>
      <c r="N294" s="23" t="s">
        <v>32</v>
      </c>
      <c r="O294" s="24" t="s">
        <v>32</v>
      </c>
      <c r="P294" s="25">
        <v>0.76960000000000006</v>
      </c>
      <c r="Q294" s="26">
        <v>12.42</v>
      </c>
      <c r="R294" s="26">
        <v>1.0002625653161845</v>
      </c>
      <c r="S294" s="26">
        <v>1.7698625653161846</v>
      </c>
      <c r="T294" s="23" t="s">
        <v>31</v>
      </c>
      <c r="U294" s="27" t="s">
        <v>32</v>
      </c>
      <c r="V294" s="28">
        <v>6.3045</v>
      </c>
      <c r="W294" s="22">
        <v>35.72</v>
      </c>
      <c r="X294" s="22">
        <v>2.7407724845455541</v>
      </c>
      <c r="Y294" s="22">
        <v>9.0452724845455545</v>
      </c>
      <c r="Z294" s="23" t="s">
        <v>31</v>
      </c>
      <c r="AA294" s="27" t="s">
        <v>32</v>
      </c>
      <c r="AB294" s="25">
        <v>29.261555268999999</v>
      </c>
      <c r="AC294" s="26">
        <v>517.59647855227888</v>
      </c>
      <c r="AD294" s="26">
        <v>5.8523110538000012</v>
      </c>
      <c r="AE294" s="26">
        <f t="shared" si="12"/>
        <v>35.1138663228</v>
      </c>
      <c r="AF294" s="29" t="s">
        <v>31</v>
      </c>
      <c r="AG294" s="30" t="s">
        <v>32</v>
      </c>
      <c r="AH294" s="25">
        <v>2.4381641690000002</v>
      </c>
      <c r="AI294" s="26">
        <v>53.410121983914209</v>
      </c>
      <c r="AJ294" s="26">
        <v>0.53410121983914216</v>
      </c>
      <c r="AK294" s="26">
        <f t="shared" si="13"/>
        <v>2.9722653888391424</v>
      </c>
      <c r="AL294" s="29" t="s">
        <v>32</v>
      </c>
      <c r="AM294" s="30" t="s">
        <v>32</v>
      </c>
      <c r="AN294" s="66">
        <f t="shared" si="14"/>
        <v>6.3864122736391433</v>
      </c>
    </row>
    <row r="295" spans="1:40" x14ac:dyDescent="0.35">
      <c r="A295" s="18" t="s">
        <v>648</v>
      </c>
      <c r="B295" s="19" t="s">
        <v>649</v>
      </c>
      <c r="C295" s="19" t="s">
        <v>1536</v>
      </c>
      <c r="D295" s="19" t="s">
        <v>1536</v>
      </c>
      <c r="E295" s="19" t="s">
        <v>1529</v>
      </c>
      <c r="F295" s="19" t="str">
        <f>VLOOKUP(A295,Ranking!C295:AB1009,26,0)</f>
        <v xml:space="preserve">Manufacturers </v>
      </c>
      <c r="G295" s="19">
        <v>581113</v>
      </c>
      <c r="H295" s="20" t="s">
        <v>342</v>
      </c>
      <c r="I295" s="81" t="str">
        <f>VLOOKUP(A295,[1]Sheet1!$C$2:$D$967,2,0)</f>
        <v>Dharwad</v>
      </c>
      <c r="J295" s="21">
        <v>0.91849999999999998</v>
      </c>
      <c r="K295" s="22">
        <v>11.192</v>
      </c>
      <c r="L295" s="22">
        <v>0.33332298475047129</v>
      </c>
      <c r="M295" s="22">
        <v>1.2518229847504712</v>
      </c>
      <c r="N295" s="23" t="s">
        <v>31</v>
      </c>
      <c r="O295" s="24" t="s">
        <v>32</v>
      </c>
      <c r="P295" s="25">
        <v>0.4617</v>
      </c>
      <c r="Q295" s="26">
        <v>3.706</v>
      </c>
      <c r="R295" s="26">
        <v>0.129276</v>
      </c>
      <c r="S295" s="26">
        <v>0.59097599999999995</v>
      </c>
      <c r="T295" s="23" t="s">
        <v>32</v>
      </c>
      <c r="U295" s="27" t="s">
        <v>32</v>
      </c>
      <c r="V295" s="28">
        <v>4.4501999999999997</v>
      </c>
      <c r="W295" s="22">
        <v>36.259</v>
      </c>
      <c r="X295" s="22">
        <v>1.2460560000000001</v>
      </c>
      <c r="Y295" s="22">
        <v>5.696256</v>
      </c>
      <c r="Z295" s="23" t="s">
        <v>31</v>
      </c>
      <c r="AA295" s="27" t="s">
        <v>32</v>
      </c>
      <c r="AB295" s="25">
        <v>18.013540255000002</v>
      </c>
      <c r="AC295" s="26">
        <v>130.0417794588304</v>
      </c>
      <c r="AD295" s="26">
        <v>3.6027080510000005</v>
      </c>
      <c r="AE295" s="26">
        <f t="shared" si="12"/>
        <v>21.616248306000003</v>
      </c>
      <c r="AF295" s="29" t="s">
        <v>31</v>
      </c>
      <c r="AG295" s="30" t="s">
        <v>32</v>
      </c>
      <c r="AH295" s="25">
        <v>1.7312849780000001</v>
      </c>
      <c r="AI295" s="26">
        <v>18.434039860343319</v>
      </c>
      <c r="AJ295" s="26">
        <v>0.34625699560000012</v>
      </c>
      <c r="AK295" s="26">
        <f t="shared" si="13"/>
        <v>2.0775419736000003</v>
      </c>
      <c r="AL295" s="29" t="s">
        <v>32</v>
      </c>
      <c r="AM295" s="30" t="s">
        <v>32</v>
      </c>
      <c r="AN295" s="66">
        <f t="shared" si="14"/>
        <v>3.9489650466000006</v>
      </c>
    </row>
    <row r="296" spans="1:40" x14ac:dyDescent="0.35">
      <c r="A296" s="18" t="s">
        <v>650</v>
      </c>
      <c r="B296" s="19" t="s">
        <v>651</v>
      </c>
      <c r="C296" s="19" t="s">
        <v>47</v>
      </c>
      <c r="D296" s="19" t="s">
        <v>1536</v>
      </c>
      <c r="E296" s="19" t="s">
        <v>1528</v>
      </c>
      <c r="F296" s="19" t="str">
        <f>VLOOKUP(A296,Ranking!C296:AB1010,26,0)</f>
        <v>Corporate Offices</v>
      </c>
      <c r="G296" s="19">
        <v>581301</v>
      </c>
      <c r="H296" s="20" t="s">
        <v>170</v>
      </c>
      <c r="I296" s="81" t="str">
        <f>VLOOKUP(A296,[1]Sheet1!$C$2:$D$967,2,0)</f>
        <v>Kumta</v>
      </c>
      <c r="J296" s="21">
        <v>3.0383</v>
      </c>
      <c r="K296" s="22">
        <v>40.033000000000001</v>
      </c>
      <c r="L296" s="22">
        <v>0.85072400000000004</v>
      </c>
      <c r="M296" s="22">
        <v>3.889024</v>
      </c>
      <c r="N296" s="23" t="s">
        <v>32</v>
      </c>
      <c r="O296" s="24" t="s">
        <v>32</v>
      </c>
      <c r="P296" s="25">
        <v>1.1873</v>
      </c>
      <c r="Q296" s="26">
        <v>9.1780000000000008</v>
      </c>
      <c r="R296" s="26">
        <v>0.33244400000000002</v>
      </c>
      <c r="S296" s="26">
        <v>1.519744</v>
      </c>
      <c r="T296" s="23" t="s">
        <v>32</v>
      </c>
      <c r="U296" s="27" t="s">
        <v>32</v>
      </c>
      <c r="V296" s="28">
        <v>2.8281000000000001</v>
      </c>
      <c r="W296" s="22">
        <v>45.939</v>
      </c>
      <c r="X296" s="22">
        <v>0.79186800000000013</v>
      </c>
      <c r="Y296" s="22">
        <v>3.6199680000000001</v>
      </c>
      <c r="Z296" s="23" t="s">
        <v>31</v>
      </c>
      <c r="AA296" s="27" t="s">
        <v>32</v>
      </c>
      <c r="AB296" s="25">
        <v>54.789258625999999</v>
      </c>
      <c r="AC296" s="26">
        <v>1097.230157635468</v>
      </c>
      <c r="AD296" s="26">
        <v>10.972301576354674</v>
      </c>
      <c r="AE296" s="26">
        <f t="shared" si="12"/>
        <v>65.761560202354673</v>
      </c>
      <c r="AF296" s="29" t="s">
        <v>32</v>
      </c>
      <c r="AG296" s="30" t="s">
        <v>32</v>
      </c>
      <c r="AH296" s="25">
        <v>4.0122541759999999</v>
      </c>
      <c r="AI296" s="26">
        <v>147.45160591133009</v>
      </c>
      <c r="AJ296" s="26">
        <v>1.4745160591133013</v>
      </c>
      <c r="AK296" s="26">
        <f t="shared" si="13"/>
        <v>5.4867702351133012</v>
      </c>
      <c r="AL296" s="29" t="s">
        <v>32</v>
      </c>
      <c r="AM296" s="30" t="s">
        <v>32</v>
      </c>
      <c r="AN296" s="66">
        <f t="shared" si="14"/>
        <v>12.446817635467976</v>
      </c>
    </row>
    <row r="297" spans="1:40" x14ac:dyDescent="0.35">
      <c r="A297" s="18" t="s">
        <v>652</v>
      </c>
      <c r="B297" s="19" t="s">
        <v>653</v>
      </c>
      <c r="C297" s="19" t="s">
        <v>1536</v>
      </c>
      <c r="D297" s="19" t="s">
        <v>1536</v>
      </c>
      <c r="E297" s="19" t="s">
        <v>1531</v>
      </c>
      <c r="F297" s="19" t="str">
        <f>VLOOKUP(A297,Ranking!C297:AB1011,26,0)</f>
        <v xml:space="preserve">Manufacturers </v>
      </c>
      <c r="G297" s="19">
        <v>416008</v>
      </c>
      <c r="H297" s="20" t="s">
        <v>83</v>
      </c>
      <c r="I297" s="81" t="str">
        <f>VLOOKUP(A297,[1]Sheet1!$C$2:$D$967,2,0)</f>
        <v>Pune</v>
      </c>
      <c r="J297" s="21">
        <v>2.4928000000000003</v>
      </c>
      <c r="K297" s="22">
        <v>131.67400000000001</v>
      </c>
      <c r="L297" s="22">
        <v>1.31674</v>
      </c>
      <c r="M297" s="22">
        <v>3.8095400000000001</v>
      </c>
      <c r="N297" s="23" t="s">
        <v>32</v>
      </c>
      <c r="O297" s="24" t="s">
        <v>32</v>
      </c>
      <c r="P297" s="25">
        <v>0.625</v>
      </c>
      <c r="Q297" s="26">
        <v>49.625999999999998</v>
      </c>
      <c r="R297" s="26">
        <v>0.49625999999999998</v>
      </c>
      <c r="S297" s="26">
        <v>1.1212599999999999</v>
      </c>
      <c r="T297" s="23" t="s">
        <v>32</v>
      </c>
      <c r="U297" s="27" t="s">
        <v>32</v>
      </c>
      <c r="V297" s="28">
        <v>0.72289999999999999</v>
      </c>
      <c r="W297" s="22">
        <v>60.905999999999999</v>
      </c>
      <c r="X297" s="22">
        <v>0.2878947791887046</v>
      </c>
      <c r="Y297" s="22">
        <v>1.0107947791887046</v>
      </c>
      <c r="Z297" s="23" t="s">
        <v>31</v>
      </c>
      <c r="AA297" s="27" t="s">
        <v>31</v>
      </c>
      <c r="AB297" s="25">
        <v>23.368075241</v>
      </c>
      <c r="AC297" s="26">
        <v>4529.5560474763151</v>
      </c>
      <c r="AD297" s="26">
        <v>45.29556047476315</v>
      </c>
      <c r="AE297" s="26">
        <f t="shared" si="12"/>
        <v>68.663635715763149</v>
      </c>
      <c r="AF297" s="29" t="s">
        <v>32</v>
      </c>
      <c r="AG297" s="30" t="s">
        <v>32</v>
      </c>
      <c r="AH297" s="25">
        <v>8.1403471970000005</v>
      </c>
      <c r="AI297" s="26">
        <v>1328.2157610254051</v>
      </c>
      <c r="AJ297" s="26">
        <v>1.657694561171283</v>
      </c>
      <c r="AK297" s="26">
        <f t="shared" si="13"/>
        <v>9.7980417581712835</v>
      </c>
      <c r="AL297" s="29" t="s">
        <v>31</v>
      </c>
      <c r="AM297" s="30" t="s">
        <v>32</v>
      </c>
      <c r="AN297" s="66">
        <f t="shared" si="14"/>
        <v>46.953255035934433</v>
      </c>
    </row>
    <row r="298" spans="1:40" x14ac:dyDescent="0.35">
      <c r="A298" s="18" t="s">
        <v>654</v>
      </c>
      <c r="B298" s="19" t="s">
        <v>655</v>
      </c>
      <c r="C298" s="19" t="s">
        <v>41</v>
      </c>
      <c r="D298" s="19" t="s">
        <v>1512</v>
      </c>
      <c r="E298" s="19" t="s">
        <v>1529</v>
      </c>
      <c r="F298" s="19" t="str">
        <f>VLOOKUP(A298,Ranking!C298:AB1012,26,0)</f>
        <v>Corporate Offices</v>
      </c>
      <c r="G298" s="19">
        <v>563101</v>
      </c>
      <c r="H298" s="20" t="s">
        <v>273</v>
      </c>
      <c r="I298" s="81" t="str">
        <f>VLOOKUP(A298,[1]Sheet1!$C$2:$D$967,2,0)</f>
        <v>Devanahalli</v>
      </c>
      <c r="J298" s="21">
        <v>0.62</v>
      </c>
      <c r="K298" s="22">
        <v>146.11799999999999</v>
      </c>
      <c r="L298" s="22">
        <v>0.1736</v>
      </c>
      <c r="M298" s="22">
        <v>0.79359999999999997</v>
      </c>
      <c r="N298" s="23" t="s">
        <v>31</v>
      </c>
      <c r="O298" s="24" t="s">
        <v>31</v>
      </c>
      <c r="P298" s="25">
        <v>0.59380000000000011</v>
      </c>
      <c r="Q298" s="26">
        <v>75.772000000000006</v>
      </c>
      <c r="R298" s="26">
        <v>0.19959398816453738</v>
      </c>
      <c r="S298" s="26">
        <v>0.79339398816453754</v>
      </c>
      <c r="T298" s="23" t="s">
        <v>31</v>
      </c>
      <c r="U298" s="27" t="s">
        <v>32</v>
      </c>
      <c r="V298" s="28">
        <v>6.9920999999999998</v>
      </c>
      <c r="W298" s="22">
        <v>399.85300000000001</v>
      </c>
      <c r="X298" s="22">
        <v>2.572152443744899</v>
      </c>
      <c r="Y298" s="22">
        <v>9.5642524437448984</v>
      </c>
      <c r="Z298" s="23" t="s">
        <v>31</v>
      </c>
      <c r="AA298" s="27" t="s">
        <v>31</v>
      </c>
      <c r="AB298" s="25">
        <v>74.484582542999988</v>
      </c>
      <c r="AC298" s="26">
        <v>822.46285097702378</v>
      </c>
      <c r="AD298" s="26">
        <v>14.8969165086</v>
      </c>
      <c r="AE298" s="26">
        <f t="shared" si="12"/>
        <v>89.381499051599988</v>
      </c>
      <c r="AF298" s="29" t="s">
        <v>31</v>
      </c>
      <c r="AG298" s="30" t="s">
        <v>32</v>
      </c>
      <c r="AH298" s="25">
        <v>13.022658293000001</v>
      </c>
      <c r="AI298" s="26">
        <v>82.327272922482294</v>
      </c>
      <c r="AJ298" s="26">
        <v>5.1193370766901136</v>
      </c>
      <c r="AK298" s="26">
        <f t="shared" si="13"/>
        <v>18.141995369690115</v>
      </c>
      <c r="AL298" s="29" t="s">
        <v>31</v>
      </c>
      <c r="AM298" s="30" t="s">
        <v>32</v>
      </c>
      <c r="AN298" s="66">
        <f t="shared" si="14"/>
        <v>20.016253585290116</v>
      </c>
    </row>
    <row r="299" spans="1:40" x14ac:dyDescent="0.35">
      <c r="A299" s="18" t="s">
        <v>656</v>
      </c>
      <c r="B299" s="19" t="s">
        <v>657</v>
      </c>
      <c r="C299" s="19" t="s">
        <v>77</v>
      </c>
      <c r="D299" s="19" t="s">
        <v>1536</v>
      </c>
      <c r="E299" s="19" t="s">
        <v>1528</v>
      </c>
      <c r="F299" s="19" t="e">
        <f>VLOOKUP(A299,Ranking!C299:AB1013,26,0)</f>
        <v>#N/A</v>
      </c>
      <c r="G299" s="19">
        <v>421301</v>
      </c>
      <c r="H299" s="20" t="s">
        <v>96</v>
      </c>
      <c r="I299" s="81" t="str">
        <f>VLOOKUP(A299,[1]Sheet1!$C$2:$D$967,2,0)</f>
        <v>Mumbai - A</v>
      </c>
      <c r="J299" s="21">
        <v>1.3736999999999999</v>
      </c>
      <c r="K299" s="22">
        <v>2114.8560000000002</v>
      </c>
      <c r="L299" s="22">
        <v>12.193895355576554</v>
      </c>
      <c r="M299" s="22">
        <v>13.567595355576554</v>
      </c>
      <c r="N299" s="23" t="s">
        <v>32</v>
      </c>
      <c r="O299" s="24" t="s">
        <v>31</v>
      </c>
      <c r="P299" s="25">
        <v>0.1021</v>
      </c>
      <c r="Q299" s="26">
        <v>269.71100000000001</v>
      </c>
      <c r="R299" s="26">
        <v>9.2737135414334065E-2</v>
      </c>
      <c r="S299" s="26">
        <v>0.19483713541433406</v>
      </c>
      <c r="T299" s="23" t="s">
        <v>31</v>
      </c>
      <c r="U299" s="27" t="s">
        <v>31</v>
      </c>
      <c r="V299" s="28">
        <v>1.1375</v>
      </c>
      <c r="W299" s="22">
        <v>277.12700000000001</v>
      </c>
      <c r="X299" s="22">
        <v>0.31850000000000001</v>
      </c>
      <c r="Y299" s="22">
        <v>1.456</v>
      </c>
      <c r="Z299" s="23" t="s">
        <v>31</v>
      </c>
      <c r="AA299" s="27" t="s">
        <v>31</v>
      </c>
      <c r="AB299" s="25">
        <v>38.007871539</v>
      </c>
      <c r="AC299" s="26">
        <v>10704.588328244619</v>
      </c>
      <c r="AD299" s="26">
        <v>7.6015743078</v>
      </c>
      <c r="AE299" s="26">
        <f t="shared" si="12"/>
        <v>45.6094458468</v>
      </c>
      <c r="AF299" s="29" t="s">
        <v>31</v>
      </c>
      <c r="AG299" s="30" t="s">
        <v>31</v>
      </c>
      <c r="AH299" s="25">
        <v>12.870316257999999</v>
      </c>
      <c r="AI299" s="26">
        <v>3614.2282927161209</v>
      </c>
      <c r="AJ299" s="26">
        <v>4.0362699431896267</v>
      </c>
      <c r="AK299" s="26">
        <f t="shared" si="13"/>
        <v>16.906586201189626</v>
      </c>
      <c r="AL299" s="29" t="s">
        <v>31</v>
      </c>
      <c r="AM299" s="30" t="s">
        <v>32</v>
      </c>
      <c r="AN299" s="66">
        <f t="shared" si="14"/>
        <v>11.637844250989627</v>
      </c>
    </row>
    <row r="300" spans="1:40" x14ac:dyDescent="0.35">
      <c r="A300" s="18" t="s">
        <v>658</v>
      </c>
      <c r="B300" s="19" t="s">
        <v>659</v>
      </c>
      <c r="C300" s="19" t="s">
        <v>1533</v>
      </c>
      <c r="D300" s="19" t="s">
        <v>1536</v>
      </c>
      <c r="E300" s="19" t="s">
        <v>1529</v>
      </c>
      <c r="F300" s="19" t="str">
        <f>VLOOKUP(A300,Ranking!C300:AB1014,26,0)</f>
        <v xml:space="preserve">Shopping Malls </v>
      </c>
      <c r="G300" s="19">
        <v>518001</v>
      </c>
      <c r="H300" s="20" t="s">
        <v>58</v>
      </c>
      <c r="I300" s="81" t="str">
        <f>VLOOKUP(A300,[1]Sheet1!$C$2:$D$967,2,0)</f>
        <v>Anantapur</v>
      </c>
      <c r="J300" s="21">
        <v>3.5930000000000004</v>
      </c>
      <c r="K300" s="22">
        <v>198.20699999999999</v>
      </c>
      <c r="L300" s="22">
        <v>1.0060400000000003</v>
      </c>
      <c r="M300" s="22">
        <v>4.5990400000000005</v>
      </c>
      <c r="N300" s="23" t="s">
        <v>31</v>
      </c>
      <c r="O300" s="24" t="s">
        <v>32</v>
      </c>
      <c r="P300" s="25">
        <v>1.9553999999999998</v>
      </c>
      <c r="Q300" s="26">
        <v>45.378</v>
      </c>
      <c r="R300" s="26">
        <v>0.547512</v>
      </c>
      <c r="S300" s="26">
        <v>2.5029119999999998</v>
      </c>
      <c r="T300" s="23" t="s">
        <v>32</v>
      </c>
      <c r="U300" s="27" t="s">
        <v>32</v>
      </c>
      <c r="V300" s="28">
        <v>7.8836000000000004</v>
      </c>
      <c r="W300" s="22">
        <v>216.047</v>
      </c>
      <c r="X300" s="22">
        <v>2.2074080000000005</v>
      </c>
      <c r="Y300" s="22">
        <v>10.091008</v>
      </c>
      <c r="Z300" s="23" t="s">
        <v>32</v>
      </c>
      <c r="AA300" s="27" t="s">
        <v>32</v>
      </c>
      <c r="AB300" s="25">
        <v>32.939823531999998</v>
      </c>
      <c r="AC300" s="26">
        <v>2674.1233455163051</v>
      </c>
      <c r="AD300" s="26">
        <v>26.741233455163048</v>
      </c>
      <c r="AE300" s="26">
        <f t="shared" si="12"/>
        <v>59.681056987163046</v>
      </c>
      <c r="AF300" s="29" t="s">
        <v>32</v>
      </c>
      <c r="AG300" s="30" t="s">
        <v>32</v>
      </c>
      <c r="AH300" s="25">
        <v>12.458539506000001</v>
      </c>
      <c r="AI300" s="26">
        <v>374.6056010869566</v>
      </c>
      <c r="AJ300" s="26">
        <v>3.746056010869566</v>
      </c>
      <c r="AK300" s="26">
        <f t="shared" si="13"/>
        <v>16.204595516869567</v>
      </c>
      <c r="AL300" s="29" t="s">
        <v>32</v>
      </c>
      <c r="AM300" s="30" t="s">
        <v>32</v>
      </c>
      <c r="AN300" s="66">
        <f t="shared" si="14"/>
        <v>30.487289466032614</v>
      </c>
    </row>
    <row r="301" spans="1:40" x14ac:dyDescent="0.35">
      <c r="A301" s="18" t="s">
        <v>660</v>
      </c>
      <c r="B301" s="19" t="s">
        <v>661</v>
      </c>
      <c r="C301" s="19" t="s">
        <v>41</v>
      </c>
      <c r="D301" s="19" t="s">
        <v>1536</v>
      </c>
      <c r="E301" s="19" t="s">
        <v>1528</v>
      </c>
      <c r="F301" s="19" t="str">
        <f>VLOOKUP(A301,Ranking!C301:AB1015,26,0)</f>
        <v xml:space="preserve">Shopping Malls </v>
      </c>
      <c r="G301" s="19">
        <v>533001</v>
      </c>
      <c r="H301" s="20" t="s">
        <v>382</v>
      </c>
      <c r="I301" s="81" t="str">
        <f>VLOOKUP(A301,[1]Sheet1!$C$2:$D$967,2,0)</f>
        <v>Visakhapatnam</v>
      </c>
      <c r="J301" s="21">
        <v>0.375</v>
      </c>
      <c r="K301" s="22">
        <v>186.291</v>
      </c>
      <c r="L301" s="22">
        <v>0.82012671613845656</v>
      </c>
      <c r="M301" s="22">
        <v>1.1951267161384567</v>
      </c>
      <c r="N301" s="23" t="s">
        <v>32</v>
      </c>
      <c r="O301" s="24" t="s">
        <v>31</v>
      </c>
      <c r="P301" s="25">
        <v>0.21229999999999999</v>
      </c>
      <c r="Q301" s="26">
        <v>44.536999999999999</v>
      </c>
      <c r="R301" s="26">
        <v>0.11923932666432664</v>
      </c>
      <c r="S301" s="26">
        <v>0.33153932666432662</v>
      </c>
      <c r="T301" s="23" t="s">
        <v>32</v>
      </c>
      <c r="U301" s="27" t="s">
        <v>31</v>
      </c>
      <c r="V301" s="28">
        <v>0.93169999999999997</v>
      </c>
      <c r="W301" s="22">
        <v>373.90499999999997</v>
      </c>
      <c r="X301" s="22">
        <v>7.9740712169933046</v>
      </c>
      <c r="Y301" s="22">
        <v>8.9057712169933048</v>
      </c>
      <c r="Z301" s="23" t="s">
        <v>32</v>
      </c>
      <c r="AA301" s="27" t="s">
        <v>31</v>
      </c>
      <c r="AB301" s="25">
        <v>8.9146965379999994</v>
      </c>
      <c r="AC301" s="26">
        <v>3004.2778976005129</v>
      </c>
      <c r="AD301" s="26">
        <v>2.2802778270555351</v>
      </c>
      <c r="AE301" s="26">
        <f t="shared" si="12"/>
        <v>11.194974365055534</v>
      </c>
      <c r="AF301" s="29" t="s">
        <v>32</v>
      </c>
      <c r="AG301" s="30" t="s">
        <v>31</v>
      </c>
      <c r="AH301" s="25">
        <v>2.5085320979999999</v>
      </c>
      <c r="AI301" s="26">
        <v>628.93253864055862</v>
      </c>
      <c r="AJ301" s="26">
        <v>6.2893253864055865</v>
      </c>
      <c r="AK301" s="26">
        <f t="shared" si="13"/>
        <v>8.7978574844055863</v>
      </c>
      <c r="AL301" s="29" t="s">
        <v>32</v>
      </c>
      <c r="AM301" s="30" t="s">
        <v>32</v>
      </c>
      <c r="AN301" s="66">
        <f t="shared" si="14"/>
        <v>8.5696032134611215</v>
      </c>
    </row>
    <row r="302" spans="1:40" x14ac:dyDescent="0.35">
      <c r="A302" s="18" t="s">
        <v>662</v>
      </c>
      <c r="B302" s="19" t="s">
        <v>663</v>
      </c>
      <c r="C302" s="19" t="s">
        <v>1536</v>
      </c>
      <c r="D302" s="19" t="s">
        <v>1536</v>
      </c>
      <c r="E302" s="19" t="s">
        <v>1531</v>
      </c>
      <c r="F302" s="19" t="str">
        <f>VLOOKUP(A302,Ranking!C302:AB1016,26,0)</f>
        <v xml:space="preserve">Exporters </v>
      </c>
      <c r="G302" s="19">
        <v>639002</v>
      </c>
      <c r="H302" s="20" t="s">
        <v>267</v>
      </c>
      <c r="I302" s="81" t="str">
        <f>VLOOKUP(A302,[1]Sheet1!$C$2:$D$967,2,0)</f>
        <v>Tiruchirapalli</v>
      </c>
      <c r="J302" s="21">
        <v>0.98750000000000004</v>
      </c>
      <c r="K302" s="22">
        <v>100.027</v>
      </c>
      <c r="L302" s="22">
        <v>1.00027</v>
      </c>
      <c r="M302" s="22">
        <v>1.98777</v>
      </c>
      <c r="N302" s="23" t="s">
        <v>32</v>
      </c>
      <c r="O302" s="24" t="s">
        <v>32</v>
      </c>
      <c r="P302" s="25">
        <v>0.46010000000000001</v>
      </c>
      <c r="Q302" s="26">
        <v>55.023000000000003</v>
      </c>
      <c r="R302" s="26">
        <v>0.55023</v>
      </c>
      <c r="S302" s="26">
        <v>1.01033</v>
      </c>
      <c r="T302" s="23" t="s">
        <v>32</v>
      </c>
      <c r="U302" s="27" t="s">
        <v>32</v>
      </c>
      <c r="V302" s="28">
        <v>2.3874</v>
      </c>
      <c r="W302" s="22">
        <v>359.40300000000002</v>
      </c>
      <c r="X302" s="22">
        <v>0.66847200000000007</v>
      </c>
      <c r="Y302" s="22">
        <v>3.0558719999999999</v>
      </c>
      <c r="Z302" s="23" t="s">
        <v>31</v>
      </c>
      <c r="AA302" s="27" t="s">
        <v>31</v>
      </c>
      <c r="AB302" s="25">
        <v>8.8809566360000005</v>
      </c>
      <c r="AC302" s="26">
        <v>1509.00404418727</v>
      </c>
      <c r="AD302" s="26">
        <v>15.090040441872702</v>
      </c>
      <c r="AE302" s="26">
        <f t="shared" si="12"/>
        <v>23.970997077872703</v>
      </c>
      <c r="AF302" s="29" t="s">
        <v>32</v>
      </c>
      <c r="AG302" s="30" t="s">
        <v>32</v>
      </c>
      <c r="AH302" s="25">
        <v>5.711760774</v>
      </c>
      <c r="AI302" s="26">
        <v>617.71964380589179</v>
      </c>
      <c r="AJ302" s="26">
        <v>1.1423521548000002</v>
      </c>
      <c r="AK302" s="26">
        <f t="shared" si="13"/>
        <v>6.8541129288000002</v>
      </c>
      <c r="AL302" s="29" t="s">
        <v>31</v>
      </c>
      <c r="AM302" s="30" t="s">
        <v>32</v>
      </c>
      <c r="AN302" s="66">
        <f t="shared" si="14"/>
        <v>16.232392596672703</v>
      </c>
    </row>
    <row r="303" spans="1:40" x14ac:dyDescent="0.35">
      <c r="A303" s="18" t="s">
        <v>664</v>
      </c>
      <c r="B303" s="19" t="s">
        <v>665</v>
      </c>
      <c r="C303" s="19" t="s">
        <v>1536</v>
      </c>
      <c r="D303" s="19" t="s">
        <v>1536</v>
      </c>
      <c r="E303" s="19" t="s">
        <v>1529</v>
      </c>
      <c r="F303" s="19" t="str">
        <f>VLOOKUP(A303,Ranking!C303:AB1017,26,0)</f>
        <v xml:space="preserve">Manufacturers </v>
      </c>
      <c r="G303" s="19">
        <v>507002</v>
      </c>
      <c r="H303" s="20" t="s">
        <v>382</v>
      </c>
      <c r="I303" s="81" t="str">
        <f>VLOOKUP(A303,[1]Sheet1!$C$2:$D$967,2,0)</f>
        <v>Vijayawada</v>
      </c>
      <c r="J303" s="21">
        <v>1.9254</v>
      </c>
      <c r="K303" s="22">
        <v>306.97300000000001</v>
      </c>
      <c r="L303" s="22">
        <v>0.53911200000000004</v>
      </c>
      <c r="M303" s="22">
        <v>2.464512</v>
      </c>
      <c r="N303" s="23" t="s">
        <v>32</v>
      </c>
      <c r="O303" s="24" t="s">
        <v>31</v>
      </c>
      <c r="P303" s="25">
        <v>0.60360000000000003</v>
      </c>
      <c r="Q303" s="26">
        <v>88.778999999999996</v>
      </c>
      <c r="R303" s="26">
        <v>0.55031901875836797</v>
      </c>
      <c r="S303" s="26">
        <v>1.1539190187583679</v>
      </c>
      <c r="T303" s="23" t="s">
        <v>31</v>
      </c>
      <c r="U303" s="27" t="s">
        <v>31</v>
      </c>
      <c r="V303" s="28">
        <v>3.9392</v>
      </c>
      <c r="W303" s="22">
        <v>337.572</v>
      </c>
      <c r="X303" s="22">
        <v>3.2809455348558885</v>
      </c>
      <c r="Y303" s="22">
        <v>7.2201455348558881</v>
      </c>
      <c r="Z303" s="23" t="s">
        <v>32</v>
      </c>
      <c r="AA303" s="27" t="s">
        <v>31</v>
      </c>
      <c r="AB303" s="25">
        <v>15.263797931000001</v>
      </c>
      <c r="AC303" s="26">
        <v>1785.027191469112</v>
      </c>
      <c r="AD303" s="26">
        <v>3.0527595862000023</v>
      </c>
      <c r="AE303" s="26">
        <f t="shared" si="12"/>
        <v>18.316557517200003</v>
      </c>
      <c r="AF303" s="29" t="s">
        <v>31</v>
      </c>
      <c r="AG303" s="30" t="s">
        <v>32</v>
      </c>
      <c r="AH303" s="25">
        <v>20.216851894000001</v>
      </c>
      <c r="AI303" s="26">
        <v>321.26314068177891</v>
      </c>
      <c r="AJ303" s="26">
        <v>4.0433703787999988</v>
      </c>
      <c r="AK303" s="26">
        <f t="shared" si="13"/>
        <v>24.2602222728</v>
      </c>
      <c r="AL303" s="29" t="s">
        <v>32</v>
      </c>
      <c r="AM303" s="30" t="s">
        <v>32</v>
      </c>
      <c r="AN303" s="66">
        <f t="shared" si="14"/>
        <v>7.0961299650000011</v>
      </c>
    </row>
    <row r="304" spans="1:40" x14ac:dyDescent="0.35">
      <c r="A304" s="18" t="s">
        <v>666</v>
      </c>
      <c r="B304" s="19" t="s">
        <v>667</v>
      </c>
      <c r="C304" s="19" t="s">
        <v>47</v>
      </c>
      <c r="D304" s="19" t="s">
        <v>1536</v>
      </c>
      <c r="E304" s="19" t="s">
        <v>1528</v>
      </c>
      <c r="F304" s="19" t="str">
        <f>VLOOKUP(A304,Ranking!C304:AB1018,26,0)</f>
        <v xml:space="preserve">Retailers </v>
      </c>
      <c r="G304" s="19">
        <v>671315</v>
      </c>
      <c r="H304" s="20" t="s">
        <v>64</v>
      </c>
      <c r="I304" s="81" t="str">
        <f>VLOOKUP(A304,[1]Sheet1!$C$2:$D$967,2,0)</f>
        <v>Ernakulum</v>
      </c>
      <c r="J304" s="21">
        <v>2.8467000000000002</v>
      </c>
      <c r="K304" s="22">
        <v>28.678000000000001</v>
      </c>
      <c r="L304" s="22">
        <v>0.79707600000000012</v>
      </c>
      <c r="M304" s="22">
        <v>3.6437760000000003</v>
      </c>
      <c r="N304" s="23" t="s">
        <v>32</v>
      </c>
      <c r="O304" s="24" t="s">
        <v>32</v>
      </c>
      <c r="P304" s="25">
        <v>1.3830000000000005</v>
      </c>
      <c r="Q304" s="26">
        <v>25.663</v>
      </c>
      <c r="R304" s="26">
        <v>0.38724000000000014</v>
      </c>
      <c r="S304" s="26">
        <v>1.7702400000000007</v>
      </c>
      <c r="T304" s="23" t="s">
        <v>31</v>
      </c>
      <c r="U304" s="27" t="s">
        <v>32</v>
      </c>
      <c r="V304" s="28">
        <v>1.9480999999999999</v>
      </c>
      <c r="W304" s="22">
        <v>131.50399999999999</v>
      </c>
      <c r="X304" s="22">
        <v>0.54546800000000006</v>
      </c>
      <c r="Y304" s="22">
        <v>2.4935679999999998</v>
      </c>
      <c r="Z304" s="23" t="s">
        <v>31</v>
      </c>
      <c r="AA304" s="27" t="s">
        <v>31</v>
      </c>
      <c r="AB304" s="25">
        <v>16.856015124999999</v>
      </c>
      <c r="AC304" s="26">
        <v>549.20209121941969</v>
      </c>
      <c r="AD304" s="26">
        <v>5.4920209121941959</v>
      </c>
      <c r="AE304" s="26">
        <f t="shared" si="12"/>
        <v>22.348036037194195</v>
      </c>
      <c r="AF304" s="29" t="s">
        <v>32</v>
      </c>
      <c r="AG304" s="30" t="s">
        <v>32</v>
      </c>
      <c r="AH304" s="25">
        <v>2.4081879150000001</v>
      </c>
      <c r="AI304" s="26">
        <v>56.034909159871027</v>
      </c>
      <c r="AJ304" s="26">
        <v>0.87154010822517414</v>
      </c>
      <c r="AK304" s="26">
        <f t="shared" si="13"/>
        <v>3.2797280232251742</v>
      </c>
      <c r="AL304" s="29" t="s">
        <v>31</v>
      </c>
      <c r="AM304" s="30" t="s">
        <v>32</v>
      </c>
      <c r="AN304" s="66">
        <f t="shared" si="14"/>
        <v>6.36356102041937</v>
      </c>
    </row>
    <row r="305" spans="1:40" x14ac:dyDescent="0.35">
      <c r="A305" s="18" t="s">
        <v>668</v>
      </c>
      <c r="B305" s="19" t="s">
        <v>669</v>
      </c>
      <c r="C305" s="19" t="s">
        <v>1536</v>
      </c>
      <c r="D305" s="19" t="s">
        <v>1536</v>
      </c>
      <c r="E305" s="19" t="s">
        <v>1531</v>
      </c>
      <c r="F305" s="19" t="str">
        <f>VLOOKUP(A305,Ranking!C305:AB1019,26,0)</f>
        <v xml:space="preserve">Manufacturers </v>
      </c>
      <c r="G305" s="19">
        <v>416004</v>
      </c>
      <c r="H305" s="20" t="s">
        <v>83</v>
      </c>
      <c r="I305" s="81" t="str">
        <f>VLOOKUP(A305,[1]Sheet1!$C$2:$D$967,2,0)</f>
        <v>Pune</v>
      </c>
      <c r="J305" s="21">
        <v>1.5173000000000001</v>
      </c>
      <c r="K305" s="22">
        <v>28.234999999999999</v>
      </c>
      <c r="L305" s="22">
        <v>0.42484400000000005</v>
      </c>
      <c r="M305" s="22">
        <v>1.9421440000000001</v>
      </c>
      <c r="N305" s="23" t="s">
        <v>32</v>
      </c>
      <c r="O305" s="24" t="s">
        <v>32</v>
      </c>
      <c r="P305" s="25">
        <v>0.57020000000000004</v>
      </c>
      <c r="Q305" s="26">
        <v>18.239999999999998</v>
      </c>
      <c r="R305" s="26">
        <v>0.23854904171336133</v>
      </c>
      <c r="S305" s="26">
        <v>0.80874904171336137</v>
      </c>
      <c r="T305" s="23" t="s">
        <v>31</v>
      </c>
      <c r="U305" s="27" t="s">
        <v>32</v>
      </c>
      <c r="V305" s="28">
        <v>1.5181</v>
      </c>
      <c r="W305" s="22">
        <v>14.721</v>
      </c>
      <c r="X305" s="22">
        <v>0.42506800000000006</v>
      </c>
      <c r="Y305" s="22">
        <v>1.943168</v>
      </c>
      <c r="Z305" s="23" t="s">
        <v>32</v>
      </c>
      <c r="AA305" s="27" t="s">
        <v>32</v>
      </c>
      <c r="AB305" s="25">
        <v>11.384298880999999</v>
      </c>
      <c r="AC305" s="26">
        <v>4444.0332969759666</v>
      </c>
      <c r="AD305" s="26">
        <v>2.2768597762000002</v>
      </c>
      <c r="AE305" s="26">
        <f t="shared" si="12"/>
        <v>13.6611586572</v>
      </c>
      <c r="AF305" s="29" t="s">
        <v>31</v>
      </c>
      <c r="AG305" s="30" t="s">
        <v>31</v>
      </c>
      <c r="AH305" s="25">
        <v>4.1811012869999997</v>
      </c>
      <c r="AI305" s="26">
        <v>1382.58073256747</v>
      </c>
      <c r="AJ305" s="26">
        <v>12.44322659310723</v>
      </c>
      <c r="AK305" s="26">
        <f t="shared" si="13"/>
        <v>16.624327880107231</v>
      </c>
      <c r="AL305" s="29" t="s">
        <v>32</v>
      </c>
      <c r="AM305" s="30" t="s">
        <v>32</v>
      </c>
      <c r="AN305" s="66">
        <f t="shared" si="14"/>
        <v>14.72008636930723</v>
      </c>
    </row>
    <row r="306" spans="1:40" x14ac:dyDescent="0.35">
      <c r="A306" s="18" t="s">
        <v>670</v>
      </c>
      <c r="B306" s="19" t="s">
        <v>671</v>
      </c>
      <c r="C306" s="19" t="s">
        <v>1536</v>
      </c>
      <c r="D306" s="19" t="s">
        <v>1536</v>
      </c>
      <c r="E306" s="19" t="s">
        <v>1529</v>
      </c>
      <c r="F306" s="19" t="str">
        <f>VLOOKUP(A306,Ranking!C306:AB1020,26,0)</f>
        <v>Corporate Offices</v>
      </c>
      <c r="G306" s="19">
        <v>700072</v>
      </c>
      <c r="H306" s="20" t="s">
        <v>89</v>
      </c>
      <c r="I306" s="81" t="str">
        <f>VLOOKUP(A306,[1]Sheet1!$C$2:$D$967,2,0)</f>
        <v>Kolkata</v>
      </c>
      <c r="J306" s="21">
        <v>2.9476</v>
      </c>
      <c r="K306" s="22">
        <v>25.797000000000001</v>
      </c>
      <c r="L306" s="22">
        <v>0.82532800000000006</v>
      </c>
      <c r="M306" s="22">
        <v>3.7729280000000003</v>
      </c>
      <c r="N306" s="23" t="s">
        <v>32</v>
      </c>
      <c r="O306" s="24" t="s">
        <v>32</v>
      </c>
      <c r="P306" s="25">
        <v>0.31990000000000002</v>
      </c>
      <c r="Q306" s="26">
        <v>3.4550000000000001</v>
      </c>
      <c r="R306" s="26">
        <v>8.9572000000000013E-2</v>
      </c>
      <c r="S306" s="26">
        <v>0.40947200000000006</v>
      </c>
      <c r="T306" s="23" t="s">
        <v>32</v>
      </c>
      <c r="U306" s="27" t="s">
        <v>32</v>
      </c>
      <c r="V306" s="28">
        <v>0.58840000000000003</v>
      </c>
      <c r="W306" s="22">
        <v>2.831</v>
      </c>
      <c r="X306" s="22">
        <v>0.16475200000000004</v>
      </c>
      <c r="Y306" s="22">
        <v>0.75315200000000004</v>
      </c>
      <c r="Z306" s="23" t="s">
        <v>32</v>
      </c>
      <c r="AA306" s="27" t="s">
        <v>32</v>
      </c>
      <c r="AB306" s="25">
        <v>25.270672808</v>
      </c>
      <c r="AC306" s="26">
        <v>59710.700424711838</v>
      </c>
      <c r="AD306" s="26">
        <v>5.0541345616000015</v>
      </c>
      <c r="AE306" s="26">
        <f t="shared" si="12"/>
        <v>30.324807369600002</v>
      </c>
      <c r="AF306" s="29" t="s">
        <v>31</v>
      </c>
      <c r="AG306" s="30" t="s">
        <v>31</v>
      </c>
      <c r="AH306" s="25">
        <v>13.29071267</v>
      </c>
      <c r="AI306" s="26">
        <v>33554.333753653373</v>
      </c>
      <c r="AJ306" s="26">
        <v>3.8323690648968967</v>
      </c>
      <c r="AK306" s="26">
        <f t="shared" si="13"/>
        <v>17.123081734896896</v>
      </c>
      <c r="AL306" s="29" t="s">
        <v>31</v>
      </c>
      <c r="AM306" s="30" t="s">
        <v>31</v>
      </c>
      <c r="AN306" s="66">
        <f t="shared" si="14"/>
        <v>8.8865036264968982</v>
      </c>
    </row>
    <row r="307" spans="1:40" x14ac:dyDescent="0.35">
      <c r="A307" s="18" t="s">
        <v>672</v>
      </c>
      <c r="B307" s="19" t="s">
        <v>673</v>
      </c>
      <c r="C307" s="19" t="s">
        <v>1536</v>
      </c>
      <c r="D307" s="19" t="s">
        <v>1536</v>
      </c>
      <c r="E307" s="19" t="s">
        <v>1531</v>
      </c>
      <c r="F307" s="19" t="str">
        <f>VLOOKUP(A307,Ranking!C307:AB1021,26,0)</f>
        <v xml:space="preserve">Manufacturers </v>
      </c>
      <c r="G307" s="19">
        <v>700091</v>
      </c>
      <c r="H307" s="20" t="s">
        <v>89</v>
      </c>
      <c r="I307" s="81" t="str">
        <f>VLOOKUP(A307,[1]Sheet1!$C$2:$D$967,2,0)</f>
        <v>Kolkata</v>
      </c>
      <c r="J307" s="21">
        <v>0.22499999999999998</v>
      </c>
      <c r="K307" s="22">
        <v>432.673</v>
      </c>
      <c r="L307" s="22">
        <v>9.2116677316293943E-2</v>
      </c>
      <c r="M307" s="22">
        <v>0.31711667731629389</v>
      </c>
      <c r="N307" s="23" t="s">
        <v>31</v>
      </c>
      <c r="O307" s="24" t="s">
        <v>31</v>
      </c>
      <c r="P307" s="25">
        <v>0.30969999999999998</v>
      </c>
      <c r="Q307" s="26">
        <v>57.098999999999997</v>
      </c>
      <c r="R307" s="26">
        <v>9.2282014742014737E-2</v>
      </c>
      <c r="S307" s="26">
        <v>0.40198201474201473</v>
      </c>
      <c r="T307" s="23" t="s">
        <v>32</v>
      </c>
      <c r="U307" s="27" t="s">
        <v>31</v>
      </c>
      <c r="V307" s="28">
        <v>0.71020000000000005</v>
      </c>
      <c r="W307" s="22">
        <v>22.849</v>
      </c>
      <c r="X307" s="22">
        <v>0.19885600000000003</v>
      </c>
      <c r="Y307" s="22">
        <v>0.90905600000000009</v>
      </c>
      <c r="Z307" s="23" t="s">
        <v>32</v>
      </c>
      <c r="AA307" s="27" t="s">
        <v>32</v>
      </c>
      <c r="AB307" s="25">
        <v>21.856120683</v>
      </c>
      <c r="AC307" s="26">
        <v>63805.8210996665</v>
      </c>
      <c r="AD307" s="26">
        <v>4.3712241365999986</v>
      </c>
      <c r="AE307" s="26">
        <f t="shared" si="12"/>
        <v>26.227344819599999</v>
      </c>
      <c r="AF307" s="29" t="s">
        <v>31</v>
      </c>
      <c r="AG307" s="30" t="s">
        <v>31</v>
      </c>
      <c r="AH307" s="25">
        <v>5.8228764659999994</v>
      </c>
      <c r="AI307" s="26">
        <v>30481.1420016675</v>
      </c>
      <c r="AJ307" s="26">
        <v>1.8176272040391419</v>
      </c>
      <c r="AK307" s="26">
        <f t="shared" si="13"/>
        <v>7.6405036700391413</v>
      </c>
      <c r="AL307" s="29" t="s">
        <v>31</v>
      </c>
      <c r="AM307" s="30" t="s">
        <v>31</v>
      </c>
      <c r="AN307" s="66">
        <f t="shared" si="14"/>
        <v>6.1888513406391406</v>
      </c>
    </row>
    <row r="308" spans="1:40" x14ac:dyDescent="0.35">
      <c r="A308" s="18" t="s">
        <v>674</v>
      </c>
      <c r="B308" s="19" t="s">
        <v>675</v>
      </c>
      <c r="C308" s="19" t="s">
        <v>1536</v>
      </c>
      <c r="D308" s="19" t="s">
        <v>1512</v>
      </c>
      <c r="E308" s="19" t="s">
        <v>1528</v>
      </c>
      <c r="F308" s="19" t="str">
        <f>VLOOKUP(A308,Ranking!C308:AB1022,26,0)</f>
        <v xml:space="preserve">Shopping Malls </v>
      </c>
      <c r="G308" s="19">
        <v>700029</v>
      </c>
      <c r="H308" s="20" t="s">
        <v>89</v>
      </c>
      <c r="I308" s="81" t="str">
        <f>VLOOKUP(A308,[1]Sheet1!$C$2:$D$967,2,0)</f>
        <v>Kolkata</v>
      </c>
      <c r="J308" s="21">
        <v>1.2211000000000001</v>
      </c>
      <c r="K308" s="22">
        <v>208.566</v>
      </c>
      <c r="L308" s="22">
        <v>0.34190800000000005</v>
      </c>
      <c r="M308" s="22">
        <v>1.5630080000000002</v>
      </c>
      <c r="N308" s="23" t="s">
        <v>32</v>
      </c>
      <c r="O308" s="24" t="s">
        <v>31</v>
      </c>
      <c r="P308" s="25">
        <v>7.0499999999999993E-2</v>
      </c>
      <c r="Q308" s="26">
        <v>50.851999999999997</v>
      </c>
      <c r="R308" s="26">
        <v>0.24643921843921843</v>
      </c>
      <c r="S308" s="26">
        <v>0.31693921843921841</v>
      </c>
      <c r="T308" s="23" t="s">
        <v>32</v>
      </c>
      <c r="U308" s="27" t="s">
        <v>31</v>
      </c>
      <c r="V308" s="28">
        <v>1.0915999999999999</v>
      </c>
      <c r="W308" s="22">
        <v>27.771999999999998</v>
      </c>
      <c r="X308" s="22">
        <v>0.30564799999999998</v>
      </c>
      <c r="Y308" s="22">
        <v>1.3972479999999998</v>
      </c>
      <c r="Z308" s="23" t="s">
        <v>31</v>
      </c>
      <c r="AA308" s="27" t="s">
        <v>32</v>
      </c>
      <c r="AB308" s="25">
        <v>18.039625221000001</v>
      </c>
      <c r="AC308" s="26">
        <v>53345.148276002212</v>
      </c>
      <c r="AD308" s="26">
        <v>144.59421894390636</v>
      </c>
      <c r="AE308" s="26">
        <f t="shared" si="12"/>
        <v>162.63384416490635</v>
      </c>
      <c r="AF308" s="29" t="s">
        <v>32</v>
      </c>
      <c r="AG308" s="30" t="s">
        <v>31</v>
      </c>
      <c r="AH308" s="25">
        <v>13.995070615000001</v>
      </c>
      <c r="AI308" s="26">
        <v>20004.65968771181</v>
      </c>
      <c r="AJ308" s="26">
        <v>2.799014123000001</v>
      </c>
      <c r="AK308" s="26">
        <f t="shared" si="13"/>
        <v>16.794084738000002</v>
      </c>
      <c r="AL308" s="29" t="s">
        <v>31</v>
      </c>
      <c r="AM308" s="30" t="s">
        <v>31</v>
      </c>
      <c r="AN308" s="66">
        <f t="shared" si="14"/>
        <v>147.39323306690636</v>
      </c>
    </row>
    <row r="309" spans="1:40" x14ac:dyDescent="0.35">
      <c r="A309" s="18" t="s">
        <v>676</v>
      </c>
      <c r="B309" s="19" t="s">
        <v>677</v>
      </c>
      <c r="C309" s="19" t="s">
        <v>1536</v>
      </c>
      <c r="D309" s="19" t="s">
        <v>1536</v>
      </c>
      <c r="E309" s="19" t="s">
        <v>1530</v>
      </c>
      <c r="F309" s="19" t="str">
        <f>VLOOKUP(A309,Ranking!C309:AB1023,26,0)</f>
        <v xml:space="preserve">Shopping Malls </v>
      </c>
      <c r="G309" s="19">
        <v>208001</v>
      </c>
      <c r="H309" s="20" t="s">
        <v>78</v>
      </c>
      <c r="I309" s="81" t="str">
        <f>VLOOKUP(A309,[1]Sheet1!$C$2:$D$967,2,0)</f>
        <v>Delhi - A</v>
      </c>
      <c r="J309" s="21">
        <v>0.17</v>
      </c>
      <c r="K309" s="22">
        <v>481.13400000000001</v>
      </c>
      <c r="L309" s="22">
        <v>4.760000000000001E-2</v>
      </c>
      <c r="M309" s="22">
        <v>0.21760000000000002</v>
      </c>
      <c r="N309" s="23" t="s">
        <v>31</v>
      </c>
      <c r="O309" s="24" t="s">
        <v>31</v>
      </c>
      <c r="P309" s="25">
        <v>0.32189999999999996</v>
      </c>
      <c r="Q309" s="26">
        <v>201.459</v>
      </c>
      <c r="R309" s="26">
        <v>1.0600087302562304</v>
      </c>
      <c r="S309" s="26">
        <v>1.3819087302562303</v>
      </c>
      <c r="T309" s="23" t="s">
        <v>32</v>
      </c>
      <c r="U309" s="27" t="s">
        <v>31</v>
      </c>
      <c r="V309" s="28">
        <v>0.16830000000000001</v>
      </c>
      <c r="W309" s="22">
        <v>65.209999999999994</v>
      </c>
      <c r="X309" s="22">
        <v>6.8980661477815702E-2</v>
      </c>
      <c r="Y309" s="22">
        <v>0.23728066147781571</v>
      </c>
      <c r="Z309" s="23" t="s">
        <v>31</v>
      </c>
      <c r="AA309" s="27" t="s">
        <v>31</v>
      </c>
      <c r="AB309" s="25">
        <v>19.698584437000001</v>
      </c>
      <c r="AC309" s="26">
        <v>11097.60411614322</v>
      </c>
      <c r="AD309" s="26">
        <v>3.9397168873999995</v>
      </c>
      <c r="AE309" s="26">
        <f t="shared" si="12"/>
        <v>23.6383013244</v>
      </c>
      <c r="AF309" s="29" t="s">
        <v>31</v>
      </c>
      <c r="AG309" s="30" t="s">
        <v>31</v>
      </c>
      <c r="AH309" s="25">
        <v>7.2530336810000007</v>
      </c>
      <c r="AI309" s="26">
        <v>3083.3968067138112</v>
      </c>
      <c r="AJ309" s="26">
        <v>1.4506067362000001</v>
      </c>
      <c r="AK309" s="26">
        <f t="shared" si="13"/>
        <v>8.7036404172000008</v>
      </c>
      <c r="AL309" s="29" t="s">
        <v>31</v>
      </c>
      <c r="AM309" s="30" t="s">
        <v>32</v>
      </c>
      <c r="AN309" s="66">
        <f t="shared" si="14"/>
        <v>5.3903236235999996</v>
      </c>
    </row>
    <row r="310" spans="1:40" x14ac:dyDescent="0.35">
      <c r="A310" s="18" t="s">
        <v>678</v>
      </c>
      <c r="B310" s="19" t="s">
        <v>679</v>
      </c>
      <c r="C310" s="19" t="s">
        <v>1536</v>
      </c>
      <c r="D310" s="19" t="s">
        <v>1536</v>
      </c>
      <c r="E310" s="19" t="s">
        <v>1531</v>
      </c>
      <c r="F310" s="19" t="str">
        <f>VLOOKUP(A310,Ranking!C310:AB1024,26,0)</f>
        <v>Corporate Offices</v>
      </c>
      <c r="G310" s="19">
        <v>700010</v>
      </c>
      <c r="H310" s="20" t="s">
        <v>89</v>
      </c>
      <c r="I310" s="81" t="str">
        <f>VLOOKUP(A310,[1]Sheet1!$C$2:$D$967,2,0)</f>
        <v>Kolkata</v>
      </c>
      <c r="J310" s="21">
        <v>1.5261</v>
      </c>
      <c r="K310" s="22">
        <v>114.724</v>
      </c>
      <c r="L310" s="22">
        <v>0.91779200000000005</v>
      </c>
      <c r="M310" s="22">
        <v>2.443892</v>
      </c>
      <c r="N310" s="23" t="s">
        <v>32</v>
      </c>
      <c r="O310" s="24" t="s">
        <v>32</v>
      </c>
      <c r="P310" s="25">
        <v>0.1666</v>
      </c>
      <c r="Q310" s="26">
        <v>26.088999999999999</v>
      </c>
      <c r="R310" s="26">
        <v>0.11489596175886525</v>
      </c>
      <c r="S310" s="26">
        <v>0.28149596175886527</v>
      </c>
      <c r="T310" s="23" t="s">
        <v>31</v>
      </c>
      <c r="U310" s="27" t="s">
        <v>31</v>
      </c>
      <c r="V310" s="28">
        <v>2.9190999999999998</v>
      </c>
      <c r="W310" s="22">
        <v>31.893999999999998</v>
      </c>
      <c r="X310" s="22">
        <v>0.81734800000000007</v>
      </c>
      <c r="Y310" s="22">
        <v>3.7364479999999998</v>
      </c>
      <c r="Z310" s="23" t="s">
        <v>31</v>
      </c>
      <c r="AA310" s="27" t="s">
        <v>32</v>
      </c>
      <c r="AB310" s="25">
        <v>34.962902620999998</v>
      </c>
      <c r="AC310" s="26">
        <v>54521.256983252293</v>
      </c>
      <c r="AD310" s="26">
        <v>6.992580524200001</v>
      </c>
      <c r="AE310" s="26">
        <f t="shared" si="12"/>
        <v>41.955483145199999</v>
      </c>
      <c r="AF310" s="29" t="s">
        <v>31</v>
      </c>
      <c r="AG310" s="30" t="s">
        <v>31</v>
      </c>
      <c r="AH310" s="25">
        <v>5.9850929530000005</v>
      </c>
      <c r="AI310" s="26">
        <v>34564.393612821899</v>
      </c>
      <c r="AJ310" s="26">
        <v>1.1970185905999999</v>
      </c>
      <c r="AK310" s="26">
        <f t="shared" si="13"/>
        <v>7.1821115436000005</v>
      </c>
      <c r="AL310" s="29" t="s">
        <v>31</v>
      </c>
      <c r="AM310" s="30" t="s">
        <v>31</v>
      </c>
      <c r="AN310" s="66">
        <f t="shared" si="14"/>
        <v>8.1895991148</v>
      </c>
    </row>
    <row r="311" spans="1:40" x14ac:dyDescent="0.35">
      <c r="A311" s="18" t="s">
        <v>680</v>
      </c>
      <c r="B311" s="19" t="s">
        <v>681</v>
      </c>
      <c r="C311" s="19" t="s">
        <v>1536</v>
      </c>
      <c r="D311" s="19" t="s">
        <v>1512</v>
      </c>
      <c r="E311" s="19" t="s">
        <v>1528</v>
      </c>
      <c r="F311" s="19" t="str">
        <f>VLOOKUP(A311,Ranking!C311:AB1025,26,0)</f>
        <v xml:space="preserve">Shopping Malls </v>
      </c>
      <c r="G311" s="19">
        <v>700020</v>
      </c>
      <c r="H311" s="20" t="s">
        <v>89</v>
      </c>
      <c r="I311" s="81" t="str">
        <f>VLOOKUP(A311,[1]Sheet1!$C$2:$D$967,2,0)</f>
        <v>Kolkata</v>
      </c>
      <c r="J311" s="21">
        <v>0.73689999999999989</v>
      </c>
      <c r="K311" s="22">
        <v>238.57499999999999</v>
      </c>
      <c r="L311" s="22">
        <v>0.23717695855998966</v>
      </c>
      <c r="M311" s="22">
        <v>0.97407695855998955</v>
      </c>
      <c r="N311" s="23" t="s">
        <v>31</v>
      </c>
      <c r="O311" s="24" t="s">
        <v>31</v>
      </c>
      <c r="P311" s="25">
        <v>0.75930000000000009</v>
      </c>
      <c r="Q311" s="26">
        <v>52.435000000000002</v>
      </c>
      <c r="R311" s="26">
        <v>0.41947999999999996</v>
      </c>
      <c r="S311" s="26">
        <v>1.1787800000000002</v>
      </c>
      <c r="T311" s="23" t="s">
        <v>32</v>
      </c>
      <c r="U311" s="27" t="s">
        <v>32</v>
      </c>
      <c r="V311" s="28">
        <v>1.5568</v>
      </c>
      <c r="W311" s="22">
        <v>14.076000000000001</v>
      </c>
      <c r="X311" s="22">
        <v>0.43590400000000001</v>
      </c>
      <c r="Y311" s="22">
        <v>1.992704</v>
      </c>
      <c r="Z311" s="23" t="s">
        <v>32</v>
      </c>
      <c r="AA311" s="27" t="s">
        <v>32</v>
      </c>
      <c r="AB311" s="25">
        <v>21.933632752000001</v>
      </c>
      <c r="AC311" s="26">
        <v>53578.774433576582</v>
      </c>
      <c r="AD311" s="26">
        <v>142.17547015354276</v>
      </c>
      <c r="AE311" s="26">
        <f t="shared" si="12"/>
        <v>164.10910290554276</v>
      </c>
      <c r="AF311" s="29" t="s">
        <v>32</v>
      </c>
      <c r="AG311" s="30" t="s">
        <v>31</v>
      </c>
      <c r="AH311" s="25">
        <v>7.5317436489999992</v>
      </c>
      <c r="AI311" s="26">
        <v>27763.615768782751</v>
      </c>
      <c r="AJ311" s="26">
        <v>1.5063487297999991</v>
      </c>
      <c r="AK311" s="26">
        <f t="shared" si="13"/>
        <v>9.0380923787999983</v>
      </c>
      <c r="AL311" s="29" t="s">
        <v>31</v>
      </c>
      <c r="AM311" s="30" t="s">
        <v>31</v>
      </c>
      <c r="AN311" s="66">
        <f t="shared" si="14"/>
        <v>143.68181888334277</v>
      </c>
    </row>
    <row r="312" spans="1:40" x14ac:dyDescent="0.35">
      <c r="A312" s="18" t="s">
        <v>682</v>
      </c>
      <c r="B312" s="19" t="s">
        <v>683</v>
      </c>
      <c r="C312" s="19" t="s">
        <v>1533</v>
      </c>
      <c r="D312" s="19" t="s">
        <v>1536</v>
      </c>
      <c r="E312" s="19" t="s">
        <v>1528</v>
      </c>
      <c r="F312" s="19" t="e">
        <f>VLOOKUP(A312,Ranking!C312:AB1026,26,0)</f>
        <v>#N/A</v>
      </c>
      <c r="G312" s="19">
        <v>562117</v>
      </c>
      <c r="H312" s="20" t="s">
        <v>276</v>
      </c>
      <c r="I312" s="81" t="str">
        <f>VLOOKUP(A312,[1]Sheet1!$C$2:$D$967,2,0)</f>
        <v>Maddur</v>
      </c>
      <c r="J312" s="21">
        <v>8.3043999999999993</v>
      </c>
      <c r="K312" s="22">
        <v>183.21600000000001</v>
      </c>
      <c r="L312" s="22">
        <v>2.3252320000000002</v>
      </c>
      <c r="M312" s="22">
        <v>10.629631999999999</v>
      </c>
      <c r="N312" s="23" t="s">
        <v>32</v>
      </c>
      <c r="O312" s="24" t="s">
        <v>32</v>
      </c>
      <c r="P312" s="25">
        <v>0.45380000000000004</v>
      </c>
      <c r="Q312" s="26">
        <v>47.536999999999999</v>
      </c>
      <c r="R312" s="26">
        <v>0.12706400000000001</v>
      </c>
      <c r="S312" s="26">
        <v>0.58086400000000005</v>
      </c>
      <c r="T312" s="23" t="s">
        <v>31</v>
      </c>
      <c r="U312" s="27" t="s">
        <v>32</v>
      </c>
      <c r="V312" s="28">
        <v>28.9956</v>
      </c>
      <c r="W312" s="22">
        <v>333.67700000000002</v>
      </c>
      <c r="X312" s="22">
        <v>11.16362613938159</v>
      </c>
      <c r="Y312" s="22">
        <v>40.159226139381587</v>
      </c>
      <c r="Z312" s="23" t="s">
        <v>31</v>
      </c>
      <c r="AA312" s="27" t="s">
        <v>32</v>
      </c>
      <c r="AB312" s="25">
        <v>34.701383451999995</v>
      </c>
      <c r="AC312" s="26">
        <v>498.08058846061772</v>
      </c>
      <c r="AD312" s="26">
        <v>6.9402766903999975</v>
      </c>
      <c r="AE312" s="26">
        <f t="shared" si="12"/>
        <v>41.641660142399992</v>
      </c>
      <c r="AF312" s="29" t="s">
        <v>32</v>
      </c>
      <c r="AG312" s="30" t="s">
        <v>32</v>
      </c>
      <c r="AH312" s="25">
        <v>1.229925438</v>
      </c>
      <c r="AI312" s="26">
        <v>132.46827005027529</v>
      </c>
      <c r="AJ312" s="26">
        <v>0.94092242302802243</v>
      </c>
      <c r="AK312" s="26">
        <f t="shared" si="13"/>
        <v>2.1708478610280224</v>
      </c>
      <c r="AL312" s="29" t="s">
        <v>31</v>
      </c>
      <c r="AM312" s="30" t="s">
        <v>32</v>
      </c>
      <c r="AN312" s="66">
        <f t="shared" si="14"/>
        <v>7.8811991134280195</v>
      </c>
    </row>
    <row r="313" spans="1:40" x14ac:dyDescent="0.35">
      <c r="A313" s="18" t="s">
        <v>684</v>
      </c>
      <c r="B313" s="19" t="s">
        <v>685</v>
      </c>
      <c r="C313" s="19" t="s">
        <v>41</v>
      </c>
      <c r="D313" s="19" t="s">
        <v>1536</v>
      </c>
      <c r="E313" s="19" t="s">
        <v>1531</v>
      </c>
      <c r="F313" s="19" t="str">
        <f>VLOOKUP(A313,Ranking!C313:AB1027,26,0)</f>
        <v xml:space="preserve">Exporters </v>
      </c>
      <c r="G313" s="19">
        <v>631501</v>
      </c>
      <c r="H313" s="20" t="s">
        <v>288</v>
      </c>
      <c r="I313" s="81" t="str">
        <f>VLOOKUP(A313,[1]Sheet1!$C$2:$D$967,2,0)</f>
        <v>Tiruchirapalli</v>
      </c>
      <c r="J313" s="21">
        <v>1.8102</v>
      </c>
      <c r="K313" s="22">
        <v>144.51599999999999</v>
      </c>
      <c r="L313" s="22">
        <v>1.44516</v>
      </c>
      <c r="M313" s="22">
        <v>3.25536</v>
      </c>
      <c r="N313" s="23" t="s">
        <v>32</v>
      </c>
      <c r="O313" s="24" t="s">
        <v>32</v>
      </c>
      <c r="P313" s="25">
        <v>0.2954</v>
      </c>
      <c r="Q313" s="26">
        <v>55.63</v>
      </c>
      <c r="R313" s="26">
        <v>0.1187170878670879</v>
      </c>
      <c r="S313" s="26">
        <v>0.4141170878670879</v>
      </c>
      <c r="T313" s="23" t="s">
        <v>32</v>
      </c>
      <c r="U313" s="27" t="s">
        <v>31</v>
      </c>
      <c r="V313" s="28">
        <v>3.7745000000000002</v>
      </c>
      <c r="W313" s="22">
        <v>581.15300000000002</v>
      </c>
      <c r="X313" s="22">
        <v>8.0540484616558974</v>
      </c>
      <c r="Y313" s="22">
        <v>11.828548461655897</v>
      </c>
      <c r="Z313" s="23" t="s">
        <v>32</v>
      </c>
      <c r="AA313" s="27" t="s">
        <v>31</v>
      </c>
      <c r="AB313" s="25">
        <v>8.6254758959999993</v>
      </c>
      <c r="AC313" s="26">
        <v>1240.7324082896621</v>
      </c>
      <c r="AD313" s="26">
        <v>12.40732408289662</v>
      </c>
      <c r="AE313" s="26">
        <f t="shared" si="12"/>
        <v>21.03279997889662</v>
      </c>
      <c r="AF313" s="29" t="s">
        <v>32</v>
      </c>
      <c r="AG313" s="30" t="s">
        <v>32</v>
      </c>
      <c r="AH313" s="25">
        <v>3.1985680800000003</v>
      </c>
      <c r="AI313" s="26">
        <v>235.79883277751321</v>
      </c>
      <c r="AJ313" s="26">
        <v>2.3579883277751321</v>
      </c>
      <c r="AK313" s="26">
        <f t="shared" si="13"/>
        <v>5.5565564077751324</v>
      </c>
      <c r="AL313" s="29" t="s">
        <v>32</v>
      </c>
      <c r="AM313" s="30" t="s">
        <v>32</v>
      </c>
      <c r="AN313" s="66">
        <f t="shared" si="14"/>
        <v>14.765312410671752</v>
      </c>
    </row>
    <row r="314" spans="1:40" x14ac:dyDescent="0.35">
      <c r="A314" s="18" t="s">
        <v>686</v>
      </c>
      <c r="B314" s="19" t="s">
        <v>687</v>
      </c>
      <c r="C314" s="19" t="s">
        <v>1536</v>
      </c>
      <c r="D314" s="19" t="s">
        <v>1536</v>
      </c>
      <c r="E314" s="19" t="s">
        <v>1528</v>
      </c>
      <c r="F314" s="19" t="str">
        <f>VLOOKUP(A314,Ranking!C314:AB1028,26,0)</f>
        <v xml:space="preserve">Exporters </v>
      </c>
      <c r="G314" s="19">
        <v>577548</v>
      </c>
      <c r="H314" s="20" t="s">
        <v>35</v>
      </c>
      <c r="I314" s="81" t="str">
        <f>VLOOKUP(A314,[1]Sheet1!$C$2:$D$967,2,0)</f>
        <v>Chikmagaluru</v>
      </c>
      <c r="J314" s="21">
        <v>0.52600000000000002</v>
      </c>
      <c r="K314" s="22">
        <v>40.689</v>
      </c>
      <c r="L314" s="22">
        <v>0.40689000000000003</v>
      </c>
      <c r="M314" s="22">
        <v>0.93289</v>
      </c>
      <c r="N314" s="23" t="s">
        <v>32</v>
      </c>
      <c r="O314" s="24" t="s">
        <v>32</v>
      </c>
      <c r="P314" s="25">
        <v>0.54669999999999996</v>
      </c>
      <c r="Q314" s="26">
        <v>28.074000000000002</v>
      </c>
      <c r="R314" s="26">
        <v>0.28074000000000005</v>
      </c>
      <c r="S314" s="26">
        <v>0.82743999999999995</v>
      </c>
      <c r="T314" s="23" t="s">
        <v>32</v>
      </c>
      <c r="U314" s="27" t="s">
        <v>32</v>
      </c>
      <c r="V314" s="28">
        <v>4.0429000000000004</v>
      </c>
      <c r="W314" s="22">
        <v>222.97200000000001</v>
      </c>
      <c r="X314" s="22">
        <v>2.6954233446082578</v>
      </c>
      <c r="Y314" s="22">
        <v>6.7383233446082578</v>
      </c>
      <c r="Z314" s="23" t="s">
        <v>31</v>
      </c>
      <c r="AA314" s="27" t="s">
        <v>31</v>
      </c>
      <c r="AB314" s="25">
        <v>28.446665862</v>
      </c>
      <c r="AC314" s="26">
        <v>553.96894402985072</v>
      </c>
      <c r="AD314" s="26">
        <v>5.6893331724000014</v>
      </c>
      <c r="AE314" s="26">
        <f t="shared" si="12"/>
        <v>34.135999034400001</v>
      </c>
      <c r="AF314" s="29" t="s">
        <v>31</v>
      </c>
      <c r="AG314" s="30" t="s">
        <v>32</v>
      </c>
      <c r="AH314" s="25">
        <v>3.5127367829999998</v>
      </c>
      <c r="AI314" s="26">
        <v>39.685358208955222</v>
      </c>
      <c r="AJ314" s="26">
        <v>0.70254735659999978</v>
      </c>
      <c r="AK314" s="26">
        <f t="shared" si="13"/>
        <v>4.2152841395999996</v>
      </c>
      <c r="AL314" s="29" t="s">
        <v>31</v>
      </c>
      <c r="AM314" s="30" t="s">
        <v>32</v>
      </c>
      <c r="AN314" s="66">
        <f t="shared" si="14"/>
        <v>6.3918805290000016</v>
      </c>
    </row>
    <row r="315" spans="1:40" x14ac:dyDescent="0.35">
      <c r="A315" s="18" t="s">
        <v>688</v>
      </c>
      <c r="B315" s="19" t="s">
        <v>689</v>
      </c>
      <c r="C315" s="19" t="s">
        <v>1533</v>
      </c>
      <c r="D315" s="19" t="s">
        <v>1536</v>
      </c>
      <c r="E315" s="19" t="s">
        <v>1529</v>
      </c>
      <c r="F315" s="19" t="str">
        <f>VLOOKUP(A315,Ranking!C315:AB1029,26,0)</f>
        <v xml:space="preserve">Exporters </v>
      </c>
      <c r="G315" s="19">
        <v>505001</v>
      </c>
      <c r="H315" s="20" t="s">
        <v>492</v>
      </c>
      <c r="I315" s="81" t="str">
        <f>VLOOKUP(A315,[1]Sheet1!$C$2:$D$967,2,0)</f>
        <v>Hyderbad</v>
      </c>
      <c r="J315" s="21">
        <v>1.8302999999999998</v>
      </c>
      <c r="K315" s="22">
        <v>1064.884</v>
      </c>
      <c r="L315" s="22">
        <v>5.0013307174709682</v>
      </c>
      <c r="M315" s="22">
        <v>6.8316307174709685</v>
      </c>
      <c r="N315" s="23" t="s">
        <v>32</v>
      </c>
      <c r="O315" s="24" t="s">
        <v>31</v>
      </c>
      <c r="P315" s="25">
        <v>0.26070000000000004</v>
      </c>
      <c r="Q315" s="26">
        <v>228.376</v>
      </c>
      <c r="R315" s="26">
        <v>1.1514889528489527</v>
      </c>
      <c r="S315" s="26">
        <v>1.4121889528489526</v>
      </c>
      <c r="T315" s="23" t="s">
        <v>32</v>
      </c>
      <c r="U315" s="27" t="s">
        <v>31</v>
      </c>
      <c r="V315" s="28">
        <v>3.8668</v>
      </c>
      <c r="W315" s="22">
        <v>742.48599999999999</v>
      </c>
      <c r="X315" s="22">
        <v>1.0827040000000001</v>
      </c>
      <c r="Y315" s="22">
        <v>4.9495040000000001</v>
      </c>
      <c r="Z315" s="23" t="s">
        <v>31</v>
      </c>
      <c r="AA315" s="27" t="s">
        <v>31</v>
      </c>
      <c r="AB315" s="25">
        <v>7.7849918629999992</v>
      </c>
      <c r="AC315" s="26">
        <v>3054.625268313458</v>
      </c>
      <c r="AD315" s="26">
        <v>3.5975941490771168</v>
      </c>
      <c r="AE315" s="26">
        <f t="shared" si="12"/>
        <v>11.382586012077116</v>
      </c>
      <c r="AF315" s="29" t="s">
        <v>32</v>
      </c>
      <c r="AG315" s="30" t="s">
        <v>31</v>
      </c>
      <c r="AH315" s="25">
        <v>4.3986389600000004</v>
      </c>
      <c r="AI315" s="26">
        <v>532.81801873935251</v>
      </c>
      <c r="AJ315" s="26">
        <v>5.3281801873935253</v>
      </c>
      <c r="AK315" s="26">
        <f t="shared" si="13"/>
        <v>9.7268191473935257</v>
      </c>
      <c r="AL315" s="29" t="s">
        <v>32</v>
      </c>
      <c r="AM315" s="30" t="s">
        <v>32</v>
      </c>
      <c r="AN315" s="66">
        <f t="shared" si="14"/>
        <v>8.9257743364706421</v>
      </c>
    </row>
    <row r="316" spans="1:40" x14ac:dyDescent="0.35">
      <c r="A316" s="18" t="s">
        <v>690</v>
      </c>
      <c r="B316" s="19" t="s">
        <v>691</v>
      </c>
      <c r="C316" s="19" t="s">
        <v>1533</v>
      </c>
      <c r="D316" s="19" t="s">
        <v>1536</v>
      </c>
      <c r="E316" s="19" t="s">
        <v>1528</v>
      </c>
      <c r="F316" s="19" t="str">
        <f>VLOOKUP(A316,Ranking!C316:AB1030,26,0)</f>
        <v>Corporate Offices</v>
      </c>
      <c r="G316" s="19">
        <v>572130</v>
      </c>
      <c r="H316" s="20" t="s">
        <v>261</v>
      </c>
      <c r="I316" s="81" t="str">
        <f>VLOOKUP(A316,[1]Sheet1!$C$2:$D$967,2,0)</f>
        <v>Maddur</v>
      </c>
      <c r="J316" s="21">
        <v>0.84499999999999997</v>
      </c>
      <c r="K316" s="22">
        <v>40.655999999999999</v>
      </c>
      <c r="L316" s="22">
        <v>0.51442742080398551</v>
      </c>
      <c r="M316" s="22">
        <v>1.3594274208039856</v>
      </c>
      <c r="N316" s="23" t="s">
        <v>31</v>
      </c>
      <c r="O316" s="24" t="s">
        <v>32</v>
      </c>
      <c r="P316" s="25">
        <v>1.0067000000000002</v>
      </c>
      <c r="Q316" s="26">
        <v>25.693999999999999</v>
      </c>
      <c r="R316" s="26">
        <v>1.0714306847019779</v>
      </c>
      <c r="S316" s="26">
        <v>2.078130684701978</v>
      </c>
      <c r="T316" s="23" t="s">
        <v>31</v>
      </c>
      <c r="U316" s="27" t="s">
        <v>32</v>
      </c>
      <c r="V316" s="28">
        <v>7.8856000000000002</v>
      </c>
      <c r="W316" s="22">
        <v>205.703</v>
      </c>
      <c r="X316" s="22">
        <v>2.5010453946068885</v>
      </c>
      <c r="Y316" s="22">
        <v>10.386645394606889</v>
      </c>
      <c r="Z316" s="23" t="s">
        <v>31</v>
      </c>
      <c r="AA316" s="27" t="s">
        <v>32</v>
      </c>
      <c r="AB316" s="25">
        <v>25.121317718</v>
      </c>
      <c r="AC316" s="26">
        <v>325.37025541284402</v>
      </c>
      <c r="AD316" s="26">
        <v>5.0242635436</v>
      </c>
      <c r="AE316" s="26">
        <f t="shared" si="12"/>
        <v>30.1455812616</v>
      </c>
      <c r="AF316" s="29" t="s">
        <v>31</v>
      </c>
      <c r="AG316" s="30" t="s">
        <v>32</v>
      </c>
      <c r="AH316" s="25">
        <v>5.1177313629999999</v>
      </c>
      <c r="AI316" s="26">
        <v>32.242817981651378</v>
      </c>
      <c r="AJ316" s="26">
        <v>1.0235462726</v>
      </c>
      <c r="AK316" s="26">
        <f t="shared" si="13"/>
        <v>6.1412776355999998</v>
      </c>
      <c r="AL316" s="29" t="s">
        <v>32</v>
      </c>
      <c r="AM316" s="30" t="s">
        <v>32</v>
      </c>
      <c r="AN316" s="66">
        <f t="shared" si="14"/>
        <v>6.0478098162</v>
      </c>
    </row>
    <row r="317" spans="1:40" x14ac:dyDescent="0.35">
      <c r="A317" s="18" t="s">
        <v>692</v>
      </c>
      <c r="B317" s="19" t="s">
        <v>693</v>
      </c>
      <c r="C317" s="19" t="s">
        <v>41</v>
      </c>
      <c r="D317" s="19" t="s">
        <v>1536</v>
      </c>
      <c r="E317" s="19" t="s">
        <v>1528</v>
      </c>
      <c r="F317" s="19" t="str">
        <f>VLOOKUP(A317,Ranking!C317:AB1031,26,0)</f>
        <v xml:space="preserve">Manufacturers </v>
      </c>
      <c r="G317" s="19">
        <v>583132</v>
      </c>
      <c r="H317" s="20" t="s">
        <v>159</v>
      </c>
      <c r="I317" s="81" t="str">
        <f>VLOOKUP(A317,[1]Sheet1!$C$2:$D$967,2,0)</f>
        <v>Bellary</v>
      </c>
      <c r="J317" s="21">
        <v>0</v>
      </c>
      <c r="K317" s="22">
        <v>12.162000000000001</v>
      </c>
      <c r="L317" s="22">
        <v>3.8515375114798744E-3</v>
      </c>
      <c r="M317" s="22">
        <v>3.8515375114798744E-3</v>
      </c>
      <c r="N317" s="23" t="s">
        <v>31</v>
      </c>
      <c r="O317" s="24" t="s">
        <v>31</v>
      </c>
      <c r="P317" s="25">
        <v>0.33210000000000001</v>
      </c>
      <c r="Q317" s="26">
        <v>6.7610000000000001</v>
      </c>
      <c r="R317" s="26">
        <v>9.2988000000000015E-2</v>
      </c>
      <c r="S317" s="26">
        <v>0.42508800000000002</v>
      </c>
      <c r="T317" s="23" t="s">
        <v>31</v>
      </c>
      <c r="U317" s="27" t="s">
        <v>32</v>
      </c>
      <c r="V317" s="28">
        <v>7.5099</v>
      </c>
      <c r="W317" s="22">
        <v>62.095999999999997</v>
      </c>
      <c r="X317" s="22">
        <v>2.1027720000000003</v>
      </c>
      <c r="Y317" s="22">
        <v>9.6126719999999999</v>
      </c>
      <c r="Z317" s="23" t="s">
        <v>31</v>
      </c>
      <c r="AA317" s="27" t="s">
        <v>32</v>
      </c>
      <c r="AB317" s="25">
        <v>15.494074603</v>
      </c>
      <c r="AC317" s="26">
        <v>256.77887742370592</v>
      </c>
      <c r="AD317" s="26">
        <v>3.0988149206000006</v>
      </c>
      <c r="AE317" s="26">
        <f t="shared" si="12"/>
        <v>18.5928895236</v>
      </c>
      <c r="AF317" s="29" t="s">
        <v>32</v>
      </c>
      <c r="AG317" s="30" t="s">
        <v>32</v>
      </c>
      <c r="AH317" s="25">
        <v>1.3916459800000001</v>
      </c>
      <c r="AI317" s="26">
        <v>47.778052099140112</v>
      </c>
      <c r="AJ317" s="26">
        <v>0.40555003625282304</v>
      </c>
      <c r="AK317" s="26">
        <f t="shared" si="13"/>
        <v>1.7971960162528231</v>
      </c>
      <c r="AL317" s="29" t="s">
        <v>31</v>
      </c>
      <c r="AM317" s="30" t="s">
        <v>32</v>
      </c>
      <c r="AN317" s="66">
        <f t="shared" si="14"/>
        <v>3.5043649568528235</v>
      </c>
    </row>
    <row r="318" spans="1:40" x14ac:dyDescent="0.35">
      <c r="A318" s="18" t="s">
        <v>694</v>
      </c>
      <c r="B318" s="19" t="s">
        <v>695</v>
      </c>
      <c r="C318" s="19" t="s">
        <v>1533</v>
      </c>
      <c r="D318" s="19" t="s">
        <v>1536</v>
      </c>
      <c r="E318" s="19" t="s">
        <v>1528</v>
      </c>
      <c r="F318" s="19" t="str">
        <f>VLOOKUP(A318,Ranking!C318:AB1032,26,0)</f>
        <v xml:space="preserve">Exporters </v>
      </c>
      <c r="G318" s="19">
        <v>571426</v>
      </c>
      <c r="H318" s="20" t="s">
        <v>276</v>
      </c>
      <c r="I318" s="81" t="str">
        <f>VLOOKUP(A318,[1]Sheet1!$C$2:$D$967,2,0)</f>
        <v>Maddur</v>
      </c>
      <c r="J318" s="21">
        <v>4.499200000000001</v>
      </c>
      <c r="K318" s="22">
        <v>39.991999999999997</v>
      </c>
      <c r="L318" s="22">
        <v>1.2597760000000005</v>
      </c>
      <c r="M318" s="22">
        <v>5.7589760000000014</v>
      </c>
      <c r="N318" s="23" t="s">
        <v>32</v>
      </c>
      <c r="O318" s="24" t="s">
        <v>32</v>
      </c>
      <c r="P318" s="25">
        <v>1.3238000000000003</v>
      </c>
      <c r="Q318" s="26">
        <v>17.190000000000001</v>
      </c>
      <c r="R318" s="26">
        <v>0.3706640000000001</v>
      </c>
      <c r="S318" s="26">
        <v>1.6944640000000004</v>
      </c>
      <c r="T318" s="23" t="s">
        <v>32</v>
      </c>
      <c r="U318" s="27" t="s">
        <v>32</v>
      </c>
      <c r="V318" s="28">
        <v>23.063600000000001</v>
      </c>
      <c r="W318" s="22">
        <v>173.851</v>
      </c>
      <c r="X318" s="22">
        <v>8.0290241159236828</v>
      </c>
      <c r="Y318" s="22">
        <v>31.092624115923684</v>
      </c>
      <c r="Z318" s="23" t="s">
        <v>31</v>
      </c>
      <c r="AA318" s="27" t="s">
        <v>32</v>
      </c>
      <c r="AB318" s="25">
        <v>23.174002565000002</v>
      </c>
      <c r="AC318" s="26">
        <v>208.85310867733779</v>
      </c>
      <c r="AD318" s="26">
        <v>4.6348005130000018</v>
      </c>
      <c r="AE318" s="26">
        <f t="shared" si="12"/>
        <v>27.808803078000004</v>
      </c>
      <c r="AF318" s="29" t="s">
        <v>32</v>
      </c>
      <c r="AG318" s="30" t="s">
        <v>32</v>
      </c>
      <c r="AH318" s="25">
        <v>5.0462079879999999</v>
      </c>
      <c r="AI318" s="26">
        <v>12.244591406908169</v>
      </c>
      <c r="AJ318" s="26">
        <v>1.0092415976</v>
      </c>
      <c r="AK318" s="26">
        <f t="shared" si="13"/>
        <v>6.0554495855999999</v>
      </c>
      <c r="AL318" s="29" t="s">
        <v>32</v>
      </c>
      <c r="AM318" s="30" t="s">
        <v>32</v>
      </c>
      <c r="AN318" s="66">
        <f t="shared" si="14"/>
        <v>5.6440421106000018</v>
      </c>
    </row>
    <row r="319" spans="1:40" x14ac:dyDescent="0.35">
      <c r="A319" s="18" t="s">
        <v>696</v>
      </c>
      <c r="B319" s="19" t="s">
        <v>697</v>
      </c>
      <c r="C319" s="19" t="s">
        <v>1536</v>
      </c>
      <c r="D319" s="19" t="s">
        <v>1536</v>
      </c>
      <c r="E319" s="19" t="s">
        <v>1531</v>
      </c>
      <c r="F319" s="19" t="str">
        <f>VLOOKUP(A319,Ranking!C319:AB1033,26,0)</f>
        <v>Corporate Offices</v>
      </c>
      <c r="G319" s="19">
        <v>583231</v>
      </c>
      <c r="H319" s="20" t="s">
        <v>159</v>
      </c>
      <c r="I319" s="81" t="str">
        <f>VLOOKUP(A319,[1]Sheet1!$C$2:$D$967,2,0)</f>
        <v>Bellary</v>
      </c>
      <c r="J319" s="21">
        <v>0.312</v>
      </c>
      <c r="K319" s="22">
        <v>83.855000000000004</v>
      </c>
      <c r="L319" s="22">
        <v>0.22596131204293435</v>
      </c>
      <c r="M319" s="22">
        <v>0.53796131204293429</v>
      </c>
      <c r="N319" s="23" t="s">
        <v>32</v>
      </c>
      <c r="O319" s="24" t="s">
        <v>31</v>
      </c>
      <c r="P319" s="25">
        <v>0.32</v>
      </c>
      <c r="Q319" s="26">
        <v>30.803000000000001</v>
      </c>
      <c r="R319" s="26">
        <v>8.9600000000000013E-2</v>
      </c>
      <c r="S319" s="26">
        <v>0.40960000000000002</v>
      </c>
      <c r="T319" s="23" t="s">
        <v>31</v>
      </c>
      <c r="U319" s="27" t="s">
        <v>32</v>
      </c>
      <c r="V319" s="28">
        <v>1.4391</v>
      </c>
      <c r="W319" s="22">
        <v>98.988</v>
      </c>
      <c r="X319" s="22">
        <v>0.40294800000000003</v>
      </c>
      <c r="Y319" s="22">
        <v>1.8420480000000001</v>
      </c>
      <c r="Z319" s="23" t="s">
        <v>31</v>
      </c>
      <c r="AA319" s="27" t="s">
        <v>31</v>
      </c>
      <c r="AB319" s="25">
        <v>12.256948470000001</v>
      </c>
      <c r="AC319" s="26">
        <v>563.41234300301687</v>
      </c>
      <c r="AD319" s="26">
        <v>5.6341234300301686</v>
      </c>
      <c r="AE319" s="26">
        <f t="shared" si="12"/>
        <v>17.89107190003017</v>
      </c>
      <c r="AF319" s="29" t="s">
        <v>32</v>
      </c>
      <c r="AG319" s="30" t="s">
        <v>32</v>
      </c>
      <c r="AH319" s="25">
        <v>2.5051118859999999</v>
      </c>
      <c r="AI319" s="26">
        <v>160.9047470410768</v>
      </c>
      <c r="AJ319" s="26">
        <v>1.6090474704107685</v>
      </c>
      <c r="AK319" s="26">
        <f t="shared" si="13"/>
        <v>4.1141593564107684</v>
      </c>
      <c r="AL319" s="29" t="s">
        <v>32</v>
      </c>
      <c r="AM319" s="30" t="s">
        <v>32</v>
      </c>
      <c r="AN319" s="66">
        <f t="shared" si="14"/>
        <v>7.243170900440937</v>
      </c>
    </row>
    <row r="320" spans="1:40" x14ac:dyDescent="0.35">
      <c r="A320" s="18" t="s">
        <v>698</v>
      </c>
      <c r="B320" s="19" t="s">
        <v>699</v>
      </c>
      <c r="C320" s="19" t="s">
        <v>1536</v>
      </c>
      <c r="D320" s="19" t="s">
        <v>1536</v>
      </c>
      <c r="E320" s="19" t="s">
        <v>1529</v>
      </c>
      <c r="F320" s="19" t="str">
        <f>VLOOKUP(A320,Ranking!C320:AB1034,26,0)</f>
        <v xml:space="preserve">Retailers </v>
      </c>
      <c r="G320" s="19">
        <v>574240</v>
      </c>
      <c r="H320" s="20" t="s">
        <v>30</v>
      </c>
      <c r="I320" s="81" t="str">
        <f>VLOOKUP(A320,[1]Sheet1!$C$2:$D$967,2,0)</f>
        <v>Moodabidri</v>
      </c>
      <c r="J320" s="21">
        <v>0.81099999999999994</v>
      </c>
      <c r="K320" s="22">
        <v>17.073</v>
      </c>
      <c r="L320" s="22">
        <v>0.22708</v>
      </c>
      <c r="M320" s="22">
        <v>1.0380799999999999</v>
      </c>
      <c r="N320" s="23" t="s">
        <v>31</v>
      </c>
      <c r="O320" s="24" t="s">
        <v>32</v>
      </c>
      <c r="P320" s="25">
        <v>0.31089999999999995</v>
      </c>
      <c r="Q320" s="26">
        <v>10.394</v>
      </c>
      <c r="R320" s="26">
        <v>8.705199999999999E-2</v>
      </c>
      <c r="S320" s="26">
        <v>0.39795199999999997</v>
      </c>
      <c r="T320" s="23" t="s">
        <v>31</v>
      </c>
      <c r="U320" s="27" t="s">
        <v>32</v>
      </c>
      <c r="V320" s="28">
        <v>1.5296000000000001</v>
      </c>
      <c r="W320" s="22">
        <v>19.178999999999998</v>
      </c>
      <c r="X320" s="22">
        <v>0.42828800000000006</v>
      </c>
      <c r="Y320" s="22">
        <v>1.9578880000000001</v>
      </c>
      <c r="Z320" s="23" t="s">
        <v>31</v>
      </c>
      <c r="AA320" s="27" t="s">
        <v>32</v>
      </c>
      <c r="AB320" s="25">
        <v>27.187621075999999</v>
      </c>
      <c r="AC320" s="26">
        <v>612.79937521815009</v>
      </c>
      <c r="AD320" s="26">
        <v>6.1279937521815029</v>
      </c>
      <c r="AE320" s="26">
        <f t="shared" si="12"/>
        <v>33.315614828181502</v>
      </c>
      <c r="AF320" s="29" t="s">
        <v>32</v>
      </c>
      <c r="AG320" s="30" t="s">
        <v>32</v>
      </c>
      <c r="AH320" s="25">
        <v>3.3178108630000001</v>
      </c>
      <c r="AI320" s="26">
        <v>54.249873763816183</v>
      </c>
      <c r="AJ320" s="26">
        <v>7.4561251370000008</v>
      </c>
      <c r="AK320" s="26">
        <f t="shared" si="13"/>
        <v>10.773936000000001</v>
      </c>
      <c r="AL320" s="29" t="s">
        <v>32</v>
      </c>
      <c r="AM320" s="30" t="s">
        <v>32</v>
      </c>
      <c r="AN320" s="66">
        <f t="shared" si="14"/>
        <v>13.584118889181504</v>
      </c>
    </row>
    <row r="321" spans="1:40" x14ac:dyDescent="0.35">
      <c r="A321" s="18" t="s">
        <v>700</v>
      </c>
      <c r="B321" s="19" t="s">
        <v>701</v>
      </c>
      <c r="C321" s="19" t="s">
        <v>1536</v>
      </c>
      <c r="D321" s="19" t="s">
        <v>1536</v>
      </c>
      <c r="E321" s="19" t="s">
        <v>1529</v>
      </c>
      <c r="F321" s="19" t="str">
        <f>VLOOKUP(A321,Ranking!C321:AB1035,26,0)</f>
        <v xml:space="preserve">Manufacturers </v>
      </c>
      <c r="G321" s="19">
        <v>141003</v>
      </c>
      <c r="H321" s="20" t="s">
        <v>61</v>
      </c>
      <c r="I321" s="81" t="str">
        <f>VLOOKUP(A321,[1]Sheet1!$C$2:$D$967,2,0)</f>
        <v>Chandigarh</v>
      </c>
      <c r="J321" s="21">
        <v>1.9742</v>
      </c>
      <c r="K321" s="22">
        <v>329.75700000000001</v>
      </c>
      <c r="L321" s="22">
        <v>0.55277600000000005</v>
      </c>
      <c r="M321" s="22">
        <v>2.5269759999999999</v>
      </c>
      <c r="N321" s="23" t="s">
        <v>32</v>
      </c>
      <c r="O321" s="24" t="s">
        <v>31</v>
      </c>
      <c r="P321" s="25">
        <v>0.22170000000000001</v>
      </c>
      <c r="Q321" s="26">
        <v>169.87799999999999</v>
      </c>
      <c r="R321" s="26">
        <v>0.93860489820989812</v>
      </c>
      <c r="S321" s="26">
        <v>1.160304898209898</v>
      </c>
      <c r="T321" s="23" t="s">
        <v>32</v>
      </c>
      <c r="U321" s="27" t="s">
        <v>31</v>
      </c>
      <c r="V321" s="28">
        <v>0</v>
      </c>
      <c r="W321" s="22">
        <v>89.018000000000001</v>
      </c>
      <c r="X321" s="22">
        <v>1.908229491381177</v>
      </c>
      <c r="Y321" s="22">
        <v>1.908229491381177</v>
      </c>
      <c r="Z321" s="23" t="s">
        <v>32</v>
      </c>
      <c r="AA321" s="27" t="s">
        <v>31</v>
      </c>
      <c r="AB321" s="25">
        <v>27.055979639</v>
      </c>
      <c r="AC321" s="26">
        <v>17826.824269857119</v>
      </c>
      <c r="AD321" s="26">
        <v>35.435617743833916</v>
      </c>
      <c r="AE321" s="26">
        <f t="shared" si="12"/>
        <v>62.491597382833916</v>
      </c>
      <c r="AF321" s="29" t="s">
        <v>32</v>
      </c>
      <c r="AG321" s="30" t="s">
        <v>31</v>
      </c>
      <c r="AH321" s="25">
        <v>10.041909781999999</v>
      </c>
      <c r="AI321" s="26">
        <v>4263.3776870046213</v>
      </c>
      <c r="AJ321" s="26">
        <v>2.2589719568297397</v>
      </c>
      <c r="AK321" s="26">
        <f t="shared" si="13"/>
        <v>12.300881738829739</v>
      </c>
      <c r="AL321" s="29" t="s">
        <v>31</v>
      </c>
      <c r="AM321" s="30" t="s">
        <v>32</v>
      </c>
      <c r="AN321" s="66">
        <f t="shared" si="14"/>
        <v>37.694589700663656</v>
      </c>
    </row>
    <row r="322" spans="1:40" x14ac:dyDescent="0.35">
      <c r="A322" s="18" t="s">
        <v>702</v>
      </c>
      <c r="B322" s="19" t="s">
        <v>703</v>
      </c>
      <c r="C322" s="19" t="s">
        <v>47</v>
      </c>
      <c r="D322" s="19" t="s">
        <v>1536</v>
      </c>
      <c r="E322" s="19" t="s">
        <v>1531</v>
      </c>
      <c r="F322" s="19" t="str">
        <f>VLOOKUP(A322,Ranking!C322:AB1036,26,0)</f>
        <v xml:space="preserve">Retailers </v>
      </c>
      <c r="G322" s="19">
        <v>226001</v>
      </c>
      <c r="H322" s="20" t="s">
        <v>78</v>
      </c>
      <c r="I322" s="81" t="str">
        <f>VLOOKUP(A322,[1]Sheet1!$C$2:$D$967,2,0)</f>
        <v>Delhi - B</v>
      </c>
      <c r="J322" s="21">
        <v>1.8202999999999998</v>
      </c>
      <c r="K322" s="22">
        <v>764.71900000000005</v>
      </c>
      <c r="L322" s="22">
        <v>2.1599616726362476</v>
      </c>
      <c r="M322" s="22">
        <v>3.9802616726362476</v>
      </c>
      <c r="N322" s="23" t="s">
        <v>32</v>
      </c>
      <c r="O322" s="24" t="s">
        <v>31</v>
      </c>
      <c r="P322" s="25">
        <v>0.1804</v>
      </c>
      <c r="Q322" s="26">
        <v>205.88499999999999</v>
      </c>
      <c r="R322" s="26">
        <v>1.2170116874341872</v>
      </c>
      <c r="S322" s="26">
        <v>1.3974116874341873</v>
      </c>
      <c r="T322" s="23" t="s">
        <v>32</v>
      </c>
      <c r="U322" s="27" t="s">
        <v>31</v>
      </c>
      <c r="V322" s="28">
        <v>0.6925</v>
      </c>
      <c r="W322" s="22">
        <v>65.703000000000003</v>
      </c>
      <c r="X322" s="22">
        <v>0.19390000000000002</v>
      </c>
      <c r="Y322" s="22">
        <v>0.88640000000000008</v>
      </c>
      <c r="Z322" s="23" t="s">
        <v>31</v>
      </c>
      <c r="AA322" s="27" t="s">
        <v>31</v>
      </c>
      <c r="AB322" s="25">
        <v>19.049817316999999</v>
      </c>
      <c r="AC322" s="26">
        <v>34418.278338417862</v>
      </c>
      <c r="AD322" s="26">
        <v>3.809963463399999</v>
      </c>
      <c r="AE322" s="26">
        <f t="shared" si="12"/>
        <v>22.859780780399998</v>
      </c>
      <c r="AF322" s="29" t="s">
        <v>31</v>
      </c>
      <c r="AG322" s="30" t="s">
        <v>31</v>
      </c>
      <c r="AH322" s="25">
        <v>5.5768643610000002</v>
      </c>
      <c r="AI322" s="26">
        <v>5123.1686190423179</v>
      </c>
      <c r="AJ322" s="26">
        <v>2.6617639332058705</v>
      </c>
      <c r="AK322" s="26">
        <f t="shared" si="13"/>
        <v>8.2386282942058706</v>
      </c>
      <c r="AL322" s="29" t="s">
        <v>32</v>
      </c>
      <c r="AM322" s="30" t="s">
        <v>31</v>
      </c>
      <c r="AN322" s="66">
        <f t="shared" si="14"/>
        <v>6.4717273966058695</v>
      </c>
    </row>
    <row r="323" spans="1:40" x14ac:dyDescent="0.35">
      <c r="A323" s="18" t="s">
        <v>704</v>
      </c>
      <c r="B323" s="19" t="s">
        <v>705</v>
      </c>
      <c r="C323" s="19" t="s">
        <v>1533</v>
      </c>
      <c r="D323" s="19" t="s">
        <v>1536</v>
      </c>
      <c r="E323" s="19" t="s">
        <v>1529</v>
      </c>
      <c r="F323" s="19" t="e">
        <f>VLOOKUP(A323,Ranking!C323:AB1037,26,0)</f>
        <v>#N/A</v>
      </c>
      <c r="G323" s="19">
        <v>500074</v>
      </c>
      <c r="H323" s="20" t="s">
        <v>492</v>
      </c>
      <c r="I323" s="81" t="str">
        <f>VLOOKUP(A323,[1]Sheet1!$C$2:$D$967,2,0)</f>
        <v>Hyderbad</v>
      </c>
      <c r="J323" s="21">
        <v>11.946400000000001</v>
      </c>
      <c r="K323" s="22">
        <v>400.12400000000002</v>
      </c>
      <c r="L323" s="22">
        <v>4.0012400000000001</v>
      </c>
      <c r="M323" s="22">
        <v>15.94764</v>
      </c>
      <c r="N323" s="23" t="s">
        <v>32</v>
      </c>
      <c r="O323" s="24" t="s">
        <v>32</v>
      </c>
      <c r="P323" s="25">
        <v>0.8882000000000001</v>
      </c>
      <c r="Q323" s="26">
        <v>98.322000000000003</v>
      </c>
      <c r="R323" s="26">
        <v>0.98322000000000009</v>
      </c>
      <c r="S323" s="26">
        <v>1.8714200000000001</v>
      </c>
      <c r="T323" s="23" t="s">
        <v>32</v>
      </c>
      <c r="U323" s="27" t="s">
        <v>32</v>
      </c>
      <c r="V323" s="28">
        <v>2.0030000000000001</v>
      </c>
      <c r="W323" s="22">
        <v>291.738</v>
      </c>
      <c r="X323" s="22">
        <v>0.56084000000000012</v>
      </c>
      <c r="Y323" s="22">
        <v>2.5638400000000003</v>
      </c>
      <c r="Z323" s="23" t="s">
        <v>31</v>
      </c>
      <c r="AA323" s="27" t="s">
        <v>31</v>
      </c>
      <c r="AB323" s="25">
        <v>10.921974398</v>
      </c>
      <c r="AC323" s="26">
        <v>2587.1303336845799</v>
      </c>
      <c r="AD323" s="26">
        <v>25.871303336845802</v>
      </c>
      <c r="AE323" s="26">
        <f t="shared" si="12"/>
        <v>36.793277734845802</v>
      </c>
      <c r="AF323" s="29" t="s">
        <v>32</v>
      </c>
      <c r="AG323" s="30" t="s">
        <v>32</v>
      </c>
      <c r="AH323" s="25">
        <v>5.5247429749999997</v>
      </c>
      <c r="AI323" s="26">
        <v>364.97694675096602</v>
      </c>
      <c r="AJ323" s="26">
        <v>3.6497694675096595</v>
      </c>
      <c r="AK323" s="26">
        <f t="shared" si="13"/>
        <v>9.1745124425096591</v>
      </c>
      <c r="AL323" s="29" t="s">
        <v>32</v>
      </c>
      <c r="AM323" s="30" t="s">
        <v>32</v>
      </c>
      <c r="AN323" s="66">
        <f t="shared" si="14"/>
        <v>29.521072804355462</v>
      </c>
    </row>
    <row r="324" spans="1:40" x14ac:dyDescent="0.35">
      <c r="A324" s="18" t="s">
        <v>706</v>
      </c>
      <c r="B324" s="19" t="s">
        <v>707</v>
      </c>
      <c r="C324" s="19" t="s">
        <v>47</v>
      </c>
      <c r="D324" s="19" t="s">
        <v>1536</v>
      </c>
      <c r="E324" s="19" t="s">
        <v>1530</v>
      </c>
      <c r="F324" s="19" t="str">
        <f>VLOOKUP(A324,Ranking!C324:AB1038,26,0)</f>
        <v xml:space="preserve">Retailers </v>
      </c>
      <c r="G324" s="19">
        <v>584122</v>
      </c>
      <c r="H324" s="20" t="s">
        <v>159</v>
      </c>
      <c r="I324" s="81" t="str">
        <f>VLOOKUP(A324,[1]Sheet1!$C$2:$D$967,2,0)</f>
        <v>Raichur</v>
      </c>
      <c r="J324" s="21">
        <v>0.21429999999999999</v>
      </c>
      <c r="K324" s="22">
        <v>32.332000000000001</v>
      </c>
      <c r="L324" s="22">
        <v>0.32332</v>
      </c>
      <c r="M324" s="22">
        <v>0.53761999999999999</v>
      </c>
      <c r="N324" s="23" t="s">
        <v>32</v>
      </c>
      <c r="O324" s="24" t="s">
        <v>32</v>
      </c>
      <c r="P324" s="25">
        <v>1.163</v>
      </c>
      <c r="Q324" s="26">
        <v>17.835000000000001</v>
      </c>
      <c r="R324" s="26">
        <v>0.32564000000000004</v>
      </c>
      <c r="S324" s="26">
        <v>1.4886400000000002</v>
      </c>
      <c r="T324" s="23" t="s">
        <v>32</v>
      </c>
      <c r="U324" s="27" t="s">
        <v>32</v>
      </c>
      <c r="V324" s="28">
        <v>2.4634999999999998</v>
      </c>
      <c r="W324" s="22">
        <v>75.938000000000002</v>
      </c>
      <c r="X324" s="22">
        <v>0.73734354308394623</v>
      </c>
      <c r="Y324" s="22">
        <v>3.2008435430839461</v>
      </c>
      <c r="Z324" s="23" t="s">
        <v>31</v>
      </c>
      <c r="AA324" s="27" t="s">
        <v>32</v>
      </c>
      <c r="AB324" s="25">
        <v>20.37778088</v>
      </c>
      <c r="AC324" s="26">
        <v>294.75401492537321</v>
      </c>
      <c r="AD324" s="26">
        <v>4.0755561759999992</v>
      </c>
      <c r="AE324" s="26">
        <f t="shared" ref="AE324:AE387" si="15">AB324+AD324</f>
        <v>24.453337055999999</v>
      </c>
      <c r="AF324" s="29" t="s">
        <v>32</v>
      </c>
      <c r="AG324" s="30" t="s">
        <v>32</v>
      </c>
      <c r="AH324" s="25">
        <v>4.1317741359999998</v>
      </c>
      <c r="AI324" s="26">
        <v>33.497770591487011</v>
      </c>
      <c r="AJ324" s="26">
        <v>1.5478429103292131</v>
      </c>
      <c r="AK324" s="26">
        <f t="shared" ref="AK324:AK387" si="16">AH324+AJ324</f>
        <v>5.6796170463292128</v>
      </c>
      <c r="AL324" s="29" t="s">
        <v>31</v>
      </c>
      <c r="AM324" s="30" t="s">
        <v>32</v>
      </c>
      <c r="AN324" s="66">
        <f t="shared" ref="AN324:AN387" si="17">AJ324+AD324</f>
        <v>5.6233990863292123</v>
      </c>
    </row>
    <row r="325" spans="1:40" x14ac:dyDescent="0.35">
      <c r="A325" s="18" t="s">
        <v>708</v>
      </c>
      <c r="B325" s="19" t="s">
        <v>709</v>
      </c>
      <c r="C325" s="19" t="s">
        <v>1533</v>
      </c>
      <c r="D325" s="19" t="s">
        <v>1536</v>
      </c>
      <c r="E325" s="19" t="s">
        <v>1531</v>
      </c>
      <c r="F325" s="19" t="str">
        <f>VLOOKUP(A325,Ranking!C325:AB1039,26,0)</f>
        <v>Corporate Offices</v>
      </c>
      <c r="G325" s="19">
        <v>576103</v>
      </c>
      <c r="H325" s="20" t="s">
        <v>48</v>
      </c>
      <c r="I325" s="81" t="str">
        <f>VLOOKUP(A325,[1]Sheet1!$C$2:$D$967,2,0)</f>
        <v>Udupi</v>
      </c>
      <c r="J325" s="21">
        <v>5.7198000000000002</v>
      </c>
      <c r="K325" s="22">
        <v>37.966999999999999</v>
      </c>
      <c r="L325" s="22">
        <v>1.6015440000000003</v>
      </c>
      <c r="M325" s="22">
        <v>7.3213440000000007</v>
      </c>
      <c r="N325" s="23" t="s">
        <v>32</v>
      </c>
      <c r="O325" s="24" t="s">
        <v>32</v>
      </c>
      <c r="P325" s="25">
        <v>1.1948000000000001</v>
      </c>
      <c r="Q325" s="26">
        <v>18.366</v>
      </c>
      <c r="R325" s="26">
        <v>0.33454400000000006</v>
      </c>
      <c r="S325" s="26">
        <v>1.529344</v>
      </c>
      <c r="T325" s="23" t="s">
        <v>32</v>
      </c>
      <c r="U325" s="27" t="s">
        <v>32</v>
      </c>
      <c r="V325" s="28">
        <v>0.62060000000000004</v>
      </c>
      <c r="W325" s="22">
        <v>21.681999999999999</v>
      </c>
      <c r="X325" s="22">
        <v>0.2099601248462484</v>
      </c>
      <c r="Y325" s="22">
        <v>0.83056012484624842</v>
      </c>
      <c r="Z325" s="23" t="s">
        <v>31</v>
      </c>
      <c r="AA325" s="27" t="s">
        <v>32</v>
      </c>
      <c r="AB325" s="25">
        <v>14.355352243</v>
      </c>
      <c r="AC325" s="26">
        <v>1911.556355856909</v>
      </c>
      <c r="AD325" s="26">
        <v>19.115563558569093</v>
      </c>
      <c r="AE325" s="26">
        <f t="shared" si="15"/>
        <v>33.470915801569092</v>
      </c>
      <c r="AF325" s="29" t="s">
        <v>32</v>
      </c>
      <c r="AG325" s="30" t="s">
        <v>32</v>
      </c>
      <c r="AH325" s="25">
        <v>2.9367547480000002</v>
      </c>
      <c r="AI325" s="26">
        <v>365.96886602758929</v>
      </c>
      <c r="AJ325" s="26">
        <v>2.1721019656792588</v>
      </c>
      <c r="AK325" s="26">
        <f t="shared" si="16"/>
        <v>5.1088567136792591</v>
      </c>
      <c r="AL325" s="29" t="s">
        <v>31</v>
      </c>
      <c r="AM325" s="30" t="s">
        <v>32</v>
      </c>
      <c r="AN325" s="66">
        <f t="shared" si="17"/>
        <v>21.287665524248354</v>
      </c>
    </row>
    <row r="326" spans="1:40" x14ac:dyDescent="0.35">
      <c r="A326" s="18" t="s">
        <v>710</v>
      </c>
      <c r="B326" s="19" t="s">
        <v>711</v>
      </c>
      <c r="C326" s="19" t="s">
        <v>1536</v>
      </c>
      <c r="D326" s="19" t="s">
        <v>1536</v>
      </c>
      <c r="E326" s="19" t="s">
        <v>1529</v>
      </c>
      <c r="F326" s="19" t="str">
        <f>VLOOKUP(A326,Ranking!C326:AB1040,26,0)</f>
        <v xml:space="preserve">Retailers </v>
      </c>
      <c r="G326" s="19">
        <v>324005</v>
      </c>
      <c r="H326" s="20" t="s">
        <v>248</v>
      </c>
      <c r="I326" s="81" t="str">
        <f>VLOOKUP(A326,[1]Sheet1!$C$2:$D$967,2,0)</f>
        <v>Indore</v>
      </c>
      <c r="J326" s="21">
        <v>1.3782000000000001</v>
      </c>
      <c r="K326" s="22">
        <v>566.88699999999994</v>
      </c>
      <c r="L326" s="22">
        <v>2.2585929676236698</v>
      </c>
      <c r="M326" s="22">
        <v>3.6367929676236699</v>
      </c>
      <c r="N326" s="23" t="s">
        <v>32</v>
      </c>
      <c r="O326" s="24" t="s">
        <v>31</v>
      </c>
      <c r="P326" s="25">
        <v>0.13220000000000001</v>
      </c>
      <c r="Q326" s="26">
        <v>131.56299999999999</v>
      </c>
      <c r="R326" s="26">
        <v>3.7016000000000007E-2</v>
      </c>
      <c r="S326" s="26">
        <v>0.16921600000000003</v>
      </c>
      <c r="T326" s="23" t="s">
        <v>31</v>
      </c>
      <c r="U326" s="27" t="s">
        <v>31</v>
      </c>
      <c r="V326" s="28">
        <v>0.53869999999999996</v>
      </c>
      <c r="W326" s="22">
        <v>93.655000000000001</v>
      </c>
      <c r="X326" s="22">
        <v>0.150836</v>
      </c>
      <c r="Y326" s="22">
        <v>0.68953599999999993</v>
      </c>
      <c r="Z326" s="23" t="s">
        <v>31</v>
      </c>
      <c r="AA326" s="27" t="s">
        <v>31</v>
      </c>
      <c r="AB326" s="25">
        <v>6.9643301159999993</v>
      </c>
      <c r="AC326" s="26">
        <v>5952.5190059045872</v>
      </c>
      <c r="AD326" s="26">
        <v>1.4287588840000005</v>
      </c>
      <c r="AE326" s="26">
        <f t="shared" si="15"/>
        <v>8.3930889999999998</v>
      </c>
      <c r="AF326" s="29" t="s">
        <v>31</v>
      </c>
      <c r="AG326" s="30" t="s">
        <v>31</v>
      </c>
      <c r="AH326" s="25">
        <v>1.505207044</v>
      </c>
      <c r="AI326" s="26">
        <v>1201.666879116535</v>
      </c>
      <c r="AJ326" s="26">
        <v>0.49657785767607932</v>
      </c>
      <c r="AK326" s="26">
        <f t="shared" si="16"/>
        <v>2.0017849016760794</v>
      </c>
      <c r="AL326" s="29" t="s">
        <v>32</v>
      </c>
      <c r="AM326" s="30" t="s">
        <v>31</v>
      </c>
      <c r="AN326" s="66">
        <f t="shared" si="17"/>
        <v>1.9253367416760798</v>
      </c>
    </row>
    <row r="327" spans="1:40" x14ac:dyDescent="0.35">
      <c r="A327" s="18" t="s">
        <v>712</v>
      </c>
      <c r="B327" s="19" t="s">
        <v>713</v>
      </c>
      <c r="C327" s="19" t="s">
        <v>1536</v>
      </c>
      <c r="D327" s="19" t="s">
        <v>1536</v>
      </c>
      <c r="E327" s="19" t="s">
        <v>1531</v>
      </c>
      <c r="F327" s="19" t="str">
        <f>VLOOKUP(A327,Ranking!C327:AB1041,26,0)</f>
        <v xml:space="preserve">Retailers </v>
      </c>
      <c r="G327" s="19">
        <v>721301</v>
      </c>
      <c r="H327" s="20" t="s">
        <v>89</v>
      </c>
      <c r="I327" s="81" t="str">
        <f>VLOOKUP(A327,[1]Sheet1!$C$2:$D$967,2,0)</f>
        <v>Kolkata</v>
      </c>
      <c r="J327" s="21">
        <v>0.59099999999999997</v>
      </c>
      <c r="K327" s="22">
        <v>166.78800000000001</v>
      </c>
      <c r="L327" s="22">
        <v>0.47900764788047151</v>
      </c>
      <c r="M327" s="22">
        <v>1.0700076478804714</v>
      </c>
      <c r="N327" s="23" t="s">
        <v>32</v>
      </c>
      <c r="O327" s="24" t="s">
        <v>31</v>
      </c>
      <c r="P327" s="25">
        <v>8.4400000000000003E-2</v>
      </c>
      <c r="Q327" s="26">
        <v>41.18</v>
      </c>
      <c r="R327" s="26">
        <v>8.4818334679284957E-2</v>
      </c>
      <c r="S327" s="26">
        <v>0.16921833467928496</v>
      </c>
      <c r="T327" s="23" t="s">
        <v>31</v>
      </c>
      <c r="U327" s="27" t="s">
        <v>31</v>
      </c>
      <c r="V327" s="28">
        <v>1.1883999999999999</v>
      </c>
      <c r="W327" s="22">
        <v>80.733000000000004</v>
      </c>
      <c r="X327" s="22">
        <v>0.33275199999999999</v>
      </c>
      <c r="Y327" s="22">
        <v>1.5211519999999998</v>
      </c>
      <c r="Z327" s="23" t="s">
        <v>31</v>
      </c>
      <c r="AA327" s="27" t="s">
        <v>31</v>
      </c>
      <c r="AB327" s="25">
        <v>6.9673965000000004</v>
      </c>
      <c r="AC327" s="26">
        <v>2637.5956129972919</v>
      </c>
      <c r="AD327" s="26">
        <v>3.374754499999999</v>
      </c>
      <c r="AE327" s="26">
        <f t="shared" si="15"/>
        <v>10.342150999999999</v>
      </c>
      <c r="AF327" s="29" t="s">
        <v>31</v>
      </c>
      <c r="AG327" s="30" t="s">
        <v>31</v>
      </c>
      <c r="AH327" s="25">
        <v>4.0603048309999998</v>
      </c>
      <c r="AI327" s="26">
        <v>375.83203832534889</v>
      </c>
      <c r="AJ327" s="26">
        <v>3.7583203832534888</v>
      </c>
      <c r="AK327" s="26">
        <f t="shared" si="16"/>
        <v>7.8186252142534887</v>
      </c>
      <c r="AL327" s="29" t="s">
        <v>32</v>
      </c>
      <c r="AM327" s="30" t="s">
        <v>32</v>
      </c>
      <c r="AN327" s="66">
        <f t="shared" si="17"/>
        <v>7.1330748832534878</v>
      </c>
    </row>
    <row r="328" spans="1:40" x14ac:dyDescent="0.35">
      <c r="A328" s="18" t="s">
        <v>714</v>
      </c>
      <c r="B328" s="19" t="s">
        <v>715</v>
      </c>
      <c r="C328" s="19" t="s">
        <v>41</v>
      </c>
      <c r="D328" s="19" t="s">
        <v>1536</v>
      </c>
      <c r="E328" s="19" t="s">
        <v>1530</v>
      </c>
      <c r="F328" s="19" t="str">
        <f>VLOOKUP(A328,Ranking!C328:AB1042,26,0)</f>
        <v>Corporate Offices</v>
      </c>
      <c r="G328" s="19">
        <v>572132</v>
      </c>
      <c r="H328" s="20" t="s">
        <v>261</v>
      </c>
      <c r="I328" s="81" t="str">
        <f>VLOOKUP(A328,[1]Sheet1!$C$2:$D$967,2,0)</f>
        <v>Tumakuru - A</v>
      </c>
      <c r="J328" s="21">
        <v>1.4493</v>
      </c>
      <c r="K328" s="22">
        <v>41.526000000000003</v>
      </c>
      <c r="L328" s="22">
        <v>0.49818588306577771</v>
      </c>
      <c r="M328" s="22">
        <v>1.9474858830657777</v>
      </c>
      <c r="N328" s="23" t="s">
        <v>31</v>
      </c>
      <c r="O328" s="24" t="s">
        <v>32</v>
      </c>
      <c r="P328" s="25">
        <v>0.35560000000000003</v>
      </c>
      <c r="Q328" s="26">
        <v>17.143999999999998</v>
      </c>
      <c r="R328" s="26">
        <v>0.16585351906894261</v>
      </c>
      <c r="S328" s="26">
        <v>0.52145351906894266</v>
      </c>
      <c r="T328" s="23" t="s">
        <v>31</v>
      </c>
      <c r="U328" s="27" t="s">
        <v>32</v>
      </c>
      <c r="V328" s="28">
        <v>11.1249</v>
      </c>
      <c r="W328" s="22">
        <v>104.678</v>
      </c>
      <c r="X328" s="22">
        <v>3.5906904417945311</v>
      </c>
      <c r="Y328" s="22">
        <v>14.715590441794532</v>
      </c>
      <c r="Z328" s="23" t="s">
        <v>31</v>
      </c>
      <c r="AA328" s="27" t="s">
        <v>32</v>
      </c>
      <c r="AB328" s="25">
        <v>49.991959676</v>
      </c>
      <c r="AC328" s="26">
        <v>217.51657258064509</v>
      </c>
      <c r="AD328" s="26">
        <v>9.9983919351999972</v>
      </c>
      <c r="AE328" s="26">
        <f t="shared" si="15"/>
        <v>59.990351611199998</v>
      </c>
      <c r="AF328" s="29" t="s">
        <v>31</v>
      </c>
      <c r="AG328" s="30" t="s">
        <v>32</v>
      </c>
      <c r="AH328" s="25">
        <v>2.7178872629999997</v>
      </c>
      <c r="AI328" s="26">
        <v>17.19846082949309</v>
      </c>
      <c r="AJ328" s="26">
        <v>0.54357745260000012</v>
      </c>
      <c r="AK328" s="26">
        <f t="shared" si="16"/>
        <v>3.2614647155999998</v>
      </c>
      <c r="AL328" s="29" t="s">
        <v>32</v>
      </c>
      <c r="AM328" s="30" t="s">
        <v>32</v>
      </c>
      <c r="AN328" s="66">
        <f t="shared" si="17"/>
        <v>10.541969387799998</v>
      </c>
    </row>
    <row r="329" spans="1:40" x14ac:dyDescent="0.35">
      <c r="A329" s="18" t="s">
        <v>716</v>
      </c>
      <c r="B329" s="19" t="s">
        <v>717</v>
      </c>
      <c r="C329" s="19" t="s">
        <v>1536</v>
      </c>
      <c r="D329" s="19" t="s">
        <v>1536</v>
      </c>
      <c r="E329" s="19" t="s">
        <v>1530</v>
      </c>
      <c r="F329" s="19" t="str">
        <f>VLOOKUP(A329,Ranking!C329:AB1043,26,0)</f>
        <v xml:space="preserve">Exporters </v>
      </c>
      <c r="G329" s="19">
        <v>600001</v>
      </c>
      <c r="H329" s="20" t="s">
        <v>61</v>
      </c>
      <c r="I329" s="81" t="str">
        <f>VLOOKUP(A329,[1]Sheet1!$C$2:$D$967,2,0)</f>
        <v>Executive</v>
      </c>
      <c r="J329" s="21">
        <v>0.3</v>
      </c>
      <c r="K329" s="22">
        <v>364.50900000000001</v>
      </c>
      <c r="L329" s="22">
        <v>0.21521586206896551</v>
      </c>
      <c r="M329" s="22">
        <v>0.51521586206896552</v>
      </c>
      <c r="N329" s="23" t="s">
        <v>31</v>
      </c>
      <c r="O329" s="24" t="s">
        <v>31</v>
      </c>
      <c r="P329" s="25">
        <v>0.1305</v>
      </c>
      <c r="Q329" s="26">
        <v>52.259</v>
      </c>
      <c r="R329" s="26">
        <v>0.25852291739791738</v>
      </c>
      <c r="S329" s="26">
        <v>0.38902291739791739</v>
      </c>
      <c r="T329" s="23" t="s">
        <v>32</v>
      </c>
      <c r="U329" s="27" t="s">
        <v>31</v>
      </c>
      <c r="V329" s="28">
        <v>0.71660000000000001</v>
      </c>
      <c r="W329" s="22">
        <v>193.726</v>
      </c>
      <c r="X329" s="22">
        <v>0.20064800000000002</v>
      </c>
      <c r="Y329" s="22">
        <v>0.91724800000000006</v>
      </c>
      <c r="Z329" s="23" t="s">
        <v>31</v>
      </c>
      <c r="AA329" s="27" t="s">
        <v>31</v>
      </c>
      <c r="AB329" s="25">
        <v>26.872595999000001</v>
      </c>
      <c r="AC329" s="26">
        <v>12649.60863922604</v>
      </c>
      <c r="AD329" s="26">
        <v>20.264203348764955</v>
      </c>
      <c r="AE329" s="26">
        <f t="shared" si="15"/>
        <v>47.136799347764956</v>
      </c>
      <c r="AF329" s="29" t="s">
        <v>32</v>
      </c>
      <c r="AG329" s="30" t="s">
        <v>31</v>
      </c>
      <c r="AH329" s="25">
        <v>11.576229236</v>
      </c>
      <c r="AI329" s="26">
        <v>9782.4630753462025</v>
      </c>
      <c r="AJ329" s="26">
        <v>2.3152458471999999</v>
      </c>
      <c r="AK329" s="26">
        <f t="shared" si="16"/>
        <v>13.8914750832</v>
      </c>
      <c r="AL329" s="29" t="s">
        <v>31</v>
      </c>
      <c r="AM329" s="30" t="s">
        <v>31</v>
      </c>
      <c r="AN329" s="66">
        <f t="shared" si="17"/>
        <v>22.579449195964955</v>
      </c>
    </row>
    <row r="330" spans="1:40" x14ac:dyDescent="0.35">
      <c r="A330" s="18" t="s">
        <v>718</v>
      </c>
      <c r="B330" s="19" t="s">
        <v>719</v>
      </c>
      <c r="C330" s="19" t="s">
        <v>1536</v>
      </c>
      <c r="D330" s="19" t="s">
        <v>1536</v>
      </c>
      <c r="E330" s="19" t="s">
        <v>1528</v>
      </c>
      <c r="F330" s="19" t="str">
        <f>VLOOKUP(A330,Ranking!C330:AB1044,26,0)</f>
        <v xml:space="preserve">Shopping Malls </v>
      </c>
      <c r="G330" s="19">
        <v>600006</v>
      </c>
      <c r="H330" s="20" t="s">
        <v>288</v>
      </c>
      <c r="I330" s="81" t="str">
        <f>VLOOKUP(A330,[1]Sheet1!$C$2:$D$967,2,0)</f>
        <v>Executive</v>
      </c>
      <c r="J330" s="21">
        <v>0.31</v>
      </c>
      <c r="K330" s="22">
        <v>81.707999999999998</v>
      </c>
      <c r="L330" s="22">
        <v>0.17135000068598488</v>
      </c>
      <c r="M330" s="22">
        <v>0.48135000068598488</v>
      </c>
      <c r="N330" s="23" t="s">
        <v>32</v>
      </c>
      <c r="O330" s="24" t="s">
        <v>31</v>
      </c>
      <c r="P330" s="25">
        <v>0.1</v>
      </c>
      <c r="Q330" s="26">
        <v>35.366999999999997</v>
      </c>
      <c r="R330" s="26">
        <v>0.1306213057213057</v>
      </c>
      <c r="S330" s="26">
        <v>0.23062130572130571</v>
      </c>
      <c r="T330" s="23" t="s">
        <v>32</v>
      </c>
      <c r="U330" s="27" t="s">
        <v>31</v>
      </c>
      <c r="V330" s="28">
        <v>0</v>
      </c>
      <c r="W330" s="22">
        <v>42.634</v>
      </c>
      <c r="X330" s="22">
        <v>0.81237458726744516</v>
      </c>
      <c r="Y330" s="22">
        <v>0.81237458726744516</v>
      </c>
      <c r="Z330" s="23" t="s">
        <v>32</v>
      </c>
      <c r="AA330" s="27" t="s">
        <v>31</v>
      </c>
      <c r="AB330" s="25">
        <v>19.570940033000003</v>
      </c>
      <c r="AC330" s="26">
        <v>20855.54072687163</v>
      </c>
      <c r="AD330" s="26">
        <v>46.51519125306173</v>
      </c>
      <c r="AE330" s="26">
        <f t="shared" si="15"/>
        <v>66.086131286061729</v>
      </c>
      <c r="AF330" s="29" t="s">
        <v>32</v>
      </c>
      <c r="AG330" s="30" t="s">
        <v>31</v>
      </c>
      <c r="AH330" s="25">
        <v>6.0252745119999993</v>
      </c>
      <c r="AI330" s="26">
        <v>14606.370128891671</v>
      </c>
      <c r="AJ330" s="26">
        <v>2.1851805723247022</v>
      </c>
      <c r="AK330" s="26">
        <f t="shared" si="16"/>
        <v>8.2104550843247015</v>
      </c>
      <c r="AL330" s="29" t="s">
        <v>31</v>
      </c>
      <c r="AM330" s="30" t="s">
        <v>31</v>
      </c>
      <c r="AN330" s="66">
        <f t="shared" si="17"/>
        <v>48.700371825386433</v>
      </c>
    </row>
    <row r="331" spans="1:40" x14ac:dyDescent="0.35">
      <c r="A331" s="18" t="s">
        <v>720</v>
      </c>
      <c r="B331" s="19" t="s">
        <v>721</v>
      </c>
      <c r="C331" s="19" t="s">
        <v>77</v>
      </c>
      <c r="D331" s="19" t="s">
        <v>1536</v>
      </c>
      <c r="E331" s="19" t="s">
        <v>1528</v>
      </c>
      <c r="F331" s="19" t="str">
        <f>VLOOKUP(A331,Ranking!C331:AB1045,26,0)</f>
        <v xml:space="preserve">Shopping Malls </v>
      </c>
      <c r="G331" s="19">
        <v>600086</v>
      </c>
      <c r="H331" s="20" t="s">
        <v>288</v>
      </c>
      <c r="I331" s="81" t="str">
        <f>VLOOKUP(A331,[1]Sheet1!$C$2:$D$967,2,0)</f>
        <v>Chennai</v>
      </c>
      <c r="J331" s="21">
        <v>4.9772999999999996</v>
      </c>
      <c r="K331" s="22">
        <v>237.53399999999999</v>
      </c>
      <c r="L331" s="22">
        <v>1.900272</v>
      </c>
      <c r="M331" s="22">
        <v>6.8775719999999998</v>
      </c>
      <c r="N331" s="23" t="s">
        <v>32</v>
      </c>
      <c r="O331" s="24" t="s">
        <v>32</v>
      </c>
      <c r="P331" s="25">
        <v>0.54020000000000001</v>
      </c>
      <c r="Q331" s="26">
        <v>25.710999999999999</v>
      </c>
      <c r="R331" s="26">
        <v>0.20568800000000001</v>
      </c>
      <c r="S331" s="26">
        <v>0.745888</v>
      </c>
      <c r="T331" s="23" t="s">
        <v>32</v>
      </c>
      <c r="U331" s="27" t="s">
        <v>32</v>
      </c>
      <c r="V331" s="28">
        <v>2.7014999999999998</v>
      </c>
      <c r="W331" s="22">
        <v>37.585000000000001</v>
      </c>
      <c r="X331" s="22">
        <v>0.75641999999999998</v>
      </c>
      <c r="Y331" s="22">
        <v>3.4579199999999997</v>
      </c>
      <c r="Z331" s="23" t="s">
        <v>31</v>
      </c>
      <c r="AA331" s="27" t="s">
        <v>32</v>
      </c>
      <c r="AB331" s="25">
        <v>41.808784491000004</v>
      </c>
      <c r="AC331" s="26">
        <v>21754.520154523561</v>
      </c>
      <c r="AD331" s="26">
        <v>31.404841310137179</v>
      </c>
      <c r="AE331" s="26">
        <f t="shared" si="15"/>
        <v>73.213625801137184</v>
      </c>
      <c r="AF331" s="29" t="s">
        <v>32</v>
      </c>
      <c r="AG331" s="30" t="s">
        <v>31</v>
      </c>
      <c r="AH331" s="25">
        <v>7.4361571069999997</v>
      </c>
      <c r="AI331" s="26">
        <v>14765.170098248291</v>
      </c>
      <c r="AJ331" s="26">
        <v>1.6685996513143007</v>
      </c>
      <c r="AK331" s="26">
        <f t="shared" si="16"/>
        <v>9.1047567583143003</v>
      </c>
      <c r="AL331" s="29" t="s">
        <v>31</v>
      </c>
      <c r="AM331" s="30" t="s">
        <v>31</v>
      </c>
      <c r="AN331" s="66">
        <f t="shared" si="17"/>
        <v>33.073440961451482</v>
      </c>
    </row>
    <row r="332" spans="1:40" x14ac:dyDescent="0.35">
      <c r="A332" s="18" t="s">
        <v>722</v>
      </c>
      <c r="B332" s="19" t="s">
        <v>723</v>
      </c>
      <c r="C332" s="19" t="s">
        <v>41</v>
      </c>
      <c r="D332" s="19" t="s">
        <v>1536</v>
      </c>
      <c r="E332" s="19" t="s">
        <v>1528</v>
      </c>
      <c r="F332" s="19" t="str">
        <f>VLOOKUP(A332,Ranking!C332:AB1046,26,0)</f>
        <v xml:space="preserve">Retailers </v>
      </c>
      <c r="G332" s="19">
        <v>571401</v>
      </c>
      <c r="H332" s="20" t="s">
        <v>276</v>
      </c>
      <c r="I332" s="81" t="str">
        <f>VLOOKUP(A332,[1]Sheet1!$C$2:$D$967,2,0)</f>
        <v>Maddur</v>
      </c>
      <c r="J332" s="21">
        <v>2.3109000000000002</v>
      </c>
      <c r="K332" s="22">
        <v>185.06800000000001</v>
      </c>
      <c r="L332" s="22">
        <v>1.4805440000000001</v>
      </c>
      <c r="M332" s="22">
        <v>3.7914440000000003</v>
      </c>
      <c r="N332" s="23" t="s">
        <v>32</v>
      </c>
      <c r="O332" s="24" t="s">
        <v>32</v>
      </c>
      <c r="P332" s="25">
        <v>0.90159999999999996</v>
      </c>
      <c r="Q332" s="26">
        <v>46.23</v>
      </c>
      <c r="R332" s="26">
        <v>0.46229999999999999</v>
      </c>
      <c r="S332" s="26">
        <v>1.3638999999999999</v>
      </c>
      <c r="T332" s="23" t="s">
        <v>32</v>
      </c>
      <c r="U332" s="27" t="s">
        <v>32</v>
      </c>
      <c r="V332" s="28">
        <v>8.6150000000000002</v>
      </c>
      <c r="W332" s="22">
        <v>414.18700000000001</v>
      </c>
      <c r="X332" s="22">
        <v>2.4122000000000003</v>
      </c>
      <c r="Y332" s="22">
        <v>11.027200000000001</v>
      </c>
      <c r="Z332" s="23" t="s">
        <v>31</v>
      </c>
      <c r="AA332" s="27" t="s">
        <v>31</v>
      </c>
      <c r="AB332" s="25">
        <v>31.352275697000003</v>
      </c>
      <c r="AC332" s="26">
        <v>998.64179361896083</v>
      </c>
      <c r="AD332" s="26">
        <v>13.725975395559011</v>
      </c>
      <c r="AE332" s="26">
        <f t="shared" si="15"/>
        <v>45.078251092559015</v>
      </c>
      <c r="AF332" s="29" t="s">
        <v>31</v>
      </c>
      <c r="AG332" s="30" t="s">
        <v>32</v>
      </c>
      <c r="AH332" s="25">
        <v>4.0352385110000002</v>
      </c>
      <c r="AI332" s="26">
        <v>84.107471285323584</v>
      </c>
      <c r="AJ332" s="26">
        <v>0.84107471285323587</v>
      </c>
      <c r="AK332" s="26">
        <f t="shared" si="16"/>
        <v>4.8763132238532361</v>
      </c>
      <c r="AL332" s="29" t="s">
        <v>32</v>
      </c>
      <c r="AM332" s="30" t="s">
        <v>32</v>
      </c>
      <c r="AN332" s="66">
        <f t="shared" si="17"/>
        <v>14.567050108412246</v>
      </c>
    </row>
    <row r="333" spans="1:40" x14ac:dyDescent="0.35">
      <c r="A333" s="18" t="s">
        <v>724</v>
      </c>
      <c r="B333" s="19" t="s">
        <v>725</v>
      </c>
      <c r="C333" s="19" t="s">
        <v>47</v>
      </c>
      <c r="D333" s="19" t="s">
        <v>1536</v>
      </c>
      <c r="E333" s="19" t="s">
        <v>1528</v>
      </c>
      <c r="F333" s="19" t="str">
        <f>VLOOKUP(A333,Ranking!C333:AB1047,26,0)</f>
        <v xml:space="preserve">Exporters </v>
      </c>
      <c r="G333" s="19">
        <v>671322</v>
      </c>
      <c r="H333" s="20" t="s">
        <v>154</v>
      </c>
      <c r="I333" s="81" t="str">
        <f>VLOOKUP(A333,[1]Sheet1!$C$2:$D$967,2,0)</f>
        <v>Ernakulum</v>
      </c>
      <c r="J333" s="21">
        <v>1.1051</v>
      </c>
      <c r="K333" s="22">
        <v>15.292</v>
      </c>
      <c r="L333" s="22">
        <v>0.30942800000000004</v>
      </c>
      <c r="M333" s="22">
        <v>1.414528</v>
      </c>
      <c r="N333" s="23" t="s">
        <v>31</v>
      </c>
      <c r="O333" s="24" t="s">
        <v>32</v>
      </c>
      <c r="P333" s="25">
        <v>0.95930000000000004</v>
      </c>
      <c r="Q333" s="26">
        <v>23.088999999999999</v>
      </c>
      <c r="R333" s="26">
        <v>0.46818565048053845</v>
      </c>
      <c r="S333" s="26">
        <v>1.4274856504805384</v>
      </c>
      <c r="T333" s="23" t="s">
        <v>31</v>
      </c>
      <c r="U333" s="27" t="s">
        <v>32</v>
      </c>
      <c r="V333" s="28">
        <v>4.8692000000000002</v>
      </c>
      <c r="W333" s="22">
        <v>104.09099999999999</v>
      </c>
      <c r="X333" s="22">
        <v>1.3633760000000001</v>
      </c>
      <c r="Y333" s="22">
        <v>6.2325759999999999</v>
      </c>
      <c r="Z333" s="23" t="s">
        <v>32</v>
      </c>
      <c r="AA333" s="27" t="s">
        <v>32</v>
      </c>
      <c r="AB333" s="25">
        <v>27.290332055</v>
      </c>
      <c r="AC333" s="26">
        <v>403.98553153611402</v>
      </c>
      <c r="AD333" s="26">
        <v>5.4580664109999972</v>
      </c>
      <c r="AE333" s="26">
        <f t="shared" si="15"/>
        <v>32.748398465999998</v>
      </c>
      <c r="AF333" s="29" t="s">
        <v>32</v>
      </c>
      <c r="AG333" s="30" t="s">
        <v>32</v>
      </c>
      <c r="AH333" s="25">
        <v>1.119834958</v>
      </c>
      <c r="AI333" s="26">
        <v>29.150125635808749</v>
      </c>
      <c r="AJ333" s="26">
        <v>0.66048725987698664</v>
      </c>
      <c r="AK333" s="26">
        <f t="shared" si="16"/>
        <v>1.7803222178769866</v>
      </c>
      <c r="AL333" s="29" t="s">
        <v>31</v>
      </c>
      <c r="AM333" s="30" t="s">
        <v>32</v>
      </c>
      <c r="AN333" s="66">
        <f t="shared" si="17"/>
        <v>6.1185536708769837</v>
      </c>
    </row>
    <row r="334" spans="1:40" x14ac:dyDescent="0.35">
      <c r="A334" s="18" t="s">
        <v>726</v>
      </c>
      <c r="B334" s="19" t="s">
        <v>727</v>
      </c>
      <c r="C334" s="19" t="s">
        <v>1533</v>
      </c>
      <c r="D334" s="19" t="s">
        <v>1536</v>
      </c>
      <c r="E334" s="19" t="s">
        <v>1529</v>
      </c>
      <c r="F334" s="19" t="str">
        <f>VLOOKUP(A334,Ranking!C334:AB1048,26,0)</f>
        <v xml:space="preserve">Manufacturers </v>
      </c>
      <c r="G334" s="19">
        <v>587312</v>
      </c>
      <c r="H334" s="20" t="s">
        <v>110</v>
      </c>
      <c r="I334" s="81" t="str">
        <f>VLOOKUP(A334,[1]Sheet1!$C$2:$D$967,2,0)</f>
        <v>Vijayapura</v>
      </c>
      <c r="J334" s="21">
        <v>0.24</v>
      </c>
      <c r="K334" s="22">
        <v>14.189</v>
      </c>
      <c r="L334" s="22">
        <v>0.1894703561166739</v>
      </c>
      <c r="M334" s="22">
        <v>0.42947035611667389</v>
      </c>
      <c r="N334" s="23" t="s">
        <v>31</v>
      </c>
      <c r="O334" s="24" t="s">
        <v>32</v>
      </c>
      <c r="P334" s="25">
        <v>2.8336000000000006</v>
      </c>
      <c r="Q334" s="26">
        <v>12.029</v>
      </c>
      <c r="R334" s="26">
        <v>0.79340800000000022</v>
      </c>
      <c r="S334" s="26">
        <v>3.6270080000000009</v>
      </c>
      <c r="T334" s="23" t="s">
        <v>32</v>
      </c>
      <c r="U334" s="27" t="s">
        <v>32</v>
      </c>
      <c r="V334" s="28">
        <v>7.1867999999999999</v>
      </c>
      <c r="W334" s="22">
        <v>51.174999999999997</v>
      </c>
      <c r="X334" s="22">
        <v>2.3478959359914087</v>
      </c>
      <c r="Y334" s="22">
        <v>9.5346959359914081</v>
      </c>
      <c r="Z334" s="23" t="s">
        <v>31</v>
      </c>
      <c r="AA334" s="27" t="s">
        <v>32</v>
      </c>
      <c r="AB334" s="25">
        <v>38.359277237000001</v>
      </c>
      <c r="AC334" s="26">
        <v>288.17866082064847</v>
      </c>
      <c r="AD334" s="26">
        <v>7.6718554473999987</v>
      </c>
      <c r="AE334" s="26">
        <f t="shared" si="15"/>
        <v>46.031132684399999</v>
      </c>
      <c r="AF334" s="29" t="s">
        <v>31</v>
      </c>
      <c r="AG334" s="30" t="s">
        <v>32</v>
      </c>
      <c r="AH334" s="25">
        <v>5.9680805960000001</v>
      </c>
      <c r="AI334" s="26">
        <v>63.875686300463258</v>
      </c>
      <c r="AJ334" s="26">
        <v>1.1936161191999997</v>
      </c>
      <c r="AK334" s="26">
        <f t="shared" si="16"/>
        <v>7.1616967151999997</v>
      </c>
      <c r="AL334" s="29" t="s">
        <v>31</v>
      </c>
      <c r="AM334" s="30" t="s">
        <v>32</v>
      </c>
      <c r="AN334" s="66">
        <f t="shared" si="17"/>
        <v>8.8654715665999984</v>
      </c>
    </row>
    <row r="335" spans="1:40" x14ac:dyDescent="0.35">
      <c r="A335" s="18" t="s">
        <v>728</v>
      </c>
      <c r="B335" s="19" t="s">
        <v>729</v>
      </c>
      <c r="C335" s="19" t="s">
        <v>41</v>
      </c>
      <c r="D335" s="19" t="s">
        <v>1536</v>
      </c>
      <c r="E335" s="19" t="s">
        <v>1529</v>
      </c>
      <c r="F335" s="19" t="str">
        <f>VLOOKUP(A335,Ranking!C335:AB1049,26,0)</f>
        <v xml:space="preserve">Manufacturers </v>
      </c>
      <c r="G335" s="19">
        <v>577530</v>
      </c>
      <c r="H335" s="20" t="s">
        <v>325</v>
      </c>
      <c r="I335" s="81" t="str">
        <f>VLOOKUP(A335,[1]Sheet1!$C$2:$D$967,2,0)</f>
        <v>Davangere</v>
      </c>
      <c r="J335" s="21">
        <v>1.0683</v>
      </c>
      <c r="K335" s="22">
        <v>9.8109999999999999</v>
      </c>
      <c r="L335" s="22">
        <v>0.34420848099792073</v>
      </c>
      <c r="M335" s="22">
        <v>1.4125084809979207</v>
      </c>
      <c r="N335" s="23" t="s">
        <v>31</v>
      </c>
      <c r="O335" s="24" t="s">
        <v>32</v>
      </c>
      <c r="P335" s="25">
        <v>0.27990000000000004</v>
      </c>
      <c r="Q335" s="26">
        <v>8.6620000000000008</v>
      </c>
      <c r="R335" s="26">
        <v>0.21157096302212794</v>
      </c>
      <c r="S335" s="26">
        <v>0.491470963022128</v>
      </c>
      <c r="T335" s="23" t="s">
        <v>31</v>
      </c>
      <c r="U335" s="27" t="s">
        <v>32</v>
      </c>
      <c r="V335" s="28">
        <v>11.8079</v>
      </c>
      <c r="W335" s="22">
        <v>57.737000000000002</v>
      </c>
      <c r="X335" s="22">
        <v>3.3062120000000004</v>
      </c>
      <c r="Y335" s="22">
        <v>15.114112</v>
      </c>
      <c r="Z335" s="23" t="s">
        <v>32</v>
      </c>
      <c r="AA335" s="27" t="s">
        <v>32</v>
      </c>
      <c r="AB335" s="25">
        <v>18.198218981</v>
      </c>
      <c r="AC335" s="26">
        <v>77.398115183246077</v>
      </c>
      <c r="AD335" s="26">
        <v>3.6396437962000014</v>
      </c>
      <c r="AE335" s="26">
        <f t="shared" si="15"/>
        <v>21.837862777200002</v>
      </c>
      <c r="AF335" s="29" t="s">
        <v>31</v>
      </c>
      <c r="AG335" s="30" t="s">
        <v>32</v>
      </c>
      <c r="AH335" s="25">
        <v>2.113036605</v>
      </c>
      <c r="AI335" s="26">
        <v>29.334605833956619</v>
      </c>
      <c r="AJ335" s="26">
        <v>0.42260732100000009</v>
      </c>
      <c r="AK335" s="26">
        <f t="shared" si="16"/>
        <v>2.5356439260000001</v>
      </c>
      <c r="AL335" s="29" t="s">
        <v>32</v>
      </c>
      <c r="AM335" s="30" t="s">
        <v>32</v>
      </c>
      <c r="AN335" s="66">
        <f t="shared" si="17"/>
        <v>4.0622511172000015</v>
      </c>
    </row>
    <row r="336" spans="1:40" x14ac:dyDescent="0.35">
      <c r="A336" s="18" t="s">
        <v>730</v>
      </c>
      <c r="B336" s="19" t="s">
        <v>731</v>
      </c>
      <c r="C336" s="19" t="s">
        <v>47</v>
      </c>
      <c r="D336" s="19" t="s">
        <v>1536</v>
      </c>
      <c r="E336" s="19" t="s">
        <v>1528</v>
      </c>
      <c r="F336" s="19" t="str">
        <f>VLOOKUP(A336,Ranking!C336:AB1050,26,0)</f>
        <v xml:space="preserve">Shopping Malls </v>
      </c>
      <c r="G336" s="19">
        <v>575001</v>
      </c>
      <c r="H336" s="20" t="s">
        <v>154</v>
      </c>
      <c r="I336" s="81" t="str">
        <f>VLOOKUP(A336,[1]Sheet1!$C$2:$D$967,2,0)</f>
        <v>Mangaluru</v>
      </c>
      <c r="J336" s="21">
        <v>1.1132</v>
      </c>
      <c r="K336" s="22">
        <v>202.54900000000001</v>
      </c>
      <c r="L336" s="22">
        <v>0.31307404567800451</v>
      </c>
      <c r="M336" s="22">
        <v>1.4262740456780045</v>
      </c>
      <c r="N336" s="23" t="s">
        <v>31</v>
      </c>
      <c r="O336" s="24" t="s">
        <v>31</v>
      </c>
      <c r="P336" s="25">
        <v>1.7199</v>
      </c>
      <c r="Q336" s="26">
        <v>73.436000000000007</v>
      </c>
      <c r="R336" s="26">
        <v>0.73436000000000012</v>
      </c>
      <c r="S336" s="26">
        <v>2.4542600000000001</v>
      </c>
      <c r="T336" s="23" t="s">
        <v>32</v>
      </c>
      <c r="U336" s="27" t="s">
        <v>32</v>
      </c>
      <c r="V336" s="28">
        <v>1.4611000000000001</v>
      </c>
      <c r="W336" s="22">
        <v>158.06700000000001</v>
      </c>
      <c r="X336" s="22">
        <v>0.40910800000000008</v>
      </c>
      <c r="Y336" s="22">
        <v>1.8702080000000001</v>
      </c>
      <c r="Z336" s="23" t="s">
        <v>31</v>
      </c>
      <c r="AA336" s="27" t="s">
        <v>31</v>
      </c>
      <c r="AB336" s="25">
        <v>33.070160573000003</v>
      </c>
      <c r="AC336" s="26">
        <v>4954.3786442779974</v>
      </c>
      <c r="AD336" s="26">
        <v>6.6140321146000005</v>
      </c>
      <c r="AE336" s="26">
        <f t="shared" si="15"/>
        <v>39.684192687600003</v>
      </c>
      <c r="AF336" s="29" t="s">
        <v>31</v>
      </c>
      <c r="AG336" s="30" t="s">
        <v>32</v>
      </c>
      <c r="AH336" s="25">
        <v>5.4882597830000002</v>
      </c>
      <c r="AI336" s="26">
        <v>997.58724275540294</v>
      </c>
      <c r="AJ336" s="26">
        <v>1.9718509854787101</v>
      </c>
      <c r="AK336" s="26">
        <f t="shared" si="16"/>
        <v>7.4601107684787102</v>
      </c>
      <c r="AL336" s="29" t="s">
        <v>31</v>
      </c>
      <c r="AM336" s="30" t="s">
        <v>32</v>
      </c>
      <c r="AN336" s="66">
        <f t="shared" si="17"/>
        <v>8.5858831000787106</v>
      </c>
    </row>
    <row r="337" spans="1:40" x14ac:dyDescent="0.35">
      <c r="A337" s="18" t="s">
        <v>732</v>
      </c>
      <c r="B337" s="19" t="s">
        <v>733</v>
      </c>
      <c r="C337" s="19" t="s">
        <v>47</v>
      </c>
      <c r="D337" s="19" t="s">
        <v>1536</v>
      </c>
      <c r="E337" s="19" t="s">
        <v>1528</v>
      </c>
      <c r="F337" s="19" t="str">
        <f>VLOOKUP(A337,Ranking!C337:AB1051,26,0)</f>
        <v xml:space="preserve">Shopping Malls </v>
      </c>
      <c r="G337" s="19">
        <v>575001</v>
      </c>
      <c r="H337" s="20" t="s">
        <v>154</v>
      </c>
      <c r="I337" s="81" t="str">
        <f>VLOOKUP(A337,[1]Sheet1!$C$2:$D$967,2,0)</f>
        <v>Mangaluru</v>
      </c>
      <c r="J337" s="21">
        <v>3.0761000000000003</v>
      </c>
      <c r="K337" s="22">
        <v>202.54900000000001</v>
      </c>
      <c r="L337" s="22">
        <v>1.6203920000000001</v>
      </c>
      <c r="M337" s="22">
        <v>4.6964920000000001</v>
      </c>
      <c r="N337" s="23" t="s">
        <v>32</v>
      </c>
      <c r="O337" s="24" t="s">
        <v>32</v>
      </c>
      <c r="P337" s="25">
        <v>1.1036999999999999</v>
      </c>
      <c r="Q337" s="26">
        <v>73.436000000000007</v>
      </c>
      <c r="R337" s="26">
        <v>0.73436000000000012</v>
      </c>
      <c r="S337" s="26">
        <v>1.83806</v>
      </c>
      <c r="T337" s="23" t="s">
        <v>32</v>
      </c>
      <c r="U337" s="27" t="s">
        <v>32</v>
      </c>
      <c r="V337" s="28">
        <v>1.1146</v>
      </c>
      <c r="W337" s="22">
        <v>158.06700000000001</v>
      </c>
      <c r="X337" s="22">
        <v>0.31208800000000003</v>
      </c>
      <c r="Y337" s="22">
        <v>1.426688</v>
      </c>
      <c r="Z337" s="23" t="s">
        <v>31</v>
      </c>
      <c r="AA337" s="27" t="s">
        <v>31</v>
      </c>
      <c r="AB337" s="25">
        <v>15.975323097999999</v>
      </c>
      <c r="AC337" s="26">
        <v>5073.5775458798134</v>
      </c>
      <c r="AD337" s="26">
        <v>3.1950646196000019</v>
      </c>
      <c r="AE337" s="26">
        <f t="shared" si="15"/>
        <v>19.170387717600001</v>
      </c>
      <c r="AF337" s="29" t="s">
        <v>31</v>
      </c>
      <c r="AG337" s="30" t="s">
        <v>31</v>
      </c>
      <c r="AH337" s="25">
        <v>7.5543543400000006</v>
      </c>
      <c r="AI337" s="26">
        <v>1085.0873839510621</v>
      </c>
      <c r="AJ337" s="26">
        <v>1.5108708680000005</v>
      </c>
      <c r="AK337" s="26">
        <f t="shared" si="16"/>
        <v>9.0652252080000011</v>
      </c>
      <c r="AL337" s="29" t="s">
        <v>31</v>
      </c>
      <c r="AM337" s="30" t="s">
        <v>32</v>
      </c>
      <c r="AN337" s="66">
        <f t="shared" si="17"/>
        <v>4.7059354876000024</v>
      </c>
    </row>
    <row r="338" spans="1:40" x14ac:dyDescent="0.35">
      <c r="A338" s="18" t="s">
        <v>734</v>
      </c>
      <c r="B338" s="19" t="s">
        <v>735</v>
      </c>
      <c r="C338" s="19" t="s">
        <v>1536</v>
      </c>
      <c r="D338" s="19" t="s">
        <v>1512</v>
      </c>
      <c r="E338" s="19" t="s">
        <v>1528</v>
      </c>
      <c r="F338" s="19" t="str">
        <f>VLOOKUP(A338,Ranking!C338:AB1052,26,0)</f>
        <v xml:space="preserve">Shopping Malls </v>
      </c>
      <c r="G338" s="19">
        <v>575001</v>
      </c>
      <c r="H338" s="20" t="s">
        <v>154</v>
      </c>
      <c r="I338" s="81" t="str">
        <f>VLOOKUP(A338,[1]Sheet1!$C$2:$D$967,2,0)</f>
        <v>Mangaluru</v>
      </c>
      <c r="J338" s="21">
        <v>2.1642000000000001</v>
      </c>
      <c r="K338" s="22">
        <v>202.54900000000001</v>
      </c>
      <c r="L338" s="22">
        <v>1.6203920000000001</v>
      </c>
      <c r="M338" s="22">
        <v>3.784592</v>
      </c>
      <c r="N338" s="23" t="s">
        <v>32</v>
      </c>
      <c r="O338" s="24" t="s">
        <v>32</v>
      </c>
      <c r="P338" s="25">
        <v>0.59849999999999992</v>
      </c>
      <c r="Q338" s="26">
        <v>73.436000000000007</v>
      </c>
      <c r="R338" s="26">
        <v>0.16758000000000001</v>
      </c>
      <c r="S338" s="26">
        <v>0.76607999999999987</v>
      </c>
      <c r="T338" s="23" t="s">
        <v>31</v>
      </c>
      <c r="U338" s="27" t="s">
        <v>32</v>
      </c>
      <c r="V338" s="28">
        <v>2.0989</v>
      </c>
      <c r="W338" s="22">
        <v>158.06700000000001</v>
      </c>
      <c r="X338" s="22">
        <v>0.65104717847452098</v>
      </c>
      <c r="Y338" s="22">
        <v>2.7499471784745211</v>
      </c>
      <c r="Z338" s="23" t="s">
        <v>31</v>
      </c>
      <c r="AA338" s="27" t="s">
        <v>31</v>
      </c>
      <c r="AB338" s="25">
        <v>41.378942117999998</v>
      </c>
      <c r="AC338" s="26">
        <v>4879.6838452946467</v>
      </c>
      <c r="AD338" s="26">
        <v>48.796838452946474</v>
      </c>
      <c r="AE338" s="26">
        <f t="shared" si="15"/>
        <v>90.175780570946472</v>
      </c>
      <c r="AF338" s="29" t="s">
        <v>32</v>
      </c>
      <c r="AG338" s="30" t="s">
        <v>32</v>
      </c>
      <c r="AH338" s="25">
        <v>4.1698580679999999</v>
      </c>
      <c r="AI338" s="26">
        <v>890.49403941455921</v>
      </c>
      <c r="AJ338" s="26">
        <v>0.95189918702235854</v>
      </c>
      <c r="AK338" s="26">
        <f t="shared" si="16"/>
        <v>5.1217572550223585</v>
      </c>
      <c r="AL338" s="29" t="s">
        <v>31</v>
      </c>
      <c r="AM338" s="30" t="s">
        <v>32</v>
      </c>
      <c r="AN338" s="66">
        <f t="shared" si="17"/>
        <v>49.74873763996883</v>
      </c>
    </row>
    <row r="339" spans="1:40" x14ac:dyDescent="0.35">
      <c r="A339" s="18" t="s">
        <v>736</v>
      </c>
      <c r="B339" s="19" t="s">
        <v>737</v>
      </c>
      <c r="C339" s="19" t="s">
        <v>1536</v>
      </c>
      <c r="D339" s="19" t="s">
        <v>1536</v>
      </c>
      <c r="E339" s="19" t="s">
        <v>1528</v>
      </c>
      <c r="F339" s="19" t="str">
        <f>VLOOKUP(A339,Ranking!C339:AB1053,26,0)</f>
        <v xml:space="preserve">Shopping Malls </v>
      </c>
      <c r="G339" s="19">
        <v>575002</v>
      </c>
      <c r="H339" s="20" t="s">
        <v>154</v>
      </c>
      <c r="I339" s="81" t="str">
        <f>VLOOKUP(A339,[1]Sheet1!$C$2:$D$967,2,0)</f>
        <v>Mangaluru</v>
      </c>
      <c r="J339" s="21">
        <v>1.6037999999999999</v>
      </c>
      <c r="K339" s="22">
        <v>158.221</v>
      </c>
      <c r="L339" s="22">
        <v>1.265768</v>
      </c>
      <c r="M339" s="22">
        <v>2.8695680000000001</v>
      </c>
      <c r="N339" s="23" t="s">
        <v>32</v>
      </c>
      <c r="O339" s="24" t="s">
        <v>32</v>
      </c>
      <c r="P339" s="25">
        <v>0.68879999999999997</v>
      </c>
      <c r="Q339" s="26">
        <v>69.656000000000006</v>
      </c>
      <c r="R339" s="26">
        <v>0.69656000000000007</v>
      </c>
      <c r="S339" s="26">
        <v>1.3853599999999999</v>
      </c>
      <c r="T339" s="23" t="s">
        <v>32</v>
      </c>
      <c r="U339" s="27" t="s">
        <v>32</v>
      </c>
      <c r="V339" s="28">
        <v>1.5863</v>
      </c>
      <c r="W339" s="22">
        <v>100.24299999999999</v>
      </c>
      <c r="X339" s="22">
        <v>0.64105208029859928</v>
      </c>
      <c r="Y339" s="22">
        <v>2.2273520802985995</v>
      </c>
      <c r="Z339" s="23" t="s">
        <v>32</v>
      </c>
      <c r="AA339" s="27" t="s">
        <v>31</v>
      </c>
      <c r="AB339" s="25">
        <v>40.154058587000002</v>
      </c>
      <c r="AC339" s="26">
        <v>5618.3335486138676</v>
      </c>
      <c r="AD339" s="26">
        <v>8.0308117173999989</v>
      </c>
      <c r="AE339" s="26">
        <f t="shared" si="15"/>
        <v>48.1848703044</v>
      </c>
      <c r="AF339" s="29" t="s">
        <v>31</v>
      </c>
      <c r="AG339" s="30" t="s">
        <v>32</v>
      </c>
      <c r="AH339" s="25">
        <v>2.537948536</v>
      </c>
      <c r="AI339" s="26">
        <v>1006.836072793242</v>
      </c>
      <c r="AJ339" s="26">
        <v>0.57038055684984901</v>
      </c>
      <c r="AK339" s="26">
        <f t="shared" si="16"/>
        <v>3.108329092849849</v>
      </c>
      <c r="AL339" s="29" t="s">
        <v>31</v>
      </c>
      <c r="AM339" s="30" t="s">
        <v>32</v>
      </c>
      <c r="AN339" s="66">
        <f t="shared" si="17"/>
        <v>8.601192274249847</v>
      </c>
    </row>
    <row r="340" spans="1:40" x14ac:dyDescent="0.35">
      <c r="A340" s="18" t="s">
        <v>738</v>
      </c>
      <c r="B340" s="19" t="s">
        <v>739</v>
      </c>
      <c r="C340" s="19" t="s">
        <v>47</v>
      </c>
      <c r="D340" s="19" t="s">
        <v>1536</v>
      </c>
      <c r="E340" s="19" t="s">
        <v>1528</v>
      </c>
      <c r="F340" s="19" t="str">
        <f>VLOOKUP(A340,Ranking!C340:AB1054,26,0)</f>
        <v xml:space="preserve">Shopping Malls </v>
      </c>
      <c r="G340" s="19">
        <v>575003</v>
      </c>
      <c r="H340" s="20" t="s">
        <v>154</v>
      </c>
      <c r="I340" s="81" t="str">
        <f>VLOOKUP(A340,[1]Sheet1!$C$2:$D$967,2,0)</f>
        <v>Mangaluru</v>
      </c>
      <c r="J340" s="21">
        <v>1.5669</v>
      </c>
      <c r="K340" s="22">
        <v>122.39100000000001</v>
      </c>
      <c r="L340" s="22">
        <v>0.66677269661548866</v>
      </c>
      <c r="M340" s="22">
        <v>2.2336726966154887</v>
      </c>
      <c r="N340" s="23" t="s">
        <v>31</v>
      </c>
      <c r="O340" s="24" t="s">
        <v>32</v>
      </c>
      <c r="P340" s="25">
        <v>0.92439999999999989</v>
      </c>
      <c r="Q340" s="26">
        <v>47.902999999999999</v>
      </c>
      <c r="R340" s="26">
        <v>0.47903000000000001</v>
      </c>
      <c r="S340" s="26">
        <v>1.40343</v>
      </c>
      <c r="T340" s="23" t="s">
        <v>32</v>
      </c>
      <c r="U340" s="27" t="s">
        <v>32</v>
      </c>
      <c r="V340" s="28">
        <v>1.4224000000000001</v>
      </c>
      <c r="W340" s="22">
        <v>68.95</v>
      </c>
      <c r="X340" s="22">
        <v>0.39827200000000007</v>
      </c>
      <c r="Y340" s="22">
        <v>1.8206720000000001</v>
      </c>
      <c r="Z340" s="23" t="s">
        <v>31</v>
      </c>
      <c r="AA340" s="27" t="s">
        <v>31</v>
      </c>
      <c r="AB340" s="25">
        <v>38.646155819000001</v>
      </c>
      <c r="AC340" s="26">
        <v>5692.007620601109</v>
      </c>
      <c r="AD340" s="26">
        <v>7.7292311638000015</v>
      </c>
      <c r="AE340" s="26">
        <f t="shared" si="15"/>
        <v>46.375386982800002</v>
      </c>
      <c r="AF340" s="29" t="s">
        <v>31</v>
      </c>
      <c r="AG340" s="30" t="s">
        <v>32</v>
      </c>
      <c r="AH340" s="25">
        <v>18.829925497999998</v>
      </c>
      <c r="AI340" s="26">
        <v>1158.5243079077909</v>
      </c>
      <c r="AJ340" s="26">
        <v>11.585243079077909</v>
      </c>
      <c r="AK340" s="26">
        <f t="shared" si="16"/>
        <v>30.415168577077907</v>
      </c>
      <c r="AL340" s="29" t="s">
        <v>32</v>
      </c>
      <c r="AM340" s="30" t="s">
        <v>32</v>
      </c>
      <c r="AN340" s="66">
        <f t="shared" si="17"/>
        <v>19.31447424287791</v>
      </c>
    </row>
    <row r="341" spans="1:40" x14ac:dyDescent="0.35">
      <c r="A341" s="18" t="s">
        <v>740</v>
      </c>
      <c r="B341" s="19" t="s">
        <v>741</v>
      </c>
      <c r="C341" s="19" t="s">
        <v>1536</v>
      </c>
      <c r="D341" s="19" t="s">
        <v>1512</v>
      </c>
      <c r="E341" s="19" t="s">
        <v>1528</v>
      </c>
      <c r="F341" s="19" t="str">
        <f>VLOOKUP(A341,Ranking!C341:AB1055,26,0)</f>
        <v xml:space="preserve">Shopping Malls </v>
      </c>
      <c r="G341" s="19">
        <v>575003</v>
      </c>
      <c r="H341" s="20" t="s">
        <v>61</v>
      </c>
      <c r="I341" s="81" t="str">
        <f>VLOOKUP(A341,[1]Sheet1!$C$2:$D$967,2,0)</f>
        <v>Executive</v>
      </c>
      <c r="J341" s="21">
        <v>4.6176000000000004</v>
      </c>
      <c r="K341" s="22">
        <v>122.39100000000001</v>
      </c>
      <c r="L341" s="22">
        <v>1.2929280000000003</v>
      </c>
      <c r="M341" s="22">
        <v>5.9105280000000011</v>
      </c>
      <c r="N341" s="23" t="s">
        <v>32</v>
      </c>
      <c r="O341" s="24" t="s">
        <v>32</v>
      </c>
      <c r="P341" s="25">
        <v>0.40689999999999998</v>
      </c>
      <c r="Q341" s="26">
        <v>47.902999999999999</v>
      </c>
      <c r="R341" s="26">
        <v>0.53895458122767859</v>
      </c>
      <c r="S341" s="26">
        <v>0.94585458122767863</v>
      </c>
      <c r="T341" s="23" t="s">
        <v>31</v>
      </c>
      <c r="U341" s="27" t="s">
        <v>32</v>
      </c>
      <c r="V341" s="28">
        <v>1.4750000000000001</v>
      </c>
      <c r="W341" s="22">
        <v>68.95</v>
      </c>
      <c r="X341" s="22">
        <v>0.41300000000000009</v>
      </c>
      <c r="Y341" s="22">
        <v>1.8880000000000001</v>
      </c>
      <c r="Z341" s="23" t="s">
        <v>31</v>
      </c>
      <c r="AA341" s="27" t="s">
        <v>31</v>
      </c>
      <c r="AB341" s="25">
        <v>94.144477499999994</v>
      </c>
      <c r="AC341" s="26">
        <v>5783.6391772979287</v>
      </c>
      <c r="AD341" s="26">
        <v>57.836391772979283</v>
      </c>
      <c r="AE341" s="26">
        <f t="shared" si="15"/>
        <v>151.98086927297928</v>
      </c>
      <c r="AF341" s="29" t="s">
        <v>32</v>
      </c>
      <c r="AG341" s="30" t="s">
        <v>32</v>
      </c>
      <c r="AH341" s="25">
        <v>14.409116425000001</v>
      </c>
      <c r="AI341" s="26">
        <v>1177.174561540706</v>
      </c>
      <c r="AJ341" s="26">
        <v>11.77174561540706</v>
      </c>
      <c r="AK341" s="26">
        <f t="shared" si="16"/>
        <v>26.18086204040706</v>
      </c>
      <c r="AL341" s="29" t="s">
        <v>32</v>
      </c>
      <c r="AM341" s="30" t="s">
        <v>32</v>
      </c>
      <c r="AN341" s="66">
        <f t="shared" si="17"/>
        <v>69.608137388386339</v>
      </c>
    </row>
    <row r="342" spans="1:40" x14ac:dyDescent="0.35">
      <c r="A342" s="18" t="s">
        <v>742</v>
      </c>
      <c r="B342" s="19" t="s">
        <v>743</v>
      </c>
      <c r="C342" s="19" t="s">
        <v>47</v>
      </c>
      <c r="D342" s="19" t="s">
        <v>1512</v>
      </c>
      <c r="E342" s="19" t="s">
        <v>1528</v>
      </c>
      <c r="F342" s="19" t="str">
        <f>VLOOKUP(A342,Ranking!C342:AB1056,26,0)</f>
        <v xml:space="preserve">Shopping Malls </v>
      </c>
      <c r="G342" s="19">
        <v>575004</v>
      </c>
      <c r="H342" s="20" t="s">
        <v>154</v>
      </c>
      <c r="I342" s="81" t="str">
        <f>VLOOKUP(A342,[1]Sheet1!$C$2:$D$967,2,0)</f>
        <v>Mangaluru</v>
      </c>
      <c r="J342" s="21">
        <v>2.8887</v>
      </c>
      <c r="K342" s="22">
        <v>89.816999999999993</v>
      </c>
      <c r="L342" s="22">
        <v>0.80883600000000011</v>
      </c>
      <c r="M342" s="22">
        <v>3.6975360000000004</v>
      </c>
      <c r="N342" s="23" t="s">
        <v>32</v>
      </c>
      <c r="O342" s="24" t="s">
        <v>32</v>
      </c>
      <c r="P342" s="25">
        <v>1.113</v>
      </c>
      <c r="Q342" s="26">
        <v>37.847000000000001</v>
      </c>
      <c r="R342" s="26">
        <v>0.34062300000000001</v>
      </c>
      <c r="S342" s="26">
        <v>1.4536229999999999</v>
      </c>
      <c r="T342" s="23" t="s">
        <v>32</v>
      </c>
      <c r="U342" s="27" t="s">
        <v>32</v>
      </c>
      <c r="V342" s="28">
        <v>1.0494000000000001</v>
      </c>
      <c r="W342" s="22">
        <v>44.88</v>
      </c>
      <c r="X342" s="22">
        <v>0.53685427626414595</v>
      </c>
      <c r="Y342" s="22">
        <v>1.5862542762641461</v>
      </c>
      <c r="Z342" s="23" t="s">
        <v>31</v>
      </c>
      <c r="AA342" s="27" t="s">
        <v>31</v>
      </c>
      <c r="AB342" s="25">
        <v>71.831268985999998</v>
      </c>
      <c r="AC342" s="26">
        <v>6188.2137234735874</v>
      </c>
      <c r="AD342" s="26">
        <v>14.366253797200002</v>
      </c>
      <c r="AE342" s="26">
        <f t="shared" si="15"/>
        <v>86.1975227832</v>
      </c>
      <c r="AF342" s="29" t="s">
        <v>31</v>
      </c>
      <c r="AG342" s="30" t="s">
        <v>32</v>
      </c>
      <c r="AH342" s="25">
        <v>7.4841005980000004</v>
      </c>
      <c r="AI342" s="26">
        <v>1241.0845823805171</v>
      </c>
      <c r="AJ342" s="26">
        <v>11.169761241424652</v>
      </c>
      <c r="AK342" s="26">
        <f t="shared" si="16"/>
        <v>18.653861839424653</v>
      </c>
      <c r="AL342" s="29" t="s">
        <v>32</v>
      </c>
      <c r="AM342" s="30" t="s">
        <v>32</v>
      </c>
      <c r="AN342" s="66">
        <f t="shared" si="17"/>
        <v>25.536015038624654</v>
      </c>
    </row>
    <row r="343" spans="1:40" x14ac:dyDescent="0.35">
      <c r="A343" s="18" t="s">
        <v>744</v>
      </c>
      <c r="B343" s="19" t="s">
        <v>745</v>
      </c>
      <c r="C343" s="19" t="s">
        <v>47</v>
      </c>
      <c r="D343" s="19" t="s">
        <v>1512</v>
      </c>
      <c r="E343" s="19" t="s">
        <v>1528</v>
      </c>
      <c r="F343" s="19" t="str">
        <f>VLOOKUP(A343,Ranking!C343:AB1057,26,0)</f>
        <v xml:space="preserve">Shopping Malls </v>
      </c>
      <c r="G343" s="19">
        <v>575003</v>
      </c>
      <c r="H343" s="20" t="s">
        <v>154</v>
      </c>
      <c r="I343" s="81" t="str">
        <f>VLOOKUP(A343,[1]Sheet1!$C$2:$D$967,2,0)</f>
        <v>Mangaluru</v>
      </c>
      <c r="J343" s="21">
        <v>4.4934000000000012</v>
      </c>
      <c r="K343" s="22">
        <v>122.39100000000001</v>
      </c>
      <c r="L343" s="22">
        <v>1.2581520000000004</v>
      </c>
      <c r="M343" s="22">
        <v>5.751552000000002</v>
      </c>
      <c r="N343" s="23" t="s">
        <v>31</v>
      </c>
      <c r="O343" s="24" t="s">
        <v>32</v>
      </c>
      <c r="P343" s="25">
        <v>1.5804</v>
      </c>
      <c r="Q343" s="26">
        <v>47.902999999999999</v>
      </c>
      <c r="R343" s="26">
        <v>1.5934508563968901</v>
      </c>
      <c r="S343" s="26">
        <v>3.1738508563968901</v>
      </c>
      <c r="T343" s="23" t="s">
        <v>31</v>
      </c>
      <c r="U343" s="27" t="s">
        <v>32</v>
      </c>
      <c r="V343" s="28">
        <v>1.6558999999999999</v>
      </c>
      <c r="W343" s="22">
        <v>68.95</v>
      </c>
      <c r="X343" s="22">
        <v>0.46365200000000001</v>
      </c>
      <c r="Y343" s="22">
        <v>2.1195520000000001</v>
      </c>
      <c r="Z343" s="23" t="s">
        <v>31</v>
      </c>
      <c r="AA343" s="27" t="s">
        <v>32</v>
      </c>
      <c r="AB343" s="25">
        <v>68.802300490999997</v>
      </c>
      <c r="AC343" s="26">
        <v>5798.9111034140651</v>
      </c>
      <c r="AD343" s="26">
        <v>13.760460098199999</v>
      </c>
      <c r="AE343" s="26">
        <f t="shared" si="15"/>
        <v>82.562760589199996</v>
      </c>
      <c r="AF343" s="29" t="s">
        <v>31</v>
      </c>
      <c r="AG343" s="30" t="s">
        <v>32</v>
      </c>
      <c r="AH343" s="25">
        <v>6.9505132370000009</v>
      </c>
      <c r="AI343" s="26">
        <v>1180.2829371461919</v>
      </c>
      <c r="AJ343" s="26">
        <v>11.80282937146192</v>
      </c>
      <c r="AK343" s="26">
        <f t="shared" si="16"/>
        <v>18.753342608461921</v>
      </c>
      <c r="AL343" s="29" t="s">
        <v>32</v>
      </c>
      <c r="AM343" s="30" t="s">
        <v>32</v>
      </c>
      <c r="AN343" s="66">
        <f t="shared" si="17"/>
        <v>25.563289469661918</v>
      </c>
    </row>
    <row r="344" spans="1:40" x14ac:dyDescent="0.35">
      <c r="A344" s="18" t="s">
        <v>746</v>
      </c>
      <c r="B344" s="19" t="s">
        <v>747</v>
      </c>
      <c r="C344" s="19" t="s">
        <v>1536</v>
      </c>
      <c r="D344" s="19" t="s">
        <v>1536</v>
      </c>
      <c r="E344" s="19" t="s">
        <v>1529</v>
      </c>
      <c r="F344" s="19" t="str">
        <f>VLOOKUP(A344,Ranking!C344:AB1058,26,0)</f>
        <v xml:space="preserve">Exporters </v>
      </c>
      <c r="G344" s="19">
        <v>571201</v>
      </c>
      <c r="H344" s="20" t="s">
        <v>532</v>
      </c>
      <c r="I344" s="81" t="str">
        <f>VLOOKUP(A344,[1]Sheet1!$C$2:$D$967,2,0)</f>
        <v>Kushalanagar</v>
      </c>
      <c r="J344" s="21">
        <v>1.6596</v>
      </c>
      <c r="K344" s="22">
        <v>77.542000000000002</v>
      </c>
      <c r="L344" s="22">
        <v>0.6732844580921209</v>
      </c>
      <c r="M344" s="22">
        <v>2.3328844580921206</v>
      </c>
      <c r="N344" s="23" t="s">
        <v>31</v>
      </c>
      <c r="O344" s="24" t="s">
        <v>32</v>
      </c>
      <c r="P344" s="25">
        <v>0.4325</v>
      </c>
      <c r="Q344" s="26">
        <v>28.346</v>
      </c>
      <c r="R344" s="26">
        <v>0.12110000000000001</v>
      </c>
      <c r="S344" s="26">
        <v>0.55359999999999998</v>
      </c>
      <c r="T344" s="23" t="s">
        <v>31</v>
      </c>
      <c r="U344" s="27" t="s">
        <v>32</v>
      </c>
      <c r="V344" s="28">
        <v>3.9981</v>
      </c>
      <c r="W344" s="22">
        <v>112.723</v>
      </c>
      <c r="X344" s="22">
        <v>1.151833964455288</v>
      </c>
      <c r="Y344" s="22">
        <v>5.1499339644552879</v>
      </c>
      <c r="Z344" s="23" t="s">
        <v>31</v>
      </c>
      <c r="AA344" s="27" t="s">
        <v>32</v>
      </c>
      <c r="AB344" s="25">
        <v>41.425273103999999</v>
      </c>
      <c r="AC344" s="26">
        <v>613.63330424242417</v>
      </c>
      <c r="AD344" s="26">
        <v>8.2850546207999969</v>
      </c>
      <c r="AE344" s="26">
        <f t="shared" si="15"/>
        <v>49.710327724799996</v>
      </c>
      <c r="AF344" s="29" t="s">
        <v>32</v>
      </c>
      <c r="AG344" s="30" t="s">
        <v>32</v>
      </c>
      <c r="AH344" s="25">
        <v>4.651242163</v>
      </c>
      <c r="AI344" s="26">
        <v>47.605294545454562</v>
      </c>
      <c r="AJ344" s="26">
        <v>1.9952708369999996</v>
      </c>
      <c r="AK344" s="26">
        <f t="shared" si="16"/>
        <v>6.6465129999999997</v>
      </c>
      <c r="AL344" s="29" t="s">
        <v>32</v>
      </c>
      <c r="AM344" s="30" t="s">
        <v>32</v>
      </c>
      <c r="AN344" s="66">
        <f t="shared" si="17"/>
        <v>10.280325457799997</v>
      </c>
    </row>
    <row r="345" spans="1:40" x14ac:dyDescent="0.35">
      <c r="A345" s="18" t="s">
        <v>748</v>
      </c>
      <c r="B345" s="19" t="s">
        <v>749</v>
      </c>
      <c r="C345" s="19" t="s">
        <v>1536</v>
      </c>
      <c r="D345" s="19" t="s">
        <v>1536</v>
      </c>
      <c r="E345" s="19" t="s">
        <v>1529</v>
      </c>
      <c r="F345" s="19" t="str">
        <f>VLOOKUP(A345,Ranking!C345:AB1059,26,0)</f>
        <v xml:space="preserve">Exporters </v>
      </c>
      <c r="G345" s="19">
        <v>574227</v>
      </c>
      <c r="H345" s="20" t="s">
        <v>154</v>
      </c>
      <c r="I345" s="81" t="str">
        <f>VLOOKUP(A345,[1]Sheet1!$C$2:$D$967,2,0)</f>
        <v>Moodabidri</v>
      </c>
      <c r="J345" s="21">
        <v>3.8835000000000002</v>
      </c>
      <c r="K345" s="22">
        <v>41.415999999999997</v>
      </c>
      <c r="L345" s="22">
        <v>1.0873800000000002</v>
      </c>
      <c r="M345" s="22">
        <v>4.9708800000000002</v>
      </c>
      <c r="N345" s="23" t="s">
        <v>32</v>
      </c>
      <c r="O345" s="24" t="s">
        <v>32</v>
      </c>
      <c r="P345" s="25">
        <v>0.69369999999999987</v>
      </c>
      <c r="Q345" s="26">
        <v>24.984000000000002</v>
      </c>
      <c r="R345" s="26">
        <v>0.24984000000000003</v>
      </c>
      <c r="S345" s="26">
        <v>0.94353999999999993</v>
      </c>
      <c r="T345" s="23" t="s">
        <v>32</v>
      </c>
      <c r="U345" s="27" t="s">
        <v>32</v>
      </c>
      <c r="V345" s="28">
        <v>0.69540000000000002</v>
      </c>
      <c r="W345" s="22">
        <v>65.105000000000004</v>
      </c>
      <c r="X345" s="22">
        <v>0.19471200000000002</v>
      </c>
      <c r="Y345" s="22">
        <v>0.89011200000000001</v>
      </c>
      <c r="Z345" s="23" t="s">
        <v>31</v>
      </c>
      <c r="AA345" s="27" t="s">
        <v>31</v>
      </c>
      <c r="AB345" s="25">
        <v>34.349865862999998</v>
      </c>
      <c r="AC345" s="26">
        <v>580.25618613138693</v>
      </c>
      <c r="AD345" s="26">
        <v>6.8699731725999982</v>
      </c>
      <c r="AE345" s="26">
        <f t="shared" si="15"/>
        <v>41.219839035599996</v>
      </c>
      <c r="AF345" s="29" t="s">
        <v>32</v>
      </c>
      <c r="AG345" s="30" t="s">
        <v>32</v>
      </c>
      <c r="AH345" s="25">
        <v>1.4460938489999999</v>
      </c>
      <c r="AI345" s="26">
        <v>53.102663321167888</v>
      </c>
      <c r="AJ345" s="26">
        <v>0.53102663321167887</v>
      </c>
      <c r="AK345" s="26">
        <f t="shared" si="16"/>
        <v>1.9771204822116788</v>
      </c>
      <c r="AL345" s="29" t="s">
        <v>32</v>
      </c>
      <c r="AM345" s="30" t="s">
        <v>32</v>
      </c>
      <c r="AN345" s="66">
        <f t="shared" si="17"/>
        <v>7.4009998058116775</v>
      </c>
    </row>
    <row r="346" spans="1:40" x14ac:dyDescent="0.35">
      <c r="A346" s="18" t="s">
        <v>750</v>
      </c>
      <c r="B346" s="19" t="s">
        <v>751</v>
      </c>
      <c r="C346" s="19" t="s">
        <v>47</v>
      </c>
      <c r="D346" s="19" t="s">
        <v>1536</v>
      </c>
      <c r="E346" s="19" t="s">
        <v>1529</v>
      </c>
      <c r="F346" s="19" t="str">
        <f>VLOOKUP(A346,Ranking!C346:AB1060,26,0)</f>
        <v xml:space="preserve">Manufacturers </v>
      </c>
      <c r="G346" s="19">
        <v>582117</v>
      </c>
      <c r="H346" s="20" t="s">
        <v>51</v>
      </c>
      <c r="I346" s="81" t="str">
        <f>VLOOKUP(A346,[1]Sheet1!$C$2:$D$967,2,0)</f>
        <v>Dharwad</v>
      </c>
      <c r="J346" s="21">
        <v>0</v>
      </c>
      <c r="K346" s="22">
        <v>6.6029999999999998</v>
      </c>
      <c r="L346" s="22">
        <v>0.105</v>
      </c>
      <c r="M346" s="22">
        <v>0.105</v>
      </c>
      <c r="N346" s="23" t="s">
        <v>31</v>
      </c>
      <c r="O346" s="24" t="s">
        <v>31</v>
      </c>
      <c r="P346" s="25">
        <v>0.70440000000000003</v>
      </c>
      <c r="Q346" s="26">
        <v>3.48</v>
      </c>
      <c r="R346" s="26">
        <v>1.1967216084352432</v>
      </c>
      <c r="S346" s="26">
        <v>1.9011216084352434</v>
      </c>
      <c r="T346" s="23" t="s">
        <v>31</v>
      </c>
      <c r="U346" s="27" t="s">
        <v>32</v>
      </c>
      <c r="V346" s="28">
        <v>3.4710999999999999</v>
      </c>
      <c r="W346" s="22">
        <v>20.914999999999999</v>
      </c>
      <c r="X346" s="22">
        <v>1.1416073322363756</v>
      </c>
      <c r="Y346" s="22">
        <v>4.6127073322363756</v>
      </c>
      <c r="Z346" s="23" t="s">
        <v>31</v>
      </c>
      <c r="AA346" s="27" t="s">
        <v>32</v>
      </c>
      <c r="AB346" s="25">
        <v>20.984476503</v>
      </c>
      <c r="AC346" s="26">
        <v>68.609809501411092</v>
      </c>
      <c r="AD346" s="26">
        <v>4.1968953006000014</v>
      </c>
      <c r="AE346" s="26">
        <f t="shared" si="15"/>
        <v>25.181371803600001</v>
      </c>
      <c r="AF346" s="29" t="s">
        <v>32</v>
      </c>
      <c r="AG346" s="30" t="s">
        <v>32</v>
      </c>
      <c r="AH346" s="25">
        <v>6.0205670549999999</v>
      </c>
      <c r="AI346" s="26">
        <v>19.70662417685795</v>
      </c>
      <c r="AJ346" s="26">
        <v>1.2041134109999998</v>
      </c>
      <c r="AK346" s="26">
        <f t="shared" si="16"/>
        <v>7.2246804659999997</v>
      </c>
      <c r="AL346" s="29" t="s">
        <v>32</v>
      </c>
      <c r="AM346" s="30" t="s">
        <v>32</v>
      </c>
      <c r="AN346" s="66">
        <f t="shared" si="17"/>
        <v>5.4010087116000012</v>
      </c>
    </row>
    <row r="347" spans="1:40" x14ac:dyDescent="0.35">
      <c r="A347" s="18" t="s">
        <v>752</v>
      </c>
      <c r="B347" s="19" t="s">
        <v>753</v>
      </c>
      <c r="C347" s="19" t="s">
        <v>1533</v>
      </c>
      <c r="D347" s="19" t="s">
        <v>1512</v>
      </c>
      <c r="E347" s="19" t="s">
        <v>1529</v>
      </c>
      <c r="F347" s="19" t="e">
        <f>VLOOKUP(A347,Ranking!C347:AB1061,26,0)</f>
        <v>#N/A</v>
      </c>
      <c r="G347" s="19">
        <v>570001</v>
      </c>
      <c r="H347" s="20" t="s">
        <v>151</v>
      </c>
      <c r="I347" s="81" t="str">
        <f>VLOOKUP(A347,[1]Sheet1!$C$2:$D$967,2,0)</f>
        <v>Mysuru - B</v>
      </c>
      <c r="J347" s="21">
        <v>7.7372999999999994</v>
      </c>
      <c r="K347" s="22">
        <v>261.48599999999999</v>
      </c>
      <c r="L347" s="22">
        <v>2.3533739999999996</v>
      </c>
      <c r="M347" s="22">
        <v>10.090674</v>
      </c>
      <c r="N347" s="23" t="s">
        <v>32</v>
      </c>
      <c r="O347" s="24" t="s">
        <v>32</v>
      </c>
      <c r="P347" s="25">
        <v>2.9194</v>
      </c>
      <c r="Q347" s="26">
        <v>19.878</v>
      </c>
      <c r="R347" s="26">
        <v>0.81743200000000005</v>
      </c>
      <c r="S347" s="26">
        <v>3.7368320000000002</v>
      </c>
      <c r="T347" s="23" t="s">
        <v>32</v>
      </c>
      <c r="U347" s="27" t="s">
        <v>32</v>
      </c>
      <c r="V347" s="28">
        <v>1.3295999999999999</v>
      </c>
      <c r="W347" s="22">
        <v>107.798</v>
      </c>
      <c r="X347" s="22">
        <v>0.39147763669264313</v>
      </c>
      <c r="Y347" s="22">
        <v>1.721077636692643</v>
      </c>
      <c r="Z347" s="23" t="s">
        <v>31</v>
      </c>
      <c r="AA347" s="27" t="s">
        <v>31</v>
      </c>
      <c r="AB347" s="25">
        <v>47.897229823000004</v>
      </c>
      <c r="AC347" s="26">
        <v>8372.9446450521064</v>
      </c>
      <c r="AD347" s="26">
        <v>75.356501805468966</v>
      </c>
      <c r="AE347" s="26">
        <f t="shared" si="15"/>
        <v>123.25373162846897</v>
      </c>
      <c r="AF347" s="29" t="s">
        <v>32</v>
      </c>
      <c r="AG347" s="30" t="s">
        <v>32</v>
      </c>
      <c r="AH347" s="25">
        <v>6.6399048409999999</v>
      </c>
      <c r="AI347" s="26">
        <v>1356.373613610047</v>
      </c>
      <c r="AJ347" s="26">
        <v>12.207362522490424</v>
      </c>
      <c r="AK347" s="26">
        <f t="shared" si="16"/>
        <v>18.847267363490424</v>
      </c>
      <c r="AL347" s="29" t="s">
        <v>32</v>
      </c>
      <c r="AM347" s="30" t="s">
        <v>32</v>
      </c>
      <c r="AN347" s="66">
        <f t="shared" si="17"/>
        <v>87.563864327959394</v>
      </c>
    </row>
    <row r="348" spans="1:40" x14ac:dyDescent="0.35">
      <c r="A348" s="18" t="s">
        <v>754</v>
      </c>
      <c r="B348" s="19" t="s">
        <v>755</v>
      </c>
      <c r="C348" s="19" t="s">
        <v>1536</v>
      </c>
      <c r="D348" s="19" t="s">
        <v>1512</v>
      </c>
      <c r="E348" s="19" t="s">
        <v>1528</v>
      </c>
      <c r="F348" s="19" t="str">
        <f>VLOOKUP(A348,Ranking!C348:AB1062,26,0)</f>
        <v xml:space="preserve">Shopping Malls </v>
      </c>
      <c r="G348" s="19">
        <v>570008</v>
      </c>
      <c r="H348" s="20" t="s">
        <v>151</v>
      </c>
      <c r="I348" s="81" t="str">
        <f>VLOOKUP(A348,[1]Sheet1!$C$2:$D$967,2,0)</f>
        <v>Mysuru - A</v>
      </c>
      <c r="J348" s="21">
        <v>3.2938999999999998</v>
      </c>
      <c r="K348" s="22">
        <v>295.55200000000002</v>
      </c>
      <c r="L348" s="22">
        <v>2.6599680000000001</v>
      </c>
      <c r="M348" s="22">
        <v>5.9538679999999999</v>
      </c>
      <c r="N348" s="23" t="s">
        <v>32</v>
      </c>
      <c r="O348" s="24" t="s">
        <v>32</v>
      </c>
      <c r="P348" s="25">
        <v>0.47670000000000001</v>
      </c>
      <c r="Q348" s="26">
        <v>63.030999999999999</v>
      </c>
      <c r="R348" s="26">
        <v>0.56727900000000009</v>
      </c>
      <c r="S348" s="26">
        <v>1.0439790000000002</v>
      </c>
      <c r="T348" s="23" t="s">
        <v>32</v>
      </c>
      <c r="U348" s="27" t="s">
        <v>32</v>
      </c>
      <c r="V348" s="28">
        <v>3.9396</v>
      </c>
      <c r="W348" s="22">
        <v>259.72199999999998</v>
      </c>
      <c r="X348" s="22">
        <v>1.1030880000000001</v>
      </c>
      <c r="Y348" s="22">
        <v>5.0426880000000001</v>
      </c>
      <c r="Z348" s="23" t="s">
        <v>31</v>
      </c>
      <c r="AA348" s="27" t="s">
        <v>31</v>
      </c>
      <c r="AB348" s="25">
        <v>78.981514032000007</v>
      </c>
      <c r="AC348" s="26">
        <v>7330.4541779122837</v>
      </c>
      <c r="AD348" s="26">
        <v>15.796302806400007</v>
      </c>
      <c r="AE348" s="26">
        <f t="shared" si="15"/>
        <v>94.777816838400014</v>
      </c>
      <c r="AF348" s="29" t="s">
        <v>31</v>
      </c>
      <c r="AG348" s="30" t="s">
        <v>32</v>
      </c>
      <c r="AH348" s="25">
        <v>6.0833948399999995</v>
      </c>
      <c r="AI348" s="26">
        <v>1127.2411573063439</v>
      </c>
      <c r="AJ348" s="26">
        <v>1.2166789680000001</v>
      </c>
      <c r="AK348" s="26">
        <f t="shared" si="16"/>
        <v>7.3000738079999996</v>
      </c>
      <c r="AL348" s="29" t="s">
        <v>31</v>
      </c>
      <c r="AM348" s="30" t="s">
        <v>32</v>
      </c>
      <c r="AN348" s="66">
        <f t="shared" si="17"/>
        <v>17.012981774400007</v>
      </c>
    </row>
    <row r="349" spans="1:40" x14ac:dyDescent="0.35">
      <c r="A349" s="18" t="s">
        <v>756</v>
      </c>
      <c r="B349" s="19" t="s">
        <v>757</v>
      </c>
      <c r="C349" s="19" t="s">
        <v>1536</v>
      </c>
      <c r="D349" s="19" t="s">
        <v>1536</v>
      </c>
      <c r="E349" s="19" t="s">
        <v>1531</v>
      </c>
      <c r="F349" s="19" t="str">
        <f>VLOOKUP(A349,Ranking!C349:AB1063,26,0)</f>
        <v xml:space="preserve">Exporters </v>
      </c>
      <c r="G349" s="19">
        <v>625001</v>
      </c>
      <c r="H349" s="20" t="s">
        <v>267</v>
      </c>
      <c r="I349" s="81" t="str">
        <f>VLOOKUP(A349,[1]Sheet1!$C$2:$D$967,2,0)</f>
        <v>Tiruchirapalli</v>
      </c>
      <c r="J349" s="21">
        <v>0.99350000000000005</v>
      </c>
      <c r="K349" s="22">
        <v>206.38499999999999</v>
      </c>
      <c r="L349" s="22">
        <v>0.3575008527679624</v>
      </c>
      <c r="M349" s="22">
        <v>1.3510008527679624</v>
      </c>
      <c r="N349" s="23" t="s">
        <v>31</v>
      </c>
      <c r="O349" s="24" t="s">
        <v>31</v>
      </c>
      <c r="P349" s="25">
        <v>0.13009999999999999</v>
      </c>
      <c r="Q349" s="26">
        <v>53.567999999999998</v>
      </c>
      <c r="R349" s="26">
        <v>0.13289959345027696</v>
      </c>
      <c r="S349" s="26">
        <v>0.26299959345027696</v>
      </c>
      <c r="T349" s="23" t="s">
        <v>31</v>
      </c>
      <c r="U349" s="27" t="s">
        <v>31</v>
      </c>
      <c r="V349" s="28">
        <v>2.3414000000000001</v>
      </c>
      <c r="W349" s="22">
        <v>744.61</v>
      </c>
      <c r="X349" s="22">
        <v>0.8351882072312129</v>
      </c>
      <c r="Y349" s="22">
        <v>3.1765882072312133</v>
      </c>
      <c r="Z349" s="23" t="s">
        <v>31</v>
      </c>
      <c r="AA349" s="27" t="s">
        <v>31</v>
      </c>
      <c r="AB349" s="25">
        <v>14.286762253999999</v>
      </c>
      <c r="AC349" s="26">
        <v>4535.3265776881472</v>
      </c>
      <c r="AD349" s="26">
        <v>2.8573524508000006</v>
      </c>
      <c r="AE349" s="26">
        <f t="shared" si="15"/>
        <v>17.1441147048</v>
      </c>
      <c r="AF349" s="29" t="s">
        <v>32</v>
      </c>
      <c r="AG349" s="30" t="s">
        <v>31</v>
      </c>
      <c r="AH349" s="25">
        <v>1.937302528</v>
      </c>
      <c r="AI349" s="26">
        <v>1150.6475345127881</v>
      </c>
      <c r="AJ349" s="26">
        <v>0.3874605056</v>
      </c>
      <c r="AK349" s="26">
        <f t="shared" si="16"/>
        <v>2.3247630336</v>
      </c>
      <c r="AL349" s="29" t="s">
        <v>31</v>
      </c>
      <c r="AM349" s="30" t="s">
        <v>32</v>
      </c>
      <c r="AN349" s="66">
        <f t="shared" si="17"/>
        <v>3.2448129564000006</v>
      </c>
    </row>
    <row r="350" spans="1:40" x14ac:dyDescent="0.35">
      <c r="A350" s="18" t="s">
        <v>758</v>
      </c>
      <c r="B350" s="19" t="s">
        <v>759</v>
      </c>
      <c r="C350" s="19" t="s">
        <v>1536</v>
      </c>
      <c r="D350" s="19" t="s">
        <v>1512</v>
      </c>
      <c r="E350" s="19" t="s">
        <v>1528</v>
      </c>
      <c r="F350" s="19" t="str">
        <f>VLOOKUP(A350,Ranking!C350:AB1064,26,0)</f>
        <v xml:space="preserve">Shopping Malls </v>
      </c>
      <c r="G350" s="19">
        <v>575006</v>
      </c>
      <c r="H350" s="20" t="s">
        <v>154</v>
      </c>
      <c r="I350" s="81" t="str">
        <f>VLOOKUP(A350,[1]Sheet1!$C$2:$D$967,2,0)</f>
        <v>Mangaluru</v>
      </c>
      <c r="J350" s="21">
        <v>1.2207000000000001</v>
      </c>
      <c r="K350" s="22">
        <v>147.03299999999999</v>
      </c>
      <c r="L350" s="22">
        <v>0.99565451426445795</v>
      </c>
      <c r="M350" s="22">
        <v>2.2163545142644581</v>
      </c>
      <c r="N350" s="23" t="s">
        <v>31</v>
      </c>
      <c r="O350" s="24" t="s">
        <v>32</v>
      </c>
      <c r="P350" s="25">
        <v>0.35470000000000002</v>
      </c>
      <c r="Q350" s="26">
        <v>42.628999999999998</v>
      </c>
      <c r="R350" s="26">
        <v>9.9316000000000015E-2</v>
      </c>
      <c r="S350" s="26">
        <v>0.45401600000000003</v>
      </c>
      <c r="T350" s="23" t="s">
        <v>31</v>
      </c>
      <c r="U350" s="27" t="s">
        <v>32</v>
      </c>
      <c r="V350" s="28">
        <v>1.0223</v>
      </c>
      <c r="W350" s="22">
        <v>74.927000000000007</v>
      </c>
      <c r="X350" s="22">
        <v>0.33817009596987813</v>
      </c>
      <c r="Y350" s="22">
        <v>1.3604700959698781</v>
      </c>
      <c r="Z350" s="23" t="s">
        <v>31</v>
      </c>
      <c r="AA350" s="27" t="s">
        <v>31</v>
      </c>
      <c r="AB350" s="25">
        <v>35.871109456999996</v>
      </c>
      <c r="AC350" s="26">
        <v>5853.859321651742</v>
      </c>
      <c r="AD350" s="26">
        <v>52.68473389486568</v>
      </c>
      <c r="AE350" s="26">
        <f t="shared" si="15"/>
        <v>88.555843351865676</v>
      </c>
      <c r="AF350" s="29" t="s">
        <v>32</v>
      </c>
      <c r="AG350" s="30" t="s">
        <v>32</v>
      </c>
      <c r="AH350" s="25">
        <v>2.8578703030000003</v>
      </c>
      <c r="AI350" s="26">
        <v>1248.9545171680729</v>
      </c>
      <c r="AJ350" s="26">
        <v>1.5366839700536374</v>
      </c>
      <c r="AK350" s="26">
        <f t="shared" si="16"/>
        <v>4.3945542730536378</v>
      </c>
      <c r="AL350" s="29" t="s">
        <v>31</v>
      </c>
      <c r="AM350" s="30" t="s">
        <v>32</v>
      </c>
      <c r="AN350" s="66">
        <f t="shared" si="17"/>
        <v>54.221417864919317</v>
      </c>
    </row>
    <row r="351" spans="1:40" x14ac:dyDescent="0.35">
      <c r="A351" s="18" t="s">
        <v>760</v>
      </c>
      <c r="B351" s="19" t="s">
        <v>761</v>
      </c>
      <c r="C351" s="19" t="s">
        <v>1536</v>
      </c>
      <c r="D351" s="19" t="s">
        <v>1536</v>
      </c>
      <c r="E351" s="19" t="s">
        <v>1528</v>
      </c>
      <c r="F351" s="19" t="str">
        <f>VLOOKUP(A351,Ranking!C351:AB1065,26,0)</f>
        <v xml:space="preserve">Shopping Malls </v>
      </c>
      <c r="G351" s="19">
        <v>600005</v>
      </c>
      <c r="H351" s="20" t="s">
        <v>288</v>
      </c>
      <c r="I351" s="81" t="str">
        <f>VLOOKUP(A351,[1]Sheet1!$C$2:$D$967,2,0)</f>
        <v>Chennai</v>
      </c>
      <c r="J351" s="21">
        <v>1.4239999999999999</v>
      </c>
      <c r="K351" s="22">
        <v>186.11</v>
      </c>
      <c r="L351" s="22">
        <v>0.39872000000000002</v>
      </c>
      <c r="M351" s="22">
        <v>1.8227199999999999</v>
      </c>
      <c r="N351" s="23" t="s">
        <v>31</v>
      </c>
      <c r="O351" s="24" t="s">
        <v>32</v>
      </c>
      <c r="P351" s="25">
        <v>0.38850000000000001</v>
      </c>
      <c r="Q351" s="26">
        <v>32.350999999999999</v>
      </c>
      <c r="R351" s="26">
        <v>0.291159</v>
      </c>
      <c r="S351" s="26">
        <v>0.67965900000000001</v>
      </c>
      <c r="T351" s="23" t="s">
        <v>32</v>
      </c>
      <c r="U351" s="27" t="s">
        <v>32</v>
      </c>
      <c r="V351" s="28">
        <v>4.4851999999999999</v>
      </c>
      <c r="W351" s="22">
        <v>225.006</v>
      </c>
      <c r="X351" s="22">
        <v>1.2558560000000001</v>
      </c>
      <c r="Y351" s="22">
        <v>5.7410560000000004</v>
      </c>
      <c r="Z351" s="23" t="s">
        <v>32</v>
      </c>
      <c r="AA351" s="27" t="s">
        <v>31</v>
      </c>
      <c r="AB351" s="25">
        <v>27.422391563999998</v>
      </c>
      <c r="AC351" s="26">
        <v>12107.81553543333</v>
      </c>
      <c r="AD351" s="26">
        <v>15.925950037127688</v>
      </c>
      <c r="AE351" s="26">
        <f t="shared" si="15"/>
        <v>43.348341601127686</v>
      </c>
      <c r="AF351" s="29" t="s">
        <v>32</v>
      </c>
      <c r="AG351" s="30" t="s">
        <v>31</v>
      </c>
      <c r="AH351" s="25">
        <v>6.9490180599999993</v>
      </c>
      <c r="AI351" s="26">
        <v>11258.284531775769</v>
      </c>
      <c r="AJ351" s="26">
        <v>10.624935625956887</v>
      </c>
      <c r="AK351" s="26">
        <f t="shared" si="16"/>
        <v>17.573953685956887</v>
      </c>
      <c r="AL351" s="29" t="s">
        <v>32</v>
      </c>
      <c r="AM351" s="30" t="s">
        <v>31</v>
      </c>
      <c r="AN351" s="66">
        <f t="shared" si="17"/>
        <v>26.550885663084575</v>
      </c>
    </row>
    <row r="352" spans="1:40" x14ac:dyDescent="0.35">
      <c r="A352" s="18" t="s">
        <v>762</v>
      </c>
      <c r="B352" s="19" t="s">
        <v>763</v>
      </c>
      <c r="C352" s="19" t="s">
        <v>1533</v>
      </c>
      <c r="D352" s="19" t="s">
        <v>1512</v>
      </c>
      <c r="E352" s="19" t="s">
        <v>1528</v>
      </c>
      <c r="F352" s="19" t="str">
        <f>VLOOKUP(A352,Ranking!C352:AB1066,26,0)</f>
        <v>Corporate Offices</v>
      </c>
      <c r="G352" s="19">
        <v>515301</v>
      </c>
      <c r="H352" s="20" t="s">
        <v>58</v>
      </c>
      <c r="I352" s="81" t="str">
        <f>VLOOKUP(A352,[1]Sheet1!$C$2:$D$967,2,0)</f>
        <v>Anantapur</v>
      </c>
      <c r="J352" s="21">
        <v>3.8847</v>
      </c>
      <c r="K352" s="22">
        <v>9.7609999999999992</v>
      </c>
      <c r="L352" s="22">
        <v>1.0877160000000001</v>
      </c>
      <c r="M352" s="22">
        <v>4.9724159999999999</v>
      </c>
      <c r="N352" s="23" t="s">
        <v>32</v>
      </c>
      <c r="O352" s="24" t="s">
        <v>32</v>
      </c>
      <c r="P352" s="25">
        <v>1.5974999999999999</v>
      </c>
      <c r="Q352" s="26">
        <v>4.6790000000000003</v>
      </c>
      <c r="R352" s="26">
        <v>0.44730000000000003</v>
      </c>
      <c r="S352" s="26">
        <v>2.0448</v>
      </c>
      <c r="T352" s="23" t="s">
        <v>32</v>
      </c>
      <c r="U352" s="27" t="s">
        <v>32</v>
      </c>
      <c r="V352" s="28">
        <v>13.646699999999999</v>
      </c>
      <c r="W352" s="22">
        <v>38.325000000000003</v>
      </c>
      <c r="X352" s="22">
        <v>9.9075453192134706</v>
      </c>
      <c r="Y352" s="22">
        <v>23.554245319213472</v>
      </c>
      <c r="Z352" s="23" t="s">
        <v>31</v>
      </c>
      <c r="AA352" s="27" t="s">
        <v>32</v>
      </c>
      <c r="AB352" s="25">
        <v>33.44643817</v>
      </c>
      <c r="AC352" s="26">
        <v>107.9551506276151</v>
      </c>
      <c r="AD352" s="26">
        <v>123.69722924784716</v>
      </c>
      <c r="AE352" s="26">
        <f t="shared" si="15"/>
        <v>157.14366741784715</v>
      </c>
      <c r="AF352" s="29" t="s">
        <v>31</v>
      </c>
      <c r="AG352" s="30" t="s">
        <v>32</v>
      </c>
      <c r="AH352" s="25">
        <v>3.3428775960000001</v>
      </c>
      <c r="AI352" s="26">
        <v>6.76</v>
      </c>
      <c r="AJ352" s="26">
        <v>6.0010201300000015</v>
      </c>
      <c r="AK352" s="26">
        <f t="shared" si="16"/>
        <v>9.3438977260000016</v>
      </c>
      <c r="AL352" s="29" t="s">
        <v>31</v>
      </c>
      <c r="AM352" s="30" t="s">
        <v>32</v>
      </c>
      <c r="AN352" s="66">
        <f t="shared" si="17"/>
        <v>129.69824937784716</v>
      </c>
    </row>
    <row r="353" spans="1:40" x14ac:dyDescent="0.35">
      <c r="A353" s="18" t="s">
        <v>764</v>
      </c>
      <c r="B353" s="19" t="s">
        <v>765</v>
      </c>
      <c r="C353" s="19" t="s">
        <v>47</v>
      </c>
      <c r="D353" s="19" t="s">
        <v>1512</v>
      </c>
      <c r="E353" s="19" t="s">
        <v>1528</v>
      </c>
      <c r="F353" s="19" t="str">
        <f>VLOOKUP(A353,Ranking!C353:AB1067,26,0)</f>
        <v>Corporate Offices</v>
      </c>
      <c r="G353" s="19">
        <v>403601</v>
      </c>
      <c r="H353" s="20" t="s">
        <v>51</v>
      </c>
      <c r="I353" s="81" t="str">
        <f>VLOOKUP(A353,[1]Sheet1!$C$2:$D$967,2,0)</f>
        <v>Belagavi</v>
      </c>
      <c r="J353" s="21">
        <v>3.9117000000000006</v>
      </c>
      <c r="K353" s="22">
        <v>194.84899999999999</v>
      </c>
      <c r="L353" s="22">
        <v>1.9484899999999998</v>
      </c>
      <c r="M353" s="22">
        <v>5.8601900000000002</v>
      </c>
      <c r="N353" s="23" t="s">
        <v>32</v>
      </c>
      <c r="O353" s="24" t="s">
        <v>32</v>
      </c>
      <c r="P353" s="25">
        <v>1.4217000000000002</v>
      </c>
      <c r="Q353" s="26">
        <v>67.302999999999997</v>
      </c>
      <c r="R353" s="26">
        <v>0.67303000000000002</v>
      </c>
      <c r="S353" s="26">
        <v>2.0947300000000002</v>
      </c>
      <c r="T353" s="23" t="s">
        <v>32</v>
      </c>
      <c r="U353" s="27" t="s">
        <v>32</v>
      </c>
      <c r="V353" s="28">
        <v>4.3693999999999997</v>
      </c>
      <c r="W353" s="22">
        <v>113.949</v>
      </c>
      <c r="X353" s="22">
        <v>1.6270186953857668</v>
      </c>
      <c r="Y353" s="22">
        <v>5.996418695385767</v>
      </c>
      <c r="Z353" s="23" t="s">
        <v>31</v>
      </c>
      <c r="AA353" s="27" t="s">
        <v>32</v>
      </c>
      <c r="AB353" s="25">
        <v>60.138930057000003</v>
      </c>
      <c r="AC353" s="26">
        <v>5210.8447373706167</v>
      </c>
      <c r="AD353" s="26">
        <v>52.108447373706163</v>
      </c>
      <c r="AE353" s="26">
        <f t="shared" si="15"/>
        <v>112.24737743070617</v>
      </c>
      <c r="AF353" s="29" t="s">
        <v>32</v>
      </c>
      <c r="AG353" s="30" t="s">
        <v>32</v>
      </c>
      <c r="AH353" s="25">
        <v>6.0142423530000002</v>
      </c>
      <c r="AI353" s="26">
        <v>719.41229198207952</v>
      </c>
      <c r="AJ353" s="26">
        <v>7.1941229198207957</v>
      </c>
      <c r="AK353" s="26">
        <f t="shared" si="16"/>
        <v>13.208365272820796</v>
      </c>
      <c r="AL353" s="29" t="s">
        <v>32</v>
      </c>
      <c r="AM353" s="30" t="s">
        <v>32</v>
      </c>
      <c r="AN353" s="66">
        <f t="shared" si="17"/>
        <v>59.302570293526955</v>
      </c>
    </row>
    <row r="354" spans="1:40" x14ac:dyDescent="0.35">
      <c r="A354" s="18" t="s">
        <v>766</v>
      </c>
      <c r="B354" s="19" t="s">
        <v>767</v>
      </c>
      <c r="C354" s="19" t="s">
        <v>1536</v>
      </c>
      <c r="D354" s="19" t="s">
        <v>1536</v>
      </c>
      <c r="E354" s="19" t="s">
        <v>1530</v>
      </c>
      <c r="F354" s="19" t="str">
        <f>VLOOKUP(A354,Ranking!C354:AB1068,26,0)</f>
        <v xml:space="preserve">Exporters </v>
      </c>
      <c r="G354" s="19">
        <v>600040</v>
      </c>
      <c r="H354" s="20" t="s">
        <v>288</v>
      </c>
      <c r="I354" s="81" t="str">
        <f>VLOOKUP(A354,[1]Sheet1!$C$2:$D$967,2,0)</f>
        <v>Chennai</v>
      </c>
      <c r="J354" s="21">
        <v>0.46920000000000001</v>
      </c>
      <c r="K354" s="22">
        <v>487.98599999999999</v>
      </c>
      <c r="L354" s="22">
        <v>2.3952720831998691</v>
      </c>
      <c r="M354" s="22">
        <v>2.8644720831998689</v>
      </c>
      <c r="N354" s="23" t="s">
        <v>32</v>
      </c>
      <c r="O354" s="24" t="s">
        <v>31</v>
      </c>
      <c r="P354" s="25">
        <v>0.94289999999999996</v>
      </c>
      <c r="Q354" s="26">
        <v>166.55699999999999</v>
      </c>
      <c r="R354" s="26">
        <v>0.26727513074763076</v>
      </c>
      <c r="S354" s="26">
        <v>1.2101751307476307</v>
      </c>
      <c r="T354" s="23" t="s">
        <v>32</v>
      </c>
      <c r="U354" s="27" t="s">
        <v>31</v>
      </c>
      <c r="V354" s="28">
        <v>4.2518000000000002</v>
      </c>
      <c r="W354" s="22">
        <v>270.69099999999997</v>
      </c>
      <c r="X354" s="22">
        <v>1.1905040000000002</v>
      </c>
      <c r="Y354" s="22">
        <v>5.442304</v>
      </c>
      <c r="Z354" s="23" t="s">
        <v>31</v>
      </c>
      <c r="AA354" s="27" t="s">
        <v>31</v>
      </c>
      <c r="AB354" s="25">
        <v>47.646775172000005</v>
      </c>
      <c r="AC354" s="26">
        <v>19644.134699225171</v>
      </c>
      <c r="AD354" s="26">
        <v>22.998633985056372</v>
      </c>
      <c r="AE354" s="26">
        <f t="shared" si="15"/>
        <v>70.645409157056378</v>
      </c>
      <c r="AF354" s="29" t="s">
        <v>32</v>
      </c>
      <c r="AG354" s="30" t="s">
        <v>31</v>
      </c>
      <c r="AH354" s="25">
        <v>9.406657301000001</v>
      </c>
      <c r="AI354" s="26">
        <v>5314.670970415591</v>
      </c>
      <c r="AJ354" s="26">
        <v>5.4215605059207626</v>
      </c>
      <c r="AK354" s="26">
        <f t="shared" si="16"/>
        <v>14.828217806920764</v>
      </c>
      <c r="AL354" s="29" t="s">
        <v>31</v>
      </c>
      <c r="AM354" s="30" t="s">
        <v>32</v>
      </c>
      <c r="AN354" s="66">
        <f t="shared" si="17"/>
        <v>28.420194490977135</v>
      </c>
    </row>
    <row r="355" spans="1:40" x14ac:dyDescent="0.35">
      <c r="A355" s="18" t="s">
        <v>768</v>
      </c>
      <c r="B355" s="19" t="s">
        <v>769</v>
      </c>
      <c r="C355" s="19" t="s">
        <v>1536</v>
      </c>
      <c r="D355" s="19" t="s">
        <v>1512</v>
      </c>
      <c r="E355" s="19" t="s">
        <v>1528</v>
      </c>
      <c r="F355" s="19" t="str">
        <f>VLOOKUP(A355,Ranking!C355:AB1069,26,0)</f>
        <v xml:space="preserve">Shopping Malls </v>
      </c>
      <c r="G355" s="19">
        <v>575001</v>
      </c>
      <c r="H355" s="20" t="s">
        <v>154</v>
      </c>
      <c r="I355" s="81" t="str">
        <f>VLOOKUP(A355,[1]Sheet1!$C$2:$D$967,2,0)</f>
        <v>Mangaluru</v>
      </c>
      <c r="J355" s="21">
        <v>3.3645000000000005</v>
      </c>
      <c r="K355" s="22">
        <v>202.54900000000001</v>
      </c>
      <c r="L355" s="22">
        <v>1.6203920000000001</v>
      </c>
      <c r="M355" s="22">
        <v>4.9848920000000003</v>
      </c>
      <c r="N355" s="23" t="s">
        <v>32</v>
      </c>
      <c r="O355" s="24" t="s">
        <v>32</v>
      </c>
      <c r="P355" s="25">
        <v>1.0293000000000001</v>
      </c>
      <c r="Q355" s="26">
        <v>73.436000000000007</v>
      </c>
      <c r="R355" s="26">
        <v>0.28820400000000007</v>
      </c>
      <c r="S355" s="26">
        <v>1.3175040000000002</v>
      </c>
      <c r="T355" s="23" t="s">
        <v>31</v>
      </c>
      <c r="U355" s="27" t="s">
        <v>32</v>
      </c>
      <c r="V355" s="28">
        <v>1.1131</v>
      </c>
      <c r="W355" s="22">
        <v>158.06700000000001</v>
      </c>
      <c r="X355" s="22">
        <v>0.311668</v>
      </c>
      <c r="Y355" s="22">
        <v>1.424768</v>
      </c>
      <c r="Z355" s="23" t="s">
        <v>31</v>
      </c>
      <c r="AA355" s="27" t="s">
        <v>31</v>
      </c>
      <c r="AB355" s="25">
        <v>43.839423844999999</v>
      </c>
      <c r="AC355" s="26">
        <v>6054.063546516265</v>
      </c>
      <c r="AD355" s="26">
        <v>60.540635465162651</v>
      </c>
      <c r="AE355" s="26">
        <f t="shared" si="15"/>
        <v>104.38005931016265</v>
      </c>
      <c r="AF355" s="29" t="s">
        <v>32</v>
      </c>
      <c r="AG355" s="30" t="s">
        <v>32</v>
      </c>
      <c r="AH355" s="25">
        <v>5.8212323819999998</v>
      </c>
      <c r="AI355" s="26">
        <v>1184.471845040734</v>
      </c>
      <c r="AJ355" s="26">
        <v>11.84471845040734</v>
      </c>
      <c r="AK355" s="26">
        <f t="shared" si="16"/>
        <v>17.66595083240734</v>
      </c>
      <c r="AL355" s="29" t="s">
        <v>32</v>
      </c>
      <c r="AM355" s="30" t="s">
        <v>32</v>
      </c>
      <c r="AN355" s="66">
        <f t="shared" si="17"/>
        <v>72.385353915569993</v>
      </c>
    </row>
    <row r="356" spans="1:40" x14ac:dyDescent="0.35">
      <c r="A356" s="18" t="s">
        <v>770</v>
      </c>
      <c r="B356" s="19" t="s">
        <v>771</v>
      </c>
      <c r="C356" s="19" t="s">
        <v>1536</v>
      </c>
      <c r="D356" s="19" t="s">
        <v>1536</v>
      </c>
      <c r="E356" s="19" t="s">
        <v>1530</v>
      </c>
      <c r="F356" s="19" t="str">
        <f>VLOOKUP(A356,Ranking!C356:AB1070,26,0)</f>
        <v xml:space="preserve">Shopping Malls </v>
      </c>
      <c r="G356" s="19">
        <v>600003</v>
      </c>
      <c r="H356" s="20" t="s">
        <v>288</v>
      </c>
      <c r="I356" s="81" t="str">
        <f>VLOOKUP(A356,[1]Sheet1!$C$2:$D$967,2,0)</f>
        <v>Chennai</v>
      </c>
      <c r="J356" s="21">
        <v>0.85000000000000009</v>
      </c>
      <c r="K356" s="22">
        <v>67.561000000000007</v>
      </c>
      <c r="L356" s="22">
        <v>0.60804900000000006</v>
      </c>
      <c r="M356" s="22">
        <v>1.4580490000000002</v>
      </c>
      <c r="N356" s="23" t="s">
        <v>32</v>
      </c>
      <c r="O356" s="24" t="s">
        <v>32</v>
      </c>
      <c r="P356" s="25">
        <v>0.35399999999999998</v>
      </c>
      <c r="Q356" s="26">
        <v>12.071999999999999</v>
      </c>
      <c r="R356" s="26">
        <v>0.10864799999999999</v>
      </c>
      <c r="S356" s="26">
        <v>0.46264799999999995</v>
      </c>
      <c r="T356" s="23" t="s">
        <v>32</v>
      </c>
      <c r="U356" s="27" t="s">
        <v>32</v>
      </c>
      <c r="V356" s="28">
        <v>1.0379</v>
      </c>
      <c r="W356" s="22">
        <v>29.029</v>
      </c>
      <c r="X356" s="22">
        <v>0.29061200000000004</v>
      </c>
      <c r="Y356" s="22">
        <v>1.3285120000000001</v>
      </c>
      <c r="Z356" s="23" t="s">
        <v>31</v>
      </c>
      <c r="AA356" s="27" t="s">
        <v>32</v>
      </c>
      <c r="AB356" s="25">
        <v>31.815111324</v>
      </c>
      <c r="AC356" s="26">
        <v>18892.905347963959</v>
      </c>
      <c r="AD356" s="26">
        <v>34.727726035485759</v>
      </c>
      <c r="AE356" s="26">
        <f t="shared" si="15"/>
        <v>66.542837359485759</v>
      </c>
      <c r="AF356" s="29" t="s">
        <v>32</v>
      </c>
      <c r="AG356" s="30" t="s">
        <v>31</v>
      </c>
      <c r="AH356" s="25">
        <v>9.3410234970000001</v>
      </c>
      <c r="AI356" s="26">
        <v>11518.535012933909</v>
      </c>
      <c r="AJ356" s="26">
        <v>2.5192604170664676</v>
      </c>
      <c r="AK356" s="26">
        <f t="shared" si="16"/>
        <v>11.860283914066468</v>
      </c>
      <c r="AL356" s="29" t="s">
        <v>31</v>
      </c>
      <c r="AM356" s="30" t="s">
        <v>31</v>
      </c>
      <c r="AN356" s="66">
        <f t="shared" si="17"/>
        <v>37.246986452552228</v>
      </c>
    </row>
    <row r="357" spans="1:40" x14ac:dyDescent="0.35">
      <c r="A357" s="18" t="s">
        <v>772</v>
      </c>
      <c r="B357" s="19" t="s">
        <v>773</v>
      </c>
      <c r="C357" s="19" t="s">
        <v>1536</v>
      </c>
      <c r="D357" s="19" t="s">
        <v>1536</v>
      </c>
      <c r="E357" s="19" t="s">
        <v>1528</v>
      </c>
      <c r="F357" s="19" t="str">
        <f>VLOOKUP(A357,Ranking!C357:AB1071,26,0)</f>
        <v xml:space="preserve">Shopping Malls </v>
      </c>
      <c r="G357" s="19">
        <v>575001</v>
      </c>
      <c r="H357" s="20" t="s">
        <v>154</v>
      </c>
      <c r="I357" s="81" t="str">
        <f>VLOOKUP(A357,[1]Sheet1!$C$2:$D$967,2,0)</f>
        <v>Mangaluru</v>
      </c>
      <c r="J357" s="21">
        <v>2.1269</v>
      </c>
      <c r="K357" s="22">
        <v>202.54900000000001</v>
      </c>
      <c r="L357" s="22">
        <v>1.6203920000000001</v>
      </c>
      <c r="M357" s="22">
        <v>3.7472919999999998</v>
      </c>
      <c r="N357" s="23" t="s">
        <v>32</v>
      </c>
      <c r="O357" s="24" t="s">
        <v>32</v>
      </c>
      <c r="P357" s="25">
        <v>0.62240000000000006</v>
      </c>
      <c r="Q357" s="26">
        <v>73.436000000000007</v>
      </c>
      <c r="R357" s="26">
        <v>0.73436000000000012</v>
      </c>
      <c r="S357" s="26">
        <v>1.3567600000000002</v>
      </c>
      <c r="T357" s="23" t="s">
        <v>32</v>
      </c>
      <c r="U357" s="27" t="s">
        <v>32</v>
      </c>
      <c r="V357" s="28">
        <v>0.66590000000000005</v>
      </c>
      <c r="W357" s="22">
        <v>158.06700000000001</v>
      </c>
      <c r="X357" s="22">
        <v>0.18645200000000003</v>
      </c>
      <c r="Y357" s="22">
        <v>0.85235200000000011</v>
      </c>
      <c r="Z357" s="23" t="s">
        <v>31</v>
      </c>
      <c r="AA357" s="27" t="s">
        <v>31</v>
      </c>
      <c r="AB357" s="25">
        <v>21.534635381999998</v>
      </c>
      <c r="AC357" s="26">
        <v>6053.2369403520761</v>
      </c>
      <c r="AD357" s="26">
        <v>4.3069270764000009</v>
      </c>
      <c r="AE357" s="26">
        <f t="shared" si="15"/>
        <v>25.841562458399999</v>
      </c>
      <c r="AF357" s="29" t="s">
        <v>32</v>
      </c>
      <c r="AG357" s="30" t="s">
        <v>31</v>
      </c>
      <c r="AH357" s="25">
        <v>3.3808175460000003</v>
      </c>
      <c r="AI357" s="26">
        <v>1184.310120321313</v>
      </c>
      <c r="AJ357" s="26">
        <v>0.67616350920000023</v>
      </c>
      <c r="AK357" s="26">
        <f t="shared" si="16"/>
        <v>4.0569810552000005</v>
      </c>
      <c r="AL357" s="29" t="s">
        <v>31</v>
      </c>
      <c r="AM357" s="30" t="s">
        <v>32</v>
      </c>
      <c r="AN357" s="66">
        <f t="shared" si="17"/>
        <v>4.9830905856000012</v>
      </c>
    </row>
    <row r="358" spans="1:40" x14ac:dyDescent="0.35">
      <c r="A358" s="18" t="s">
        <v>774</v>
      </c>
      <c r="B358" s="19" t="s">
        <v>775</v>
      </c>
      <c r="C358" s="19" t="s">
        <v>1536</v>
      </c>
      <c r="D358" s="19" t="s">
        <v>1512</v>
      </c>
      <c r="E358" s="19" t="s">
        <v>1528</v>
      </c>
      <c r="F358" s="19" t="str">
        <f>VLOOKUP(A358,Ranking!C358:AB1072,26,0)</f>
        <v xml:space="preserve">Shopping Malls </v>
      </c>
      <c r="G358" s="19">
        <v>600024</v>
      </c>
      <c r="H358" s="20" t="s">
        <v>61</v>
      </c>
      <c r="I358" s="81" t="str">
        <f>VLOOKUP(A358,[1]Sheet1!$C$2:$D$967,2,0)</f>
        <v>Executive</v>
      </c>
      <c r="J358" s="21">
        <v>1.4699</v>
      </c>
      <c r="K358" s="22">
        <v>210.97200000000001</v>
      </c>
      <c r="L358" s="22">
        <v>1.8987480000000003</v>
      </c>
      <c r="M358" s="22">
        <v>3.3686480000000003</v>
      </c>
      <c r="N358" s="23" t="s">
        <v>32</v>
      </c>
      <c r="O358" s="24" t="s">
        <v>32</v>
      </c>
      <c r="P358" s="25">
        <v>1.54E-2</v>
      </c>
      <c r="Q358" s="26">
        <v>60.13</v>
      </c>
      <c r="R358" s="26">
        <v>1.2263548843475204E-2</v>
      </c>
      <c r="S358" s="26">
        <v>2.7663548843475202E-2</v>
      </c>
      <c r="T358" s="23" t="s">
        <v>31</v>
      </c>
      <c r="U358" s="27" t="s">
        <v>31</v>
      </c>
      <c r="V358" s="28">
        <v>1.8887</v>
      </c>
      <c r="W358" s="22">
        <v>215.47800000000001</v>
      </c>
      <c r="X358" s="22">
        <v>0.64558900074613068</v>
      </c>
      <c r="Y358" s="22">
        <v>2.5342890007461305</v>
      </c>
      <c r="Z358" s="23" t="s">
        <v>31</v>
      </c>
      <c r="AA358" s="27" t="s">
        <v>31</v>
      </c>
      <c r="AB358" s="25">
        <v>49.238432291999999</v>
      </c>
      <c r="AC358" s="26">
        <v>25868.0369065343</v>
      </c>
      <c r="AD358" s="26">
        <v>42.439305857117574</v>
      </c>
      <c r="AE358" s="26">
        <f t="shared" si="15"/>
        <v>91.677738149117573</v>
      </c>
      <c r="AF358" s="29" t="s">
        <v>32</v>
      </c>
      <c r="AG358" s="30" t="s">
        <v>31</v>
      </c>
      <c r="AH358" s="25">
        <v>12.429229545</v>
      </c>
      <c r="AI358" s="26">
        <v>12012.40031787004</v>
      </c>
      <c r="AJ358" s="26">
        <v>7.6483761581931784</v>
      </c>
      <c r="AK358" s="26">
        <f t="shared" si="16"/>
        <v>20.077605703193178</v>
      </c>
      <c r="AL358" s="29" t="s">
        <v>31</v>
      </c>
      <c r="AM358" s="30" t="s">
        <v>31</v>
      </c>
      <c r="AN358" s="66">
        <f t="shared" si="17"/>
        <v>50.087682015310754</v>
      </c>
    </row>
    <row r="359" spans="1:40" x14ac:dyDescent="0.35">
      <c r="A359" s="18" t="s">
        <v>776</v>
      </c>
      <c r="B359" s="19" t="s">
        <v>777</v>
      </c>
      <c r="C359" s="19" t="s">
        <v>1536</v>
      </c>
      <c r="D359" s="19" t="s">
        <v>1536</v>
      </c>
      <c r="E359" s="19" t="s">
        <v>1529</v>
      </c>
      <c r="F359" s="19" t="str">
        <f>VLOOKUP(A359,Ranking!C359:AB1073,26,0)</f>
        <v xml:space="preserve">Manufacturers </v>
      </c>
      <c r="G359" s="19">
        <v>585419</v>
      </c>
      <c r="H359" s="20" t="s">
        <v>38</v>
      </c>
      <c r="I359" s="81" t="str">
        <f>VLOOKUP(A359,[1]Sheet1!$C$2:$D$967,2,0)</f>
        <v>Kalaburagi</v>
      </c>
      <c r="J359" s="21">
        <v>0.27500000000000002</v>
      </c>
      <c r="K359" s="22">
        <v>4.2670000000000003</v>
      </c>
      <c r="L359" s="22">
        <v>7.7000000000000013E-2</v>
      </c>
      <c r="M359" s="22">
        <v>0.35200000000000004</v>
      </c>
      <c r="N359" s="23" t="s">
        <v>32</v>
      </c>
      <c r="O359" s="24" t="s">
        <v>32</v>
      </c>
      <c r="P359" s="25">
        <v>0.1389</v>
      </c>
      <c r="Q359" s="26">
        <v>3.93</v>
      </c>
      <c r="R359" s="26">
        <v>8.4903597971014502E-2</v>
      </c>
      <c r="S359" s="26">
        <v>0.22380359797101451</v>
      </c>
      <c r="T359" s="23" t="s">
        <v>31</v>
      </c>
      <c r="U359" s="27" t="s">
        <v>32</v>
      </c>
      <c r="V359" s="28">
        <v>5.3100000000000001E-2</v>
      </c>
      <c r="W359" s="22">
        <v>16.548999999999999</v>
      </c>
      <c r="X359" s="22">
        <v>0.34106859327910077</v>
      </c>
      <c r="Y359" s="22">
        <v>0.39416859327910075</v>
      </c>
      <c r="Z359" s="23" t="s">
        <v>32</v>
      </c>
      <c r="AA359" s="27" t="s">
        <v>31</v>
      </c>
      <c r="AB359" s="25">
        <v>11.701044795</v>
      </c>
      <c r="AC359" s="26">
        <v>42.627732993756169</v>
      </c>
      <c r="AD359" s="26">
        <v>2.9192282049999996</v>
      </c>
      <c r="AE359" s="26">
        <f t="shared" si="15"/>
        <v>14.620272999999999</v>
      </c>
      <c r="AF359" s="29" t="s">
        <v>32</v>
      </c>
      <c r="AG359" s="30" t="s">
        <v>32</v>
      </c>
      <c r="AH359" s="25">
        <v>1.5473563210000001</v>
      </c>
      <c r="AI359" s="26">
        <v>6.2451074597436733</v>
      </c>
      <c r="AJ359" s="26">
        <v>0.30947126419999993</v>
      </c>
      <c r="AK359" s="26">
        <f t="shared" si="16"/>
        <v>1.8568275852</v>
      </c>
      <c r="AL359" s="29" t="s">
        <v>32</v>
      </c>
      <c r="AM359" s="30" t="s">
        <v>32</v>
      </c>
      <c r="AN359" s="66">
        <f t="shared" si="17"/>
        <v>3.2286994691999995</v>
      </c>
    </row>
    <row r="360" spans="1:40" x14ac:dyDescent="0.35">
      <c r="A360" s="18" t="s">
        <v>778</v>
      </c>
      <c r="B360" s="19" t="s">
        <v>779</v>
      </c>
      <c r="C360" s="19" t="s">
        <v>41</v>
      </c>
      <c r="D360" s="19" t="s">
        <v>1512</v>
      </c>
      <c r="E360" s="19" t="s">
        <v>1529</v>
      </c>
      <c r="F360" s="19" t="str">
        <f>VLOOKUP(A360,Ranking!C360:AB1074,26,0)</f>
        <v xml:space="preserve">Shopping Malls </v>
      </c>
      <c r="G360" s="19">
        <v>570009</v>
      </c>
      <c r="H360" s="20" t="s">
        <v>151</v>
      </c>
      <c r="I360" s="81" t="str">
        <f>VLOOKUP(A360,[1]Sheet1!$C$2:$D$967,2,0)</f>
        <v>Mysuru - A</v>
      </c>
      <c r="J360" s="21">
        <v>3.9114999999999998</v>
      </c>
      <c r="K360" s="22">
        <v>144.79400000000001</v>
      </c>
      <c r="L360" s="22">
        <v>1.3031460000000001</v>
      </c>
      <c r="M360" s="22">
        <v>5.2146460000000001</v>
      </c>
      <c r="N360" s="23" t="s">
        <v>32</v>
      </c>
      <c r="O360" s="24" t="s">
        <v>32</v>
      </c>
      <c r="P360" s="25">
        <v>0.78510000000000013</v>
      </c>
      <c r="Q360" s="26">
        <v>29.875</v>
      </c>
      <c r="R360" s="26">
        <v>0.3389301874022761</v>
      </c>
      <c r="S360" s="26">
        <v>1.1240301874022762</v>
      </c>
      <c r="T360" s="23" t="s">
        <v>31</v>
      </c>
      <c r="U360" s="27" t="s">
        <v>32</v>
      </c>
      <c r="V360" s="28">
        <v>7.9973000000000001</v>
      </c>
      <c r="W360" s="22">
        <v>110.95</v>
      </c>
      <c r="X360" s="22">
        <v>2.2392440000000002</v>
      </c>
      <c r="Y360" s="22">
        <v>10.236544</v>
      </c>
      <c r="Z360" s="23" t="s">
        <v>31</v>
      </c>
      <c r="AA360" s="27" t="s">
        <v>32</v>
      </c>
      <c r="AB360" s="25">
        <v>87.090584923000009</v>
      </c>
      <c r="AC360" s="26">
        <v>8910.5352294615896</v>
      </c>
      <c r="AD360" s="26">
        <v>80.194817065154311</v>
      </c>
      <c r="AE360" s="26">
        <f t="shared" si="15"/>
        <v>167.28540198815432</v>
      </c>
      <c r="AF360" s="29" t="s">
        <v>32</v>
      </c>
      <c r="AG360" s="30" t="s">
        <v>32</v>
      </c>
      <c r="AH360" s="25">
        <v>13.715661961000002</v>
      </c>
      <c r="AI360" s="26">
        <v>1352.7304890126161</v>
      </c>
      <c r="AJ360" s="26">
        <v>12.174574401113546</v>
      </c>
      <c r="AK360" s="26">
        <f t="shared" si="16"/>
        <v>25.890236362113548</v>
      </c>
      <c r="AL360" s="29" t="s">
        <v>32</v>
      </c>
      <c r="AM360" s="30" t="s">
        <v>32</v>
      </c>
      <c r="AN360" s="66">
        <f t="shared" si="17"/>
        <v>92.369391466267857</v>
      </c>
    </row>
    <row r="361" spans="1:40" x14ac:dyDescent="0.35">
      <c r="A361" s="18" t="s">
        <v>780</v>
      </c>
      <c r="B361" s="19" t="s">
        <v>781</v>
      </c>
      <c r="C361" s="19" t="s">
        <v>1536</v>
      </c>
      <c r="D361" s="19" t="s">
        <v>1512</v>
      </c>
      <c r="E361" s="19" t="s">
        <v>1530</v>
      </c>
      <c r="F361" s="19" t="str">
        <f>VLOOKUP(A361,Ranking!C361:AB1075,26,0)</f>
        <v xml:space="preserve">Exporters </v>
      </c>
      <c r="G361" s="19">
        <v>580008</v>
      </c>
      <c r="H361" s="20" t="s">
        <v>342</v>
      </c>
      <c r="I361" s="81" t="str">
        <f>VLOOKUP(A361,[1]Sheet1!$C$2:$D$967,2,0)</f>
        <v>Dharwad</v>
      </c>
      <c r="J361" s="21">
        <v>0.185</v>
      </c>
      <c r="K361" s="22">
        <v>107.80500000000001</v>
      </c>
      <c r="L361" s="22">
        <v>0.18083154239925969</v>
      </c>
      <c r="M361" s="22">
        <v>0.36583154239925969</v>
      </c>
      <c r="N361" s="23" t="s">
        <v>31</v>
      </c>
      <c r="O361" s="24" t="s">
        <v>31</v>
      </c>
      <c r="P361" s="25">
        <v>0.40199999999999997</v>
      </c>
      <c r="Q361" s="26">
        <v>28.088000000000001</v>
      </c>
      <c r="R361" s="26">
        <v>0.30996061723167023</v>
      </c>
      <c r="S361" s="26">
        <v>0.71196061723167015</v>
      </c>
      <c r="T361" s="23" t="s">
        <v>31</v>
      </c>
      <c r="U361" s="27" t="s">
        <v>32</v>
      </c>
      <c r="V361" s="28">
        <v>2.7509000000000001</v>
      </c>
      <c r="W361" s="22">
        <v>64.311000000000007</v>
      </c>
      <c r="X361" s="22">
        <v>0.77025200000000016</v>
      </c>
      <c r="Y361" s="22">
        <v>3.5211520000000003</v>
      </c>
      <c r="Z361" s="23" t="s">
        <v>32</v>
      </c>
      <c r="AA361" s="27" t="s">
        <v>32</v>
      </c>
      <c r="AB361" s="25">
        <v>86.514322086999996</v>
      </c>
      <c r="AC361" s="26">
        <v>2383.3200750630299</v>
      </c>
      <c r="AD361" s="26">
        <v>33.345717913000001</v>
      </c>
      <c r="AE361" s="26">
        <f t="shared" si="15"/>
        <v>119.86004</v>
      </c>
      <c r="AF361" s="29" t="s">
        <v>32</v>
      </c>
      <c r="AG361" s="30" t="s">
        <v>32</v>
      </c>
      <c r="AH361" s="25">
        <v>3.3213187399999997</v>
      </c>
      <c r="AI361" s="26">
        <v>275.7652233554893</v>
      </c>
      <c r="AJ361" s="26">
        <v>1.0830478027536108</v>
      </c>
      <c r="AK361" s="26">
        <f t="shared" si="16"/>
        <v>4.4043665427536105</v>
      </c>
      <c r="AL361" s="29" t="s">
        <v>31</v>
      </c>
      <c r="AM361" s="30" t="s">
        <v>32</v>
      </c>
      <c r="AN361" s="66">
        <f t="shared" si="17"/>
        <v>34.428765715753613</v>
      </c>
    </row>
    <row r="362" spans="1:40" x14ac:dyDescent="0.35">
      <c r="A362" s="18" t="s">
        <v>782</v>
      </c>
      <c r="B362" s="19" t="s">
        <v>783</v>
      </c>
      <c r="C362" s="19" t="s">
        <v>1536</v>
      </c>
      <c r="D362" s="19" t="s">
        <v>1536</v>
      </c>
      <c r="E362" s="19" t="s">
        <v>1531</v>
      </c>
      <c r="F362" s="19" t="str">
        <f>VLOOKUP(A362,Ranking!C362:AB1076,26,0)</f>
        <v>Corporate Offices</v>
      </c>
      <c r="G362" s="19">
        <v>160059</v>
      </c>
      <c r="H362" s="20" t="s">
        <v>72</v>
      </c>
      <c r="I362" s="81" t="str">
        <f>VLOOKUP(A362,[1]Sheet1!$C$2:$D$967,2,0)</f>
        <v>Chandigarh</v>
      </c>
      <c r="J362" s="21">
        <v>3.6080000000000005</v>
      </c>
      <c r="K362" s="22">
        <v>121.589</v>
      </c>
      <c r="L362" s="22">
        <v>1.0102400000000002</v>
      </c>
      <c r="M362" s="22">
        <v>4.618240000000001</v>
      </c>
      <c r="N362" s="23" t="s">
        <v>32</v>
      </c>
      <c r="O362" s="24" t="s">
        <v>32</v>
      </c>
      <c r="P362" s="25">
        <v>0.82050000000000001</v>
      </c>
      <c r="Q362" s="26">
        <v>67.808000000000007</v>
      </c>
      <c r="R362" s="26">
        <v>0.54246400000000006</v>
      </c>
      <c r="S362" s="26">
        <v>1.3629640000000001</v>
      </c>
      <c r="T362" s="23" t="s">
        <v>32</v>
      </c>
      <c r="U362" s="27" t="s">
        <v>32</v>
      </c>
      <c r="V362" s="28">
        <v>0.21870000000000001</v>
      </c>
      <c r="W362" s="22">
        <v>11.442</v>
      </c>
      <c r="X362" s="22">
        <v>9.0189391029288718E-2</v>
      </c>
      <c r="Y362" s="22">
        <v>0.3088893910292887</v>
      </c>
      <c r="Z362" s="23" t="s">
        <v>31</v>
      </c>
      <c r="AA362" s="27" t="s">
        <v>31</v>
      </c>
      <c r="AB362" s="25">
        <v>35.501161792000005</v>
      </c>
      <c r="AC362" s="26">
        <v>34779.148917958133</v>
      </c>
      <c r="AD362" s="26">
        <v>7.3263317098084215</v>
      </c>
      <c r="AE362" s="26">
        <f t="shared" si="15"/>
        <v>42.827493501808426</v>
      </c>
      <c r="AF362" s="29" t="s">
        <v>31</v>
      </c>
      <c r="AG362" s="30" t="s">
        <v>31</v>
      </c>
      <c r="AH362" s="25">
        <v>3.4293658549999999</v>
      </c>
      <c r="AI362" s="26">
        <v>5557.4820983221634</v>
      </c>
      <c r="AJ362" s="26">
        <v>4.6628086456566269</v>
      </c>
      <c r="AK362" s="26">
        <f t="shared" si="16"/>
        <v>8.0921745006566272</v>
      </c>
      <c r="AL362" s="29" t="s">
        <v>32</v>
      </c>
      <c r="AM362" s="30" t="s">
        <v>31</v>
      </c>
      <c r="AN362" s="66">
        <f t="shared" si="17"/>
        <v>11.989140355465048</v>
      </c>
    </row>
    <row r="363" spans="1:40" x14ac:dyDescent="0.35">
      <c r="A363" s="18" t="s">
        <v>784</v>
      </c>
      <c r="B363" s="19" t="s">
        <v>785</v>
      </c>
      <c r="C363" s="19" t="s">
        <v>1533</v>
      </c>
      <c r="D363" s="19" t="s">
        <v>1512</v>
      </c>
      <c r="E363" s="19" t="s">
        <v>1528</v>
      </c>
      <c r="F363" s="19" t="e">
        <f>VLOOKUP(A363,Ranking!C363:AB1077,26,0)</f>
        <v>#N/A</v>
      </c>
      <c r="G363" s="19">
        <v>570023</v>
      </c>
      <c r="H363" s="20" t="s">
        <v>151</v>
      </c>
      <c r="I363" s="81" t="str">
        <f>VLOOKUP(A363,[1]Sheet1!$C$2:$D$967,2,0)</f>
        <v>Mysuru - A</v>
      </c>
      <c r="J363" s="21">
        <v>9.6650999999999989</v>
      </c>
      <c r="K363" s="22">
        <v>384.93599999999998</v>
      </c>
      <c r="L363" s="22">
        <v>2.7062279999999999</v>
      </c>
      <c r="M363" s="22">
        <v>12.371327999999998</v>
      </c>
      <c r="N363" s="23" t="s">
        <v>31</v>
      </c>
      <c r="O363" s="24" t="s">
        <v>32</v>
      </c>
      <c r="P363" s="25">
        <v>0.70599999999999996</v>
      </c>
      <c r="Q363" s="26">
        <v>80.956000000000003</v>
      </c>
      <c r="R363" s="26">
        <v>0.32614394277935527</v>
      </c>
      <c r="S363" s="26">
        <v>1.0321439427793553</v>
      </c>
      <c r="T363" s="23" t="s">
        <v>31</v>
      </c>
      <c r="U363" s="27" t="s">
        <v>32</v>
      </c>
      <c r="V363" s="28">
        <v>7.4199000000000002</v>
      </c>
      <c r="W363" s="22">
        <v>200.96799999999999</v>
      </c>
      <c r="X363" s="22">
        <v>3.189183006299035</v>
      </c>
      <c r="Y363" s="22">
        <v>10.609083006299034</v>
      </c>
      <c r="Z363" s="23" t="s">
        <v>31</v>
      </c>
      <c r="AA363" s="27" t="s">
        <v>32</v>
      </c>
      <c r="AB363" s="25">
        <v>77.853856440999991</v>
      </c>
      <c r="AC363" s="26">
        <v>8218.7744731508428</v>
      </c>
      <c r="AD363" s="26">
        <v>15.570771288199992</v>
      </c>
      <c r="AE363" s="26">
        <f t="shared" si="15"/>
        <v>93.424627729199983</v>
      </c>
      <c r="AF363" s="29" t="s">
        <v>31</v>
      </c>
      <c r="AG363" s="30" t="s">
        <v>32</v>
      </c>
      <c r="AH363" s="25">
        <v>7.0295671040000007</v>
      </c>
      <c r="AI363" s="26">
        <v>1269.1890994813059</v>
      </c>
      <c r="AJ363" s="26">
        <v>1.6731448458469673</v>
      </c>
      <c r="AK363" s="26">
        <f t="shared" si="16"/>
        <v>8.7027119498469681</v>
      </c>
      <c r="AL363" s="29" t="s">
        <v>31</v>
      </c>
      <c r="AM363" s="30" t="s">
        <v>32</v>
      </c>
      <c r="AN363" s="66">
        <f t="shared" si="17"/>
        <v>17.243916134046959</v>
      </c>
    </row>
    <row r="364" spans="1:40" x14ac:dyDescent="0.35">
      <c r="A364" s="18" t="s">
        <v>786</v>
      </c>
      <c r="B364" s="19" t="s">
        <v>787</v>
      </c>
      <c r="C364" s="19" t="s">
        <v>1536</v>
      </c>
      <c r="D364" s="19" t="s">
        <v>1536</v>
      </c>
      <c r="E364" s="19" t="s">
        <v>1528</v>
      </c>
      <c r="F364" s="19" t="str">
        <f>VLOOKUP(A364,Ranking!C364:AB1078,26,0)</f>
        <v xml:space="preserve">Shopping Malls </v>
      </c>
      <c r="G364" s="19">
        <v>570002</v>
      </c>
      <c r="H364" s="20" t="s">
        <v>151</v>
      </c>
      <c r="I364" s="81" t="str">
        <f>VLOOKUP(A364,[1]Sheet1!$C$2:$D$967,2,0)</f>
        <v>Mysuru - B</v>
      </c>
      <c r="J364" s="21">
        <v>0.58150000000000002</v>
      </c>
      <c r="K364" s="22">
        <v>117.68</v>
      </c>
      <c r="L364" s="22">
        <v>0.32178118628266844</v>
      </c>
      <c r="M364" s="22">
        <v>0.9032811862826684</v>
      </c>
      <c r="N364" s="23" t="s">
        <v>31</v>
      </c>
      <c r="O364" s="24" t="s">
        <v>31</v>
      </c>
      <c r="P364" s="25">
        <v>0.31769999999999998</v>
      </c>
      <c r="Q364" s="26">
        <v>20.396000000000001</v>
      </c>
      <c r="R364" s="26">
        <v>0.14874958384615386</v>
      </c>
      <c r="S364" s="26">
        <v>0.46644958384615387</v>
      </c>
      <c r="T364" s="23" t="s">
        <v>31</v>
      </c>
      <c r="U364" s="27" t="s">
        <v>32</v>
      </c>
      <c r="V364" s="28">
        <v>4.7995000000000001</v>
      </c>
      <c r="W364" s="22">
        <v>52.747</v>
      </c>
      <c r="X364" s="22">
        <v>1.3438600000000001</v>
      </c>
      <c r="Y364" s="22">
        <v>6.1433600000000004</v>
      </c>
      <c r="Z364" s="23" t="s">
        <v>31</v>
      </c>
      <c r="AA364" s="27" t="s">
        <v>32</v>
      </c>
      <c r="AB364" s="25">
        <v>46.198426703999999</v>
      </c>
      <c r="AC364" s="26">
        <v>8214.77391824808</v>
      </c>
      <c r="AD364" s="26">
        <v>18.171683295999998</v>
      </c>
      <c r="AE364" s="26">
        <f t="shared" si="15"/>
        <v>64.370109999999997</v>
      </c>
      <c r="AF364" s="29" t="s">
        <v>31</v>
      </c>
      <c r="AG364" s="30" t="s">
        <v>32</v>
      </c>
      <c r="AH364" s="25">
        <v>5.5731589169999998</v>
      </c>
      <c r="AI364" s="26">
        <v>1415.4281895771121</v>
      </c>
      <c r="AJ364" s="26">
        <v>2.0501949422038068</v>
      </c>
      <c r="AK364" s="26">
        <f t="shared" si="16"/>
        <v>7.6233538592038066</v>
      </c>
      <c r="AL364" s="29" t="s">
        <v>31</v>
      </c>
      <c r="AM364" s="30" t="s">
        <v>32</v>
      </c>
      <c r="AN364" s="66">
        <f t="shared" si="17"/>
        <v>20.221878238203804</v>
      </c>
    </row>
    <row r="365" spans="1:40" x14ac:dyDescent="0.35">
      <c r="A365" s="18" t="s">
        <v>788</v>
      </c>
      <c r="B365" s="19" t="s">
        <v>789</v>
      </c>
      <c r="C365" s="19" t="s">
        <v>1536</v>
      </c>
      <c r="D365" s="19" t="s">
        <v>1536</v>
      </c>
      <c r="E365" s="19" t="s">
        <v>1528</v>
      </c>
      <c r="F365" s="19" t="str">
        <f>VLOOKUP(A365,Ranking!C365:AB1079,26,0)</f>
        <v xml:space="preserve">Shopping Malls </v>
      </c>
      <c r="G365" s="19">
        <v>575003</v>
      </c>
      <c r="H365" s="20" t="s">
        <v>154</v>
      </c>
      <c r="I365" s="81" t="str">
        <f>VLOOKUP(A365,[1]Sheet1!$C$2:$D$967,2,0)</f>
        <v>Mangaluru</v>
      </c>
      <c r="J365" s="21">
        <v>1.2935000000000001</v>
      </c>
      <c r="K365" s="22">
        <v>122.39100000000001</v>
      </c>
      <c r="L365" s="22">
        <v>1.2239100000000001</v>
      </c>
      <c r="M365" s="22">
        <v>2.5174099999999999</v>
      </c>
      <c r="N365" s="23" t="s">
        <v>32</v>
      </c>
      <c r="O365" s="24" t="s">
        <v>32</v>
      </c>
      <c r="P365" s="25">
        <v>0.47470000000000001</v>
      </c>
      <c r="Q365" s="26">
        <v>47.902999999999999</v>
      </c>
      <c r="R365" s="26">
        <v>0.41734793325650876</v>
      </c>
      <c r="S365" s="26">
        <v>0.89204793325650877</v>
      </c>
      <c r="T365" s="23" t="s">
        <v>31</v>
      </c>
      <c r="U365" s="27" t="s">
        <v>32</v>
      </c>
      <c r="V365" s="28">
        <v>1.5689</v>
      </c>
      <c r="W365" s="22">
        <v>68.95</v>
      </c>
      <c r="X365" s="22">
        <v>0.43929200000000002</v>
      </c>
      <c r="Y365" s="22">
        <v>2.0081920000000002</v>
      </c>
      <c r="Z365" s="23" t="s">
        <v>31</v>
      </c>
      <c r="AA365" s="27" t="s">
        <v>31</v>
      </c>
      <c r="AB365" s="25">
        <v>38.721542868999997</v>
      </c>
      <c r="AC365" s="26">
        <v>6247.4893889363648</v>
      </c>
      <c r="AD365" s="26">
        <v>7.7443085737999979</v>
      </c>
      <c r="AE365" s="26">
        <f t="shared" si="15"/>
        <v>46.465851442799995</v>
      </c>
      <c r="AF365" s="29" t="s">
        <v>31</v>
      </c>
      <c r="AG365" s="30" t="s">
        <v>32</v>
      </c>
      <c r="AH365" s="25">
        <v>3.1042558910000002</v>
      </c>
      <c r="AI365" s="26">
        <v>1222.3154293852911</v>
      </c>
      <c r="AJ365" s="26">
        <v>0.62085117820000013</v>
      </c>
      <c r="AK365" s="26">
        <f t="shared" si="16"/>
        <v>3.7251070692000003</v>
      </c>
      <c r="AL365" s="29" t="s">
        <v>31</v>
      </c>
      <c r="AM365" s="30" t="s">
        <v>32</v>
      </c>
      <c r="AN365" s="66">
        <f t="shared" si="17"/>
        <v>8.3651597519999985</v>
      </c>
    </row>
    <row r="366" spans="1:40" x14ac:dyDescent="0.35">
      <c r="A366" s="18" t="s">
        <v>790</v>
      </c>
      <c r="B366" s="19" t="s">
        <v>791</v>
      </c>
      <c r="C366" s="19" t="s">
        <v>1533</v>
      </c>
      <c r="D366" s="19" t="s">
        <v>1512</v>
      </c>
      <c r="E366" s="19" t="s">
        <v>1529</v>
      </c>
      <c r="F366" s="19" t="str">
        <f>VLOOKUP(A366,Ranking!C366:AB1080,26,0)</f>
        <v xml:space="preserve">Shopping Malls </v>
      </c>
      <c r="G366" s="19">
        <v>570011</v>
      </c>
      <c r="H366" s="20" t="s">
        <v>151</v>
      </c>
      <c r="I366" s="81" t="str">
        <f>VLOOKUP(A366,[1]Sheet1!$C$2:$D$967,2,0)</f>
        <v>Mysuru - A</v>
      </c>
      <c r="J366" s="21">
        <v>4.6698999999999993</v>
      </c>
      <c r="K366" s="22">
        <v>144.89500000000001</v>
      </c>
      <c r="L366" s="22">
        <v>1.307572</v>
      </c>
      <c r="M366" s="22">
        <v>5.9774719999999988</v>
      </c>
      <c r="N366" s="23" t="s">
        <v>31</v>
      </c>
      <c r="O366" s="24" t="s">
        <v>32</v>
      </c>
      <c r="P366" s="25">
        <v>1.4971000000000001</v>
      </c>
      <c r="Q366" s="26">
        <v>34.723999999999997</v>
      </c>
      <c r="R366" s="26">
        <v>0.41918800000000006</v>
      </c>
      <c r="S366" s="26">
        <v>1.9162880000000002</v>
      </c>
      <c r="T366" s="23" t="s">
        <v>32</v>
      </c>
      <c r="U366" s="27" t="s">
        <v>32</v>
      </c>
      <c r="V366" s="28">
        <v>9.4838000000000005</v>
      </c>
      <c r="W366" s="22">
        <v>133.07900000000001</v>
      </c>
      <c r="X366" s="22">
        <v>2.6554640000000003</v>
      </c>
      <c r="Y366" s="22">
        <v>12.139264000000001</v>
      </c>
      <c r="Z366" s="23" t="s">
        <v>31</v>
      </c>
      <c r="AA366" s="27" t="s">
        <v>32</v>
      </c>
      <c r="AB366" s="25">
        <v>56.717416894000003</v>
      </c>
      <c r="AC366" s="26">
        <v>3105.237011093172</v>
      </c>
      <c r="AD366" s="26">
        <v>31.052370110931726</v>
      </c>
      <c r="AE366" s="26">
        <f t="shared" si="15"/>
        <v>87.769787004931729</v>
      </c>
      <c r="AF366" s="29" t="s">
        <v>32</v>
      </c>
      <c r="AG366" s="30" t="s">
        <v>32</v>
      </c>
      <c r="AH366" s="25">
        <v>8.3052060720000007</v>
      </c>
      <c r="AI366" s="26">
        <v>651.65574319045891</v>
      </c>
      <c r="AJ366" s="26">
        <v>6.5165574319045891</v>
      </c>
      <c r="AK366" s="26">
        <f t="shared" si="16"/>
        <v>14.82176350390459</v>
      </c>
      <c r="AL366" s="29" t="s">
        <v>32</v>
      </c>
      <c r="AM366" s="30" t="s">
        <v>32</v>
      </c>
      <c r="AN366" s="66">
        <f t="shared" si="17"/>
        <v>37.568927542836313</v>
      </c>
    </row>
    <row r="367" spans="1:40" x14ac:dyDescent="0.35">
      <c r="A367" s="18" t="s">
        <v>792</v>
      </c>
      <c r="B367" s="19" t="s">
        <v>793</v>
      </c>
      <c r="C367" s="19" t="s">
        <v>1533</v>
      </c>
      <c r="D367" s="19" t="s">
        <v>1536</v>
      </c>
      <c r="E367" s="19" t="s">
        <v>1528</v>
      </c>
      <c r="F367" s="19" t="e">
        <f>VLOOKUP(A367,Ranking!C367:AB1081,26,0)</f>
        <v>#N/A</v>
      </c>
      <c r="G367" s="19">
        <v>570023</v>
      </c>
      <c r="H367" s="20" t="s">
        <v>151</v>
      </c>
      <c r="I367" s="81" t="str">
        <f>VLOOKUP(A367,[1]Sheet1!$C$2:$D$967,2,0)</f>
        <v>Mysuru - A</v>
      </c>
      <c r="J367" s="21">
        <v>12.375400000000001</v>
      </c>
      <c r="K367" s="22">
        <v>384.93599999999998</v>
      </c>
      <c r="L367" s="22">
        <v>3.8493599999999999</v>
      </c>
      <c r="M367" s="22">
        <v>16.22476</v>
      </c>
      <c r="N367" s="23" t="s">
        <v>32</v>
      </c>
      <c r="O367" s="24" t="s">
        <v>32</v>
      </c>
      <c r="P367" s="25">
        <v>0.90600000000000014</v>
      </c>
      <c r="Q367" s="26">
        <v>80.956000000000003</v>
      </c>
      <c r="R367" s="26">
        <v>0.80956000000000006</v>
      </c>
      <c r="S367" s="26">
        <v>1.7155600000000002</v>
      </c>
      <c r="T367" s="23" t="s">
        <v>32</v>
      </c>
      <c r="U367" s="27" t="s">
        <v>32</v>
      </c>
      <c r="V367" s="28">
        <v>4.8784999999999998</v>
      </c>
      <c r="W367" s="22">
        <v>200.96799999999999</v>
      </c>
      <c r="X367" s="22">
        <v>1.4082827444273891</v>
      </c>
      <c r="Y367" s="22">
        <v>6.2867827444273887</v>
      </c>
      <c r="Z367" s="23" t="s">
        <v>31</v>
      </c>
      <c r="AA367" s="27" t="s">
        <v>32</v>
      </c>
      <c r="AB367" s="25">
        <v>54.253665558000002</v>
      </c>
      <c r="AC367" s="26">
        <v>5404.4989577575197</v>
      </c>
      <c r="AD367" s="26">
        <v>10.8507331116</v>
      </c>
      <c r="AE367" s="26">
        <f t="shared" si="15"/>
        <v>65.104398669600002</v>
      </c>
      <c r="AF367" s="29" t="s">
        <v>31</v>
      </c>
      <c r="AG367" s="30" t="s">
        <v>32</v>
      </c>
      <c r="AH367" s="25">
        <v>1.2490921689999999</v>
      </c>
      <c r="AI367" s="26">
        <v>894.87084402458652</v>
      </c>
      <c r="AJ367" s="26">
        <v>0.6183896266286113</v>
      </c>
      <c r="AK367" s="26">
        <f t="shared" si="16"/>
        <v>1.8674817956286112</v>
      </c>
      <c r="AL367" s="29" t="s">
        <v>31</v>
      </c>
      <c r="AM367" s="30" t="s">
        <v>31</v>
      </c>
      <c r="AN367" s="66">
        <f t="shared" si="17"/>
        <v>11.469122738228611</v>
      </c>
    </row>
    <row r="368" spans="1:40" x14ac:dyDescent="0.35">
      <c r="A368" s="18" t="s">
        <v>794</v>
      </c>
      <c r="B368" s="19" t="s">
        <v>795</v>
      </c>
      <c r="C368" s="19" t="s">
        <v>77</v>
      </c>
      <c r="D368" s="19" t="s">
        <v>1536</v>
      </c>
      <c r="E368" s="19" t="s">
        <v>1531</v>
      </c>
      <c r="F368" s="19" t="str">
        <f>VLOOKUP(A368,Ranking!C368:AB1082,26,0)</f>
        <v xml:space="preserve">Manufacturers </v>
      </c>
      <c r="G368" s="19">
        <v>400092</v>
      </c>
      <c r="H368" s="20" t="s">
        <v>96</v>
      </c>
      <c r="I368" s="81" t="str">
        <f>VLOOKUP(A368,[1]Sheet1!$C$2:$D$967,2,0)</f>
        <v>Mumbai - A</v>
      </c>
      <c r="J368" s="21">
        <v>2.6048</v>
      </c>
      <c r="K368" s="22">
        <v>1285.9369999999999</v>
      </c>
      <c r="L368" s="22">
        <v>4.5159749732233472</v>
      </c>
      <c r="M368" s="22">
        <v>7.1207749732233472</v>
      </c>
      <c r="N368" s="23" t="s">
        <v>32</v>
      </c>
      <c r="O368" s="24" t="s">
        <v>31</v>
      </c>
      <c r="P368" s="25">
        <v>0.48220000000000002</v>
      </c>
      <c r="Q368" s="26">
        <v>171.505</v>
      </c>
      <c r="R368" s="26">
        <v>0.13501600000000002</v>
      </c>
      <c r="S368" s="26">
        <v>0.61721599999999999</v>
      </c>
      <c r="T368" s="23" t="s">
        <v>31</v>
      </c>
      <c r="U368" s="27" t="s">
        <v>31</v>
      </c>
      <c r="V368" s="28">
        <v>1.0724</v>
      </c>
      <c r="W368" s="22">
        <v>80.713999999999999</v>
      </c>
      <c r="X368" s="22">
        <v>0.30027200000000004</v>
      </c>
      <c r="Y368" s="22">
        <v>1.3726720000000001</v>
      </c>
      <c r="Z368" s="23" t="s">
        <v>31</v>
      </c>
      <c r="AA368" s="27" t="s">
        <v>31</v>
      </c>
      <c r="AB368" s="25">
        <v>44.333220488000002</v>
      </c>
      <c r="AC368" s="26">
        <v>35974.465979383807</v>
      </c>
      <c r="AD368" s="26">
        <v>8.8666440976000018</v>
      </c>
      <c r="AE368" s="26">
        <f t="shared" si="15"/>
        <v>53.199864585600004</v>
      </c>
      <c r="AF368" s="29" t="s">
        <v>31</v>
      </c>
      <c r="AG368" s="30" t="s">
        <v>31</v>
      </c>
      <c r="AH368" s="25">
        <v>6.8665252510000006</v>
      </c>
      <c r="AI368" s="26">
        <v>10040.929795287981</v>
      </c>
      <c r="AJ368" s="26">
        <v>1.3733050502000008</v>
      </c>
      <c r="AK368" s="26">
        <f t="shared" si="16"/>
        <v>8.2398303012000014</v>
      </c>
      <c r="AL368" s="29" t="s">
        <v>31</v>
      </c>
      <c r="AM368" s="30" t="s">
        <v>31</v>
      </c>
      <c r="AN368" s="66">
        <f t="shared" si="17"/>
        <v>10.239949147800003</v>
      </c>
    </row>
    <row r="369" spans="1:40" x14ac:dyDescent="0.35">
      <c r="A369" s="18" t="s">
        <v>796</v>
      </c>
      <c r="B369" s="19" t="s">
        <v>797</v>
      </c>
      <c r="C369" s="19" t="s">
        <v>1536</v>
      </c>
      <c r="D369" s="19" t="s">
        <v>1512</v>
      </c>
      <c r="E369" s="19" t="s">
        <v>1530</v>
      </c>
      <c r="F369" s="19" t="str">
        <f>VLOOKUP(A369,Ranking!C369:AB1083,26,0)</f>
        <v xml:space="preserve">Manufacturers </v>
      </c>
      <c r="G369" s="19">
        <v>400101</v>
      </c>
      <c r="H369" s="20" t="s">
        <v>96</v>
      </c>
      <c r="I369" s="81" t="str">
        <f>VLOOKUP(A369,[1]Sheet1!$C$2:$D$967,2,0)</f>
        <v>Mumbai - A</v>
      </c>
      <c r="J369" s="21">
        <v>2.7413000000000003</v>
      </c>
      <c r="K369" s="22">
        <v>1877.8630000000001</v>
      </c>
      <c r="L369" s="22">
        <v>0.76756400000000014</v>
      </c>
      <c r="M369" s="22">
        <v>3.5088640000000004</v>
      </c>
      <c r="N369" s="23" t="s">
        <v>31</v>
      </c>
      <c r="O369" s="24" t="s">
        <v>31</v>
      </c>
      <c r="P369" s="25">
        <v>0</v>
      </c>
      <c r="Q369" s="26">
        <v>194.02799999999999</v>
      </c>
      <c r="R369" s="26">
        <v>0.44376000000000004</v>
      </c>
      <c r="S369" s="26">
        <v>0.44376000000000004</v>
      </c>
      <c r="T369" s="23" t="s">
        <v>31</v>
      </c>
      <c r="U369" s="27" t="s">
        <v>31</v>
      </c>
      <c r="V369" s="28">
        <v>4.1849999999999996</v>
      </c>
      <c r="W369" s="22">
        <v>128.143</v>
      </c>
      <c r="X369" s="22">
        <v>1.1718</v>
      </c>
      <c r="Y369" s="22">
        <v>5.3567999999999998</v>
      </c>
      <c r="Z369" s="23" t="s">
        <v>31</v>
      </c>
      <c r="AA369" s="27" t="s">
        <v>32</v>
      </c>
      <c r="AB369" s="25">
        <v>57.909095582000006</v>
      </c>
      <c r="AC369" s="26">
        <v>44373.899404424221</v>
      </c>
      <c r="AD369" s="26">
        <v>85.954671674242363</v>
      </c>
      <c r="AE369" s="26">
        <f t="shared" si="15"/>
        <v>143.86376725624237</v>
      </c>
      <c r="AF369" s="29" t="s">
        <v>32</v>
      </c>
      <c r="AG369" s="30" t="s">
        <v>31</v>
      </c>
      <c r="AH369" s="25">
        <v>10.096314331999999</v>
      </c>
      <c r="AI369" s="26">
        <v>13977.48879456225</v>
      </c>
      <c r="AJ369" s="26">
        <v>1.8242075564254083</v>
      </c>
      <c r="AK369" s="26">
        <f t="shared" si="16"/>
        <v>11.920521888425407</v>
      </c>
      <c r="AL369" s="29" t="s">
        <v>31</v>
      </c>
      <c r="AM369" s="30" t="s">
        <v>31</v>
      </c>
      <c r="AN369" s="66">
        <f t="shared" si="17"/>
        <v>87.778879230667769</v>
      </c>
    </row>
    <row r="370" spans="1:40" x14ac:dyDescent="0.35">
      <c r="A370" s="18" t="s">
        <v>798</v>
      </c>
      <c r="B370" s="19" t="s">
        <v>799</v>
      </c>
      <c r="C370" s="19" t="s">
        <v>41</v>
      </c>
      <c r="D370" s="19" t="s">
        <v>1536</v>
      </c>
      <c r="E370" s="19" t="s">
        <v>1528</v>
      </c>
      <c r="F370" s="19" t="str">
        <f>VLOOKUP(A370,Ranking!C370:AB1084,26,0)</f>
        <v xml:space="preserve">Manufacturers </v>
      </c>
      <c r="G370" s="19">
        <v>570017</v>
      </c>
      <c r="H370" s="20" t="s">
        <v>151</v>
      </c>
      <c r="I370" s="81" t="str">
        <f>VLOOKUP(A370,[1]Sheet1!$C$2:$D$967,2,0)</f>
        <v>Mysuru - B</v>
      </c>
      <c r="J370" s="21">
        <v>2.3540000000000001</v>
      </c>
      <c r="K370" s="22">
        <v>317.67899999999997</v>
      </c>
      <c r="L370" s="22">
        <v>1.5406857879945306</v>
      </c>
      <c r="M370" s="22">
        <v>3.8946857879945309</v>
      </c>
      <c r="N370" s="23" t="s">
        <v>31</v>
      </c>
      <c r="O370" s="24" t="s">
        <v>32</v>
      </c>
      <c r="P370" s="25">
        <v>0.62040000000000006</v>
      </c>
      <c r="Q370" s="26">
        <v>70.677999999999997</v>
      </c>
      <c r="R370" s="26">
        <v>0.17371200000000003</v>
      </c>
      <c r="S370" s="26">
        <v>0.79411200000000015</v>
      </c>
      <c r="T370" s="23" t="s">
        <v>31</v>
      </c>
      <c r="U370" s="27" t="s">
        <v>32</v>
      </c>
      <c r="V370" s="28">
        <v>8.2461000000000002</v>
      </c>
      <c r="W370" s="22">
        <v>153.75899999999999</v>
      </c>
      <c r="X370" s="22">
        <v>3.042429434392568</v>
      </c>
      <c r="Y370" s="22">
        <v>11.288529434392569</v>
      </c>
      <c r="Z370" s="23" t="s">
        <v>31</v>
      </c>
      <c r="AA370" s="27" t="s">
        <v>32</v>
      </c>
      <c r="AB370" s="25">
        <v>40.169874355000005</v>
      </c>
      <c r="AC370" s="26">
        <v>5656.5866772887321</v>
      </c>
      <c r="AD370" s="26">
        <v>8.0339748709999981</v>
      </c>
      <c r="AE370" s="26">
        <f t="shared" si="15"/>
        <v>48.203849226000003</v>
      </c>
      <c r="AF370" s="29" t="s">
        <v>31</v>
      </c>
      <c r="AG370" s="30" t="s">
        <v>32</v>
      </c>
      <c r="AH370" s="25">
        <v>3.9125420770000003</v>
      </c>
      <c r="AI370" s="26">
        <v>908.95426109154937</v>
      </c>
      <c r="AJ370" s="26">
        <v>1.0271961514258576</v>
      </c>
      <c r="AK370" s="26">
        <f t="shared" si="16"/>
        <v>4.939738228425858</v>
      </c>
      <c r="AL370" s="29" t="s">
        <v>31</v>
      </c>
      <c r="AM370" s="30" t="s">
        <v>32</v>
      </c>
      <c r="AN370" s="66">
        <f t="shared" si="17"/>
        <v>9.0611710224258566</v>
      </c>
    </row>
    <row r="371" spans="1:40" x14ac:dyDescent="0.35">
      <c r="A371" s="18" t="s">
        <v>800</v>
      </c>
      <c r="B371" s="19" t="s">
        <v>801</v>
      </c>
      <c r="C371" s="19" t="s">
        <v>47</v>
      </c>
      <c r="D371" s="19" t="s">
        <v>1512</v>
      </c>
      <c r="E371" s="19" t="s">
        <v>1530</v>
      </c>
      <c r="F371" s="19" t="str">
        <f>VLOOKUP(A371,Ranking!C371:AB1085,26,0)</f>
        <v xml:space="preserve">Exporters </v>
      </c>
      <c r="G371" s="19">
        <v>400076</v>
      </c>
      <c r="H371" s="20" t="s">
        <v>96</v>
      </c>
      <c r="I371" s="81" t="str">
        <f>VLOOKUP(A371,[1]Sheet1!$C$2:$D$967,2,0)</f>
        <v>Mumbai - B</v>
      </c>
      <c r="J371" s="21">
        <v>1.3401000000000001</v>
      </c>
      <c r="K371" s="22">
        <v>1242.3889999999999</v>
      </c>
      <c r="L371" s="22">
        <v>1.2296278058415582</v>
      </c>
      <c r="M371" s="22">
        <v>2.5697278058415582</v>
      </c>
      <c r="N371" s="23" t="s">
        <v>31</v>
      </c>
      <c r="O371" s="24" t="s">
        <v>31</v>
      </c>
      <c r="P371" s="25">
        <v>1.2244000000000002</v>
      </c>
      <c r="Q371" s="26">
        <v>131.33099999999999</v>
      </c>
      <c r="R371" s="26">
        <v>1.1819789999999999</v>
      </c>
      <c r="S371" s="26">
        <v>2.4063790000000003</v>
      </c>
      <c r="T371" s="23" t="s">
        <v>32</v>
      </c>
      <c r="U371" s="27" t="s">
        <v>32</v>
      </c>
      <c r="V371" s="28">
        <v>2.8351999999999999</v>
      </c>
      <c r="W371" s="22">
        <v>54.793999999999997</v>
      </c>
      <c r="X371" s="22">
        <v>0.79385600000000001</v>
      </c>
      <c r="Y371" s="22">
        <v>3.6290559999999998</v>
      </c>
      <c r="Z371" s="23" t="s">
        <v>32</v>
      </c>
      <c r="AA371" s="27" t="s">
        <v>32</v>
      </c>
      <c r="AB371" s="25">
        <v>36.079053841000004</v>
      </c>
      <c r="AC371" s="26">
        <v>32349.48761603019</v>
      </c>
      <c r="AD371" s="26">
        <v>76.019652738970649</v>
      </c>
      <c r="AE371" s="26">
        <f t="shared" si="15"/>
        <v>112.09870657997065</v>
      </c>
      <c r="AF371" s="29" t="s">
        <v>32</v>
      </c>
      <c r="AG371" s="30" t="s">
        <v>31</v>
      </c>
      <c r="AH371" s="25">
        <v>11.052904188999999</v>
      </c>
      <c r="AI371" s="26">
        <v>19682.462878462731</v>
      </c>
      <c r="AJ371" s="26">
        <v>19.561438973524051</v>
      </c>
      <c r="AK371" s="26">
        <f t="shared" si="16"/>
        <v>30.614343162524051</v>
      </c>
      <c r="AL371" s="29" t="s">
        <v>32</v>
      </c>
      <c r="AM371" s="30" t="s">
        <v>31</v>
      </c>
      <c r="AN371" s="66">
        <f t="shared" si="17"/>
        <v>95.581091712494697</v>
      </c>
    </row>
    <row r="372" spans="1:40" x14ac:dyDescent="0.35">
      <c r="A372" s="18" t="s">
        <v>802</v>
      </c>
      <c r="B372" s="19" t="s">
        <v>803</v>
      </c>
      <c r="C372" s="19" t="s">
        <v>1536</v>
      </c>
      <c r="D372" s="19" t="s">
        <v>1514</v>
      </c>
      <c r="E372" s="19" t="s">
        <v>1528</v>
      </c>
      <c r="F372" s="19" t="str">
        <f>VLOOKUP(A372,Ranking!C372:AB1086,26,0)</f>
        <v xml:space="preserve">Shopping Malls </v>
      </c>
      <c r="G372" s="19">
        <v>575002</v>
      </c>
      <c r="H372" s="20" t="s">
        <v>154</v>
      </c>
      <c r="I372" s="81" t="str">
        <f>VLOOKUP(A372,[1]Sheet1!$C$2:$D$967,2,0)</f>
        <v>Mangaluru</v>
      </c>
      <c r="J372" s="21">
        <v>2.7298</v>
      </c>
      <c r="K372" s="22">
        <v>158.221</v>
      </c>
      <c r="L372" s="22">
        <v>0.76434400000000002</v>
      </c>
      <c r="M372" s="22">
        <v>3.4941439999999999</v>
      </c>
      <c r="N372" s="23" t="s">
        <v>31</v>
      </c>
      <c r="O372" s="24" t="s">
        <v>32</v>
      </c>
      <c r="P372" s="25">
        <v>0.47330000000000005</v>
      </c>
      <c r="Q372" s="26">
        <v>69.656000000000006</v>
      </c>
      <c r="R372" s="26">
        <v>0.2199367380487805</v>
      </c>
      <c r="S372" s="26">
        <v>0.6932367380487805</v>
      </c>
      <c r="T372" s="23" t="s">
        <v>31</v>
      </c>
      <c r="U372" s="27" t="s">
        <v>31</v>
      </c>
      <c r="V372" s="28">
        <v>2.6916000000000002</v>
      </c>
      <c r="W372" s="22">
        <v>100.24299999999999</v>
      </c>
      <c r="X372" s="22">
        <v>0.80194399999999999</v>
      </c>
      <c r="Y372" s="22">
        <v>3.493544</v>
      </c>
      <c r="Z372" s="23" t="s">
        <v>32</v>
      </c>
      <c r="AA372" s="27" t="s">
        <v>32</v>
      </c>
      <c r="AB372" s="25">
        <v>55.867412372000004</v>
      </c>
      <c r="AC372" s="26">
        <v>6084.4415829128648</v>
      </c>
      <c r="AD372" s="26">
        <v>60.84441582912865</v>
      </c>
      <c r="AE372" s="26">
        <f t="shared" si="15"/>
        <v>116.71182820112865</v>
      </c>
      <c r="AF372" s="29" t="s">
        <v>32</v>
      </c>
      <c r="AG372" s="30" t="s">
        <v>32</v>
      </c>
      <c r="AH372" s="25">
        <v>16.6177986</v>
      </c>
      <c r="AI372" s="26">
        <v>1090.3651795453261</v>
      </c>
      <c r="AJ372" s="26">
        <v>935.00445139999999</v>
      </c>
      <c r="AK372" s="26">
        <f t="shared" si="16"/>
        <v>951.62225000000001</v>
      </c>
      <c r="AL372" s="29" t="s">
        <v>32</v>
      </c>
      <c r="AM372" s="30" t="s">
        <v>32</v>
      </c>
      <c r="AN372" s="66">
        <f t="shared" si="17"/>
        <v>995.8488672291287</v>
      </c>
    </row>
    <row r="373" spans="1:40" x14ac:dyDescent="0.35">
      <c r="A373" s="18" t="s">
        <v>804</v>
      </c>
      <c r="B373" s="19" t="s">
        <v>805</v>
      </c>
      <c r="C373" s="19" t="s">
        <v>77</v>
      </c>
      <c r="D373" s="19" t="s">
        <v>1514</v>
      </c>
      <c r="E373" s="19" t="s">
        <v>1531</v>
      </c>
      <c r="F373" s="19" t="str">
        <f>VLOOKUP(A373,Ranking!C373:AB1087,26,0)</f>
        <v xml:space="preserve">Manufacturers </v>
      </c>
      <c r="G373" s="19">
        <v>400102</v>
      </c>
      <c r="H373" s="20" t="s">
        <v>96</v>
      </c>
      <c r="I373" s="81" t="str">
        <f>VLOOKUP(A373,[1]Sheet1!$C$2:$D$967,2,0)</f>
        <v>Mumbai - A</v>
      </c>
      <c r="J373" s="21">
        <v>3.4725999999999999</v>
      </c>
      <c r="K373" s="22">
        <v>373.38099999999997</v>
      </c>
      <c r="L373" s="22">
        <v>2.9870479999999997</v>
      </c>
      <c r="M373" s="22">
        <v>6.4596479999999996</v>
      </c>
      <c r="N373" s="23" t="s">
        <v>32</v>
      </c>
      <c r="O373" s="24" t="s">
        <v>32</v>
      </c>
      <c r="P373" s="25">
        <v>0.46600000000000003</v>
      </c>
      <c r="Q373" s="26">
        <v>63.037999999999997</v>
      </c>
      <c r="R373" s="26">
        <v>0.13048000000000001</v>
      </c>
      <c r="S373" s="26">
        <v>0.59648000000000001</v>
      </c>
      <c r="T373" s="23" t="s">
        <v>32</v>
      </c>
      <c r="U373" s="27" t="s">
        <v>31</v>
      </c>
      <c r="V373" s="28">
        <v>2.0457999999999998</v>
      </c>
      <c r="W373" s="22">
        <v>58.043999999999997</v>
      </c>
      <c r="X373" s="22">
        <v>0.572824</v>
      </c>
      <c r="Y373" s="22">
        <v>2.6186239999999996</v>
      </c>
      <c r="Z373" s="23" t="s">
        <v>31</v>
      </c>
      <c r="AA373" s="27" t="s">
        <v>32</v>
      </c>
      <c r="AB373" s="25">
        <v>42.185840593999998</v>
      </c>
      <c r="AC373" s="26">
        <v>47484.712295104517</v>
      </c>
      <c r="AD373" s="26">
        <v>107.80684402353886</v>
      </c>
      <c r="AE373" s="26">
        <f t="shared" si="15"/>
        <v>149.99268461753886</v>
      </c>
      <c r="AF373" s="29" t="s">
        <v>32</v>
      </c>
      <c r="AG373" s="30" t="s">
        <v>31</v>
      </c>
      <c r="AH373" s="25">
        <v>6.2549374430000002</v>
      </c>
      <c r="AI373" s="26">
        <v>24767.000046363552</v>
      </c>
      <c r="AJ373" s="26">
        <v>28.002339967859445</v>
      </c>
      <c r="AK373" s="26">
        <f t="shared" si="16"/>
        <v>34.257277410859444</v>
      </c>
      <c r="AL373" s="29" t="s">
        <v>32</v>
      </c>
      <c r="AM373" s="30" t="s">
        <v>31</v>
      </c>
      <c r="AN373" s="66">
        <f t="shared" si="17"/>
        <v>135.8091839913983</v>
      </c>
    </row>
    <row r="374" spans="1:40" x14ac:dyDescent="0.35">
      <c r="A374" s="18" t="s">
        <v>806</v>
      </c>
      <c r="B374" s="19" t="s">
        <v>807</v>
      </c>
      <c r="C374" s="19" t="s">
        <v>1536</v>
      </c>
      <c r="D374" s="19" t="s">
        <v>1513</v>
      </c>
      <c r="E374" s="19" t="s">
        <v>1528</v>
      </c>
      <c r="F374" s="19" t="str">
        <f>VLOOKUP(A374,Ranking!C374:AB1088,26,0)</f>
        <v xml:space="preserve">Exporters </v>
      </c>
      <c r="G374" s="19">
        <v>400701</v>
      </c>
      <c r="H374" s="20" t="s">
        <v>96</v>
      </c>
      <c r="I374" s="81" t="str">
        <f>VLOOKUP(A374,[1]Sheet1!$C$2:$D$967,2,0)</f>
        <v>Mumbai - B</v>
      </c>
      <c r="J374" s="21">
        <v>1.4909999999999999</v>
      </c>
      <c r="K374" s="22">
        <v>1055.615</v>
      </c>
      <c r="L374" s="22">
        <v>1.3045702776899166</v>
      </c>
      <c r="M374" s="22">
        <v>2.7955702776899165</v>
      </c>
      <c r="N374" s="23" t="s">
        <v>31</v>
      </c>
      <c r="O374" s="24" t="s">
        <v>31</v>
      </c>
      <c r="P374" s="25">
        <v>0.6705000000000001</v>
      </c>
      <c r="Q374" s="26">
        <v>93.28</v>
      </c>
      <c r="R374" s="26">
        <v>0.18774000000000005</v>
      </c>
      <c r="S374" s="26">
        <v>0.85824000000000011</v>
      </c>
      <c r="T374" s="23" t="s">
        <v>31</v>
      </c>
      <c r="U374" s="27" t="s">
        <v>31</v>
      </c>
      <c r="V374" s="28">
        <v>4.2117000000000004</v>
      </c>
      <c r="W374" s="22">
        <v>87.114000000000004</v>
      </c>
      <c r="X374" s="22">
        <v>1.1792760000000002</v>
      </c>
      <c r="Y374" s="22">
        <v>5.3909760000000002</v>
      </c>
      <c r="Z374" s="23" t="s">
        <v>31</v>
      </c>
      <c r="AA374" s="27" t="s">
        <v>32</v>
      </c>
      <c r="AB374" s="25">
        <v>33.846437549999997</v>
      </c>
      <c r="AC374" s="26">
        <v>10488.70345568505</v>
      </c>
      <c r="AD374" s="26">
        <v>6.7692875099999981</v>
      </c>
      <c r="AE374" s="26">
        <f t="shared" si="15"/>
        <v>40.615725059999995</v>
      </c>
      <c r="AF374" s="29" t="s">
        <v>31</v>
      </c>
      <c r="AG374" s="30" t="s">
        <v>31</v>
      </c>
      <c r="AH374" s="25">
        <v>10.545030097</v>
      </c>
      <c r="AI374" s="26">
        <v>4870.2834909350158</v>
      </c>
      <c r="AJ374" s="26">
        <v>48.702834909350159</v>
      </c>
      <c r="AK374" s="26">
        <f t="shared" si="16"/>
        <v>59.24786500635016</v>
      </c>
      <c r="AL374" s="29" t="s">
        <v>32</v>
      </c>
      <c r="AM374" s="30" t="s">
        <v>32</v>
      </c>
      <c r="AN374" s="66">
        <f t="shared" si="17"/>
        <v>55.472122419350157</v>
      </c>
    </row>
    <row r="375" spans="1:40" x14ac:dyDescent="0.35">
      <c r="A375" s="18" t="s">
        <v>808</v>
      </c>
      <c r="B375" s="19" t="s">
        <v>809</v>
      </c>
      <c r="C375" s="19" t="s">
        <v>1536</v>
      </c>
      <c r="D375" s="19" t="s">
        <v>1512</v>
      </c>
      <c r="E375" s="19" t="s">
        <v>1531</v>
      </c>
      <c r="F375" s="19" t="str">
        <f>VLOOKUP(A375,Ranking!C375:AB1089,26,0)</f>
        <v xml:space="preserve">Manufacturers </v>
      </c>
      <c r="G375" s="19">
        <v>400101</v>
      </c>
      <c r="H375" s="20" t="s">
        <v>96</v>
      </c>
      <c r="I375" s="81" t="str">
        <f>VLOOKUP(A375,[1]Sheet1!$C$2:$D$967,2,0)</f>
        <v>Mumbai - A</v>
      </c>
      <c r="J375" s="21">
        <v>2.7050000000000001</v>
      </c>
      <c r="K375" s="22">
        <v>1877.8630000000001</v>
      </c>
      <c r="L375" s="22">
        <v>1.5526377965145932</v>
      </c>
      <c r="M375" s="22">
        <v>4.2576377965145937</v>
      </c>
      <c r="N375" s="23" t="s">
        <v>31</v>
      </c>
      <c r="O375" s="24" t="s">
        <v>31</v>
      </c>
      <c r="P375" s="25">
        <v>0.14650000000000002</v>
      </c>
      <c r="Q375" s="26">
        <v>194.02799999999999</v>
      </c>
      <c r="R375" s="26">
        <v>0.1118792788793493</v>
      </c>
      <c r="S375" s="26">
        <v>0.25837927887934931</v>
      </c>
      <c r="T375" s="23" t="s">
        <v>31</v>
      </c>
      <c r="U375" s="27" t="s">
        <v>31</v>
      </c>
      <c r="V375" s="28">
        <v>1.5490999999999999</v>
      </c>
      <c r="W375" s="22">
        <v>128.143</v>
      </c>
      <c r="X375" s="22">
        <v>0.43374800000000002</v>
      </c>
      <c r="Y375" s="22">
        <v>1.9828479999999999</v>
      </c>
      <c r="Z375" s="23" t="s">
        <v>31</v>
      </c>
      <c r="AA375" s="27" t="s">
        <v>31</v>
      </c>
      <c r="AB375" s="25">
        <v>43.009483737000004</v>
      </c>
      <c r="AC375" s="26">
        <v>39799.458403049219</v>
      </c>
      <c r="AD375" s="26">
        <v>84.237606764570245</v>
      </c>
      <c r="AE375" s="26">
        <f t="shared" si="15"/>
        <v>127.24709050157026</v>
      </c>
      <c r="AF375" s="29" t="s">
        <v>32</v>
      </c>
      <c r="AG375" s="30" t="s">
        <v>31</v>
      </c>
      <c r="AH375" s="25">
        <v>5.1007253480000001</v>
      </c>
      <c r="AI375" s="26">
        <v>12536.569725102911</v>
      </c>
      <c r="AJ375" s="26">
        <v>1.02331354763853</v>
      </c>
      <c r="AK375" s="26">
        <f t="shared" si="16"/>
        <v>6.1240388956385301</v>
      </c>
      <c r="AL375" s="29" t="s">
        <v>31</v>
      </c>
      <c r="AM375" s="30" t="s">
        <v>31</v>
      </c>
      <c r="AN375" s="66">
        <f t="shared" si="17"/>
        <v>85.260920312208782</v>
      </c>
    </row>
    <row r="376" spans="1:40" x14ac:dyDescent="0.35">
      <c r="A376" s="18" t="s">
        <v>810</v>
      </c>
      <c r="B376" s="19" t="s">
        <v>811</v>
      </c>
      <c r="C376" s="19" t="s">
        <v>1533</v>
      </c>
      <c r="D376" s="19" t="s">
        <v>1512</v>
      </c>
      <c r="E376" s="19" t="s">
        <v>1528</v>
      </c>
      <c r="F376" s="19" t="e">
        <f>VLOOKUP(A376,Ranking!C376:AB1090,26,0)</f>
        <v>#N/A</v>
      </c>
      <c r="G376" s="19">
        <v>400706</v>
      </c>
      <c r="H376" s="20" t="s">
        <v>96</v>
      </c>
      <c r="I376" s="81" t="str">
        <f>VLOOKUP(A376,[1]Sheet1!$C$2:$D$967,2,0)</f>
        <v>Mumbai - B</v>
      </c>
      <c r="J376" s="21">
        <v>5.3428000000000004</v>
      </c>
      <c r="K376" s="22">
        <v>1895.347</v>
      </c>
      <c r="L376" s="22">
        <v>6.8165626962809531</v>
      </c>
      <c r="M376" s="22">
        <v>12.159362696280954</v>
      </c>
      <c r="N376" s="23" t="s">
        <v>32</v>
      </c>
      <c r="O376" s="24" t="s">
        <v>31</v>
      </c>
      <c r="P376" s="25">
        <v>0.61819999999999997</v>
      </c>
      <c r="Q376" s="26">
        <v>270.72899999999998</v>
      </c>
      <c r="R376" s="26">
        <v>1.3971425324675326</v>
      </c>
      <c r="S376" s="26">
        <v>2.0153425324675327</v>
      </c>
      <c r="T376" s="23" t="s">
        <v>32</v>
      </c>
      <c r="U376" s="27" t="s">
        <v>31</v>
      </c>
      <c r="V376" s="28">
        <v>2.6274000000000002</v>
      </c>
      <c r="W376" s="22">
        <v>226.751</v>
      </c>
      <c r="X376" s="22">
        <v>2.77341713061994</v>
      </c>
      <c r="Y376" s="22">
        <v>5.4008171306199397</v>
      </c>
      <c r="Z376" s="23" t="s">
        <v>32</v>
      </c>
      <c r="AA376" s="27" t="s">
        <v>31</v>
      </c>
      <c r="AB376" s="25">
        <v>41.395575868999998</v>
      </c>
      <c r="AC376" s="26">
        <v>7083.5533084136277</v>
      </c>
      <c r="AD376" s="26">
        <v>70.835533084136273</v>
      </c>
      <c r="AE376" s="26">
        <f t="shared" si="15"/>
        <v>112.23110895313627</v>
      </c>
      <c r="AF376" s="29" t="s">
        <v>32</v>
      </c>
      <c r="AG376" s="30" t="s">
        <v>32</v>
      </c>
      <c r="AH376" s="25">
        <v>8.5448121480000001</v>
      </c>
      <c r="AI376" s="26">
        <v>2236.648297075933</v>
      </c>
      <c r="AJ376" s="26">
        <v>22.366482970759336</v>
      </c>
      <c r="AK376" s="26">
        <f t="shared" si="16"/>
        <v>30.911295118759334</v>
      </c>
      <c r="AL376" s="29" t="s">
        <v>32</v>
      </c>
      <c r="AM376" s="30" t="s">
        <v>32</v>
      </c>
      <c r="AN376" s="66">
        <f t="shared" si="17"/>
        <v>93.202016054895608</v>
      </c>
    </row>
    <row r="377" spans="1:40" x14ac:dyDescent="0.35">
      <c r="A377" s="18" t="s">
        <v>812</v>
      </c>
      <c r="B377" s="19" t="s">
        <v>813</v>
      </c>
      <c r="C377" s="19" t="s">
        <v>1536</v>
      </c>
      <c r="D377" s="19" t="s">
        <v>1512</v>
      </c>
      <c r="E377" s="19" t="s">
        <v>1528</v>
      </c>
      <c r="F377" s="19" t="str">
        <f>VLOOKUP(A377,Ranking!C377:AB1091,26,0)</f>
        <v xml:space="preserve">Exporters </v>
      </c>
      <c r="G377" s="19">
        <v>400054</v>
      </c>
      <c r="H377" s="20" t="s">
        <v>96</v>
      </c>
      <c r="I377" s="81" t="str">
        <f>VLOOKUP(A377,[1]Sheet1!$C$2:$D$967,2,0)</f>
        <v>Mumbai - A</v>
      </c>
      <c r="J377" s="21">
        <v>2.1501000000000001</v>
      </c>
      <c r="K377" s="22">
        <v>819.02200000000005</v>
      </c>
      <c r="L377" s="22">
        <v>2.4833869342272079</v>
      </c>
      <c r="M377" s="22">
        <v>4.633486934227208</v>
      </c>
      <c r="N377" s="23" t="s">
        <v>32</v>
      </c>
      <c r="O377" s="24" t="s">
        <v>31</v>
      </c>
      <c r="P377" s="25">
        <v>0.57030000000000003</v>
      </c>
      <c r="Q377" s="26">
        <v>112.283</v>
      </c>
      <c r="R377" s="26">
        <v>0.21243961857961854</v>
      </c>
      <c r="S377" s="26">
        <v>0.7827396185796186</v>
      </c>
      <c r="T377" s="23" t="s">
        <v>32</v>
      </c>
      <c r="U377" s="27" t="s">
        <v>31</v>
      </c>
      <c r="V377" s="28">
        <v>1.1912</v>
      </c>
      <c r="W377" s="22">
        <v>36.26</v>
      </c>
      <c r="X377" s="22">
        <v>0.33353600000000005</v>
      </c>
      <c r="Y377" s="22">
        <v>1.5247360000000001</v>
      </c>
      <c r="Z377" s="23" t="s">
        <v>32</v>
      </c>
      <c r="AA377" s="27" t="s">
        <v>32</v>
      </c>
      <c r="AB377" s="25">
        <v>26.310574474000003</v>
      </c>
      <c r="AC377" s="26">
        <v>47978.805475256777</v>
      </c>
      <c r="AD377" s="26">
        <v>121.97998603576242</v>
      </c>
      <c r="AE377" s="26">
        <f t="shared" si="15"/>
        <v>148.29056050976243</v>
      </c>
      <c r="AF377" s="29" t="s">
        <v>32</v>
      </c>
      <c r="AG377" s="30" t="s">
        <v>31</v>
      </c>
      <c r="AH377" s="25">
        <v>10.439450218000001</v>
      </c>
      <c r="AI377" s="26">
        <v>31235.974150379709</v>
      </c>
      <c r="AJ377" s="26">
        <v>4.425035965320566</v>
      </c>
      <c r="AK377" s="26">
        <f t="shared" si="16"/>
        <v>14.864486183320567</v>
      </c>
      <c r="AL377" s="29" t="s">
        <v>31</v>
      </c>
      <c r="AM377" s="30" t="s">
        <v>31</v>
      </c>
      <c r="AN377" s="66">
        <f t="shared" si="17"/>
        <v>126.40502200108298</v>
      </c>
    </row>
    <row r="378" spans="1:40" x14ac:dyDescent="0.35">
      <c r="A378" s="18" t="s">
        <v>814</v>
      </c>
      <c r="B378" s="19" t="s">
        <v>815</v>
      </c>
      <c r="C378" s="19" t="s">
        <v>41</v>
      </c>
      <c r="D378" s="19" t="s">
        <v>1536</v>
      </c>
      <c r="E378" s="19" t="s">
        <v>1528</v>
      </c>
      <c r="F378" s="19" t="str">
        <f>VLOOKUP(A378,Ranking!C378:AB1092,26,0)</f>
        <v xml:space="preserve">Shopping Malls </v>
      </c>
      <c r="G378" s="19">
        <v>570026</v>
      </c>
      <c r="H378" s="20" t="s">
        <v>151</v>
      </c>
      <c r="I378" s="81" t="str">
        <f>VLOOKUP(A378,[1]Sheet1!$C$2:$D$967,2,0)</f>
        <v>Mysuru - B</v>
      </c>
      <c r="J378" s="21">
        <v>2.4057999999999997</v>
      </c>
      <c r="K378" s="22">
        <v>146.84800000000001</v>
      </c>
      <c r="L378" s="22">
        <v>1.4684800000000002</v>
      </c>
      <c r="M378" s="22">
        <v>3.8742799999999997</v>
      </c>
      <c r="N378" s="23" t="s">
        <v>32</v>
      </c>
      <c r="O378" s="24" t="s">
        <v>32</v>
      </c>
      <c r="P378" s="25">
        <v>0.7278</v>
      </c>
      <c r="Q378" s="26">
        <v>38.51</v>
      </c>
      <c r="R378" s="26">
        <v>0.61245706237283581</v>
      </c>
      <c r="S378" s="26">
        <v>1.3402570623728358</v>
      </c>
      <c r="T378" s="23" t="s">
        <v>31</v>
      </c>
      <c r="U378" s="27" t="s">
        <v>32</v>
      </c>
      <c r="V378" s="28">
        <v>16.901900000000001</v>
      </c>
      <c r="W378" s="22">
        <v>138.58600000000001</v>
      </c>
      <c r="X378" s="22">
        <v>4.9234595189880705</v>
      </c>
      <c r="Y378" s="22">
        <v>21.825359518988073</v>
      </c>
      <c r="Z378" s="23" t="s">
        <v>31</v>
      </c>
      <c r="AA378" s="27" t="s">
        <v>32</v>
      </c>
      <c r="AB378" s="25">
        <v>52.309209600999999</v>
      </c>
      <c r="AC378" s="26">
        <v>4399.9542031775709</v>
      </c>
      <c r="AD378" s="26">
        <v>10.461841920200001</v>
      </c>
      <c r="AE378" s="26">
        <f t="shared" si="15"/>
        <v>62.7710515212</v>
      </c>
      <c r="AF378" s="29" t="s">
        <v>31</v>
      </c>
      <c r="AG378" s="30" t="s">
        <v>32</v>
      </c>
      <c r="AH378" s="25">
        <v>3.124653989</v>
      </c>
      <c r="AI378" s="26">
        <v>747.04579835514028</v>
      </c>
      <c r="AJ378" s="26">
        <v>1.4382144949772138</v>
      </c>
      <c r="AK378" s="26">
        <f t="shared" si="16"/>
        <v>4.5628684839772138</v>
      </c>
      <c r="AL378" s="29" t="s">
        <v>31</v>
      </c>
      <c r="AM378" s="30" t="s">
        <v>32</v>
      </c>
      <c r="AN378" s="66">
        <f t="shared" si="17"/>
        <v>11.900056415177215</v>
      </c>
    </row>
    <row r="379" spans="1:40" x14ac:dyDescent="0.35">
      <c r="A379" s="18" t="s">
        <v>816</v>
      </c>
      <c r="B379" s="19" t="s">
        <v>817</v>
      </c>
      <c r="C379" s="19" t="s">
        <v>77</v>
      </c>
      <c r="D379" s="19" t="s">
        <v>1512</v>
      </c>
      <c r="E379" s="19" t="s">
        <v>1530</v>
      </c>
      <c r="F379" s="19" t="e">
        <f>VLOOKUP(A379,Ranking!C379:AB1093,26,0)</f>
        <v>#N/A</v>
      </c>
      <c r="G379" s="19">
        <v>400080</v>
      </c>
      <c r="H379" s="20" t="s">
        <v>96</v>
      </c>
      <c r="I379" s="81" t="str">
        <f>VLOOKUP(A379,[1]Sheet1!$C$2:$D$967,2,0)</f>
        <v>Mumbai - B</v>
      </c>
      <c r="J379" s="21">
        <v>1.7262</v>
      </c>
      <c r="K379" s="22">
        <v>1880.0150000000001</v>
      </c>
      <c r="L379" s="22">
        <v>9.3013219432873111</v>
      </c>
      <c r="M379" s="22">
        <v>11.027521943287312</v>
      </c>
      <c r="N379" s="23" t="s">
        <v>32</v>
      </c>
      <c r="O379" s="24" t="s">
        <v>31</v>
      </c>
      <c r="P379" s="25">
        <v>0.17799999999999999</v>
      </c>
      <c r="Q379" s="26">
        <v>174.46799999999999</v>
      </c>
      <c r="R379" s="26">
        <v>1.0086866093366091</v>
      </c>
      <c r="S379" s="26">
        <v>1.1866866093366091</v>
      </c>
      <c r="T379" s="23" t="s">
        <v>32</v>
      </c>
      <c r="U379" s="27" t="s">
        <v>31</v>
      </c>
      <c r="V379" s="28">
        <v>0.90669999999999995</v>
      </c>
      <c r="W379" s="22">
        <v>138.57599999999999</v>
      </c>
      <c r="X379" s="22">
        <v>2.154546849599384</v>
      </c>
      <c r="Y379" s="22">
        <v>3.0612468495993839</v>
      </c>
      <c r="Z379" s="23" t="s">
        <v>32</v>
      </c>
      <c r="AA379" s="27" t="s">
        <v>31</v>
      </c>
      <c r="AB379" s="25">
        <v>40.741310366</v>
      </c>
      <c r="AC379" s="26">
        <v>23169.97232934376</v>
      </c>
      <c r="AD379" s="26">
        <v>41.038189347012242</v>
      </c>
      <c r="AE379" s="26">
        <f t="shared" si="15"/>
        <v>81.779499713012243</v>
      </c>
      <c r="AF379" s="29" t="s">
        <v>32</v>
      </c>
      <c r="AG379" s="30" t="s">
        <v>31</v>
      </c>
      <c r="AH379" s="25">
        <v>6.8896495430000009</v>
      </c>
      <c r="AI379" s="26">
        <v>7104.1578041145658</v>
      </c>
      <c r="AJ379" s="26">
        <v>2.6118526798090187</v>
      </c>
      <c r="AK379" s="26">
        <f t="shared" si="16"/>
        <v>9.5015022228090196</v>
      </c>
      <c r="AL379" s="29" t="s">
        <v>31</v>
      </c>
      <c r="AM379" s="30" t="s">
        <v>31</v>
      </c>
      <c r="AN379" s="66">
        <f t="shared" si="17"/>
        <v>43.650042026821261</v>
      </c>
    </row>
    <row r="380" spans="1:40" x14ac:dyDescent="0.35">
      <c r="A380" s="18" t="s">
        <v>818</v>
      </c>
      <c r="B380" s="19" t="s">
        <v>819</v>
      </c>
      <c r="C380" s="19" t="s">
        <v>1536</v>
      </c>
      <c r="D380" s="19" t="s">
        <v>1513</v>
      </c>
      <c r="E380" s="19" t="s">
        <v>1528</v>
      </c>
      <c r="F380" s="19" t="str">
        <f>VLOOKUP(A380,Ranking!C380:AB1094,26,0)</f>
        <v xml:space="preserve">Exporters </v>
      </c>
      <c r="G380" s="19">
        <v>400614</v>
      </c>
      <c r="H380" s="20" t="s">
        <v>96</v>
      </c>
      <c r="I380" s="81" t="str">
        <f>VLOOKUP(A380,[1]Sheet1!$C$2:$D$967,2,0)</f>
        <v>Mumbai - B</v>
      </c>
      <c r="J380" s="21">
        <v>1.5017999999999998</v>
      </c>
      <c r="K380" s="22">
        <v>702.20500000000004</v>
      </c>
      <c r="L380" s="22">
        <v>3.0031087487103778</v>
      </c>
      <c r="M380" s="22">
        <v>4.5049087487103776</v>
      </c>
      <c r="N380" s="23" t="s">
        <v>32</v>
      </c>
      <c r="O380" s="24" t="s">
        <v>31</v>
      </c>
      <c r="P380" s="25">
        <v>6.3600000000000004E-2</v>
      </c>
      <c r="Q380" s="26">
        <v>84.774000000000001</v>
      </c>
      <c r="R380" s="26">
        <v>6.3263435675675675E-2</v>
      </c>
      <c r="S380" s="26">
        <v>0.12686343567567568</v>
      </c>
      <c r="T380" s="23" t="s">
        <v>31</v>
      </c>
      <c r="U380" s="27" t="s">
        <v>31</v>
      </c>
      <c r="V380" s="28">
        <v>1.7547999999999999</v>
      </c>
      <c r="W380" s="22">
        <v>49.826999999999998</v>
      </c>
      <c r="X380" s="22">
        <v>0.49826999999999999</v>
      </c>
      <c r="Y380" s="22">
        <v>2.2530700000000001</v>
      </c>
      <c r="Z380" s="23" t="s">
        <v>32</v>
      </c>
      <c r="AA380" s="27" t="s">
        <v>32</v>
      </c>
      <c r="AB380" s="25">
        <v>16.606686419999999</v>
      </c>
      <c r="AC380" s="26">
        <v>7441.1284620980559</v>
      </c>
      <c r="AD380" s="26">
        <v>3.3213372839999984</v>
      </c>
      <c r="AE380" s="26">
        <f t="shared" si="15"/>
        <v>19.928023703999997</v>
      </c>
      <c r="AF380" s="29" t="s">
        <v>31</v>
      </c>
      <c r="AG380" s="30" t="s">
        <v>31</v>
      </c>
      <c r="AH380" s="25">
        <v>20.042773455000003</v>
      </c>
      <c r="AI380" s="26">
        <v>2349.5534766861442</v>
      </c>
      <c r="AJ380" s="26">
        <v>23.495534766861439</v>
      </c>
      <c r="AK380" s="26">
        <f t="shared" si="16"/>
        <v>43.538308221861442</v>
      </c>
      <c r="AL380" s="29" t="s">
        <v>32</v>
      </c>
      <c r="AM380" s="30" t="s">
        <v>32</v>
      </c>
      <c r="AN380" s="66">
        <f t="shared" si="17"/>
        <v>26.816872050861438</v>
      </c>
    </row>
    <row r="381" spans="1:40" x14ac:dyDescent="0.35">
      <c r="A381" s="18" t="s">
        <v>820</v>
      </c>
      <c r="B381" s="19" t="s">
        <v>821</v>
      </c>
      <c r="C381" s="19" t="s">
        <v>1533</v>
      </c>
      <c r="D381" s="19" t="s">
        <v>1512</v>
      </c>
      <c r="E381" s="19" t="s">
        <v>1531</v>
      </c>
      <c r="F381" s="19" t="e">
        <f>VLOOKUP(A381,Ranking!C381:AB1095,26,0)</f>
        <v>#N/A</v>
      </c>
      <c r="G381" s="19">
        <v>401107</v>
      </c>
      <c r="H381" s="20" t="s">
        <v>96</v>
      </c>
      <c r="I381" s="81" t="str">
        <f>VLOOKUP(A381,[1]Sheet1!$C$2:$D$967,2,0)</f>
        <v>Mumbai - A</v>
      </c>
      <c r="J381" s="21">
        <v>4.2233000000000009</v>
      </c>
      <c r="K381" s="22">
        <v>3460.4760000000001</v>
      </c>
      <c r="L381" s="22">
        <v>16.179257634938605</v>
      </c>
      <c r="M381" s="22">
        <v>20.402557634938606</v>
      </c>
      <c r="N381" s="23" t="s">
        <v>32</v>
      </c>
      <c r="O381" s="24" t="s">
        <v>31</v>
      </c>
      <c r="P381" s="25">
        <v>0.41360000000000002</v>
      </c>
      <c r="Q381" s="26">
        <v>303.601</v>
      </c>
      <c r="R381" s="26">
        <v>1.6618014487539488</v>
      </c>
      <c r="S381" s="26">
        <v>2.0754014487539489</v>
      </c>
      <c r="T381" s="23" t="s">
        <v>32</v>
      </c>
      <c r="U381" s="27" t="s">
        <v>31</v>
      </c>
      <c r="V381" s="28">
        <v>2.1682999999999999</v>
      </c>
      <c r="W381" s="22">
        <v>311.82</v>
      </c>
      <c r="X381" s="22">
        <v>0.607124</v>
      </c>
      <c r="Y381" s="22">
        <v>2.7754240000000001</v>
      </c>
      <c r="Z381" s="23" t="s">
        <v>31</v>
      </c>
      <c r="AA381" s="27" t="s">
        <v>31</v>
      </c>
      <c r="AB381" s="25">
        <v>30.492471194</v>
      </c>
      <c r="AC381" s="26">
        <v>22369.585997090559</v>
      </c>
      <c r="AD381" s="26">
        <v>47.577880928673096</v>
      </c>
      <c r="AE381" s="26">
        <f t="shared" si="15"/>
        <v>78.0703521226731</v>
      </c>
      <c r="AF381" s="29" t="s">
        <v>32</v>
      </c>
      <c r="AG381" s="30" t="s">
        <v>31</v>
      </c>
      <c r="AH381" s="25">
        <v>5.2779424260000001</v>
      </c>
      <c r="AI381" s="26">
        <v>5639.087393039239</v>
      </c>
      <c r="AJ381" s="26">
        <v>1.0555884852000004</v>
      </c>
      <c r="AK381" s="26">
        <f t="shared" si="16"/>
        <v>6.3335309112000004</v>
      </c>
      <c r="AL381" s="29" t="s">
        <v>31</v>
      </c>
      <c r="AM381" s="30" t="s">
        <v>31</v>
      </c>
      <c r="AN381" s="66">
        <f t="shared" si="17"/>
        <v>48.633469413873094</v>
      </c>
    </row>
    <row r="382" spans="1:40" x14ac:dyDescent="0.35">
      <c r="A382" s="18" t="s">
        <v>822</v>
      </c>
      <c r="B382" s="19" t="s">
        <v>823</v>
      </c>
      <c r="C382" s="19" t="s">
        <v>1536</v>
      </c>
      <c r="D382" s="19" t="s">
        <v>1536</v>
      </c>
      <c r="E382" s="19" t="s">
        <v>1531</v>
      </c>
      <c r="F382" s="19" t="str">
        <f>VLOOKUP(A382,Ranking!C382:AB1096,26,0)</f>
        <v xml:space="preserve">Exporters </v>
      </c>
      <c r="G382" s="19">
        <v>244001</v>
      </c>
      <c r="H382" s="20" t="s">
        <v>78</v>
      </c>
      <c r="I382" s="81" t="str">
        <f>VLOOKUP(A382,[1]Sheet1!$C$2:$D$967,2,0)</f>
        <v>Delhi - B</v>
      </c>
      <c r="J382" s="21">
        <v>0.6371</v>
      </c>
      <c r="K382" s="22">
        <v>868.38400000000001</v>
      </c>
      <c r="L382" s="22">
        <v>4.9339094329150495</v>
      </c>
      <c r="M382" s="22">
        <v>5.5710094329150497</v>
      </c>
      <c r="N382" s="23" t="s">
        <v>32</v>
      </c>
      <c r="O382" s="24" t="s">
        <v>31</v>
      </c>
      <c r="P382" s="25">
        <v>0.1111</v>
      </c>
      <c r="Q382" s="26">
        <v>321.952</v>
      </c>
      <c r="R382" s="26">
        <v>7.0234364338111727E-2</v>
      </c>
      <c r="S382" s="26">
        <v>0.18133436433811173</v>
      </c>
      <c r="T382" s="23" t="s">
        <v>31</v>
      </c>
      <c r="U382" s="27" t="s">
        <v>31</v>
      </c>
      <c r="V382" s="28">
        <v>1.3789</v>
      </c>
      <c r="W382" s="22">
        <v>179.35</v>
      </c>
      <c r="X382" s="22">
        <v>0.75111250712618127</v>
      </c>
      <c r="Y382" s="22">
        <v>2.1300125071261813</v>
      </c>
      <c r="Z382" s="23" t="s">
        <v>31</v>
      </c>
      <c r="AA382" s="27" t="s">
        <v>31</v>
      </c>
      <c r="AB382" s="25">
        <v>18.732747406000001</v>
      </c>
      <c r="AC382" s="26">
        <v>5839.8254384415141</v>
      </c>
      <c r="AD382" s="26">
        <v>3.7465494811999989</v>
      </c>
      <c r="AE382" s="26">
        <f t="shared" si="15"/>
        <v>22.4792968872</v>
      </c>
      <c r="AF382" s="29" t="s">
        <v>31</v>
      </c>
      <c r="AG382" s="30" t="s">
        <v>31</v>
      </c>
      <c r="AH382" s="25">
        <v>1.8336845629999998</v>
      </c>
      <c r="AI382" s="26">
        <v>1216.0828366923099</v>
      </c>
      <c r="AJ382" s="26">
        <v>0.36673691259999996</v>
      </c>
      <c r="AK382" s="26">
        <f t="shared" si="16"/>
        <v>2.2004214755999998</v>
      </c>
      <c r="AL382" s="29" t="s">
        <v>32</v>
      </c>
      <c r="AM382" s="30" t="s">
        <v>31</v>
      </c>
      <c r="AN382" s="66">
        <f t="shared" si="17"/>
        <v>4.1132863937999993</v>
      </c>
    </row>
    <row r="383" spans="1:40" x14ac:dyDescent="0.35">
      <c r="A383" s="18" t="s">
        <v>824</v>
      </c>
      <c r="B383" s="19" t="s">
        <v>825</v>
      </c>
      <c r="C383" s="19" t="s">
        <v>1536</v>
      </c>
      <c r="D383" s="19" t="s">
        <v>1514</v>
      </c>
      <c r="E383" s="19" t="s">
        <v>1528</v>
      </c>
      <c r="F383" s="19" t="str">
        <f>VLOOKUP(A383,Ranking!C383:AB1097,26,0)</f>
        <v>Corporate Offices</v>
      </c>
      <c r="G383" s="19">
        <v>400057</v>
      </c>
      <c r="H383" s="20" t="s">
        <v>96</v>
      </c>
      <c r="I383" s="81" t="str">
        <f>VLOOKUP(A383,[1]Sheet1!$C$2:$D$967,2,0)</f>
        <v>Mumbai - A</v>
      </c>
      <c r="J383" s="21">
        <v>3.5347</v>
      </c>
      <c r="K383" s="22">
        <v>619.10500000000002</v>
      </c>
      <c r="L383" s="22">
        <v>0.98971600000000004</v>
      </c>
      <c r="M383" s="22">
        <v>4.5244160000000004</v>
      </c>
      <c r="N383" s="23" t="s">
        <v>32</v>
      </c>
      <c r="O383" s="24" t="s">
        <v>31</v>
      </c>
      <c r="P383" s="25">
        <v>0</v>
      </c>
      <c r="Q383" s="26">
        <v>87.980999999999995</v>
      </c>
      <c r="R383" s="26">
        <v>7.0384799999999997E-2</v>
      </c>
      <c r="S383" s="26">
        <v>7.0384799999999997E-2</v>
      </c>
      <c r="T383" s="23" t="s">
        <v>31</v>
      </c>
      <c r="U383" s="27" t="s">
        <v>31</v>
      </c>
      <c r="V383" s="28">
        <v>1.1428</v>
      </c>
      <c r="W383" s="22">
        <v>33.573999999999998</v>
      </c>
      <c r="X383" s="22">
        <v>0.31998400000000005</v>
      </c>
      <c r="Y383" s="22">
        <v>1.4627840000000001</v>
      </c>
      <c r="Z383" s="23" t="s">
        <v>32</v>
      </c>
      <c r="AA383" s="27" t="s">
        <v>32</v>
      </c>
      <c r="AB383" s="25">
        <v>20.304772371000002</v>
      </c>
      <c r="AC383" s="26">
        <v>58686.828867862583</v>
      </c>
      <c r="AD383" s="26">
        <v>158.70605482086307</v>
      </c>
      <c r="AE383" s="26">
        <f t="shared" si="15"/>
        <v>179.01082719186309</v>
      </c>
      <c r="AF383" s="29" t="s">
        <v>32</v>
      </c>
      <c r="AG383" s="30" t="s">
        <v>31</v>
      </c>
      <c r="AH383" s="25">
        <v>7.0726369670000002</v>
      </c>
      <c r="AI383" s="26">
        <v>40425.227725475459</v>
      </c>
      <c r="AJ383" s="26">
        <v>48.21546348662666</v>
      </c>
      <c r="AK383" s="26">
        <f t="shared" si="16"/>
        <v>55.288100453626662</v>
      </c>
      <c r="AL383" s="29" t="s">
        <v>32</v>
      </c>
      <c r="AM383" s="30" t="s">
        <v>31</v>
      </c>
      <c r="AN383" s="66">
        <f t="shared" si="17"/>
        <v>206.92151830748975</v>
      </c>
    </row>
    <row r="384" spans="1:40" x14ac:dyDescent="0.35">
      <c r="A384" s="18" t="s">
        <v>826</v>
      </c>
      <c r="B384" s="19" t="s">
        <v>827</v>
      </c>
      <c r="C384" s="19" t="s">
        <v>1536</v>
      </c>
      <c r="D384" s="19" t="s">
        <v>1512</v>
      </c>
      <c r="E384" s="19" t="s">
        <v>1528</v>
      </c>
      <c r="F384" s="19" t="str">
        <f>VLOOKUP(A384,Ranking!C384:AB1098,26,0)</f>
        <v xml:space="preserve">Shopping Malls </v>
      </c>
      <c r="G384" s="19">
        <v>570008</v>
      </c>
      <c r="H384" s="20" t="s">
        <v>151</v>
      </c>
      <c r="I384" s="81" t="str">
        <f>VLOOKUP(A384,[1]Sheet1!$C$2:$D$967,2,0)</f>
        <v>Mysuru - A</v>
      </c>
      <c r="J384" s="21">
        <v>2.9896000000000003</v>
      </c>
      <c r="K384" s="22">
        <v>295.55200000000002</v>
      </c>
      <c r="L384" s="22">
        <v>0.89627625528165999</v>
      </c>
      <c r="M384" s="22">
        <v>3.8858762552816604</v>
      </c>
      <c r="N384" s="23" t="s">
        <v>31</v>
      </c>
      <c r="O384" s="24" t="s">
        <v>32</v>
      </c>
      <c r="P384" s="25">
        <v>0.69020000000000004</v>
      </c>
      <c r="Q384" s="26">
        <v>63.030999999999999</v>
      </c>
      <c r="R384" s="26">
        <v>0.63031000000000004</v>
      </c>
      <c r="S384" s="26">
        <v>1.3205100000000001</v>
      </c>
      <c r="T384" s="23" t="s">
        <v>32</v>
      </c>
      <c r="U384" s="27" t="s">
        <v>32</v>
      </c>
      <c r="V384" s="28">
        <v>3.3153999999999999</v>
      </c>
      <c r="W384" s="22">
        <v>259.72199999999998</v>
      </c>
      <c r="X384" s="22">
        <v>1.5377145196139277</v>
      </c>
      <c r="Y384" s="22">
        <v>4.8531145196139276</v>
      </c>
      <c r="Z384" s="23" t="s">
        <v>31</v>
      </c>
      <c r="AA384" s="27" t="s">
        <v>31</v>
      </c>
      <c r="AB384" s="25">
        <v>50.406545694999998</v>
      </c>
      <c r="AC384" s="26">
        <v>3748.440442751933</v>
      </c>
      <c r="AD384" s="26">
        <v>37.48440442751933</v>
      </c>
      <c r="AE384" s="26">
        <f t="shared" si="15"/>
        <v>87.890950122519328</v>
      </c>
      <c r="AF384" s="29" t="s">
        <v>32</v>
      </c>
      <c r="AG384" s="30" t="s">
        <v>32</v>
      </c>
      <c r="AH384" s="25">
        <v>3.4659148799999997</v>
      </c>
      <c r="AI384" s="26">
        <v>693.71288815699199</v>
      </c>
      <c r="AJ384" s="26">
        <v>6.9371288815699188</v>
      </c>
      <c r="AK384" s="26">
        <f t="shared" si="16"/>
        <v>10.403043761569919</v>
      </c>
      <c r="AL384" s="29" t="s">
        <v>32</v>
      </c>
      <c r="AM384" s="30" t="s">
        <v>32</v>
      </c>
      <c r="AN384" s="66">
        <f t="shared" si="17"/>
        <v>44.421533309089249</v>
      </c>
    </row>
    <row r="385" spans="1:40" x14ac:dyDescent="0.35">
      <c r="A385" s="18" t="s">
        <v>828</v>
      </c>
      <c r="B385" s="19" t="s">
        <v>829</v>
      </c>
      <c r="C385" s="19" t="s">
        <v>1536</v>
      </c>
      <c r="D385" s="19" t="s">
        <v>1536</v>
      </c>
      <c r="E385" s="19" t="s">
        <v>1528</v>
      </c>
      <c r="F385" s="19" t="str">
        <f>VLOOKUP(A385,Ranking!C385:AB1099,26,0)</f>
        <v>Corporate Offices</v>
      </c>
      <c r="G385" s="19">
        <v>587313</v>
      </c>
      <c r="H385" s="20" t="s">
        <v>110</v>
      </c>
      <c r="I385" s="81" t="str">
        <f>VLOOKUP(A385,[1]Sheet1!$C$2:$D$967,2,0)</f>
        <v>Vijayapura</v>
      </c>
      <c r="J385" s="21">
        <v>2.2419000000000002</v>
      </c>
      <c r="K385" s="22">
        <v>40.874000000000002</v>
      </c>
      <c r="L385" s="22">
        <v>0.62773200000000007</v>
      </c>
      <c r="M385" s="22">
        <v>2.8696320000000002</v>
      </c>
      <c r="N385" s="23" t="s">
        <v>32</v>
      </c>
      <c r="O385" s="24" t="s">
        <v>32</v>
      </c>
      <c r="P385" s="25">
        <v>0.87429999999999997</v>
      </c>
      <c r="Q385" s="26">
        <v>26.026</v>
      </c>
      <c r="R385" s="26">
        <v>0.26025999999999999</v>
      </c>
      <c r="S385" s="26">
        <v>1.13456</v>
      </c>
      <c r="T385" s="23" t="s">
        <v>32</v>
      </c>
      <c r="U385" s="27" t="s">
        <v>32</v>
      </c>
      <c r="V385" s="28">
        <v>4.1003999999999996</v>
      </c>
      <c r="W385" s="22">
        <v>124.149</v>
      </c>
      <c r="X385" s="22">
        <v>1.24149</v>
      </c>
      <c r="Y385" s="22">
        <v>5.3418899999999994</v>
      </c>
      <c r="Z385" s="23" t="s">
        <v>32</v>
      </c>
      <c r="AA385" s="27" t="s">
        <v>32</v>
      </c>
      <c r="AB385" s="25">
        <v>22.169391163</v>
      </c>
      <c r="AC385" s="26">
        <v>376.97681015873007</v>
      </c>
      <c r="AD385" s="26">
        <v>4.4338782326000015</v>
      </c>
      <c r="AE385" s="26">
        <f t="shared" si="15"/>
        <v>26.603269395600002</v>
      </c>
      <c r="AF385" s="29" t="s">
        <v>32</v>
      </c>
      <c r="AG385" s="30" t="s">
        <v>32</v>
      </c>
      <c r="AH385" s="25">
        <v>3.8524816030000002</v>
      </c>
      <c r="AI385" s="26">
        <v>96.405963174603173</v>
      </c>
      <c r="AJ385" s="26">
        <v>1.0193266504578373</v>
      </c>
      <c r="AK385" s="26">
        <f t="shared" si="16"/>
        <v>4.8718082534578375</v>
      </c>
      <c r="AL385" s="29" t="s">
        <v>31</v>
      </c>
      <c r="AM385" s="30" t="s">
        <v>32</v>
      </c>
      <c r="AN385" s="66">
        <f t="shared" si="17"/>
        <v>5.4532048830578388</v>
      </c>
    </row>
    <row r="386" spans="1:40" x14ac:dyDescent="0.35">
      <c r="A386" s="18" t="s">
        <v>830</v>
      </c>
      <c r="B386" s="19" t="s">
        <v>831</v>
      </c>
      <c r="C386" s="19" t="s">
        <v>1536</v>
      </c>
      <c r="D386" s="19" t="s">
        <v>1536</v>
      </c>
      <c r="E386" s="19" t="s">
        <v>1529</v>
      </c>
      <c r="F386" s="19" t="str">
        <f>VLOOKUP(A386,Ranking!C386:AB1100,26,0)</f>
        <v xml:space="preserve">Manufacturers </v>
      </c>
      <c r="G386" s="19">
        <v>713146</v>
      </c>
      <c r="H386" s="20" t="s">
        <v>89</v>
      </c>
      <c r="I386" s="81" t="str">
        <f>VLOOKUP(A386,[1]Sheet1!$C$2:$D$967,2,0)</f>
        <v>Kolkata</v>
      </c>
      <c r="J386" s="21">
        <v>1.2873000000000001</v>
      </c>
      <c r="K386" s="22">
        <v>22.715</v>
      </c>
      <c r="L386" s="22">
        <v>0.36044400000000004</v>
      </c>
      <c r="M386" s="22">
        <v>1.6477440000000001</v>
      </c>
      <c r="N386" s="23" t="s">
        <v>32</v>
      </c>
      <c r="O386" s="24" t="s">
        <v>32</v>
      </c>
      <c r="P386" s="25">
        <v>0.27040000000000003</v>
      </c>
      <c r="Q386" s="26">
        <v>12.829000000000001</v>
      </c>
      <c r="R386" s="26">
        <v>0.12829000000000002</v>
      </c>
      <c r="S386" s="26">
        <v>0.39869000000000004</v>
      </c>
      <c r="T386" s="23" t="s">
        <v>32</v>
      </c>
      <c r="U386" s="27" t="s">
        <v>32</v>
      </c>
      <c r="V386" s="28">
        <v>4.3529</v>
      </c>
      <c r="W386" s="22">
        <v>82.132999999999996</v>
      </c>
      <c r="X386" s="22">
        <v>1.218812</v>
      </c>
      <c r="Y386" s="22">
        <v>5.5717119999999998</v>
      </c>
      <c r="Z386" s="23" t="s">
        <v>31</v>
      </c>
      <c r="AA386" s="27" t="s">
        <v>32</v>
      </c>
      <c r="AB386" s="25">
        <v>7.9660185269999992</v>
      </c>
      <c r="AC386" s="26">
        <v>309.06525506823903</v>
      </c>
      <c r="AD386" s="26">
        <v>1.5932037054000006</v>
      </c>
      <c r="AE386" s="26">
        <f t="shared" si="15"/>
        <v>9.5592222323999998</v>
      </c>
      <c r="AF386" s="29" t="s">
        <v>31</v>
      </c>
      <c r="AG386" s="30" t="s">
        <v>32</v>
      </c>
      <c r="AH386" s="25">
        <v>0.72503670199999992</v>
      </c>
      <c r="AI386" s="26">
        <v>31.617259573340409</v>
      </c>
      <c r="AJ386" s="26">
        <v>0.24026673024268042</v>
      </c>
      <c r="AK386" s="26">
        <f t="shared" si="16"/>
        <v>0.96530343224268034</v>
      </c>
      <c r="AL386" s="29" t="s">
        <v>31</v>
      </c>
      <c r="AM386" s="30" t="s">
        <v>32</v>
      </c>
      <c r="AN386" s="66">
        <f t="shared" si="17"/>
        <v>1.833470435642681</v>
      </c>
    </row>
    <row r="387" spans="1:40" x14ac:dyDescent="0.35">
      <c r="A387" s="18" t="s">
        <v>832</v>
      </c>
      <c r="B387" s="19" t="s">
        <v>833</v>
      </c>
      <c r="C387" s="19" t="s">
        <v>1536</v>
      </c>
      <c r="D387" s="19" t="s">
        <v>1536</v>
      </c>
      <c r="E387" s="19" t="s">
        <v>1528</v>
      </c>
      <c r="F387" s="19" t="str">
        <f>VLOOKUP(A387,Ranking!C387:AB1101,26,0)</f>
        <v xml:space="preserve">Retailers </v>
      </c>
      <c r="G387" s="19">
        <v>582208</v>
      </c>
      <c r="H387" s="20" t="s">
        <v>342</v>
      </c>
      <c r="I387" s="81" t="str">
        <f>VLOOKUP(A387,[1]Sheet1!$C$2:$D$967,2,0)</f>
        <v>Dharwad</v>
      </c>
      <c r="J387" s="21">
        <v>0.59089999999999998</v>
      </c>
      <c r="K387" s="22">
        <v>22.611000000000001</v>
      </c>
      <c r="L387" s="22">
        <v>0.22611000000000001</v>
      </c>
      <c r="M387" s="22">
        <v>0.81701000000000001</v>
      </c>
      <c r="N387" s="23" t="s">
        <v>32</v>
      </c>
      <c r="O387" s="24" t="s">
        <v>32</v>
      </c>
      <c r="P387" s="25">
        <v>3.8300000000000001E-2</v>
      </c>
      <c r="Q387" s="26">
        <v>7.11</v>
      </c>
      <c r="R387" s="26">
        <v>1.4627781677781683E-2</v>
      </c>
      <c r="S387" s="26">
        <v>5.2927781677781685E-2</v>
      </c>
      <c r="T387" s="23" t="s">
        <v>32</v>
      </c>
      <c r="U387" s="27" t="s">
        <v>31</v>
      </c>
      <c r="V387" s="28">
        <v>3.6791999999999998</v>
      </c>
      <c r="W387" s="22">
        <v>87.981999999999999</v>
      </c>
      <c r="X387" s="22">
        <v>1.030176</v>
      </c>
      <c r="Y387" s="22">
        <v>4.7093759999999998</v>
      </c>
      <c r="Z387" s="23" t="s">
        <v>31</v>
      </c>
      <c r="AA387" s="27" t="s">
        <v>32</v>
      </c>
      <c r="AB387" s="25">
        <v>21.895620128999997</v>
      </c>
      <c r="AC387" s="26">
        <v>148.17209839572189</v>
      </c>
      <c r="AD387" s="26">
        <v>4.3791240257999995</v>
      </c>
      <c r="AE387" s="26">
        <f t="shared" si="15"/>
        <v>26.274744154799997</v>
      </c>
      <c r="AF387" s="29" t="s">
        <v>31</v>
      </c>
      <c r="AG387" s="30" t="s">
        <v>32</v>
      </c>
      <c r="AH387" s="25">
        <v>0.91284589299999996</v>
      </c>
      <c r="AI387" s="26">
        <v>7.8783112299465241</v>
      </c>
      <c r="AJ387" s="26">
        <v>0.18256917859999999</v>
      </c>
      <c r="AK387" s="26">
        <f t="shared" si="16"/>
        <v>1.0954150716</v>
      </c>
      <c r="AL387" s="29" t="s">
        <v>32</v>
      </c>
      <c r="AM387" s="30" t="s">
        <v>32</v>
      </c>
      <c r="AN387" s="66">
        <f t="shared" si="17"/>
        <v>4.5616932043999991</v>
      </c>
    </row>
    <row r="388" spans="1:40" x14ac:dyDescent="0.35">
      <c r="A388" s="18" t="s">
        <v>834</v>
      </c>
      <c r="B388" s="19" t="s">
        <v>835</v>
      </c>
      <c r="C388" s="19" t="s">
        <v>47</v>
      </c>
      <c r="D388" s="19" t="s">
        <v>1536</v>
      </c>
      <c r="E388" s="19" t="s">
        <v>1529</v>
      </c>
      <c r="F388" s="19" t="str">
        <f>VLOOKUP(A388,Ranking!C388:AB1102,26,0)</f>
        <v xml:space="preserve">Exporters </v>
      </c>
      <c r="G388" s="19">
        <v>671321</v>
      </c>
      <c r="H388" s="20" t="s">
        <v>154</v>
      </c>
      <c r="I388" s="81" t="str">
        <f>VLOOKUP(A388,[1]Sheet1!$C$2:$D$967,2,0)</f>
        <v>Ernakulum</v>
      </c>
      <c r="J388" s="21">
        <v>2.5818000000000003</v>
      </c>
      <c r="K388" s="22">
        <v>27.395</v>
      </c>
      <c r="L388" s="22">
        <v>1.9898011050981215</v>
      </c>
      <c r="M388" s="22">
        <v>4.5716011050981216</v>
      </c>
      <c r="N388" s="23" t="s">
        <v>31</v>
      </c>
      <c r="O388" s="24" t="s">
        <v>32</v>
      </c>
      <c r="P388" s="25">
        <v>2.2700999999999998</v>
      </c>
      <c r="Q388" s="26">
        <v>43.744999999999997</v>
      </c>
      <c r="R388" s="26">
        <v>0.63562799999999997</v>
      </c>
      <c r="S388" s="26">
        <v>2.9057279999999999</v>
      </c>
      <c r="T388" s="23" t="s">
        <v>32</v>
      </c>
      <c r="U388" s="27" t="s">
        <v>32</v>
      </c>
      <c r="V388" s="28">
        <v>1.3038000000000001</v>
      </c>
      <c r="W388" s="22">
        <v>175.80600000000001</v>
      </c>
      <c r="X388" s="22">
        <v>2.8835952329461363</v>
      </c>
      <c r="Y388" s="22">
        <v>4.1873952329461366</v>
      </c>
      <c r="Z388" s="23" t="s">
        <v>32</v>
      </c>
      <c r="AA388" s="27" t="s">
        <v>31</v>
      </c>
      <c r="AB388" s="25">
        <v>34.221448673000005</v>
      </c>
      <c r="AC388" s="26">
        <v>452.49347537986972</v>
      </c>
      <c r="AD388" s="26">
        <v>6.8442897346000038</v>
      </c>
      <c r="AE388" s="26">
        <f t="shared" ref="AE388:AE451" si="18">AB388+AD388</f>
        <v>41.065738407600008</v>
      </c>
      <c r="AF388" s="29" t="s">
        <v>32</v>
      </c>
      <c r="AG388" s="30" t="s">
        <v>32</v>
      </c>
      <c r="AH388" s="25">
        <v>1.9157495960000002</v>
      </c>
      <c r="AI388" s="26">
        <v>55.493079401348098</v>
      </c>
      <c r="AJ388" s="26">
        <v>0.60582294435742612</v>
      </c>
      <c r="AK388" s="26">
        <f t="shared" ref="AK388:AK451" si="19">AH388+AJ388</f>
        <v>2.5215725403574263</v>
      </c>
      <c r="AL388" s="29" t="s">
        <v>31</v>
      </c>
      <c r="AM388" s="30" t="s">
        <v>32</v>
      </c>
      <c r="AN388" s="66">
        <f t="shared" ref="AN388:AN451" si="20">AJ388+AD388</f>
        <v>7.4501126789574297</v>
      </c>
    </row>
    <row r="389" spans="1:40" x14ac:dyDescent="0.35">
      <c r="A389" s="18" t="s">
        <v>836</v>
      </c>
      <c r="B389" s="19" t="s">
        <v>837</v>
      </c>
      <c r="C389" s="19" t="s">
        <v>1536</v>
      </c>
      <c r="D389" s="19" t="s">
        <v>1536</v>
      </c>
      <c r="E389" s="19" t="s">
        <v>1528</v>
      </c>
      <c r="F389" s="19" t="str">
        <f>VLOOKUP(A389,Ranking!C389:AB1103,26,0)</f>
        <v xml:space="preserve">Exporters </v>
      </c>
      <c r="G389" s="19">
        <v>524001</v>
      </c>
      <c r="H389" s="20" t="s">
        <v>382</v>
      </c>
      <c r="I389" s="81" t="str">
        <f>VLOOKUP(A389,[1]Sheet1!$C$2:$D$967,2,0)</f>
        <v>Vijayawada</v>
      </c>
      <c r="J389" s="21">
        <v>0.42299999999999993</v>
      </c>
      <c r="K389" s="22">
        <v>232.24700000000001</v>
      </c>
      <c r="L389" s="22">
        <v>0.17500404426024399</v>
      </c>
      <c r="M389" s="22">
        <v>0.59800404426024389</v>
      </c>
      <c r="N389" s="23" t="s">
        <v>31</v>
      </c>
      <c r="O389" s="24" t="s">
        <v>31</v>
      </c>
      <c r="P389" s="25">
        <v>0.33590000000000003</v>
      </c>
      <c r="Q389" s="26">
        <v>42.777999999999999</v>
      </c>
      <c r="R389" s="26">
        <v>0.17033234510630071</v>
      </c>
      <c r="S389" s="26">
        <v>0.50623234510630077</v>
      </c>
      <c r="T389" s="23" t="s">
        <v>31</v>
      </c>
      <c r="U389" s="27" t="s">
        <v>32</v>
      </c>
      <c r="V389" s="28">
        <v>3.1991999999999998</v>
      </c>
      <c r="W389" s="22">
        <v>290.17200000000003</v>
      </c>
      <c r="X389" s="22">
        <v>0.89577600000000002</v>
      </c>
      <c r="Y389" s="22">
        <v>4.0949759999999999</v>
      </c>
      <c r="Z389" s="23" t="s">
        <v>31</v>
      </c>
      <c r="AA389" s="27" t="s">
        <v>31</v>
      </c>
      <c r="AB389" s="25">
        <v>23.907046364999999</v>
      </c>
      <c r="AC389" s="26">
        <v>1538.848414983833</v>
      </c>
      <c r="AD389" s="26">
        <v>15.388484149838334</v>
      </c>
      <c r="AE389" s="26">
        <f t="shared" si="18"/>
        <v>39.295530514838333</v>
      </c>
      <c r="AF389" s="29" t="s">
        <v>32</v>
      </c>
      <c r="AG389" s="30" t="s">
        <v>32</v>
      </c>
      <c r="AH389" s="25">
        <v>12.760281770000001</v>
      </c>
      <c r="AI389" s="26">
        <v>290.31340082972361</v>
      </c>
      <c r="AJ389" s="26">
        <v>2.5520563539999994</v>
      </c>
      <c r="AK389" s="26">
        <f t="shared" si="19"/>
        <v>15.312338124</v>
      </c>
      <c r="AL389" s="29" t="s">
        <v>31</v>
      </c>
      <c r="AM389" s="30" t="s">
        <v>32</v>
      </c>
      <c r="AN389" s="66">
        <f t="shared" si="20"/>
        <v>17.940540503838335</v>
      </c>
    </row>
    <row r="390" spans="1:40" x14ac:dyDescent="0.35">
      <c r="A390" s="18" t="s">
        <v>838</v>
      </c>
      <c r="B390" s="19" t="s">
        <v>839</v>
      </c>
      <c r="C390" s="19" t="s">
        <v>1536</v>
      </c>
      <c r="D390" s="19" t="s">
        <v>1514</v>
      </c>
      <c r="E390" s="19" t="s">
        <v>1528</v>
      </c>
      <c r="F390" s="19" t="str">
        <f>VLOOKUP(A390,Ranking!C390:AB1104,26,0)</f>
        <v xml:space="preserve">Retailers </v>
      </c>
      <c r="G390" s="19">
        <v>110001</v>
      </c>
      <c r="H390" s="20" t="s">
        <v>61</v>
      </c>
      <c r="I390" s="81" t="str">
        <f>VLOOKUP(A390,[1]Sheet1!$C$2:$D$967,2,0)</f>
        <v>Executive</v>
      </c>
      <c r="J390" s="21">
        <v>0</v>
      </c>
      <c r="K390" s="22">
        <v>690.68799999999999</v>
      </c>
      <c r="L390" s="22">
        <v>0.48249249039469089</v>
      </c>
      <c r="M390" s="22">
        <v>0.48249249039469089</v>
      </c>
      <c r="N390" s="23" t="s">
        <v>31</v>
      </c>
      <c r="O390" s="24" t="s">
        <v>31</v>
      </c>
      <c r="P390" s="25">
        <v>0.24379999999999999</v>
      </c>
      <c r="Q390" s="26">
        <v>144.86600000000001</v>
      </c>
      <c r="R390" s="26">
        <v>0.66768135252135274</v>
      </c>
      <c r="S390" s="26">
        <v>0.91148135252135276</v>
      </c>
      <c r="T390" s="23" t="s">
        <v>32</v>
      </c>
      <c r="U390" s="27" t="s">
        <v>31</v>
      </c>
      <c r="V390" s="28">
        <v>0</v>
      </c>
      <c r="W390" s="22">
        <v>22.991</v>
      </c>
      <c r="X390" s="22">
        <v>0.43808472430139861</v>
      </c>
      <c r="Y390" s="22">
        <v>0.43808472430139861</v>
      </c>
      <c r="Z390" s="23" t="s">
        <v>32</v>
      </c>
      <c r="AA390" s="27" t="s">
        <v>31</v>
      </c>
      <c r="AB390" s="25">
        <v>27.211887795999999</v>
      </c>
      <c r="AC390" s="26">
        <v>38444.775531633728</v>
      </c>
      <c r="AD390" s="26">
        <v>92.837271483546346</v>
      </c>
      <c r="AE390" s="26">
        <f t="shared" si="18"/>
        <v>120.04915927954634</v>
      </c>
      <c r="AF390" s="29" t="s">
        <v>32</v>
      </c>
      <c r="AG390" s="30" t="s">
        <v>31</v>
      </c>
      <c r="AH390" s="25">
        <v>16.334432172</v>
      </c>
      <c r="AI390" s="26">
        <v>28996.365979166581</v>
      </c>
      <c r="AJ390" s="26">
        <v>25.575102157126942</v>
      </c>
      <c r="AK390" s="26">
        <f t="shared" si="19"/>
        <v>41.909534329126942</v>
      </c>
      <c r="AL390" s="29" t="s">
        <v>32</v>
      </c>
      <c r="AM390" s="30" t="s">
        <v>31</v>
      </c>
      <c r="AN390" s="66">
        <f t="shared" si="20"/>
        <v>118.41237364067328</v>
      </c>
    </row>
    <row r="391" spans="1:40" x14ac:dyDescent="0.35">
      <c r="A391" s="18" t="s">
        <v>840</v>
      </c>
      <c r="B391" s="19" t="s">
        <v>841</v>
      </c>
      <c r="C391" s="19" t="s">
        <v>1536</v>
      </c>
      <c r="D391" s="19" t="s">
        <v>1536</v>
      </c>
      <c r="E391" s="19" t="s">
        <v>1528</v>
      </c>
      <c r="F391" s="19" t="str">
        <f>VLOOKUP(A391,Ranking!C391:AB1105,26,0)</f>
        <v xml:space="preserve">Shopping Malls </v>
      </c>
      <c r="G391" s="19">
        <v>440010</v>
      </c>
      <c r="H391" s="20" t="s">
        <v>83</v>
      </c>
      <c r="I391" s="81" t="str">
        <f>VLOOKUP(A391,[1]Sheet1!$C$2:$D$967,2,0)</f>
        <v>Pune</v>
      </c>
      <c r="J391" s="21">
        <v>1.5106999999999999</v>
      </c>
      <c r="K391" s="22">
        <v>324.78699999999998</v>
      </c>
      <c r="L391" s="22">
        <v>0.51563750449036605</v>
      </c>
      <c r="M391" s="22">
        <v>2.0263375044903658</v>
      </c>
      <c r="N391" s="23" t="s">
        <v>32</v>
      </c>
      <c r="O391" s="24" t="s">
        <v>31</v>
      </c>
      <c r="P391" s="25">
        <v>1.4999999999999999E-2</v>
      </c>
      <c r="Q391" s="26">
        <v>111.51900000000001</v>
      </c>
      <c r="R391" s="26">
        <v>1.3544563593455001E-2</v>
      </c>
      <c r="S391" s="26">
        <v>2.8544563593455002E-2</v>
      </c>
      <c r="T391" s="23" t="s">
        <v>31</v>
      </c>
      <c r="U391" s="27" t="s">
        <v>31</v>
      </c>
      <c r="V391" s="28">
        <v>2.0493999999999999</v>
      </c>
      <c r="W391" s="22">
        <v>49.241</v>
      </c>
      <c r="X391" s="22">
        <v>0.57383200000000001</v>
      </c>
      <c r="Y391" s="22">
        <v>2.6232319999999998</v>
      </c>
      <c r="Z391" s="23" t="s">
        <v>32</v>
      </c>
      <c r="AA391" s="27" t="s">
        <v>32</v>
      </c>
      <c r="AB391" s="25">
        <v>19.806010991999997</v>
      </c>
      <c r="AC391" s="26">
        <v>9924.7893588264396</v>
      </c>
      <c r="AD391" s="26">
        <v>3.9612021983999988</v>
      </c>
      <c r="AE391" s="26">
        <f t="shared" si="18"/>
        <v>23.767213190399996</v>
      </c>
      <c r="AF391" s="29" t="s">
        <v>31</v>
      </c>
      <c r="AG391" s="30" t="s">
        <v>31</v>
      </c>
      <c r="AH391" s="25">
        <v>15.981326615</v>
      </c>
      <c r="AI391" s="26">
        <v>3826.540188408921</v>
      </c>
      <c r="AJ391" s="26">
        <v>4.9663209331831375</v>
      </c>
      <c r="AK391" s="26">
        <f t="shared" si="19"/>
        <v>20.947647548183138</v>
      </c>
      <c r="AL391" s="29" t="s">
        <v>31</v>
      </c>
      <c r="AM391" s="30" t="s">
        <v>32</v>
      </c>
      <c r="AN391" s="66">
        <f t="shared" si="20"/>
        <v>8.9275231315831363</v>
      </c>
    </row>
    <row r="392" spans="1:40" x14ac:dyDescent="0.35">
      <c r="A392" s="18" t="s">
        <v>842</v>
      </c>
      <c r="B392" s="19" t="s">
        <v>843</v>
      </c>
      <c r="C392" s="19" t="s">
        <v>1536</v>
      </c>
      <c r="D392" s="19" t="s">
        <v>1513</v>
      </c>
      <c r="E392" s="19" t="s">
        <v>1528</v>
      </c>
      <c r="F392" s="19" t="str">
        <f>VLOOKUP(A392,Ranking!C392:AB1106,26,0)</f>
        <v xml:space="preserve">Retailers </v>
      </c>
      <c r="G392" s="19">
        <v>110060</v>
      </c>
      <c r="H392" s="20" t="s">
        <v>61</v>
      </c>
      <c r="I392" s="81" t="str">
        <f>VLOOKUP(A392,[1]Sheet1!$C$2:$D$967,2,0)</f>
        <v>Executive</v>
      </c>
      <c r="J392" s="21">
        <v>1.7669999999999999</v>
      </c>
      <c r="K392" s="22">
        <v>256.84899999999999</v>
      </c>
      <c r="L392" s="22">
        <v>2.054792</v>
      </c>
      <c r="M392" s="22">
        <v>3.8217919999999999</v>
      </c>
      <c r="N392" s="23" t="s">
        <v>32</v>
      </c>
      <c r="O392" s="24" t="s">
        <v>32</v>
      </c>
      <c r="P392" s="25">
        <v>0.16550000000000001</v>
      </c>
      <c r="Q392" s="26">
        <v>87.643000000000001</v>
      </c>
      <c r="R392" s="26">
        <v>0.16788073372549023</v>
      </c>
      <c r="S392" s="26">
        <v>0.33338073372549026</v>
      </c>
      <c r="T392" s="23" t="s">
        <v>31</v>
      </c>
      <c r="U392" s="27" t="s">
        <v>31</v>
      </c>
      <c r="V392" s="28">
        <v>0</v>
      </c>
      <c r="W392" s="22">
        <v>18.387</v>
      </c>
      <c r="X392" s="22">
        <v>0.35035726265624884</v>
      </c>
      <c r="Y392" s="22">
        <v>0.35035726265624884</v>
      </c>
      <c r="Z392" s="23" t="s">
        <v>32</v>
      </c>
      <c r="AA392" s="27" t="s">
        <v>31</v>
      </c>
      <c r="AB392" s="25">
        <v>19.129852080999999</v>
      </c>
      <c r="AC392" s="26">
        <v>42738.449859317043</v>
      </c>
      <c r="AD392" s="26">
        <v>9.1522929190000006</v>
      </c>
      <c r="AE392" s="26">
        <f t="shared" si="18"/>
        <v>28.282145</v>
      </c>
      <c r="AF392" s="29" t="s">
        <v>31</v>
      </c>
      <c r="AG392" s="30" t="s">
        <v>31</v>
      </c>
      <c r="AH392" s="25">
        <v>22.485451524999998</v>
      </c>
      <c r="AI392" s="26">
        <v>36475.069750264629</v>
      </c>
      <c r="AJ392" s="26">
        <v>9.1200195810842324</v>
      </c>
      <c r="AK392" s="26">
        <f t="shared" si="19"/>
        <v>31.605471106084231</v>
      </c>
      <c r="AL392" s="29" t="s">
        <v>31</v>
      </c>
      <c r="AM392" s="30" t="s">
        <v>31</v>
      </c>
      <c r="AN392" s="66">
        <f t="shared" si="20"/>
        <v>18.272312500084233</v>
      </c>
    </row>
    <row r="393" spans="1:40" x14ac:dyDescent="0.35">
      <c r="A393" s="18" t="s">
        <v>844</v>
      </c>
      <c r="B393" s="19" t="s">
        <v>845</v>
      </c>
      <c r="C393" s="19" t="s">
        <v>47</v>
      </c>
      <c r="D393" s="19" t="s">
        <v>1536</v>
      </c>
      <c r="E393" s="19" t="s">
        <v>1528</v>
      </c>
      <c r="F393" s="19" t="str">
        <f>VLOOKUP(A393,Ranking!C393:AB1107,26,0)</f>
        <v xml:space="preserve">Retailers </v>
      </c>
      <c r="G393" s="19">
        <v>518501</v>
      </c>
      <c r="H393" s="20" t="s">
        <v>58</v>
      </c>
      <c r="I393" s="81" t="str">
        <f>VLOOKUP(A393,[1]Sheet1!$C$2:$D$967,2,0)</f>
        <v>Anantapur</v>
      </c>
      <c r="J393" s="21">
        <v>0.89</v>
      </c>
      <c r="K393" s="22">
        <v>254.738</v>
      </c>
      <c r="L393" s="22">
        <v>0.62974204579025106</v>
      </c>
      <c r="M393" s="22">
        <v>1.5197420457902511</v>
      </c>
      <c r="N393" s="23" t="s">
        <v>31</v>
      </c>
      <c r="O393" s="24" t="s">
        <v>31</v>
      </c>
      <c r="P393" s="25">
        <v>1.3315999999999999</v>
      </c>
      <c r="Q393" s="26">
        <v>61.677999999999997</v>
      </c>
      <c r="R393" s="26">
        <v>0.61677999999999999</v>
      </c>
      <c r="S393" s="26">
        <v>1.9483799999999998</v>
      </c>
      <c r="T393" s="23" t="s">
        <v>32</v>
      </c>
      <c r="U393" s="27" t="s">
        <v>32</v>
      </c>
      <c r="V393" s="28">
        <v>3.8418000000000001</v>
      </c>
      <c r="W393" s="22">
        <v>479.904</v>
      </c>
      <c r="X393" s="22">
        <v>1.1953333937524728</v>
      </c>
      <c r="Y393" s="22">
        <v>5.0371333937524732</v>
      </c>
      <c r="Z393" s="23" t="s">
        <v>31</v>
      </c>
      <c r="AA393" s="27" t="s">
        <v>31</v>
      </c>
      <c r="AB393" s="25">
        <v>15.068109786000001</v>
      </c>
      <c r="AC393" s="26">
        <v>972.39402555910533</v>
      </c>
      <c r="AD393" s="26">
        <v>9.723940255591053</v>
      </c>
      <c r="AE393" s="26">
        <f t="shared" si="18"/>
        <v>24.792050041591054</v>
      </c>
      <c r="AF393" s="29" t="s">
        <v>32</v>
      </c>
      <c r="AG393" s="30" t="s">
        <v>32</v>
      </c>
      <c r="AH393" s="25">
        <v>1.0435651340000001</v>
      </c>
      <c r="AI393" s="26">
        <v>132.6711143769968</v>
      </c>
      <c r="AJ393" s="26">
        <v>0.48895868717635205</v>
      </c>
      <c r="AK393" s="26">
        <f t="shared" si="19"/>
        <v>1.5325238211763521</v>
      </c>
      <c r="AL393" s="29" t="s">
        <v>31</v>
      </c>
      <c r="AM393" s="30" t="s">
        <v>32</v>
      </c>
      <c r="AN393" s="66">
        <f t="shared" si="20"/>
        <v>10.212898942767405</v>
      </c>
    </row>
    <row r="394" spans="1:40" x14ac:dyDescent="0.35">
      <c r="A394" s="18" t="s">
        <v>846</v>
      </c>
      <c r="B394" s="19" t="s">
        <v>847</v>
      </c>
      <c r="C394" s="19" t="s">
        <v>77</v>
      </c>
      <c r="D394" s="19" t="s">
        <v>1512</v>
      </c>
      <c r="E394" s="19" t="s">
        <v>1530</v>
      </c>
      <c r="F394" s="19" t="str">
        <f>VLOOKUP(A394,Ranking!C394:AB1108,26,0)</f>
        <v xml:space="preserve">Retailers </v>
      </c>
      <c r="G394" s="19">
        <v>110092</v>
      </c>
      <c r="H394" s="20" t="s">
        <v>78</v>
      </c>
      <c r="I394" s="81" t="str">
        <f>VLOOKUP(A394,[1]Sheet1!$C$2:$D$967,2,0)</f>
        <v>Delhi - A</v>
      </c>
      <c r="J394" s="21">
        <v>2.6779000000000002</v>
      </c>
      <c r="K394" s="22">
        <v>1675.0619999999999</v>
      </c>
      <c r="L394" s="22">
        <v>6.4546013644816558</v>
      </c>
      <c r="M394" s="22">
        <v>9.1325013644816551</v>
      </c>
      <c r="N394" s="23" t="s">
        <v>32</v>
      </c>
      <c r="O394" s="24" t="s">
        <v>31</v>
      </c>
      <c r="P394" s="25">
        <v>0.24900000000000003</v>
      </c>
      <c r="Q394" s="26">
        <v>686.50099999999998</v>
      </c>
      <c r="R394" s="26">
        <v>6.9720000000000018E-2</v>
      </c>
      <c r="S394" s="26">
        <v>0.31872000000000006</v>
      </c>
      <c r="T394" s="23" t="s">
        <v>31</v>
      </c>
      <c r="U394" s="27" t="s">
        <v>31</v>
      </c>
      <c r="V394" s="28">
        <v>0.7702</v>
      </c>
      <c r="W394" s="22">
        <v>177.15700000000001</v>
      </c>
      <c r="X394" s="22">
        <v>2.7594989753844059</v>
      </c>
      <c r="Y394" s="22">
        <v>3.5296989753844059</v>
      </c>
      <c r="Z394" s="23" t="s">
        <v>32</v>
      </c>
      <c r="AA394" s="27" t="s">
        <v>31</v>
      </c>
      <c r="AB394" s="25">
        <v>38.502358272000002</v>
      </c>
      <c r="AC394" s="26">
        <v>37617.290088024041</v>
      </c>
      <c r="AD394" s="26">
        <v>81.338098449596288</v>
      </c>
      <c r="AE394" s="26">
        <f t="shared" si="18"/>
        <v>119.8404567215963</v>
      </c>
      <c r="AF394" s="29" t="s">
        <v>32</v>
      </c>
      <c r="AG394" s="30" t="s">
        <v>31</v>
      </c>
      <c r="AH394" s="25">
        <v>8.7686835930000004</v>
      </c>
      <c r="AI394" s="26">
        <v>9049.7597703218144</v>
      </c>
      <c r="AJ394" s="26">
        <v>1.7537367186000008</v>
      </c>
      <c r="AK394" s="26">
        <f t="shared" si="19"/>
        <v>10.522420311600001</v>
      </c>
      <c r="AL394" s="29" t="s">
        <v>31</v>
      </c>
      <c r="AM394" s="30" t="s">
        <v>31</v>
      </c>
      <c r="AN394" s="66">
        <f t="shared" si="20"/>
        <v>83.091835168196283</v>
      </c>
    </row>
    <row r="395" spans="1:40" x14ac:dyDescent="0.35">
      <c r="A395" s="18" t="s">
        <v>848</v>
      </c>
      <c r="B395" s="19" t="s">
        <v>849</v>
      </c>
      <c r="C395" s="19" t="s">
        <v>1536</v>
      </c>
      <c r="D395" s="19" t="s">
        <v>1512</v>
      </c>
      <c r="E395" s="19" t="s">
        <v>1529</v>
      </c>
      <c r="F395" s="19" t="str">
        <f>VLOOKUP(A395,Ranking!C395:AB1109,26,0)</f>
        <v xml:space="preserve">Retailers </v>
      </c>
      <c r="G395" s="19">
        <v>201301</v>
      </c>
      <c r="H395" s="20" t="s">
        <v>61</v>
      </c>
      <c r="I395" s="81" t="str">
        <f>VLOOKUP(A395,[1]Sheet1!$C$2:$D$967,2,0)</f>
        <v>Executive</v>
      </c>
      <c r="J395" s="21">
        <v>1.8925000000000001</v>
      </c>
      <c r="K395" s="22">
        <v>5125.6679999999997</v>
      </c>
      <c r="L395" s="22">
        <v>0.52990000000000004</v>
      </c>
      <c r="M395" s="22">
        <v>2.4224000000000001</v>
      </c>
      <c r="N395" s="23" t="s">
        <v>31</v>
      </c>
      <c r="O395" s="24" t="s">
        <v>31</v>
      </c>
      <c r="P395" s="25">
        <v>6.6000000000000003E-2</v>
      </c>
      <c r="Q395" s="26">
        <v>1405.55</v>
      </c>
      <c r="R395" s="26">
        <v>4.4276711306081754E-2</v>
      </c>
      <c r="S395" s="26">
        <v>0.11027671130608176</v>
      </c>
      <c r="T395" s="23" t="s">
        <v>31</v>
      </c>
      <c r="U395" s="27" t="s">
        <v>31</v>
      </c>
      <c r="V395" s="28">
        <v>9.6199999999999994E-2</v>
      </c>
      <c r="W395" s="22">
        <v>302.654</v>
      </c>
      <c r="X395" s="22">
        <v>6.7567548068406841E-2</v>
      </c>
      <c r="Y395" s="22">
        <v>0.16376754806840682</v>
      </c>
      <c r="Z395" s="23" t="s">
        <v>31</v>
      </c>
      <c r="AA395" s="27" t="s">
        <v>31</v>
      </c>
      <c r="AB395" s="25">
        <v>37.245637339999995</v>
      </c>
      <c r="AC395" s="26">
        <v>66510.487910807497</v>
      </c>
      <c r="AD395" s="26">
        <v>168.47628180643088</v>
      </c>
      <c r="AE395" s="26">
        <f t="shared" si="18"/>
        <v>205.72191914643088</v>
      </c>
      <c r="AF395" s="29" t="s">
        <v>32</v>
      </c>
      <c r="AG395" s="30" t="s">
        <v>31</v>
      </c>
      <c r="AH395" s="25">
        <v>10.955178418000001</v>
      </c>
      <c r="AI395" s="26">
        <v>38222.336700857573</v>
      </c>
      <c r="AJ395" s="26">
        <v>2.8190990707273578</v>
      </c>
      <c r="AK395" s="26">
        <f t="shared" si="19"/>
        <v>13.774277488727359</v>
      </c>
      <c r="AL395" s="29" t="s">
        <v>31</v>
      </c>
      <c r="AM395" s="30" t="s">
        <v>31</v>
      </c>
      <c r="AN395" s="66">
        <f t="shared" si="20"/>
        <v>171.29538087715824</v>
      </c>
    </row>
    <row r="396" spans="1:40" x14ac:dyDescent="0.35">
      <c r="A396" s="18" t="s">
        <v>850</v>
      </c>
      <c r="B396" s="19" t="s">
        <v>851</v>
      </c>
      <c r="C396" s="19" t="s">
        <v>1536</v>
      </c>
      <c r="D396" s="19" t="s">
        <v>1512</v>
      </c>
      <c r="E396" s="19" t="s">
        <v>1528</v>
      </c>
      <c r="F396" s="19" t="str">
        <f>VLOOKUP(A396,Ranking!C396:AB1110,26,0)</f>
        <v xml:space="preserve">Retailers </v>
      </c>
      <c r="G396" s="19">
        <v>110008</v>
      </c>
      <c r="H396" s="20" t="s">
        <v>78</v>
      </c>
      <c r="I396" s="81" t="str">
        <f>VLOOKUP(A396,[1]Sheet1!$C$2:$D$967,2,0)</f>
        <v>Delhi - A</v>
      </c>
      <c r="J396" s="21">
        <v>1.5</v>
      </c>
      <c r="K396" s="22">
        <v>394.29199999999997</v>
      </c>
      <c r="L396" s="22">
        <v>0.82362498739998957</v>
      </c>
      <c r="M396" s="22">
        <v>2.3236249873999895</v>
      </c>
      <c r="N396" s="23" t="s">
        <v>32</v>
      </c>
      <c r="O396" s="24" t="s">
        <v>31</v>
      </c>
      <c r="P396" s="25">
        <v>0.90709999999999991</v>
      </c>
      <c r="Q396" s="26">
        <v>150.26599999999999</v>
      </c>
      <c r="R396" s="26">
        <v>0.25398799999999999</v>
      </c>
      <c r="S396" s="26">
        <v>1.1610879999999999</v>
      </c>
      <c r="T396" s="23" t="s">
        <v>32</v>
      </c>
      <c r="U396" s="27" t="s">
        <v>31</v>
      </c>
      <c r="V396" s="28">
        <v>0.1366</v>
      </c>
      <c r="W396" s="22">
        <v>83.405000000000001</v>
      </c>
      <c r="X396" s="22">
        <v>4.7077468824143938E-2</v>
      </c>
      <c r="Y396" s="22">
        <v>0.18367746882414393</v>
      </c>
      <c r="Z396" s="23" t="s">
        <v>31</v>
      </c>
      <c r="AA396" s="27" t="s">
        <v>31</v>
      </c>
      <c r="AB396" s="25">
        <v>55.931362278999998</v>
      </c>
      <c r="AC396" s="26">
        <v>37165.495190057649</v>
      </c>
      <c r="AD396" s="26">
        <v>66.048060504097904</v>
      </c>
      <c r="AE396" s="26">
        <f t="shared" si="18"/>
        <v>121.9794227830979</v>
      </c>
      <c r="AF396" s="29" t="s">
        <v>32</v>
      </c>
      <c r="AG396" s="30" t="s">
        <v>31</v>
      </c>
      <c r="AH396" s="25">
        <v>25.645307765999998</v>
      </c>
      <c r="AI396" s="26">
        <v>28950.333122950022</v>
      </c>
      <c r="AJ396" s="26">
        <v>5.1290615531999997</v>
      </c>
      <c r="AK396" s="26">
        <f t="shared" si="19"/>
        <v>30.774369319199998</v>
      </c>
      <c r="AL396" s="29" t="s">
        <v>31</v>
      </c>
      <c r="AM396" s="30" t="s">
        <v>31</v>
      </c>
      <c r="AN396" s="66">
        <f t="shared" si="20"/>
        <v>71.177122057297908</v>
      </c>
    </row>
    <row r="397" spans="1:40" x14ac:dyDescent="0.35">
      <c r="A397" s="18" t="s">
        <v>852</v>
      </c>
      <c r="B397" s="19" t="s">
        <v>853</v>
      </c>
      <c r="C397" s="19" t="s">
        <v>1536</v>
      </c>
      <c r="D397" s="19" t="s">
        <v>1512</v>
      </c>
      <c r="E397" s="19" t="s">
        <v>1528</v>
      </c>
      <c r="F397" s="19" t="str">
        <f>VLOOKUP(A397,Ranking!C397:AB1111,26,0)</f>
        <v xml:space="preserve">Exporters </v>
      </c>
      <c r="G397" s="19">
        <v>110024</v>
      </c>
      <c r="H397" s="20" t="s">
        <v>78</v>
      </c>
      <c r="I397" s="81" t="str">
        <f>VLOOKUP(A397,[1]Sheet1!$C$2:$D$967,2,0)</f>
        <v>Delhi - A</v>
      </c>
      <c r="J397" s="21">
        <v>1.4339</v>
      </c>
      <c r="K397" s="22">
        <v>646.62</v>
      </c>
      <c r="L397" s="22">
        <v>2.1715280815045226</v>
      </c>
      <c r="M397" s="22">
        <v>3.6054280815045225</v>
      </c>
      <c r="N397" s="23" t="s">
        <v>32</v>
      </c>
      <c r="O397" s="24" t="s">
        <v>31</v>
      </c>
      <c r="P397" s="25">
        <v>0.38789999999999997</v>
      </c>
      <c r="Q397" s="26">
        <v>208.88499999999999</v>
      </c>
      <c r="R397" s="26">
        <v>0.9336540844740846</v>
      </c>
      <c r="S397" s="26">
        <v>1.3215540844740845</v>
      </c>
      <c r="T397" s="23" t="s">
        <v>32</v>
      </c>
      <c r="U397" s="27" t="s">
        <v>31</v>
      </c>
      <c r="V397" s="28">
        <v>0.78269999999999995</v>
      </c>
      <c r="W397" s="22">
        <v>30.298999999999999</v>
      </c>
      <c r="X397" s="22">
        <v>0.21915600000000002</v>
      </c>
      <c r="Y397" s="22">
        <v>1.0018560000000001</v>
      </c>
      <c r="Z397" s="23" t="s">
        <v>31</v>
      </c>
      <c r="AA397" s="27" t="s">
        <v>32</v>
      </c>
      <c r="AB397" s="25">
        <v>67.556303183000011</v>
      </c>
      <c r="AC397" s="26">
        <v>32934.369370449393</v>
      </c>
      <c r="AD397" s="26">
        <v>44.134801901659273</v>
      </c>
      <c r="AE397" s="26">
        <f t="shared" si="18"/>
        <v>111.69110508465928</v>
      </c>
      <c r="AF397" s="29" t="s">
        <v>32</v>
      </c>
      <c r="AG397" s="30" t="s">
        <v>31</v>
      </c>
      <c r="AH397" s="25">
        <v>8.5579824999999996</v>
      </c>
      <c r="AI397" s="26">
        <v>19150.788549185781</v>
      </c>
      <c r="AJ397" s="26">
        <v>18.675335561393567</v>
      </c>
      <c r="AK397" s="26">
        <f t="shared" si="19"/>
        <v>27.233318061393568</v>
      </c>
      <c r="AL397" s="29" t="s">
        <v>32</v>
      </c>
      <c r="AM397" s="30" t="s">
        <v>31</v>
      </c>
      <c r="AN397" s="66">
        <f t="shared" si="20"/>
        <v>62.81013746305284</v>
      </c>
    </row>
    <row r="398" spans="1:40" x14ac:dyDescent="0.35">
      <c r="A398" s="18" t="s">
        <v>854</v>
      </c>
      <c r="B398" s="19" t="s">
        <v>855</v>
      </c>
      <c r="C398" s="19" t="s">
        <v>77</v>
      </c>
      <c r="D398" s="19" t="s">
        <v>1536</v>
      </c>
      <c r="E398" s="19" t="s">
        <v>1530</v>
      </c>
      <c r="F398" s="19" t="e">
        <f>VLOOKUP(A398,Ranking!C398:AB1112,26,0)</f>
        <v>#N/A</v>
      </c>
      <c r="G398" s="19">
        <v>110088</v>
      </c>
      <c r="H398" s="20" t="s">
        <v>78</v>
      </c>
      <c r="I398" s="81" t="str">
        <f>VLOOKUP(A398,[1]Sheet1!$C$2:$D$967,2,0)</f>
        <v>Delhi - B</v>
      </c>
      <c r="J398" s="21">
        <v>6.9969999999999999</v>
      </c>
      <c r="K398" s="22">
        <v>509.84699999999998</v>
      </c>
      <c r="L398" s="22">
        <v>4.0787759999999995</v>
      </c>
      <c r="M398" s="22">
        <v>11.075775999999999</v>
      </c>
      <c r="N398" s="23" t="s">
        <v>32</v>
      </c>
      <c r="O398" s="24" t="s">
        <v>32</v>
      </c>
      <c r="P398" s="25">
        <v>0.45889999999999997</v>
      </c>
      <c r="Q398" s="26">
        <v>196.04</v>
      </c>
      <c r="R398" s="26">
        <v>0.80035817947817944</v>
      </c>
      <c r="S398" s="26">
        <v>1.2592581794781794</v>
      </c>
      <c r="T398" s="23" t="s">
        <v>32</v>
      </c>
      <c r="U398" s="27" t="s">
        <v>31</v>
      </c>
      <c r="V398" s="28">
        <v>0.5554</v>
      </c>
      <c r="W398" s="22">
        <v>60.128999999999998</v>
      </c>
      <c r="X398" s="22">
        <v>0.15551200000000001</v>
      </c>
      <c r="Y398" s="22">
        <v>0.71091199999999999</v>
      </c>
      <c r="Z398" s="23" t="s">
        <v>31</v>
      </c>
      <c r="AA398" s="27" t="s">
        <v>31</v>
      </c>
      <c r="AB398" s="25">
        <v>36.799021402999998</v>
      </c>
      <c r="AC398" s="26">
        <v>35710.1544236021</v>
      </c>
      <c r="AD398" s="26">
        <v>7.3598042806000024</v>
      </c>
      <c r="AE398" s="26">
        <f t="shared" si="18"/>
        <v>44.1588256836</v>
      </c>
      <c r="AF398" s="29" t="s">
        <v>31</v>
      </c>
      <c r="AG398" s="30" t="s">
        <v>31</v>
      </c>
      <c r="AH398" s="25">
        <v>5.8030957909999996</v>
      </c>
      <c r="AI398" s="26">
        <v>15933.20250032984</v>
      </c>
      <c r="AJ398" s="26">
        <v>1.4585339333575993</v>
      </c>
      <c r="AK398" s="26">
        <f t="shared" si="19"/>
        <v>7.2616297243575989</v>
      </c>
      <c r="AL398" s="29" t="s">
        <v>31</v>
      </c>
      <c r="AM398" s="30" t="s">
        <v>31</v>
      </c>
      <c r="AN398" s="66">
        <f t="shared" si="20"/>
        <v>8.8183382139576025</v>
      </c>
    </row>
    <row r="399" spans="1:40" x14ac:dyDescent="0.35">
      <c r="A399" s="18" t="s">
        <v>856</v>
      </c>
      <c r="B399" s="19" t="s">
        <v>857</v>
      </c>
      <c r="C399" s="19" t="s">
        <v>1533</v>
      </c>
      <c r="D399" s="19" t="s">
        <v>1512</v>
      </c>
      <c r="E399" s="19" t="s">
        <v>1530</v>
      </c>
      <c r="F399" s="19" t="e">
        <f>VLOOKUP(A399,Ranking!C399:AB1113,26,0)</f>
        <v>#N/A</v>
      </c>
      <c r="G399" s="19">
        <v>110085</v>
      </c>
      <c r="H399" s="20" t="s">
        <v>78</v>
      </c>
      <c r="I399" s="81" t="str">
        <f>VLOOKUP(A399,[1]Sheet1!$C$2:$D$967,2,0)</f>
        <v>Delhi - B</v>
      </c>
      <c r="J399" s="21">
        <v>6.0632000000000001</v>
      </c>
      <c r="K399" s="22">
        <v>1964.9949999999999</v>
      </c>
      <c r="L399" s="22">
        <v>5.888682691813548</v>
      </c>
      <c r="M399" s="22">
        <v>11.951882691813548</v>
      </c>
      <c r="N399" s="23" t="s">
        <v>32</v>
      </c>
      <c r="O399" s="24" t="s">
        <v>31</v>
      </c>
      <c r="P399" s="25">
        <v>0.43930000000000002</v>
      </c>
      <c r="Q399" s="26">
        <v>711.30700000000002</v>
      </c>
      <c r="R399" s="26">
        <v>4.3701871647946646</v>
      </c>
      <c r="S399" s="26">
        <v>4.8094871647946649</v>
      </c>
      <c r="T399" s="23" t="s">
        <v>32</v>
      </c>
      <c r="U399" s="27" t="s">
        <v>31</v>
      </c>
      <c r="V399" s="28">
        <v>0</v>
      </c>
      <c r="W399" s="22">
        <v>205.69300000000001</v>
      </c>
      <c r="X399" s="22">
        <v>2.4750000000000001E-2</v>
      </c>
      <c r="Y399" s="22">
        <v>2.4750000000000001E-2</v>
      </c>
      <c r="Z399" s="23" t="s">
        <v>31</v>
      </c>
      <c r="AA399" s="27" t="s">
        <v>31</v>
      </c>
      <c r="AB399" s="25">
        <v>40.292697216000001</v>
      </c>
      <c r="AC399" s="26">
        <v>38735.588852144509</v>
      </c>
      <c r="AD399" s="26">
        <v>93.644505491856791</v>
      </c>
      <c r="AE399" s="26">
        <f t="shared" si="18"/>
        <v>133.93720270785678</v>
      </c>
      <c r="AF399" s="29" t="s">
        <v>32</v>
      </c>
      <c r="AG399" s="30" t="s">
        <v>31</v>
      </c>
      <c r="AH399" s="25">
        <v>10.261273151000001</v>
      </c>
      <c r="AI399" s="26">
        <v>13492.701551626271</v>
      </c>
      <c r="AJ399" s="26">
        <v>2.0522546302000002</v>
      </c>
      <c r="AK399" s="26">
        <f t="shared" si="19"/>
        <v>12.313527781200001</v>
      </c>
      <c r="AL399" s="29" t="s">
        <v>31</v>
      </c>
      <c r="AM399" s="30" t="s">
        <v>31</v>
      </c>
      <c r="AN399" s="66">
        <f t="shared" si="20"/>
        <v>95.696760122056787</v>
      </c>
    </row>
    <row r="400" spans="1:40" x14ac:dyDescent="0.35">
      <c r="A400" s="18" t="s">
        <v>858</v>
      </c>
      <c r="B400" s="19" t="s">
        <v>859</v>
      </c>
      <c r="C400" s="19" t="s">
        <v>1536</v>
      </c>
      <c r="D400" s="19" t="s">
        <v>1512</v>
      </c>
      <c r="E400" s="19" t="s">
        <v>1528</v>
      </c>
      <c r="F400" s="19" t="str">
        <f>VLOOKUP(A400,Ranking!C400:AB1114,26,0)</f>
        <v xml:space="preserve">Shopping Malls </v>
      </c>
      <c r="G400" s="19">
        <v>110022</v>
      </c>
      <c r="H400" s="20" t="s">
        <v>78</v>
      </c>
      <c r="I400" s="81" t="str">
        <f>VLOOKUP(A400,[1]Sheet1!$C$2:$D$967,2,0)</f>
        <v>Delhi - A</v>
      </c>
      <c r="J400" s="21">
        <v>0.2306</v>
      </c>
      <c r="K400" s="22">
        <v>149.744</v>
      </c>
      <c r="L400" s="22">
        <v>0.11113287102702704</v>
      </c>
      <c r="M400" s="22">
        <v>0.34173287102702704</v>
      </c>
      <c r="N400" s="23" t="s">
        <v>31</v>
      </c>
      <c r="O400" s="24" t="s">
        <v>31</v>
      </c>
      <c r="P400" s="25">
        <v>0.49240000000000006</v>
      </c>
      <c r="Q400" s="26">
        <v>35.703000000000003</v>
      </c>
      <c r="R400" s="26">
        <v>0.32132700000000003</v>
      </c>
      <c r="S400" s="26">
        <v>0.81372700000000009</v>
      </c>
      <c r="T400" s="23" t="s">
        <v>32</v>
      </c>
      <c r="U400" s="27" t="s">
        <v>32</v>
      </c>
      <c r="V400" s="28">
        <v>0.90710000000000002</v>
      </c>
      <c r="W400" s="22">
        <v>14.999000000000001</v>
      </c>
      <c r="X400" s="22">
        <v>0.25398800000000005</v>
      </c>
      <c r="Y400" s="22">
        <v>1.1610880000000001</v>
      </c>
      <c r="Z400" s="23" t="s">
        <v>32</v>
      </c>
      <c r="AA400" s="27" t="s">
        <v>32</v>
      </c>
      <c r="AB400" s="25">
        <v>40.532236980999997</v>
      </c>
      <c r="AC400" s="26">
        <v>22970.027048960459</v>
      </c>
      <c r="AD400" s="26">
        <v>40.555796900543456</v>
      </c>
      <c r="AE400" s="26">
        <f t="shared" si="18"/>
        <v>81.088033881543453</v>
      </c>
      <c r="AF400" s="29" t="s">
        <v>32</v>
      </c>
      <c r="AG400" s="30" t="s">
        <v>31</v>
      </c>
      <c r="AH400" s="25">
        <v>6.2162876259999997</v>
      </c>
      <c r="AI400" s="26">
        <v>10057.41082235857</v>
      </c>
      <c r="AJ400" s="26">
        <v>9.4839757695669444</v>
      </c>
      <c r="AK400" s="26">
        <f t="shared" si="19"/>
        <v>15.700263395566944</v>
      </c>
      <c r="AL400" s="29" t="s">
        <v>32</v>
      </c>
      <c r="AM400" s="30" t="s">
        <v>31</v>
      </c>
      <c r="AN400" s="66">
        <f t="shared" si="20"/>
        <v>50.039772670110402</v>
      </c>
    </row>
    <row r="401" spans="1:40" x14ac:dyDescent="0.35">
      <c r="A401" s="18" t="s">
        <v>860</v>
      </c>
      <c r="B401" s="19" t="s">
        <v>861</v>
      </c>
      <c r="C401" s="19" t="s">
        <v>47</v>
      </c>
      <c r="D401" s="19" t="s">
        <v>1512</v>
      </c>
      <c r="E401" s="19" t="s">
        <v>1529</v>
      </c>
      <c r="F401" s="19" t="str">
        <f>VLOOKUP(A401,Ranking!C401:AB1115,26,0)</f>
        <v xml:space="preserve">Shopping Malls </v>
      </c>
      <c r="G401" s="19">
        <v>110075</v>
      </c>
      <c r="H401" s="20" t="s">
        <v>78</v>
      </c>
      <c r="I401" s="81" t="str">
        <f>VLOOKUP(A401,[1]Sheet1!$C$2:$D$967,2,0)</f>
        <v>Delhi - B</v>
      </c>
      <c r="J401" s="21">
        <v>0.98629999999999995</v>
      </c>
      <c r="K401" s="22">
        <v>1060.761</v>
      </c>
      <c r="L401" s="22">
        <v>0.75298066027191413</v>
      </c>
      <c r="M401" s="22">
        <v>1.739280660271914</v>
      </c>
      <c r="N401" s="23" t="s">
        <v>31</v>
      </c>
      <c r="O401" s="24" t="s">
        <v>31</v>
      </c>
      <c r="P401" s="25">
        <v>0.51230000000000009</v>
      </c>
      <c r="Q401" s="26">
        <v>274.892</v>
      </c>
      <c r="R401" s="26">
        <v>1.3806292102492104</v>
      </c>
      <c r="S401" s="26">
        <v>1.8929292102492106</v>
      </c>
      <c r="T401" s="23" t="s">
        <v>32</v>
      </c>
      <c r="U401" s="27" t="s">
        <v>31</v>
      </c>
      <c r="V401" s="28">
        <v>0.70399999999999996</v>
      </c>
      <c r="W401" s="22">
        <v>67.158000000000001</v>
      </c>
      <c r="X401" s="22">
        <v>0.80602879622297829</v>
      </c>
      <c r="Y401" s="22">
        <v>1.5100287962229784</v>
      </c>
      <c r="Z401" s="23" t="s">
        <v>32</v>
      </c>
      <c r="AA401" s="27" t="s">
        <v>31</v>
      </c>
      <c r="AB401" s="25">
        <v>26.032909756999999</v>
      </c>
      <c r="AC401" s="26">
        <v>40209.098910348017</v>
      </c>
      <c r="AD401" s="26">
        <v>111.42003967158999</v>
      </c>
      <c r="AE401" s="26">
        <f t="shared" si="18"/>
        <v>137.45294942858999</v>
      </c>
      <c r="AF401" s="29" t="s">
        <v>32</v>
      </c>
      <c r="AG401" s="30" t="s">
        <v>31</v>
      </c>
      <c r="AH401" s="25">
        <v>4.0293213149999998</v>
      </c>
      <c r="AI401" s="26">
        <v>7738.3797807960864</v>
      </c>
      <c r="AJ401" s="26">
        <v>7.9754239895646899</v>
      </c>
      <c r="AK401" s="26">
        <f t="shared" si="19"/>
        <v>12.00474530456469</v>
      </c>
      <c r="AL401" s="29" t="s">
        <v>32</v>
      </c>
      <c r="AM401" s="30" t="s">
        <v>31</v>
      </c>
      <c r="AN401" s="66">
        <f t="shared" si="20"/>
        <v>119.39546366115468</v>
      </c>
    </row>
    <row r="402" spans="1:40" x14ac:dyDescent="0.35">
      <c r="A402" s="18" t="s">
        <v>862</v>
      </c>
      <c r="B402" s="19" t="s">
        <v>863</v>
      </c>
      <c r="C402" s="19" t="s">
        <v>1536</v>
      </c>
      <c r="D402" s="19" t="s">
        <v>1513</v>
      </c>
      <c r="E402" s="19" t="s">
        <v>1530</v>
      </c>
      <c r="F402" s="19" t="str">
        <f>VLOOKUP(A402,Ranking!C402:AB1116,26,0)</f>
        <v xml:space="preserve">Shopping Malls </v>
      </c>
      <c r="G402" s="19">
        <v>422005</v>
      </c>
      <c r="H402" s="20" t="s">
        <v>83</v>
      </c>
      <c r="I402" s="81" t="str">
        <f>VLOOKUP(A402,[1]Sheet1!$C$2:$D$967,2,0)</f>
        <v>Pune</v>
      </c>
      <c r="J402" s="21">
        <v>1.5323</v>
      </c>
      <c r="K402" s="22">
        <v>177.863</v>
      </c>
      <c r="L402" s="22">
        <v>0.42904400000000004</v>
      </c>
      <c r="M402" s="22">
        <v>1.961344</v>
      </c>
      <c r="N402" s="23" t="s">
        <v>31</v>
      </c>
      <c r="O402" s="24" t="s">
        <v>32</v>
      </c>
      <c r="P402" s="25">
        <v>0.33269999999999994</v>
      </c>
      <c r="Q402" s="26">
        <v>50.749000000000002</v>
      </c>
      <c r="R402" s="26">
        <v>0.10173383970399377</v>
      </c>
      <c r="S402" s="26">
        <v>0.43443383970399374</v>
      </c>
      <c r="T402" s="23" t="s">
        <v>31</v>
      </c>
      <c r="U402" s="27" t="s">
        <v>31</v>
      </c>
      <c r="V402" s="28">
        <v>2.1284000000000001</v>
      </c>
      <c r="W402" s="22">
        <v>35.082000000000001</v>
      </c>
      <c r="X402" s="22">
        <v>0.59595200000000004</v>
      </c>
      <c r="Y402" s="22">
        <v>2.7243520000000001</v>
      </c>
      <c r="Z402" s="23" t="s">
        <v>31</v>
      </c>
      <c r="AA402" s="27" t="s">
        <v>32</v>
      </c>
      <c r="AB402" s="25">
        <v>17.293337434000001</v>
      </c>
      <c r="AC402" s="26">
        <v>8682.7308571832582</v>
      </c>
      <c r="AD402" s="26">
        <v>13.555357903156171</v>
      </c>
      <c r="AE402" s="26">
        <f t="shared" si="18"/>
        <v>30.848695337156173</v>
      </c>
      <c r="AF402" s="29" t="s">
        <v>32</v>
      </c>
      <c r="AG402" s="30" t="s">
        <v>31</v>
      </c>
      <c r="AH402" s="25">
        <v>14.129876852000001</v>
      </c>
      <c r="AI402" s="26">
        <v>2858.125575056561</v>
      </c>
      <c r="AJ402" s="26">
        <v>25.723130175509048</v>
      </c>
      <c r="AK402" s="26">
        <f t="shared" si="19"/>
        <v>39.853007027509051</v>
      </c>
      <c r="AL402" s="29" t="s">
        <v>32</v>
      </c>
      <c r="AM402" s="30" t="s">
        <v>32</v>
      </c>
      <c r="AN402" s="66">
        <f t="shared" si="20"/>
        <v>39.27848807866522</v>
      </c>
    </row>
    <row r="403" spans="1:40" x14ac:dyDescent="0.35">
      <c r="A403" s="18" t="s">
        <v>864</v>
      </c>
      <c r="B403" s="19" t="s">
        <v>865</v>
      </c>
      <c r="C403" s="19" t="s">
        <v>1536</v>
      </c>
      <c r="D403" s="19" t="s">
        <v>1536</v>
      </c>
      <c r="E403" s="19" t="s">
        <v>1528</v>
      </c>
      <c r="F403" s="19" t="str">
        <f>VLOOKUP(A403,Ranking!C403:AB1117,26,0)</f>
        <v xml:space="preserve">Retailers </v>
      </c>
      <c r="G403" s="19">
        <v>110007</v>
      </c>
      <c r="H403" s="20" t="s">
        <v>78</v>
      </c>
      <c r="I403" s="81" t="str">
        <f>VLOOKUP(A403,[1]Sheet1!$C$2:$D$967,2,0)</f>
        <v>Delhi - B</v>
      </c>
      <c r="J403" s="21">
        <v>1.51</v>
      </c>
      <c r="K403" s="22">
        <v>506.61599999999999</v>
      </c>
      <c r="L403" s="22">
        <v>0.74558071730572972</v>
      </c>
      <c r="M403" s="22">
        <v>2.2555807173057296</v>
      </c>
      <c r="N403" s="23" t="s">
        <v>31</v>
      </c>
      <c r="O403" s="24" t="s">
        <v>31</v>
      </c>
      <c r="P403" s="25">
        <v>0.20350000000000001</v>
      </c>
      <c r="Q403" s="26">
        <v>190.631</v>
      </c>
      <c r="R403" s="26">
        <v>7.4192996726546889E-2</v>
      </c>
      <c r="S403" s="26">
        <v>0.2776929967265469</v>
      </c>
      <c r="T403" s="23" t="s">
        <v>31</v>
      </c>
      <c r="U403" s="27" t="s">
        <v>31</v>
      </c>
      <c r="V403" s="28">
        <v>0.105</v>
      </c>
      <c r="W403" s="22">
        <v>101.804</v>
      </c>
      <c r="X403" s="22">
        <v>3.8606743859649122E-2</v>
      </c>
      <c r="Y403" s="22">
        <v>0.14360674385964911</v>
      </c>
      <c r="Z403" s="23" t="s">
        <v>31</v>
      </c>
      <c r="AA403" s="27" t="s">
        <v>31</v>
      </c>
      <c r="AB403" s="25">
        <v>27.777394499</v>
      </c>
      <c r="AC403" s="26">
        <v>43982.226360710039</v>
      </c>
      <c r="AD403" s="26">
        <v>5.5554788998000042</v>
      </c>
      <c r="AE403" s="26">
        <f t="shared" si="18"/>
        <v>33.332873398800004</v>
      </c>
      <c r="AF403" s="29" t="s">
        <v>31</v>
      </c>
      <c r="AG403" s="30" t="s">
        <v>31</v>
      </c>
      <c r="AH403" s="25">
        <v>4.1917152399999997</v>
      </c>
      <c r="AI403" s="26">
        <v>30956.490380827141</v>
      </c>
      <c r="AJ403" s="26">
        <v>0.85535659529290164</v>
      </c>
      <c r="AK403" s="26">
        <f t="shared" si="19"/>
        <v>5.0470718352929014</v>
      </c>
      <c r="AL403" s="29" t="s">
        <v>31</v>
      </c>
      <c r="AM403" s="30" t="s">
        <v>31</v>
      </c>
      <c r="AN403" s="66">
        <f t="shared" si="20"/>
        <v>6.4108354950929058</v>
      </c>
    </row>
    <row r="404" spans="1:40" x14ac:dyDescent="0.35">
      <c r="A404" s="18" t="s">
        <v>866</v>
      </c>
      <c r="B404" s="19" t="s">
        <v>867</v>
      </c>
      <c r="C404" s="19" t="s">
        <v>1536</v>
      </c>
      <c r="D404" s="19" t="s">
        <v>1536</v>
      </c>
      <c r="E404" s="19" t="s">
        <v>1530</v>
      </c>
      <c r="F404" s="19" t="str">
        <f>VLOOKUP(A404,Ranking!C404:AB1118,26,0)</f>
        <v xml:space="preserve">Retailers </v>
      </c>
      <c r="G404" s="19">
        <v>110063</v>
      </c>
      <c r="H404" s="20" t="s">
        <v>78</v>
      </c>
      <c r="I404" s="81" t="str">
        <f>VLOOKUP(A404,[1]Sheet1!$C$2:$D$967,2,0)</f>
        <v>Delhi - A</v>
      </c>
      <c r="J404" s="21">
        <v>1.907</v>
      </c>
      <c r="K404" s="22">
        <v>613.21600000000001</v>
      </c>
      <c r="L404" s="22">
        <v>1.6216087191053128</v>
      </c>
      <c r="M404" s="22">
        <v>3.5286087191053128</v>
      </c>
      <c r="N404" s="23" t="s">
        <v>32</v>
      </c>
      <c r="O404" s="24" t="s">
        <v>31</v>
      </c>
      <c r="P404" s="25">
        <v>0.31</v>
      </c>
      <c r="Q404" s="26">
        <v>217.48599999999999</v>
      </c>
      <c r="R404" s="26">
        <v>9.5498659697386509E-2</v>
      </c>
      <c r="S404" s="26">
        <v>0.40549865969738652</v>
      </c>
      <c r="T404" s="23" t="s">
        <v>31</v>
      </c>
      <c r="U404" s="27" t="s">
        <v>31</v>
      </c>
      <c r="V404" s="28">
        <v>0.85370000000000001</v>
      </c>
      <c r="W404" s="22">
        <v>67.981999999999999</v>
      </c>
      <c r="X404" s="22">
        <v>0.23903600000000003</v>
      </c>
      <c r="Y404" s="22">
        <v>1.0927359999999999</v>
      </c>
      <c r="Z404" s="23" t="s">
        <v>31</v>
      </c>
      <c r="AA404" s="27" t="s">
        <v>31</v>
      </c>
      <c r="AB404" s="25">
        <v>32.378048204999999</v>
      </c>
      <c r="AC404" s="26">
        <v>50303.129802560878</v>
      </c>
      <c r="AD404" s="26">
        <v>6.4756096409999984</v>
      </c>
      <c r="AE404" s="26">
        <f t="shared" si="18"/>
        <v>38.853657845999997</v>
      </c>
      <c r="AF404" s="29" t="s">
        <v>31</v>
      </c>
      <c r="AG404" s="30" t="s">
        <v>31</v>
      </c>
      <c r="AH404" s="25">
        <v>7.8714926819999995</v>
      </c>
      <c r="AI404" s="26">
        <v>19337.638209999641</v>
      </c>
      <c r="AJ404" s="26">
        <v>19.473536745351176</v>
      </c>
      <c r="AK404" s="26">
        <f t="shared" si="19"/>
        <v>27.345029427351175</v>
      </c>
      <c r="AL404" s="29" t="s">
        <v>32</v>
      </c>
      <c r="AM404" s="30" t="s">
        <v>31</v>
      </c>
      <c r="AN404" s="66">
        <f t="shared" si="20"/>
        <v>25.949146386351174</v>
      </c>
    </row>
    <row r="405" spans="1:40" x14ac:dyDescent="0.35">
      <c r="A405" s="18" t="s">
        <v>868</v>
      </c>
      <c r="B405" s="19" t="s">
        <v>869</v>
      </c>
      <c r="C405" s="19" t="s">
        <v>1536</v>
      </c>
      <c r="D405" s="19" t="s">
        <v>1536</v>
      </c>
      <c r="E405" s="19" t="s">
        <v>1529</v>
      </c>
      <c r="F405" s="19" t="str">
        <f>VLOOKUP(A405,Ranking!C405:AB1119,26,0)</f>
        <v xml:space="preserve">Retailers </v>
      </c>
      <c r="G405" s="19">
        <v>110058</v>
      </c>
      <c r="H405" s="20" t="s">
        <v>78</v>
      </c>
      <c r="I405" s="81" t="str">
        <f>VLOOKUP(A405,[1]Sheet1!$C$2:$D$967,2,0)</f>
        <v>Delhi - B</v>
      </c>
      <c r="J405" s="21">
        <v>0.30740000000000001</v>
      </c>
      <c r="K405" s="22">
        <v>647.29</v>
      </c>
      <c r="L405" s="22">
        <v>0.13362649173060531</v>
      </c>
      <c r="M405" s="22">
        <v>0.44102649173060532</v>
      </c>
      <c r="N405" s="23" t="s">
        <v>31</v>
      </c>
      <c r="O405" s="24" t="s">
        <v>31</v>
      </c>
      <c r="P405" s="25">
        <v>0.49560000000000004</v>
      </c>
      <c r="Q405" s="26">
        <v>206.20099999999999</v>
      </c>
      <c r="R405" s="26">
        <v>0.8315100432900433</v>
      </c>
      <c r="S405" s="26">
        <v>1.3271100432900433</v>
      </c>
      <c r="T405" s="23" t="s">
        <v>32</v>
      </c>
      <c r="U405" s="27" t="s">
        <v>31</v>
      </c>
      <c r="V405" s="28">
        <v>0.15820000000000001</v>
      </c>
      <c r="W405" s="22">
        <v>60.668999999999997</v>
      </c>
      <c r="X405" s="22">
        <v>1.0294646243591645</v>
      </c>
      <c r="Y405" s="22">
        <v>1.1876646243591646</v>
      </c>
      <c r="Z405" s="23" t="s">
        <v>32</v>
      </c>
      <c r="AA405" s="27" t="s">
        <v>31</v>
      </c>
      <c r="AB405" s="25">
        <v>51.129213174</v>
      </c>
      <c r="AC405" s="26">
        <v>49563.561109164402</v>
      </c>
      <c r="AD405" s="26">
        <v>10.225842634800003</v>
      </c>
      <c r="AE405" s="26">
        <f t="shared" si="18"/>
        <v>61.355055808800003</v>
      </c>
      <c r="AF405" s="29" t="s">
        <v>31</v>
      </c>
      <c r="AG405" s="30" t="s">
        <v>31</v>
      </c>
      <c r="AH405" s="25">
        <v>6.1738490779999999</v>
      </c>
      <c r="AI405" s="26">
        <v>14611.11556167908</v>
      </c>
      <c r="AJ405" s="26">
        <v>1.2347698156</v>
      </c>
      <c r="AK405" s="26">
        <f t="shared" si="19"/>
        <v>7.4086188935999999</v>
      </c>
      <c r="AL405" s="29" t="s">
        <v>31</v>
      </c>
      <c r="AM405" s="30" t="s">
        <v>31</v>
      </c>
      <c r="AN405" s="66">
        <f t="shared" si="20"/>
        <v>11.460612450400003</v>
      </c>
    </row>
    <row r="406" spans="1:40" x14ac:dyDescent="0.35">
      <c r="A406" s="18" t="s">
        <v>870</v>
      </c>
      <c r="B406" s="19" t="s">
        <v>871</v>
      </c>
      <c r="C406" s="19" t="s">
        <v>41</v>
      </c>
      <c r="D406" s="19" t="s">
        <v>1536</v>
      </c>
      <c r="E406" s="19" t="s">
        <v>1531</v>
      </c>
      <c r="F406" s="19" t="str">
        <f>VLOOKUP(A406,Ranking!C406:AB1120,26,0)</f>
        <v>Corporate Offices</v>
      </c>
      <c r="G406" s="19">
        <v>562123</v>
      </c>
      <c r="H406" s="20" t="s">
        <v>273</v>
      </c>
      <c r="I406" s="81" t="str">
        <f>VLOOKUP(A406,[1]Sheet1!$C$2:$D$967,2,0)</f>
        <v>Tumakuru - A</v>
      </c>
      <c r="J406" s="21">
        <v>1.5777999999999999</v>
      </c>
      <c r="K406" s="22">
        <v>280.06900000000002</v>
      </c>
      <c r="L406" s="22">
        <v>0.48203554050962066</v>
      </c>
      <c r="M406" s="22">
        <v>2.0598355405096207</v>
      </c>
      <c r="N406" s="23" t="s">
        <v>31</v>
      </c>
      <c r="O406" s="24" t="s">
        <v>31</v>
      </c>
      <c r="P406" s="25">
        <v>0.67119999999999991</v>
      </c>
      <c r="Q406" s="26">
        <v>145.18600000000001</v>
      </c>
      <c r="R406" s="26">
        <v>0.18793599999999999</v>
      </c>
      <c r="S406" s="26">
        <v>0.8591359999999999</v>
      </c>
      <c r="T406" s="23" t="s">
        <v>31</v>
      </c>
      <c r="U406" s="27" t="s">
        <v>31</v>
      </c>
      <c r="V406" s="28">
        <v>9.3886000000000003</v>
      </c>
      <c r="W406" s="22">
        <v>570.11400000000003</v>
      </c>
      <c r="X406" s="22">
        <v>3.8575809827206449</v>
      </c>
      <c r="Y406" s="22">
        <v>13.246180982720645</v>
      </c>
      <c r="Z406" s="23" t="s">
        <v>31</v>
      </c>
      <c r="AA406" s="27" t="s">
        <v>31</v>
      </c>
      <c r="AB406" s="25">
        <v>47.095108646</v>
      </c>
      <c r="AC406" s="26">
        <v>902.47041852850532</v>
      </c>
      <c r="AD406" s="26">
        <v>9.4190217291999971</v>
      </c>
      <c r="AE406" s="26">
        <f t="shared" si="18"/>
        <v>56.514130375199997</v>
      </c>
      <c r="AF406" s="29" t="s">
        <v>31</v>
      </c>
      <c r="AG406" s="30" t="s">
        <v>32</v>
      </c>
      <c r="AH406" s="25">
        <v>9.0806025980000005</v>
      </c>
      <c r="AI406" s="26">
        <v>824.51796292372876</v>
      </c>
      <c r="AJ406" s="26">
        <v>8.2451796292372901</v>
      </c>
      <c r="AK406" s="26">
        <f t="shared" si="19"/>
        <v>17.325782227237291</v>
      </c>
      <c r="AL406" s="29" t="s">
        <v>32</v>
      </c>
      <c r="AM406" s="30" t="s">
        <v>32</v>
      </c>
      <c r="AN406" s="66">
        <f t="shared" si="20"/>
        <v>17.664201358437289</v>
      </c>
    </row>
    <row r="407" spans="1:40" x14ac:dyDescent="0.35">
      <c r="A407" s="18" t="s">
        <v>872</v>
      </c>
      <c r="B407" s="19" t="s">
        <v>873</v>
      </c>
      <c r="C407" s="19" t="s">
        <v>1536</v>
      </c>
      <c r="D407" s="19" t="s">
        <v>1514</v>
      </c>
      <c r="E407" s="19" t="s">
        <v>1529</v>
      </c>
      <c r="F407" s="19" t="str">
        <f>VLOOKUP(A407,Ranking!C407:AB1121,26,0)</f>
        <v xml:space="preserve">Retailers </v>
      </c>
      <c r="G407" s="19">
        <v>110005</v>
      </c>
      <c r="H407" s="20" t="s">
        <v>78</v>
      </c>
      <c r="I407" s="81" t="str">
        <f>VLOOKUP(A407,[1]Sheet1!$C$2:$D$967,2,0)</f>
        <v>Delhi - A</v>
      </c>
      <c r="J407" s="21">
        <v>2.1244000000000001</v>
      </c>
      <c r="K407" s="22">
        <v>453.31099999999998</v>
      </c>
      <c r="L407" s="22">
        <v>0.62700822442067472</v>
      </c>
      <c r="M407" s="22">
        <v>2.7514082244206746</v>
      </c>
      <c r="N407" s="23" t="s">
        <v>32</v>
      </c>
      <c r="O407" s="24" t="s">
        <v>31</v>
      </c>
      <c r="P407" s="25">
        <v>0.39800000000000002</v>
      </c>
      <c r="Q407" s="26">
        <v>173.655</v>
      </c>
      <c r="R407" s="26">
        <v>0.71576865566865577</v>
      </c>
      <c r="S407" s="26">
        <v>1.1137686556686557</v>
      </c>
      <c r="T407" s="23" t="s">
        <v>32</v>
      </c>
      <c r="U407" s="27" t="s">
        <v>31</v>
      </c>
      <c r="V407" s="28">
        <v>0.70479999999999998</v>
      </c>
      <c r="W407" s="22">
        <v>121.845</v>
      </c>
      <c r="X407" s="22">
        <v>0.19734400000000002</v>
      </c>
      <c r="Y407" s="22">
        <v>0.90214400000000006</v>
      </c>
      <c r="Z407" s="23" t="s">
        <v>31</v>
      </c>
      <c r="AA407" s="27" t="s">
        <v>31</v>
      </c>
      <c r="AB407" s="25">
        <v>33.881754301999997</v>
      </c>
      <c r="AC407" s="26">
        <v>48613.805372390641</v>
      </c>
      <c r="AD407" s="26">
        <v>117.81602486338701</v>
      </c>
      <c r="AE407" s="26">
        <f t="shared" si="18"/>
        <v>151.697779165387</v>
      </c>
      <c r="AF407" s="29" t="s">
        <v>32</v>
      </c>
      <c r="AG407" s="30" t="s">
        <v>31</v>
      </c>
      <c r="AH407" s="25">
        <v>5.5186116439999999</v>
      </c>
      <c r="AI407" s="26">
        <v>43015.328834250118</v>
      </c>
      <c r="AJ407" s="26">
        <v>52.91043922466271</v>
      </c>
      <c r="AK407" s="26">
        <f t="shared" si="19"/>
        <v>58.429050868662713</v>
      </c>
      <c r="AL407" s="29" t="s">
        <v>32</v>
      </c>
      <c r="AM407" s="30" t="s">
        <v>31</v>
      </c>
      <c r="AN407" s="66">
        <f t="shared" si="20"/>
        <v>170.72646408804974</v>
      </c>
    </row>
    <row r="408" spans="1:40" x14ac:dyDescent="0.35">
      <c r="A408" s="18" t="s">
        <v>874</v>
      </c>
      <c r="B408" s="19" t="s">
        <v>875</v>
      </c>
      <c r="C408" s="19" t="s">
        <v>1533</v>
      </c>
      <c r="D408" s="19" t="s">
        <v>1514</v>
      </c>
      <c r="E408" s="19" t="s">
        <v>1530</v>
      </c>
      <c r="F408" s="19" t="e">
        <f>VLOOKUP(A408,Ranking!C408:AB1122,26,0)</f>
        <v>#N/A</v>
      </c>
      <c r="G408" s="19">
        <v>560100</v>
      </c>
      <c r="H408" s="20" t="s">
        <v>123</v>
      </c>
      <c r="I408" s="81" t="str">
        <f>VLOOKUP(A408,[1]Sheet1!$C$2:$D$967,2,0)</f>
        <v>Bengaluru - E</v>
      </c>
      <c r="J408" s="21">
        <v>0.72950000000000004</v>
      </c>
      <c r="K408" s="22">
        <v>1437.231</v>
      </c>
      <c r="L408" s="22">
        <v>8.4908765365068106</v>
      </c>
      <c r="M408" s="22">
        <v>9.2203765365068104</v>
      </c>
      <c r="N408" s="23" t="s">
        <v>32</v>
      </c>
      <c r="O408" s="24" t="s">
        <v>31</v>
      </c>
      <c r="P408" s="25">
        <v>1.2052</v>
      </c>
      <c r="Q408" s="26">
        <v>306.63</v>
      </c>
      <c r="R408" s="26">
        <v>0.86191546507546479</v>
      </c>
      <c r="S408" s="26">
        <v>2.0671154650754646</v>
      </c>
      <c r="T408" s="23" t="s">
        <v>32</v>
      </c>
      <c r="U408" s="27" t="s">
        <v>31</v>
      </c>
      <c r="V408" s="28">
        <v>15.156599999999999</v>
      </c>
      <c r="W408" s="22">
        <v>464.57900000000001</v>
      </c>
      <c r="X408" s="22">
        <v>4.2438479999999998</v>
      </c>
      <c r="Y408" s="22">
        <v>19.400447999999997</v>
      </c>
      <c r="Z408" s="23" t="s">
        <v>31</v>
      </c>
      <c r="AA408" s="27" t="s">
        <v>32</v>
      </c>
      <c r="AB408" s="25">
        <v>84.040988475999995</v>
      </c>
      <c r="AC408" s="26">
        <v>8701.9860344209301</v>
      </c>
      <c r="AD408" s="26">
        <v>90.106351524000019</v>
      </c>
      <c r="AE408" s="26">
        <f t="shared" si="18"/>
        <v>174.14734000000001</v>
      </c>
      <c r="AF408" s="29" t="s">
        <v>32</v>
      </c>
      <c r="AG408" s="30" t="s">
        <v>32</v>
      </c>
      <c r="AH408" s="25">
        <v>8.5945490539999998</v>
      </c>
      <c r="AI408" s="26">
        <v>2352.5494414089221</v>
      </c>
      <c r="AJ408" s="26">
        <v>23.525494414089223</v>
      </c>
      <c r="AK408" s="26">
        <f t="shared" si="19"/>
        <v>32.120043468089222</v>
      </c>
      <c r="AL408" s="29" t="s">
        <v>32</v>
      </c>
      <c r="AM408" s="30" t="s">
        <v>32</v>
      </c>
      <c r="AN408" s="66">
        <f t="shared" si="20"/>
        <v>113.63184593808924</v>
      </c>
    </row>
    <row r="409" spans="1:40" x14ac:dyDescent="0.35">
      <c r="A409" s="18" t="s">
        <v>876</v>
      </c>
      <c r="B409" s="19" t="s">
        <v>877</v>
      </c>
      <c r="C409" s="19" t="s">
        <v>77</v>
      </c>
      <c r="D409" s="19" t="s">
        <v>1512</v>
      </c>
      <c r="E409" s="19" t="s">
        <v>1528</v>
      </c>
      <c r="F409" s="19" t="e">
        <f>VLOOKUP(A409,Ranking!C409:AB1123,26,0)</f>
        <v>#N/A</v>
      </c>
      <c r="G409" s="19">
        <v>110065</v>
      </c>
      <c r="H409" s="20" t="s">
        <v>78</v>
      </c>
      <c r="I409" s="81" t="str">
        <f>VLOOKUP(A409,[1]Sheet1!$C$2:$D$967,2,0)</f>
        <v>Delhi - A</v>
      </c>
      <c r="J409" s="21">
        <v>9.5378000000000007</v>
      </c>
      <c r="K409" s="22">
        <v>553.24099999999999</v>
      </c>
      <c r="L409" s="22">
        <v>4.4259279999999999</v>
      </c>
      <c r="M409" s="22">
        <v>13.963728</v>
      </c>
      <c r="N409" s="23" t="s">
        <v>32</v>
      </c>
      <c r="O409" s="24" t="s">
        <v>32</v>
      </c>
      <c r="P409" s="25">
        <v>0.43150000000000005</v>
      </c>
      <c r="Q409" s="26">
        <v>213.10400000000001</v>
      </c>
      <c r="R409" s="26">
        <v>0.33815541607285515</v>
      </c>
      <c r="S409" s="26">
        <v>0.76965541607285526</v>
      </c>
      <c r="T409" s="23" t="s">
        <v>31</v>
      </c>
      <c r="U409" s="27" t="s">
        <v>31</v>
      </c>
      <c r="V409" s="28">
        <v>0.30780000000000002</v>
      </c>
      <c r="W409" s="22">
        <v>44.817</v>
      </c>
      <c r="X409" s="22">
        <v>8.741624036838358E-2</v>
      </c>
      <c r="Y409" s="22">
        <v>0.3952162403683836</v>
      </c>
      <c r="Z409" s="23" t="s">
        <v>31</v>
      </c>
      <c r="AA409" s="27" t="s">
        <v>31</v>
      </c>
      <c r="AB409" s="25">
        <v>36.441054080999997</v>
      </c>
      <c r="AC409" s="26">
        <v>39565.921670048723</v>
      </c>
      <c r="AD409" s="26">
        <v>88.796159836347755</v>
      </c>
      <c r="AE409" s="26">
        <f t="shared" si="18"/>
        <v>125.23721391734776</v>
      </c>
      <c r="AF409" s="29" t="s">
        <v>32</v>
      </c>
      <c r="AG409" s="30" t="s">
        <v>31</v>
      </c>
      <c r="AH409" s="25">
        <v>5.1486101470000003</v>
      </c>
      <c r="AI409" s="26">
        <v>21773.603078431639</v>
      </c>
      <c r="AJ409" s="26">
        <v>24.898185186134036</v>
      </c>
      <c r="AK409" s="26">
        <f t="shared" si="19"/>
        <v>30.046795333134035</v>
      </c>
      <c r="AL409" s="29" t="s">
        <v>32</v>
      </c>
      <c r="AM409" s="30" t="s">
        <v>31</v>
      </c>
      <c r="AN409" s="66">
        <f t="shared" si="20"/>
        <v>113.6943450224818</v>
      </c>
    </row>
    <row r="410" spans="1:40" x14ac:dyDescent="0.35">
      <c r="A410" s="18" t="s">
        <v>878</v>
      </c>
      <c r="B410" s="19" t="s">
        <v>879</v>
      </c>
      <c r="C410" s="19" t="s">
        <v>1536</v>
      </c>
      <c r="D410" s="19" t="s">
        <v>1512</v>
      </c>
      <c r="E410" s="19" t="s">
        <v>1530</v>
      </c>
      <c r="F410" s="19" t="str">
        <f>VLOOKUP(A410,Ranking!C410:AB1124,26,0)</f>
        <v xml:space="preserve">Retailers </v>
      </c>
      <c r="G410" s="19">
        <v>110052</v>
      </c>
      <c r="H410" s="20" t="s">
        <v>78</v>
      </c>
      <c r="I410" s="81" t="str">
        <f>VLOOKUP(A410,[1]Sheet1!$C$2:$D$967,2,0)</f>
        <v>Delhi - A</v>
      </c>
      <c r="J410" s="21">
        <v>1.3277000000000001</v>
      </c>
      <c r="K410" s="22">
        <v>617.149</v>
      </c>
      <c r="L410" s="22">
        <v>2.1052340565593926</v>
      </c>
      <c r="M410" s="22">
        <v>3.4329340565593927</v>
      </c>
      <c r="N410" s="23" t="s">
        <v>32</v>
      </c>
      <c r="O410" s="24" t="s">
        <v>31</v>
      </c>
      <c r="P410" s="25">
        <v>0.16889999999999999</v>
      </c>
      <c r="Q410" s="26">
        <v>227.654</v>
      </c>
      <c r="R410" s="26">
        <v>1.2206292219492219</v>
      </c>
      <c r="S410" s="26">
        <v>1.3895292219492219</v>
      </c>
      <c r="T410" s="23" t="s">
        <v>32</v>
      </c>
      <c r="U410" s="27" t="s">
        <v>31</v>
      </c>
      <c r="V410" s="28">
        <v>0.34860000000000002</v>
      </c>
      <c r="W410" s="22">
        <v>101.08199999999999</v>
      </c>
      <c r="X410" s="22">
        <v>1.6471989048685995</v>
      </c>
      <c r="Y410" s="22">
        <v>1.9957989048685996</v>
      </c>
      <c r="Z410" s="23" t="s">
        <v>32</v>
      </c>
      <c r="AA410" s="27" t="s">
        <v>31</v>
      </c>
      <c r="AB410" s="25">
        <v>23.614985925999999</v>
      </c>
      <c r="AC410" s="26">
        <v>30386.159213441129</v>
      </c>
      <c r="AD410" s="26">
        <v>71.691448621945099</v>
      </c>
      <c r="AE410" s="26">
        <f t="shared" si="18"/>
        <v>95.306434547945102</v>
      </c>
      <c r="AF410" s="29" t="s">
        <v>32</v>
      </c>
      <c r="AG410" s="30" t="s">
        <v>31</v>
      </c>
      <c r="AH410" s="25">
        <v>2.1980510030000002</v>
      </c>
      <c r="AI410" s="26">
        <v>18162.280367836342</v>
      </c>
      <c r="AJ410" s="26">
        <v>0.43961020060000022</v>
      </c>
      <c r="AK410" s="26">
        <f t="shared" si="19"/>
        <v>2.6376612036000004</v>
      </c>
      <c r="AL410" s="29" t="s">
        <v>31</v>
      </c>
      <c r="AM410" s="30" t="s">
        <v>31</v>
      </c>
      <c r="AN410" s="66">
        <f t="shared" si="20"/>
        <v>72.1310588225451</v>
      </c>
    </row>
    <row r="411" spans="1:40" x14ac:dyDescent="0.35">
      <c r="A411" s="18" t="s">
        <v>880</v>
      </c>
      <c r="B411" s="19" t="s">
        <v>881</v>
      </c>
      <c r="C411" s="19" t="s">
        <v>1536</v>
      </c>
      <c r="D411" s="19" t="s">
        <v>1512</v>
      </c>
      <c r="E411" s="19" t="s">
        <v>1529</v>
      </c>
      <c r="F411" s="19" t="str">
        <f>VLOOKUP(A411,Ranking!C411:AB1125,26,0)</f>
        <v xml:space="preserve">Retailers </v>
      </c>
      <c r="G411" s="19">
        <v>110018</v>
      </c>
      <c r="H411" s="20" t="s">
        <v>78</v>
      </c>
      <c r="I411" s="81" t="str">
        <f>VLOOKUP(A411,[1]Sheet1!$C$2:$D$967,2,0)</f>
        <v>Delhi - B</v>
      </c>
      <c r="J411" s="21">
        <v>0.90680000000000005</v>
      </c>
      <c r="K411" s="22">
        <v>975.82899999999995</v>
      </c>
      <c r="L411" s="22">
        <v>4.2828075622877062</v>
      </c>
      <c r="M411" s="22">
        <v>5.1896075622877067</v>
      </c>
      <c r="N411" s="23" t="s">
        <v>32</v>
      </c>
      <c r="O411" s="24" t="s">
        <v>31</v>
      </c>
      <c r="P411" s="25">
        <v>0</v>
      </c>
      <c r="Q411" s="26">
        <v>377.31299999999999</v>
      </c>
      <c r="R411" s="26">
        <v>0.08</v>
      </c>
      <c r="S411" s="26">
        <v>0.08</v>
      </c>
      <c r="T411" s="23" t="s">
        <v>31</v>
      </c>
      <c r="U411" s="27" t="s">
        <v>31</v>
      </c>
      <c r="V411" s="28">
        <v>0.3211</v>
      </c>
      <c r="W411" s="22">
        <v>255.047</v>
      </c>
      <c r="X411" s="22">
        <v>4.6029431777173162</v>
      </c>
      <c r="Y411" s="22">
        <v>4.9240431777173166</v>
      </c>
      <c r="Z411" s="23" t="s">
        <v>32</v>
      </c>
      <c r="AA411" s="27" t="s">
        <v>31</v>
      </c>
      <c r="AB411" s="25">
        <v>36.166924843000004</v>
      </c>
      <c r="AC411" s="26">
        <v>53283.956880735968</v>
      </c>
      <c r="AD411" s="26">
        <v>129.90996307184668</v>
      </c>
      <c r="AE411" s="26">
        <f t="shared" si="18"/>
        <v>166.07688791484668</v>
      </c>
      <c r="AF411" s="29" t="s">
        <v>32</v>
      </c>
      <c r="AG411" s="30" t="s">
        <v>31</v>
      </c>
      <c r="AH411" s="25">
        <v>5.4899023329999999</v>
      </c>
      <c r="AI411" s="26">
        <v>10777.96213367324</v>
      </c>
      <c r="AJ411" s="26">
        <v>9.9715675464966207</v>
      </c>
      <c r="AK411" s="26">
        <f t="shared" si="19"/>
        <v>15.461469879496621</v>
      </c>
      <c r="AL411" s="29" t="s">
        <v>32</v>
      </c>
      <c r="AM411" s="30" t="s">
        <v>31</v>
      </c>
      <c r="AN411" s="66">
        <f t="shared" si="20"/>
        <v>139.88153061834331</v>
      </c>
    </row>
    <row r="412" spans="1:40" x14ac:dyDescent="0.35">
      <c r="A412" s="18" t="s">
        <v>882</v>
      </c>
      <c r="B412" s="19" t="s">
        <v>883</v>
      </c>
      <c r="C412" s="19" t="s">
        <v>1536</v>
      </c>
      <c r="D412" s="19" t="s">
        <v>1536</v>
      </c>
      <c r="E412" s="19" t="s">
        <v>1531</v>
      </c>
      <c r="F412" s="19" t="str">
        <f>VLOOKUP(A412,Ranking!C412:AB1126,26,0)</f>
        <v xml:space="preserve">Exporters </v>
      </c>
      <c r="G412" s="19">
        <v>591237</v>
      </c>
      <c r="H412" s="20" t="s">
        <v>51</v>
      </c>
      <c r="I412" s="81" t="str">
        <f>VLOOKUP(A412,[1]Sheet1!$C$2:$D$967,2,0)</f>
        <v>Belagavi</v>
      </c>
      <c r="J412" s="21">
        <v>1.9158999999999999</v>
      </c>
      <c r="K412" s="22">
        <v>43.356000000000002</v>
      </c>
      <c r="L412" s="22">
        <v>0.53645200000000004</v>
      </c>
      <c r="M412" s="22">
        <v>2.4523519999999999</v>
      </c>
      <c r="N412" s="23" t="s">
        <v>31</v>
      </c>
      <c r="O412" s="24" t="s">
        <v>32</v>
      </c>
      <c r="P412" s="25">
        <v>0.31270000000000003</v>
      </c>
      <c r="Q412" s="26">
        <v>14.367000000000001</v>
      </c>
      <c r="R412" s="26">
        <v>0.10907739473367077</v>
      </c>
      <c r="S412" s="26">
        <v>0.42177739473367082</v>
      </c>
      <c r="T412" s="23" t="s">
        <v>31</v>
      </c>
      <c r="U412" s="27" t="s">
        <v>32</v>
      </c>
      <c r="V412" s="28">
        <v>4.9561999999999999</v>
      </c>
      <c r="W412" s="22">
        <v>62.462000000000003</v>
      </c>
      <c r="X412" s="22">
        <v>1.3877360000000001</v>
      </c>
      <c r="Y412" s="22">
        <v>6.3439360000000002</v>
      </c>
      <c r="Z412" s="23" t="s">
        <v>31</v>
      </c>
      <c r="AA412" s="27" t="s">
        <v>32</v>
      </c>
      <c r="AB412" s="25">
        <v>7.9378237049999996</v>
      </c>
      <c r="AC412" s="26">
        <v>427.06002063871392</v>
      </c>
      <c r="AD412" s="26">
        <v>4.2706002063871402</v>
      </c>
      <c r="AE412" s="26">
        <f t="shared" si="18"/>
        <v>12.20842391138714</v>
      </c>
      <c r="AF412" s="29" t="s">
        <v>32</v>
      </c>
      <c r="AG412" s="30" t="s">
        <v>32</v>
      </c>
      <c r="AH412" s="25">
        <v>1.3630401650000001</v>
      </c>
      <c r="AI412" s="26">
        <v>84.739083206604391</v>
      </c>
      <c r="AJ412" s="26">
        <v>0.27260803300000003</v>
      </c>
      <c r="AK412" s="26">
        <f t="shared" si="19"/>
        <v>1.6356481980000002</v>
      </c>
      <c r="AL412" s="29" t="s">
        <v>31</v>
      </c>
      <c r="AM412" s="30" t="s">
        <v>32</v>
      </c>
      <c r="AN412" s="66">
        <f t="shared" si="20"/>
        <v>4.5432082393871402</v>
      </c>
    </row>
    <row r="413" spans="1:40" x14ac:dyDescent="0.35">
      <c r="A413" s="18" t="s">
        <v>884</v>
      </c>
      <c r="B413" s="19" t="s">
        <v>885</v>
      </c>
      <c r="C413" s="19" t="s">
        <v>41</v>
      </c>
      <c r="D413" s="19" t="s">
        <v>1536</v>
      </c>
      <c r="E413" s="19" t="s">
        <v>1528</v>
      </c>
      <c r="F413" s="19" t="str">
        <f>VLOOKUP(A413,Ranking!C413:AB1127,26,0)</f>
        <v>Corporate Offices</v>
      </c>
      <c r="G413" s="19">
        <v>508207</v>
      </c>
      <c r="H413" s="20" t="s">
        <v>492</v>
      </c>
      <c r="I413" s="81" t="str">
        <f>VLOOKUP(A413,[1]Sheet1!$C$2:$D$967,2,0)</f>
        <v>Vijayawada</v>
      </c>
      <c r="J413" s="21">
        <v>2.6709000000000005</v>
      </c>
      <c r="K413" s="22">
        <v>279.68</v>
      </c>
      <c r="L413" s="22">
        <v>2.2374400000000003</v>
      </c>
      <c r="M413" s="22">
        <v>4.9083400000000008</v>
      </c>
      <c r="N413" s="23" t="s">
        <v>32</v>
      </c>
      <c r="O413" s="24" t="s">
        <v>32</v>
      </c>
      <c r="P413" s="25">
        <v>0.33600000000000002</v>
      </c>
      <c r="Q413" s="26">
        <v>75.188999999999993</v>
      </c>
      <c r="R413" s="26">
        <v>0.20422342793296092</v>
      </c>
      <c r="S413" s="26">
        <v>0.54022342793296096</v>
      </c>
      <c r="T413" s="23" t="s">
        <v>31</v>
      </c>
      <c r="U413" s="27" t="s">
        <v>31</v>
      </c>
      <c r="V413" s="28">
        <v>5.2053000000000003</v>
      </c>
      <c r="W413" s="22">
        <v>480.88499999999999</v>
      </c>
      <c r="X413" s="22">
        <v>4.9988400159052686</v>
      </c>
      <c r="Y413" s="22">
        <v>10.204140015905269</v>
      </c>
      <c r="Z413" s="23" t="s">
        <v>32</v>
      </c>
      <c r="AA413" s="27" t="s">
        <v>31</v>
      </c>
      <c r="AB413" s="25">
        <v>8.3592928540000013</v>
      </c>
      <c r="AC413" s="26">
        <v>72.966271947733773</v>
      </c>
      <c r="AD413" s="26">
        <v>2.0041071459999991</v>
      </c>
      <c r="AE413" s="26">
        <f t="shared" si="18"/>
        <v>10.3634</v>
      </c>
      <c r="AF413" s="29" t="s">
        <v>32</v>
      </c>
      <c r="AG413" s="30" t="s">
        <v>32</v>
      </c>
      <c r="AH413" s="25">
        <v>1.9108690179999999</v>
      </c>
      <c r="AI413" s="26">
        <v>156.1762025316456</v>
      </c>
      <c r="AJ413" s="26">
        <v>1.5617620253164561</v>
      </c>
      <c r="AK413" s="26">
        <f t="shared" si="19"/>
        <v>3.472631043316456</v>
      </c>
      <c r="AL413" s="29" t="s">
        <v>32</v>
      </c>
      <c r="AM413" s="30" t="s">
        <v>32</v>
      </c>
      <c r="AN413" s="66">
        <f t="shared" si="20"/>
        <v>3.5658691713164554</v>
      </c>
    </row>
    <row r="414" spans="1:40" x14ac:dyDescent="0.35">
      <c r="A414" s="18" t="s">
        <v>886</v>
      </c>
      <c r="B414" s="19" t="s">
        <v>887</v>
      </c>
      <c r="C414" s="19" t="s">
        <v>1536</v>
      </c>
      <c r="D414" s="19" t="s">
        <v>1536</v>
      </c>
      <c r="E414" s="19" t="s">
        <v>1529</v>
      </c>
      <c r="F414" s="19" t="str">
        <f>VLOOKUP(A414,Ranking!C414:AB1128,26,0)</f>
        <v xml:space="preserve">Manufacturers </v>
      </c>
      <c r="G414" s="19">
        <v>576104</v>
      </c>
      <c r="H414" s="20" t="s">
        <v>48</v>
      </c>
      <c r="I414" s="81" t="str">
        <f>VLOOKUP(A414,[1]Sheet1!$C$2:$D$967,2,0)</f>
        <v>Udupi</v>
      </c>
      <c r="J414" s="21">
        <v>4.7237999999999989</v>
      </c>
      <c r="K414" s="22">
        <v>76.186000000000007</v>
      </c>
      <c r="L414" s="22">
        <v>1.3226639999999998</v>
      </c>
      <c r="M414" s="22">
        <v>6.0464639999999985</v>
      </c>
      <c r="N414" s="23" t="s">
        <v>31</v>
      </c>
      <c r="O414" s="24" t="s">
        <v>32</v>
      </c>
      <c r="P414" s="25">
        <v>0.43740000000000001</v>
      </c>
      <c r="Q414" s="26">
        <v>25.300999999999998</v>
      </c>
      <c r="R414" s="26">
        <v>0.27399597473340581</v>
      </c>
      <c r="S414" s="26">
        <v>0.71139597473340577</v>
      </c>
      <c r="T414" s="23" t="s">
        <v>31</v>
      </c>
      <c r="U414" s="27" t="s">
        <v>32</v>
      </c>
      <c r="V414" s="28">
        <v>0.83950000000000002</v>
      </c>
      <c r="W414" s="22">
        <v>18.331</v>
      </c>
      <c r="X414" s="22">
        <v>0.23506000000000002</v>
      </c>
      <c r="Y414" s="22">
        <v>1.07456</v>
      </c>
      <c r="Z414" s="23" t="s">
        <v>32</v>
      </c>
      <c r="AA414" s="27" t="s">
        <v>32</v>
      </c>
      <c r="AB414" s="25">
        <v>20.107360561</v>
      </c>
      <c r="AC414" s="26">
        <v>1885.347082352941</v>
      </c>
      <c r="AD414" s="26">
        <v>18.853470823529413</v>
      </c>
      <c r="AE414" s="26">
        <f t="shared" si="18"/>
        <v>38.960831384529413</v>
      </c>
      <c r="AF414" s="29" t="s">
        <v>32</v>
      </c>
      <c r="AG414" s="30" t="s">
        <v>32</v>
      </c>
      <c r="AH414" s="25">
        <v>3.3469967030000003</v>
      </c>
      <c r="AI414" s="26">
        <v>326.65107058823531</v>
      </c>
      <c r="AJ414" s="26">
        <v>3.2665107058823537</v>
      </c>
      <c r="AK414" s="26">
        <f t="shared" si="19"/>
        <v>6.613507408882354</v>
      </c>
      <c r="AL414" s="29" t="s">
        <v>32</v>
      </c>
      <c r="AM414" s="30" t="s">
        <v>32</v>
      </c>
      <c r="AN414" s="66">
        <f t="shared" si="20"/>
        <v>22.119981529411767</v>
      </c>
    </row>
    <row r="415" spans="1:40" x14ac:dyDescent="0.35">
      <c r="A415" s="18" t="s">
        <v>888</v>
      </c>
      <c r="B415" s="19" t="s">
        <v>889</v>
      </c>
      <c r="C415" s="19" t="s">
        <v>1536</v>
      </c>
      <c r="D415" s="19" t="s">
        <v>1536</v>
      </c>
      <c r="E415" s="19" t="s">
        <v>1528</v>
      </c>
      <c r="F415" s="19" t="str">
        <f>VLOOKUP(A415,Ranking!C415:AB1129,26,0)</f>
        <v xml:space="preserve">Shopping Malls </v>
      </c>
      <c r="G415" s="19">
        <v>575005</v>
      </c>
      <c r="H415" s="20" t="s">
        <v>154</v>
      </c>
      <c r="I415" s="81" t="str">
        <f>VLOOKUP(A415,[1]Sheet1!$C$2:$D$967,2,0)</f>
        <v>Mangaluru</v>
      </c>
      <c r="J415" s="21">
        <v>3.1287000000000003</v>
      </c>
      <c r="K415" s="22">
        <v>57.484000000000002</v>
      </c>
      <c r="L415" s="22">
        <v>0.87603600000000015</v>
      </c>
      <c r="M415" s="22">
        <v>4.0047360000000003</v>
      </c>
      <c r="N415" s="23" t="s">
        <v>32</v>
      </c>
      <c r="O415" s="24" t="s">
        <v>32</v>
      </c>
      <c r="P415" s="25">
        <v>0.72499999999999998</v>
      </c>
      <c r="Q415" s="26">
        <v>19.792000000000002</v>
      </c>
      <c r="R415" s="26">
        <v>0.20300000000000001</v>
      </c>
      <c r="S415" s="26">
        <v>0.92799999999999994</v>
      </c>
      <c r="T415" s="23" t="s">
        <v>32</v>
      </c>
      <c r="U415" s="27" t="s">
        <v>32</v>
      </c>
      <c r="V415" s="28">
        <v>1.0367</v>
      </c>
      <c r="W415" s="22">
        <v>25.43</v>
      </c>
      <c r="X415" s="22">
        <v>0.29027600000000003</v>
      </c>
      <c r="Y415" s="22">
        <v>1.3269759999999999</v>
      </c>
      <c r="Z415" s="23" t="s">
        <v>32</v>
      </c>
      <c r="AA415" s="27" t="s">
        <v>32</v>
      </c>
      <c r="AB415" s="25">
        <v>21.124074881999999</v>
      </c>
      <c r="AC415" s="26">
        <v>4688.5282151002984</v>
      </c>
      <c r="AD415" s="26">
        <v>46.885282151002983</v>
      </c>
      <c r="AE415" s="26">
        <f t="shared" si="18"/>
        <v>68.009357033002985</v>
      </c>
      <c r="AF415" s="29" t="s">
        <v>32</v>
      </c>
      <c r="AG415" s="30" t="s">
        <v>32</v>
      </c>
      <c r="AH415" s="25">
        <v>4.2949903149999997</v>
      </c>
      <c r="AI415" s="26">
        <v>882.32764079770743</v>
      </c>
      <c r="AJ415" s="26">
        <v>8.8232764079770742</v>
      </c>
      <c r="AK415" s="26">
        <f t="shared" si="19"/>
        <v>13.118266722977074</v>
      </c>
      <c r="AL415" s="29" t="s">
        <v>32</v>
      </c>
      <c r="AM415" s="30" t="s">
        <v>32</v>
      </c>
      <c r="AN415" s="66">
        <f t="shared" si="20"/>
        <v>55.708558558980059</v>
      </c>
    </row>
    <row r="416" spans="1:40" x14ac:dyDescent="0.35">
      <c r="A416" s="18" t="s">
        <v>890</v>
      </c>
      <c r="B416" s="19" t="s">
        <v>891</v>
      </c>
      <c r="C416" s="19" t="s">
        <v>47</v>
      </c>
      <c r="D416" s="19" t="s">
        <v>1512</v>
      </c>
      <c r="E416" s="19" t="s">
        <v>1528</v>
      </c>
      <c r="F416" s="19" t="str">
        <f>VLOOKUP(A416,Ranking!C416:AB1130,26,0)</f>
        <v xml:space="preserve">Retailers </v>
      </c>
      <c r="G416" s="19">
        <v>110017</v>
      </c>
      <c r="H416" s="20" t="s">
        <v>78</v>
      </c>
      <c r="I416" s="81" t="str">
        <f>VLOOKUP(A416,[1]Sheet1!$C$2:$D$967,2,0)</f>
        <v>Delhi - A</v>
      </c>
      <c r="J416" s="21">
        <v>1.419</v>
      </c>
      <c r="K416" s="22">
        <v>841.84799999999996</v>
      </c>
      <c r="L416" s="22">
        <v>3.1854168230466415</v>
      </c>
      <c r="M416" s="22">
        <v>4.6044168230466411</v>
      </c>
      <c r="N416" s="23" t="s">
        <v>32</v>
      </c>
      <c r="O416" s="24" t="s">
        <v>31</v>
      </c>
      <c r="P416" s="25">
        <v>0.37009999999999998</v>
      </c>
      <c r="Q416" s="26">
        <v>311.916</v>
      </c>
      <c r="R416" s="26">
        <v>1.5614752123552122</v>
      </c>
      <c r="S416" s="26">
        <v>1.9315752123552121</v>
      </c>
      <c r="T416" s="23" t="s">
        <v>32</v>
      </c>
      <c r="U416" s="27" t="s">
        <v>31</v>
      </c>
      <c r="V416" s="28">
        <v>0.13589999999999999</v>
      </c>
      <c r="W416" s="22">
        <v>82.706999999999994</v>
      </c>
      <c r="X416" s="22">
        <v>4.2298629397590354E-2</v>
      </c>
      <c r="Y416" s="22">
        <v>0.17819862939759035</v>
      </c>
      <c r="Z416" s="23" t="s">
        <v>31</v>
      </c>
      <c r="AA416" s="27" t="s">
        <v>31</v>
      </c>
      <c r="AB416" s="25">
        <v>18.933368414</v>
      </c>
      <c r="AC416" s="26">
        <v>45740.257457751279</v>
      </c>
      <c r="AD416" s="26">
        <v>121.20847004221696</v>
      </c>
      <c r="AE416" s="26">
        <f t="shared" si="18"/>
        <v>140.14183845621696</v>
      </c>
      <c r="AF416" s="29" t="s">
        <v>32</v>
      </c>
      <c r="AG416" s="30" t="s">
        <v>31</v>
      </c>
      <c r="AH416" s="25">
        <v>16.577789543000002</v>
      </c>
      <c r="AI416" s="26">
        <v>17851.396662105439</v>
      </c>
      <c r="AJ416" s="26">
        <v>10.527826614225795</v>
      </c>
      <c r="AK416" s="26">
        <f t="shared" si="19"/>
        <v>27.105616157225796</v>
      </c>
      <c r="AL416" s="29" t="s">
        <v>32</v>
      </c>
      <c r="AM416" s="30" t="s">
        <v>31</v>
      </c>
      <c r="AN416" s="66">
        <f t="shared" si="20"/>
        <v>131.73629665644276</v>
      </c>
    </row>
    <row r="417" spans="1:40" x14ac:dyDescent="0.35">
      <c r="A417" s="18" t="s">
        <v>892</v>
      </c>
      <c r="B417" s="19" t="s">
        <v>893</v>
      </c>
      <c r="C417" s="19" t="s">
        <v>1533</v>
      </c>
      <c r="D417" s="19" t="s">
        <v>1536</v>
      </c>
      <c r="E417" s="19" t="s">
        <v>1528</v>
      </c>
      <c r="F417" s="19" t="str">
        <f>VLOOKUP(A417,Ranking!C417:AB1131,26,0)</f>
        <v xml:space="preserve">Shopping Malls </v>
      </c>
      <c r="G417" s="19">
        <v>503001</v>
      </c>
      <c r="H417" s="20" t="s">
        <v>492</v>
      </c>
      <c r="I417" s="81" t="str">
        <f>VLOOKUP(A417,[1]Sheet1!$C$2:$D$967,2,0)</f>
        <v>Hyderbad</v>
      </c>
      <c r="J417" s="21">
        <v>4.1612999999999998</v>
      </c>
      <c r="K417" s="22">
        <v>406.16399999999999</v>
      </c>
      <c r="L417" s="22">
        <v>3.2493119999999998</v>
      </c>
      <c r="M417" s="22">
        <v>7.4106119999999995</v>
      </c>
      <c r="N417" s="23" t="s">
        <v>32</v>
      </c>
      <c r="O417" s="24" t="s">
        <v>32</v>
      </c>
      <c r="P417" s="25">
        <v>0.17230000000000001</v>
      </c>
      <c r="Q417" s="26">
        <v>87.804000000000002</v>
      </c>
      <c r="R417" s="26">
        <v>8.125257638894838E-2</v>
      </c>
      <c r="S417" s="26">
        <v>0.2535525763889484</v>
      </c>
      <c r="T417" s="23" t="s">
        <v>31</v>
      </c>
      <c r="U417" s="27" t="s">
        <v>31</v>
      </c>
      <c r="V417" s="28">
        <v>13.821899999999999</v>
      </c>
      <c r="W417" s="22">
        <v>385.59300000000002</v>
      </c>
      <c r="X417" s="22">
        <v>3.8701320000000003</v>
      </c>
      <c r="Y417" s="22">
        <v>17.692032000000001</v>
      </c>
      <c r="Z417" s="23" t="s">
        <v>31</v>
      </c>
      <c r="AA417" s="27" t="s">
        <v>32</v>
      </c>
      <c r="AB417" s="25">
        <v>10.039355735999999</v>
      </c>
      <c r="AC417" s="26">
        <v>1970.0801621323019</v>
      </c>
      <c r="AD417" s="26">
        <v>19.700801621323023</v>
      </c>
      <c r="AE417" s="26">
        <f t="shared" si="18"/>
        <v>29.740157357323021</v>
      </c>
      <c r="AF417" s="29" t="s">
        <v>32</v>
      </c>
      <c r="AG417" s="30" t="s">
        <v>32</v>
      </c>
      <c r="AH417" s="25">
        <v>1.26161309</v>
      </c>
      <c r="AI417" s="26">
        <v>301.50713851677949</v>
      </c>
      <c r="AJ417" s="26">
        <v>0.38218886095626292</v>
      </c>
      <c r="AK417" s="26">
        <f t="shared" si="19"/>
        <v>1.6438019509562629</v>
      </c>
      <c r="AL417" s="29" t="s">
        <v>31</v>
      </c>
      <c r="AM417" s="30" t="s">
        <v>32</v>
      </c>
      <c r="AN417" s="66">
        <f t="shared" si="20"/>
        <v>20.082990482279286</v>
      </c>
    </row>
    <row r="418" spans="1:40" x14ac:dyDescent="0.35">
      <c r="A418" s="18" t="s">
        <v>894</v>
      </c>
      <c r="B418" s="19" t="s">
        <v>895</v>
      </c>
      <c r="C418" s="19" t="s">
        <v>1536</v>
      </c>
      <c r="D418" s="19" t="s">
        <v>1536</v>
      </c>
      <c r="E418" s="19" t="s">
        <v>1528</v>
      </c>
      <c r="F418" s="19" t="str">
        <f>VLOOKUP(A418,Ranking!C418:AB1132,26,0)</f>
        <v xml:space="preserve">Manufacturers </v>
      </c>
      <c r="G418" s="19">
        <v>584123</v>
      </c>
      <c r="H418" s="20" t="s">
        <v>159</v>
      </c>
      <c r="I418" s="81" t="str">
        <f>VLOOKUP(A418,[1]Sheet1!$C$2:$D$967,2,0)</f>
        <v>Raichur</v>
      </c>
      <c r="J418" s="21">
        <v>0.03</v>
      </c>
      <c r="K418" s="22">
        <v>29.196000000000002</v>
      </c>
      <c r="L418" s="22">
        <v>0.15730330292058328</v>
      </c>
      <c r="M418" s="22">
        <v>0.18730330292058328</v>
      </c>
      <c r="N418" s="23" t="s">
        <v>32</v>
      </c>
      <c r="O418" s="24" t="s">
        <v>31</v>
      </c>
      <c r="P418" s="25">
        <v>0</v>
      </c>
      <c r="Q418" s="26">
        <v>15.226000000000001</v>
      </c>
      <c r="R418" s="26">
        <v>1.5226000000000002E-2</v>
      </c>
      <c r="S418" s="26">
        <v>1.5226000000000002E-2</v>
      </c>
      <c r="T418" s="23" t="s">
        <v>31</v>
      </c>
      <c r="U418" s="27" t="s">
        <v>31</v>
      </c>
      <c r="V418" s="28">
        <v>4.9686000000000003</v>
      </c>
      <c r="W418" s="22">
        <v>103.15</v>
      </c>
      <c r="X418" s="22">
        <v>1.3912080000000002</v>
      </c>
      <c r="Y418" s="22">
        <v>6.359808000000001</v>
      </c>
      <c r="Z418" s="23" t="s">
        <v>31</v>
      </c>
      <c r="AA418" s="27" t="s">
        <v>32</v>
      </c>
      <c r="AB418" s="25">
        <v>10.863587308</v>
      </c>
      <c r="AC418" s="26">
        <v>209.0087840909091</v>
      </c>
      <c r="AD418" s="26">
        <v>2.1727174615999996</v>
      </c>
      <c r="AE418" s="26">
        <f t="shared" si="18"/>
        <v>13.036304769599999</v>
      </c>
      <c r="AF418" s="29" t="s">
        <v>31</v>
      </c>
      <c r="AG418" s="30" t="s">
        <v>32</v>
      </c>
      <c r="AH418" s="25">
        <v>0.83833492399999998</v>
      </c>
      <c r="AI418" s="26">
        <v>37.539186363636368</v>
      </c>
      <c r="AJ418" s="26">
        <v>0.424675373482305</v>
      </c>
      <c r="AK418" s="26">
        <f t="shared" si="19"/>
        <v>1.263010297482305</v>
      </c>
      <c r="AL418" s="29" t="s">
        <v>31</v>
      </c>
      <c r="AM418" s="30" t="s">
        <v>32</v>
      </c>
      <c r="AN418" s="66">
        <f t="shared" si="20"/>
        <v>2.5973928350823048</v>
      </c>
    </row>
    <row r="419" spans="1:40" x14ac:dyDescent="0.35">
      <c r="A419" s="18" t="s">
        <v>896</v>
      </c>
      <c r="B419" s="19" t="s">
        <v>897</v>
      </c>
      <c r="C419" s="19" t="s">
        <v>47</v>
      </c>
      <c r="D419" s="19" t="s">
        <v>1536</v>
      </c>
      <c r="E419" s="19" t="s">
        <v>1531</v>
      </c>
      <c r="F419" s="19" t="str">
        <f>VLOOKUP(A419,Ranking!C419:AB1133,26,0)</f>
        <v xml:space="preserve">Exporters </v>
      </c>
      <c r="G419" s="19">
        <v>637001</v>
      </c>
      <c r="H419" s="20" t="s">
        <v>267</v>
      </c>
      <c r="I419" s="81" t="str">
        <f>VLOOKUP(A419,[1]Sheet1!$C$2:$D$967,2,0)</f>
        <v>Tiruchirapalli</v>
      </c>
      <c r="J419" s="21">
        <v>1.8406</v>
      </c>
      <c r="K419" s="22">
        <v>127.07299999999999</v>
      </c>
      <c r="L419" s="22">
        <v>1.0165839999999999</v>
      </c>
      <c r="M419" s="22">
        <v>2.8571840000000002</v>
      </c>
      <c r="N419" s="23" t="s">
        <v>32</v>
      </c>
      <c r="O419" s="24" t="s">
        <v>32</v>
      </c>
      <c r="P419" s="25">
        <v>0.83640000000000003</v>
      </c>
      <c r="Q419" s="26">
        <v>82.114999999999995</v>
      </c>
      <c r="R419" s="26">
        <v>0.82114999999999994</v>
      </c>
      <c r="S419" s="26">
        <v>1.6575500000000001</v>
      </c>
      <c r="T419" s="23" t="s">
        <v>32</v>
      </c>
      <c r="U419" s="27" t="s">
        <v>32</v>
      </c>
      <c r="V419" s="28">
        <v>2.5266999999999999</v>
      </c>
      <c r="W419" s="22">
        <v>465.42500000000001</v>
      </c>
      <c r="X419" s="22">
        <v>0.7074760000000001</v>
      </c>
      <c r="Y419" s="22">
        <v>3.2341760000000002</v>
      </c>
      <c r="Z419" s="23" t="s">
        <v>31</v>
      </c>
      <c r="AA419" s="27" t="s">
        <v>31</v>
      </c>
      <c r="AB419" s="25">
        <v>8.6419513819999985</v>
      </c>
      <c r="AC419" s="26">
        <v>1175.155040022081</v>
      </c>
      <c r="AD419" s="26">
        <v>11.751550400220811</v>
      </c>
      <c r="AE419" s="26">
        <f t="shared" si="18"/>
        <v>20.39350178222081</v>
      </c>
      <c r="AF419" s="29" t="s">
        <v>32</v>
      </c>
      <c r="AG419" s="30" t="s">
        <v>32</v>
      </c>
      <c r="AH419" s="25">
        <v>3.3164201050000002</v>
      </c>
      <c r="AI419" s="26">
        <v>410.70673695832181</v>
      </c>
      <c r="AJ419" s="26">
        <v>0.90349913971145712</v>
      </c>
      <c r="AK419" s="26">
        <f t="shared" si="19"/>
        <v>4.2199192447114573</v>
      </c>
      <c r="AL419" s="29" t="s">
        <v>31</v>
      </c>
      <c r="AM419" s="30" t="s">
        <v>32</v>
      </c>
      <c r="AN419" s="66">
        <f t="shared" si="20"/>
        <v>12.655049539932268</v>
      </c>
    </row>
    <row r="420" spans="1:40" x14ac:dyDescent="0.35">
      <c r="A420" s="18" t="s">
        <v>898</v>
      </c>
      <c r="B420" s="19" t="s">
        <v>899</v>
      </c>
      <c r="C420" s="19" t="s">
        <v>1536</v>
      </c>
      <c r="D420" s="19" t="s">
        <v>1536</v>
      </c>
      <c r="E420" s="19" t="s">
        <v>1529</v>
      </c>
      <c r="F420" s="19" t="str">
        <f>VLOOKUP(A420,Ranking!C420:AB1134,26,0)</f>
        <v xml:space="preserve">Shopping Malls </v>
      </c>
      <c r="G420" s="19">
        <v>570010</v>
      </c>
      <c r="H420" s="20" t="s">
        <v>151</v>
      </c>
      <c r="I420" s="81" t="str">
        <f>VLOOKUP(A420,[1]Sheet1!$C$2:$D$967,2,0)</f>
        <v>Mysuru - A</v>
      </c>
      <c r="J420" s="21">
        <v>2.1680000000000001</v>
      </c>
      <c r="K420" s="22">
        <v>63.767000000000003</v>
      </c>
      <c r="L420" s="22">
        <v>0.63767000000000007</v>
      </c>
      <c r="M420" s="22">
        <v>2.8056700000000001</v>
      </c>
      <c r="N420" s="23" t="s">
        <v>32</v>
      </c>
      <c r="O420" s="24" t="s">
        <v>32</v>
      </c>
      <c r="P420" s="25">
        <v>0.73089999999999999</v>
      </c>
      <c r="Q420" s="26">
        <v>15.848000000000001</v>
      </c>
      <c r="R420" s="26">
        <v>0.20465200000000003</v>
      </c>
      <c r="S420" s="26">
        <v>0.93555200000000005</v>
      </c>
      <c r="T420" s="23" t="s">
        <v>32</v>
      </c>
      <c r="U420" s="27" t="s">
        <v>32</v>
      </c>
      <c r="V420" s="28">
        <v>2.0057999999999998</v>
      </c>
      <c r="W420" s="22">
        <v>93.742000000000004</v>
      </c>
      <c r="X420" s="22">
        <v>0.6210815730243241</v>
      </c>
      <c r="Y420" s="22">
        <v>2.626881573024324</v>
      </c>
      <c r="Z420" s="23" t="s">
        <v>31</v>
      </c>
      <c r="AA420" s="27" t="s">
        <v>31</v>
      </c>
      <c r="AB420" s="25">
        <v>20.407085209000002</v>
      </c>
      <c r="AC420" s="26">
        <v>6522.502275154271</v>
      </c>
      <c r="AD420" s="26">
        <v>4.0814170418000018</v>
      </c>
      <c r="AE420" s="26">
        <f t="shared" si="18"/>
        <v>24.488502250800003</v>
      </c>
      <c r="AF420" s="29" t="s">
        <v>32</v>
      </c>
      <c r="AG420" s="30" t="s">
        <v>31</v>
      </c>
      <c r="AH420" s="25">
        <v>1.8326228239999998</v>
      </c>
      <c r="AI420" s="26">
        <v>1238.4634502760639</v>
      </c>
      <c r="AJ420" s="26">
        <v>1.0266019534279545</v>
      </c>
      <c r="AK420" s="26">
        <f t="shared" si="19"/>
        <v>2.8592247774279542</v>
      </c>
      <c r="AL420" s="29" t="s">
        <v>31</v>
      </c>
      <c r="AM420" s="30" t="s">
        <v>31</v>
      </c>
      <c r="AN420" s="66">
        <f t="shared" si="20"/>
        <v>5.1080189952279564</v>
      </c>
    </row>
    <row r="421" spans="1:40" x14ac:dyDescent="0.35">
      <c r="A421" s="18" t="s">
        <v>900</v>
      </c>
      <c r="B421" s="19" t="s">
        <v>901</v>
      </c>
      <c r="C421" s="19" t="s">
        <v>41</v>
      </c>
      <c r="D421" s="19" t="s">
        <v>1536</v>
      </c>
      <c r="E421" s="19" t="s">
        <v>1528</v>
      </c>
      <c r="F421" s="19" t="str">
        <f>VLOOKUP(A421,Ranking!C421:AB1135,26,0)</f>
        <v xml:space="preserve">Exporters </v>
      </c>
      <c r="G421" s="19">
        <v>586212</v>
      </c>
      <c r="H421" s="20" t="s">
        <v>110</v>
      </c>
      <c r="I421" s="81" t="str">
        <f>VLOOKUP(A421,[1]Sheet1!$C$2:$D$967,2,0)</f>
        <v>Raichur</v>
      </c>
      <c r="J421" s="21">
        <v>1.6682000000000001</v>
      </c>
      <c r="K421" s="22">
        <v>18.648</v>
      </c>
      <c r="L421" s="22">
        <v>0.46709600000000007</v>
      </c>
      <c r="M421" s="22">
        <v>2.1352960000000003</v>
      </c>
      <c r="N421" s="23" t="s">
        <v>32</v>
      </c>
      <c r="O421" s="24" t="s">
        <v>32</v>
      </c>
      <c r="P421" s="25">
        <v>0.98499999999999999</v>
      </c>
      <c r="Q421" s="26">
        <v>7.6529999999999996</v>
      </c>
      <c r="R421" s="26">
        <v>0.27580000000000005</v>
      </c>
      <c r="S421" s="26">
        <v>1.2608000000000001</v>
      </c>
      <c r="T421" s="23" t="s">
        <v>31</v>
      </c>
      <c r="U421" s="27" t="s">
        <v>32</v>
      </c>
      <c r="V421" s="28">
        <v>6.6322999999999999</v>
      </c>
      <c r="W421" s="22">
        <v>34.636000000000003</v>
      </c>
      <c r="X421" s="22">
        <v>7.3750980910112869</v>
      </c>
      <c r="Y421" s="22">
        <v>14.007398091011286</v>
      </c>
      <c r="Z421" s="23" t="s">
        <v>31</v>
      </c>
      <c r="AA421" s="27" t="s">
        <v>32</v>
      </c>
      <c r="AB421" s="25">
        <v>24.408613565</v>
      </c>
      <c r="AC421" s="26">
        <v>205.89340672074161</v>
      </c>
      <c r="AD421" s="26">
        <v>5.5257274350000003</v>
      </c>
      <c r="AE421" s="26">
        <f t="shared" si="18"/>
        <v>29.934341</v>
      </c>
      <c r="AF421" s="29" t="s">
        <v>32</v>
      </c>
      <c r="AG421" s="30" t="s">
        <v>32</v>
      </c>
      <c r="AH421" s="25">
        <v>9.9263261670000009</v>
      </c>
      <c r="AI421" s="26">
        <v>37.967184241019702</v>
      </c>
      <c r="AJ421" s="26">
        <v>1.9852652333999998</v>
      </c>
      <c r="AK421" s="26">
        <f t="shared" si="19"/>
        <v>11.911591400400001</v>
      </c>
      <c r="AL421" s="29" t="s">
        <v>32</v>
      </c>
      <c r="AM421" s="30" t="s">
        <v>32</v>
      </c>
      <c r="AN421" s="66">
        <f t="shared" si="20"/>
        <v>7.5109926684000001</v>
      </c>
    </row>
    <row r="422" spans="1:40" x14ac:dyDescent="0.35">
      <c r="A422" s="18" t="s">
        <v>902</v>
      </c>
      <c r="B422" s="19" t="s">
        <v>903</v>
      </c>
      <c r="C422" s="19" t="s">
        <v>1536</v>
      </c>
      <c r="D422" s="19" t="s">
        <v>1512</v>
      </c>
      <c r="E422" s="19" t="s">
        <v>1528</v>
      </c>
      <c r="F422" s="19" t="str">
        <f>VLOOKUP(A422,Ranking!C422:AB1136,26,0)</f>
        <v xml:space="preserve">Retailers </v>
      </c>
      <c r="G422" s="19">
        <v>110015</v>
      </c>
      <c r="H422" s="20" t="s">
        <v>78</v>
      </c>
      <c r="I422" s="81" t="str">
        <f>VLOOKUP(A422,[1]Sheet1!$C$2:$D$967,2,0)</f>
        <v>Delhi - A</v>
      </c>
      <c r="J422" s="21">
        <v>0.59240000000000004</v>
      </c>
      <c r="K422" s="22">
        <v>895.24099999999999</v>
      </c>
      <c r="L422" s="22">
        <v>0.60182344319663961</v>
      </c>
      <c r="M422" s="22">
        <v>1.1942234431966396</v>
      </c>
      <c r="N422" s="23" t="s">
        <v>31</v>
      </c>
      <c r="O422" s="24" t="s">
        <v>31</v>
      </c>
      <c r="P422" s="25">
        <v>0.21440000000000001</v>
      </c>
      <c r="Q422" s="26">
        <v>275.149</v>
      </c>
      <c r="R422" s="26">
        <v>0.1685212846963042</v>
      </c>
      <c r="S422" s="26">
        <v>0.38292128469630421</v>
      </c>
      <c r="T422" s="23" t="s">
        <v>31</v>
      </c>
      <c r="U422" s="27" t="s">
        <v>31</v>
      </c>
      <c r="V422" s="28">
        <v>0.25840000000000002</v>
      </c>
      <c r="W422" s="22">
        <v>90.885000000000005</v>
      </c>
      <c r="X422" s="22">
        <v>1.5250589642961425</v>
      </c>
      <c r="Y422" s="22">
        <v>1.7834589642961425</v>
      </c>
      <c r="Z422" s="23" t="s">
        <v>32</v>
      </c>
      <c r="AA422" s="27" t="s">
        <v>31</v>
      </c>
      <c r="AB422" s="25">
        <v>15.074683740000001</v>
      </c>
      <c r="AC422" s="26">
        <v>41614.111995421707</v>
      </c>
      <c r="AD422" s="26">
        <v>111.99506628219967</v>
      </c>
      <c r="AE422" s="26">
        <f t="shared" si="18"/>
        <v>127.06975002219967</v>
      </c>
      <c r="AF422" s="29" t="s">
        <v>32</v>
      </c>
      <c r="AG422" s="30" t="s">
        <v>31</v>
      </c>
      <c r="AH422" s="25">
        <v>3.180704902</v>
      </c>
      <c r="AI422" s="26">
        <v>24639.984139033251</v>
      </c>
      <c r="AJ422" s="26">
        <v>0.97438090801183508</v>
      </c>
      <c r="AK422" s="26">
        <f t="shared" si="19"/>
        <v>4.1550858100118351</v>
      </c>
      <c r="AL422" s="29" t="s">
        <v>31</v>
      </c>
      <c r="AM422" s="30" t="s">
        <v>31</v>
      </c>
      <c r="AN422" s="66">
        <f t="shared" si="20"/>
        <v>112.96944719021151</v>
      </c>
    </row>
    <row r="423" spans="1:40" x14ac:dyDescent="0.35">
      <c r="A423" s="18" t="s">
        <v>904</v>
      </c>
      <c r="B423" s="19" t="s">
        <v>905</v>
      </c>
      <c r="C423" s="19" t="s">
        <v>47</v>
      </c>
      <c r="D423" s="19" t="s">
        <v>1514</v>
      </c>
      <c r="E423" s="19" t="s">
        <v>1528</v>
      </c>
      <c r="F423" s="19" t="str">
        <f>VLOOKUP(A423,Ranking!C423:AB1137,26,0)</f>
        <v xml:space="preserve">Exporters </v>
      </c>
      <c r="G423" s="19">
        <v>110019</v>
      </c>
      <c r="H423" s="20" t="s">
        <v>78</v>
      </c>
      <c r="I423" s="81" t="str">
        <f>VLOOKUP(A423,[1]Sheet1!$C$2:$D$967,2,0)</f>
        <v>Delhi - B</v>
      </c>
      <c r="J423" s="21">
        <v>0.252</v>
      </c>
      <c r="K423" s="22">
        <v>708.01599999999996</v>
      </c>
      <c r="L423" s="22">
        <v>3.4321507965644522</v>
      </c>
      <c r="M423" s="22">
        <v>3.6841507965644524</v>
      </c>
      <c r="N423" s="23" t="s">
        <v>32</v>
      </c>
      <c r="O423" s="24" t="s">
        <v>31</v>
      </c>
      <c r="P423" s="25">
        <v>0.39849999999999997</v>
      </c>
      <c r="Q423" s="26">
        <v>262.61599999999999</v>
      </c>
      <c r="R423" s="26">
        <v>1.2451586287586287</v>
      </c>
      <c r="S423" s="26">
        <v>1.6436586287586286</v>
      </c>
      <c r="T423" s="23" t="s">
        <v>32</v>
      </c>
      <c r="U423" s="27" t="s">
        <v>31</v>
      </c>
      <c r="V423" s="28">
        <v>0</v>
      </c>
      <c r="W423" s="22">
        <v>148.65100000000001</v>
      </c>
      <c r="X423" s="22">
        <v>0.04</v>
      </c>
      <c r="Y423" s="22">
        <v>0.04</v>
      </c>
      <c r="Z423" s="23" t="s">
        <v>31</v>
      </c>
      <c r="AA423" s="27" t="s">
        <v>31</v>
      </c>
      <c r="AB423" s="25">
        <v>16.556016671000002</v>
      </c>
      <c r="AC423" s="26">
        <v>45353.366952969249</v>
      </c>
      <c r="AD423" s="26">
        <v>121.95700159862028</v>
      </c>
      <c r="AE423" s="26">
        <f t="shared" si="18"/>
        <v>138.51301826962029</v>
      </c>
      <c r="AF423" s="29" t="s">
        <v>32</v>
      </c>
      <c r="AG423" s="30" t="s">
        <v>31</v>
      </c>
      <c r="AH423" s="25">
        <v>1.9198248710000001</v>
      </c>
      <c r="AI423" s="26">
        <v>24435.839418255</v>
      </c>
      <c r="AJ423" s="26">
        <v>31.029101496298598</v>
      </c>
      <c r="AK423" s="26">
        <f t="shared" si="19"/>
        <v>32.948926367298597</v>
      </c>
      <c r="AL423" s="29" t="s">
        <v>32</v>
      </c>
      <c r="AM423" s="30" t="s">
        <v>31</v>
      </c>
      <c r="AN423" s="66">
        <f t="shared" si="20"/>
        <v>152.98610309491889</v>
      </c>
    </row>
    <row r="424" spans="1:40" x14ac:dyDescent="0.35">
      <c r="A424" s="18" t="s">
        <v>906</v>
      </c>
      <c r="B424" s="19" t="s">
        <v>907</v>
      </c>
      <c r="C424" s="19" t="s">
        <v>41</v>
      </c>
      <c r="D424" s="19" t="s">
        <v>1536</v>
      </c>
      <c r="E424" s="19" t="s">
        <v>1531</v>
      </c>
      <c r="F424" s="19" t="str">
        <f>VLOOKUP(A424,Ranking!C424:AB1138,26,0)</f>
        <v>Corporate Offices</v>
      </c>
      <c r="G424" s="19">
        <v>571301</v>
      </c>
      <c r="H424" s="20" t="s">
        <v>151</v>
      </c>
      <c r="I424" s="81" t="str">
        <f>VLOOKUP(A424,[1]Sheet1!$C$2:$D$967,2,0)</f>
        <v>Mysuru - A</v>
      </c>
      <c r="J424" s="21">
        <v>2.7238000000000002</v>
      </c>
      <c r="K424" s="22">
        <v>72.602999999999994</v>
      </c>
      <c r="L424" s="22">
        <v>0.76266400000000012</v>
      </c>
      <c r="M424" s="22">
        <v>3.4864640000000002</v>
      </c>
      <c r="N424" s="23" t="s">
        <v>32</v>
      </c>
      <c r="O424" s="24" t="s">
        <v>32</v>
      </c>
      <c r="P424" s="25">
        <v>0.58300000000000007</v>
      </c>
      <c r="Q424" s="26">
        <v>17.064</v>
      </c>
      <c r="R424" s="26">
        <v>0.17064000000000001</v>
      </c>
      <c r="S424" s="26">
        <v>0.75364000000000009</v>
      </c>
      <c r="T424" s="23" t="s">
        <v>32</v>
      </c>
      <c r="U424" s="27" t="s">
        <v>32</v>
      </c>
      <c r="V424" s="28">
        <v>8.6565999999999992</v>
      </c>
      <c r="W424" s="22">
        <v>122.093</v>
      </c>
      <c r="X424" s="22">
        <v>2.6953106718698434</v>
      </c>
      <c r="Y424" s="22">
        <v>11.351910671869842</v>
      </c>
      <c r="Z424" s="23" t="s">
        <v>31</v>
      </c>
      <c r="AA424" s="27" t="s">
        <v>32</v>
      </c>
      <c r="AB424" s="25">
        <v>18.111968053000002</v>
      </c>
      <c r="AC424" s="26">
        <v>1035.5448265065911</v>
      </c>
      <c r="AD424" s="26">
        <v>10.355448265065913</v>
      </c>
      <c r="AE424" s="26">
        <f t="shared" si="18"/>
        <v>28.467416318065915</v>
      </c>
      <c r="AF424" s="29" t="s">
        <v>32</v>
      </c>
      <c r="AG424" s="30" t="s">
        <v>32</v>
      </c>
      <c r="AH424" s="25">
        <v>2.7485509860000001</v>
      </c>
      <c r="AI424" s="26">
        <v>179.27326812617699</v>
      </c>
      <c r="AJ424" s="26">
        <v>1.7927326812617701</v>
      </c>
      <c r="AK424" s="26">
        <f t="shared" si="19"/>
        <v>4.5412836672617702</v>
      </c>
      <c r="AL424" s="29" t="s">
        <v>32</v>
      </c>
      <c r="AM424" s="30" t="s">
        <v>32</v>
      </c>
      <c r="AN424" s="66">
        <f t="shared" si="20"/>
        <v>12.148180946327683</v>
      </c>
    </row>
    <row r="425" spans="1:40" x14ac:dyDescent="0.35">
      <c r="A425" s="18" t="s">
        <v>908</v>
      </c>
      <c r="B425" s="19" t="s">
        <v>909</v>
      </c>
      <c r="C425" s="19" t="s">
        <v>1536</v>
      </c>
      <c r="D425" s="19" t="s">
        <v>1536</v>
      </c>
      <c r="E425" s="19" t="s">
        <v>1530</v>
      </c>
      <c r="F425" s="19" t="str">
        <f>VLOOKUP(A425,Ranking!C425:AB1139,26,0)</f>
        <v xml:space="preserve">Exporters </v>
      </c>
      <c r="G425" s="19">
        <v>521001</v>
      </c>
      <c r="H425" s="20" t="s">
        <v>382</v>
      </c>
      <c r="I425" s="81" t="str">
        <f>VLOOKUP(A425,[1]Sheet1!$C$2:$D$967,2,0)</f>
        <v>Vijayawada</v>
      </c>
      <c r="J425" s="21">
        <v>3.2894999999999999</v>
      </c>
      <c r="K425" s="22">
        <v>222.35499999999999</v>
      </c>
      <c r="L425" s="22">
        <v>2.2235499999999999</v>
      </c>
      <c r="M425" s="22">
        <v>5.5130499999999998</v>
      </c>
      <c r="N425" s="23" t="s">
        <v>32</v>
      </c>
      <c r="O425" s="24" t="s">
        <v>32</v>
      </c>
      <c r="P425" s="25">
        <v>7.2900000000000006E-2</v>
      </c>
      <c r="Q425" s="26">
        <v>45.505000000000003</v>
      </c>
      <c r="R425" s="26">
        <v>7.5213310408163273E-2</v>
      </c>
      <c r="S425" s="26">
        <v>0.14811331040816328</v>
      </c>
      <c r="T425" s="23" t="s">
        <v>31</v>
      </c>
      <c r="U425" s="27" t="s">
        <v>31</v>
      </c>
      <c r="V425" s="28">
        <v>2.0611000000000002</v>
      </c>
      <c r="W425" s="22">
        <v>417.87099999999998</v>
      </c>
      <c r="X425" s="22">
        <v>6.3134923121460451</v>
      </c>
      <c r="Y425" s="22">
        <v>8.3745923121460457</v>
      </c>
      <c r="Z425" s="23" t="s">
        <v>32</v>
      </c>
      <c r="AA425" s="27" t="s">
        <v>31</v>
      </c>
      <c r="AB425" s="25">
        <v>8.4003956680000016</v>
      </c>
      <c r="AC425" s="26">
        <v>2396.4754268675451</v>
      </c>
      <c r="AD425" s="26">
        <v>1.6800791335999996</v>
      </c>
      <c r="AE425" s="26">
        <f t="shared" si="18"/>
        <v>10.080474801600001</v>
      </c>
      <c r="AF425" s="29" t="s">
        <v>32</v>
      </c>
      <c r="AG425" s="30" t="s">
        <v>31</v>
      </c>
      <c r="AH425" s="25">
        <v>3.2063678979999999</v>
      </c>
      <c r="AI425" s="26">
        <v>159.54250700983471</v>
      </c>
      <c r="AJ425" s="26">
        <v>1.5954250700983472</v>
      </c>
      <c r="AK425" s="26">
        <f t="shared" si="19"/>
        <v>4.8017929680983471</v>
      </c>
      <c r="AL425" s="29" t="s">
        <v>32</v>
      </c>
      <c r="AM425" s="30" t="s">
        <v>32</v>
      </c>
      <c r="AN425" s="66">
        <f t="shared" si="20"/>
        <v>3.2755042036983468</v>
      </c>
    </row>
    <row r="426" spans="1:40" x14ac:dyDescent="0.35">
      <c r="A426" s="18" t="s">
        <v>910</v>
      </c>
      <c r="B426" s="19" t="s">
        <v>911</v>
      </c>
      <c r="C426" s="19" t="s">
        <v>1536</v>
      </c>
      <c r="D426" s="19" t="s">
        <v>1536</v>
      </c>
      <c r="E426" s="19" t="s">
        <v>1530</v>
      </c>
      <c r="F426" s="19" t="str">
        <f>VLOOKUP(A426,Ranking!C426:AB1140,26,0)</f>
        <v xml:space="preserve">Retailers </v>
      </c>
      <c r="G426" s="19">
        <v>431602</v>
      </c>
      <c r="H426" s="20" t="s">
        <v>83</v>
      </c>
      <c r="I426" s="81" t="str">
        <f>VLOOKUP(A426,[1]Sheet1!$C$2:$D$967,2,0)</f>
        <v>Pune</v>
      </c>
      <c r="J426" s="21">
        <v>0.1101</v>
      </c>
      <c r="K426" s="22">
        <v>149.35900000000001</v>
      </c>
      <c r="L426" s="22">
        <v>0.19149867697416972</v>
      </c>
      <c r="M426" s="22">
        <v>0.30159867697416975</v>
      </c>
      <c r="N426" s="23" t="s">
        <v>31</v>
      </c>
      <c r="O426" s="24" t="s">
        <v>31</v>
      </c>
      <c r="P426" s="25">
        <v>0.49560000000000004</v>
      </c>
      <c r="Q426" s="26">
        <v>38.991</v>
      </c>
      <c r="R426" s="26">
        <v>0.38990999999999998</v>
      </c>
      <c r="S426" s="26">
        <v>0.88551000000000002</v>
      </c>
      <c r="T426" s="23" t="s">
        <v>32</v>
      </c>
      <c r="U426" s="27" t="s">
        <v>32</v>
      </c>
      <c r="V426" s="28">
        <v>3.8921000000000001</v>
      </c>
      <c r="W426" s="22">
        <v>54.872999999999998</v>
      </c>
      <c r="X426" s="22">
        <v>1.0897880000000002</v>
      </c>
      <c r="Y426" s="22">
        <v>4.9818880000000005</v>
      </c>
      <c r="Z426" s="23" t="s">
        <v>31</v>
      </c>
      <c r="AA426" s="27" t="s">
        <v>32</v>
      </c>
      <c r="AB426" s="25">
        <v>16.448355255000003</v>
      </c>
      <c r="AC426" s="26">
        <v>2515.4940787128712</v>
      </c>
      <c r="AD426" s="26">
        <v>3.2896710509999991</v>
      </c>
      <c r="AE426" s="26">
        <f t="shared" si="18"/>
        <v>19.738026306000002</v>
      </c>
      <c r="AF426" s="29" t="s">
        <v>31</v>
      </c>
      <c r="AG426" s="30" t="s">
        <v>32</v>
      </c>
      <c r="AH426" s="25">
        <v>8.1656376559999995</v>
      </c>
      <c r="AI426" s="26">
        <v>1484.7221539603961</v>
      </c>
      <c r="AJ426" s="26">
        <v>14.847221539603959</v>
      </c>
      <c r="AK426" s="26">
        <f t="shared" si="19"/>
        <v>23.012859195603959</v>
      </c>
      <c r="AL426" s="29" t="s">
        <v>32</v>
      </c>
      <c r="AM426" s="30" t="s">
        <v>32</v>
      </c>
      <c r="AN426" s="66">
        <f t="shared" si="20"/>
        <v>18.136892590603956</v>
      </c>
    </row>
    <row r="427" spans="1:40" x14ac:dyDescent="0.35">
      <c r="A427" s="18" t="s">
        <v>912</v>
      </c>
      <c r="B427" s="19" t="s">
        <v>913</v>
      </c>
      <c r="C427" s="19" t="s">
        <v>1536</v>
      </c>
      <c r="D427" s="19" t="s">
        <v>1536</v>
      </c>
      <c r="E427" s="19" t="s">
        <v>1528</v>
      </c>
      <c r="F427" s="19" t="str">
        <f>VLOOKUP(A427,Ranking!C427:AB1141,26,0)</f>
        <v xml:space="preserve">Manufacturers </v>
      </c>
      <c r="G427" s="19">
        <v>562120</v>
      </c>
      <c r="H427" s="20" t="s">
        <v>276</v>
      </c>
      <c r="I427" s="81" t="str">
        <f>VLOOKUP(A427,[1]Sheet1!$C$2:$D$967,2,0)</f>
        <v>Maddur</v>
      </c>
      <c r="J427" s="21">
        <v>0.2399</v>
      </c>
      <c r="K427" s="22">
        <v>50.634999999999998</v>
      </c>
      <c r="L427" s="22">
        <v>6.7172000000000009E-2</v>
      </c>
      <c r="M427" s="22">
        <v>0.30707200000000001</v>
      </c>
      <c r="N427" s="23" t="s">
        <v>31</v>
      </c>
      <c r="O427" s="24" t="s">
        <v>31</v>
      </c>
      <c r="P427" s="25">
        <v>0.9234</v>
      </c>
      <c r="Q427" s="26">
        <v>16.890999999999998</v>
      </c>
      <c r="R427" s="26">
        <v>0.258552</v>
      </c>
      <c r="S427" s="26">
        <v>1.1819519999999999</v>
      </c>
      <c r="T427" s="23" t="s">
        <v>32</v>
      </c>
      <c r="U427" s="27" t="s">
        <v>32</v>
      </c>
      <c r="V427" s="28">
        <v>6.2351000000000001</v>
      </c>
      <c r="W427" s="22">
        <v>128.82300000000001</v>
      </c>
      <c r="X427" s="22">
        <v>1.7458280000000002</v>
      </c>
      <c r="Y427" s="22">
        <v>7.9809280000000005</v>
      </c>
      <c r="Z427" s="23" t="s">
        <v>31</v>
      </c>
      <c r="AA427" s="27" t="s">
        <v>32</v>
      </c>
      <c r="AB427" s="25">
        <v>23.959701630000001</v>
      </c>
      <c r="AC427" s="26">
        <v>232.39556123822339</v>
      </c>
      <c r="AD427" s="26">
        <v>4.7919403259999989</v>
      </c>
      <c r="AE427" s="26">
        <f t="shared" si="18"/>
        <v>28.751641956</v>
      </c>
      <c r="AF427" s="29" t="s">
        <v>32</v>
      </c>
      <c r="AG427" s="30" t="s">
        <v>32</v>
      </c>
      <c r="AH427" s="25">
        <v>2.7858906079999999</v>
      </c>
      <c r="AI427" s="26">
        <v>38.158151188873937</v>
      </c>
      <c r="AJ427" s="26">
        <v>0.5571781215999998</v>
      </c>
      <c r="AK427" s="26">
        <f t="shared" si="19"/>
        <v>3.3430687295999997</v>
      </c>
      <c r="AL427" s="29" t="s">
        <v>32</v>
      </c>
      <c r="AM427" s="30" t="s">
        <v>32</v>
      </c>
      <c r="AN427" s="66">
        <f t="shared" si="20"/>
        <v>5.3491184475999987</v>
      </c>
    </row>
    <row r="428" spans="1:40" x14ac:dyDescent="0.35">
      <c r="A428" s="18" t="s">
        <v>914</v>
      </c>
      <c r="B428" s="19" t="s">
        <v>915</v>
      </c>
      <c r="C428" s="19" t="s">
        <v>41</v>
      </c>
      <c r="D428" s="19" t="s">
        <v>1536</v>
      </c>
      <c r="E428" s="19" t="s">
        <v>1528</v>
      </c>
      <c r="F428" s="19" t="str">
        <f>VLOOKUP(A428,Ranking!C428:AB1142,26,0)</f>
        <v xml:space="preserve">Exporters </v>
      </c>
      <c r="G428" s="19">
        <v>629003</v>
      </c>
      <c r="H428" s="20" t="s">
        <v>267</v>
      </c>
      <c r="I428" s="81" t="str">
        <f>VLOOKUP(A428,[1]Sheet1!$C$2:$D$967,2,0)</f>
        <v>Tiruchirapalli</v>
      </c>
      <c r="J428" s="21">
        <v>2.7700000000000005</v>
      </c>
      <c r="K428" s="22">
        <v>43.581000000000003</v>
      </c>
      <c r="L428" s="22">
        <v>0.77560000000000018</v>
      </c>
      <c r="M428" s="22">
        <v>3.5456000000000008</v>
      </c>
      <c r="N428" s="23" t="s">
        <v>32</v>
      </c>
      <c r="O428" s="24" t="s">
        <v>32</v>
      </c>
      <c r="P428" s="25">
        <v>0.87060000000000004</v>
      </c>
      <c r="Q428" s="26">
        <v>25.001999999999999</v>
      </c>
      <c r="R428" s="26">
        <v>0.25002000000000002</v>
      </c>
      <c r="S428" s="26">
        <v>1.1206200000000002</v>
      </c>
      <c r="T428" s="23" t="s">
        <v>32</v>
      </c>
      <c r="U428" s="27" t="s">
        <v>32</v>
      </c>
      <c r="V428" s="28">
        <v>8.4168000000000003</v>
      </c>
      <c r="W428" s="22">
        <v>248.56</v>
      </c>
      <c r="X428" s="22">
        <v>2.5772169802111904</v>
      </c>
      <c r="Y428" s="22">
        <v>10.994016980211191</v>
      </c>
      <c r="Z428" s="23" t="s">
        <v>31</v>
      </c>
      <c r="AA428" s="27" t="s">
        <v>32</v>
      </c>
      <c r="AB428" s="25">
        <v>8.6311136049999995</v>
      </c>
      <c r="AC428" s="26">
        <v>1793.317695280371</v>
      </c>
      <c r="AD428" s="26">
        <v>17.933176952803709</v>
      </c>
      <c r="AE428" s="26">
        <f t="shared" si="18"/>
        <v>26.564290557803709</v>
      </c>
      <c r="AF428" s="29" t="s">
        <v>32</v>
      </c>
      <c r="AG428" s="30" t="s">
        <v>32</v>
      </c>
      <c r="AH428" s="25">
        <v>0.98649693800000005</v>
      </c>
      <c r="AI428" s="26">
        <v>214.60349866179249</v>
      </c>
      <c r="AJ428" s="26">
        <v>0.1972993876000001</v>
      </c>
      <c r="AK428" s="26">
        <f t="shared" si="19"/>
        <v>1.1837963256000001</v>
      </c>
      <c r="AL428" s="29" t="s">
        <v>31</v>
      </c>
      <c r="AM428" s="30" t="s">
        <v>32</v>
      </c>
      <c r="AN428" s="66">
        <f t="shared" si="20"/>
        <v>18.13047634040371</v>
      </c>
    </row>
    <row r="429" spans="1:40" x14ac:dyDescent="0.35">
      <c r="A429" s="18" t="s">
        <v>916</v>
      </c>
      <c r="B429" s="19" t="s">
        <v>276</v>
      </c>
      <c r="C429" s="19" t="s">
        <v>41</v>
      </c>
      <c r="D429" s="19" t="s">
        <v>1536</v>
      </c>
      <c r="E429" s="19" t="s">
        <v>1528</v>
      </c>
      <c r="F429" s="19" t="str">
        <f>VLOOKUP(A429,Ranking!C429:AB1143,26,0)</f>
        <v xml:space="preserve">Exporters </v>
      </c>
      <c r="G429" s="19">
        <v>571428</v>
      </c>
      <c r="H429" s="20" t="s">
        <v>276</v>
      </c>
      <c r="I429" s="81" t="str">
        <f>VLOOKUP(A429,[1]Sheet1!$C$2:$D$967,2,0)</f>
        <v>Maddur</v>
      </c>
      <c r="J429" s="21">
        <v>0</v>
      </c>
      <c r="K429" s="22">
        <v>46.866999999999997</v>
      </c>
      <c r="L429" s="22">
        <v>0.42330000000000001</v>
      </c>
      <c r="M429" s="22">
        <v>0.42330000000000001</v>
      </c>
      <c r="N429" s="23" t="s">
        <v>31</v>
      </c>
      <c r="O429" s="24" t="s">
        <v>31</v>
      </c>
      <c r="P429" s="25">
        <v>0.44119999999999998</v>
      </c>
      <c r="Q429" s="26">
        <v>17.248000000000001</v>
      </c>
      <c r="R429" s="26">
        <v>0.17248000000000002</v>
      </c>
      <c r="S429" s="26">
        <v>0.61368</v>
      </c>
      <c r="T429" s="23" t="s">
        <v>32</v>
      </c>
      <c r="U429" s="27" t="s">
        <v>32</v>
      </c>
      <c r="V429" s="28">
        <v>8.9461999999999993</v>
      </c>
      <c r="W429" s="22">
        <v>181.52699999999999</v>
      </c>
      <c r="X429" s="22">
        <v>2.5049359999999998</v>
      </c>
      <c r="Y429" s="22">
        <v>11.451135999999998</v>
      </c>
      <c r="Z429" s="23" t="s">
        <v>31</v>
      </c>
      <c r="AA429" s="27" t="s">
        <v>32</v>
      </c>
      <c r="AB429" s="25">
        <v>14.456890285</v>
      </c>
      <c r="AC429" s="26">
        <v>542.05795989010983</v>
      </c>
      <c r="AD429" s="26">
        <v>5.4205795989010994</v>
      </c>
      <c r="AE429" s="26">
        <f t="shared" si="18"/>
        <v>19.877469883901099</v>
      </c>
      <c r="AF429" s="29" t="s">
        <v>32</v>
      </c>
      <c r="AG429" s="30" t="s">
        <v>32</v>
      </c>
      <c r="AH429" s="25">
        <v>1.4677105420000001</v>
      </c>
      <c r="AI429" s="26">
        <v>86.107661538461542</v>
      </c>
      <c r="AJ429" s="26">
        <v>0.61774903731413411</v>
      </c>
      <c r="AK429" s="26">
        <f t="shared" si="19"/>
        <v>2.0854595793141342</v>
      </c>
      <c r="AL429" s="29" t="s">
        <v>31</v>
      </c>
      <c r="AM429" s="30" t="s">
        <v>32</v>
      </c>
      <c r="AN429" s="66">
        <f t="shared" si="20"/>
        <v>6.0383286362152333</v>
      </c>
    </row>
    <row r="430" spans="1:40" x14ac:dyDescent="0.35">
      <c r="A430" s="18" t="s">
        <v>917</v>
      </c>
      <c r="B430" s="19" t="s">
        <v>918</v>
      </c>
      <c r="C430" s="19" t="s">
        <v>1533</v>
      </c>
      <c r="D430" s="19" t="s">
        <v>1536</v>
      </c>
      <c r="E430" s="19" t="s">
        <v>1529</v>
      </c>
      <c r="F430" s="19" t="e">
        <f>VLOOKUP(A430,Ranking!C430:AB1144,26,0)</f>
        <v>#N/A</v>
      </c>
      <c r="G430" s="19">
        <v>410210</v>
      </c>
      <c r="H430" s="20" t="s">
        <v>96</v>
      </c>
      <c r="I430" s="81" t="str">
        <f>VLOOKUP(A430,[1]Sheet1!$C$2:$D$967,2,0)</f>
        <v>Mumbai - B</v>
      </c>
      <c r="J430" s="21">
        <v>2.5072999999999999</v>
      </c>
      <c r="K430" s="22">
        <v>1467.652</v>
      </c>
      <c r="L430" s="22">
        <v>6.217414806966703</v>
      </c>
      <c r="M430" s="22">
        <v>8.724714806966702</v>
      </c>
      <c r="N430" s="23" t="s">
        <v>32</v>
      </c>
      <c r="O430" s="24" t="s">
        <v>31</v>
      </c>
      <c r="P430" s="25">
        <v>0.18709999999999999</v>
      </c>
      <c r="Q430" s="26">
        <v>242.09399999999999</v>
      </c>
      <c r="R430" s="26">
        <v>1.4535718199368199</v>
      </c>
      <c r="S430" s="26">
        <v>1.64067181993682</v>
      </c>
      <c r="T430" s="23" t="s">
        <v>32</v>
      </c>
      <c r="U430" s="27" t="s">
        <v>31</v>
      </c>
      <c r="V430" s="28">
        <v>1.1913</v>
      </c>
      <c r="W430" s="22">
        <v>160.70400000000001</v>
      </c>
      <c r="X430" s="22">
        <v>0.33356400000000003</v>
      </c>
      <c r="Y430" s="22">
        <v>1.524864</v>
      </c>
      <c r="Z430" s="23" t="s">
        <v>31</v>
      </c>
      <c r="AA430" s="27" t="s">
        <v>31</v>
      </c>
      <c r="AB430" s="25">
        <v>13.417447666999999</v>
      </c>
      <c r="AC430" s="26">
        <v>15106.37390885831</v>
      </c>
      <c r="AD430" s="26">
        <v>38.586694847363447</v>
      </c>
      <c r="AE430" s="26">
        <f t="shared" si="18"/>
        <v>52.004142514363444</v>
      </c>
      <c r="AF430" s="29" t="s">
        <v>32</v>
      </c>
      <c r="AG430" s="30" t="s">
        <v>31</v>
      </c>
      <c r="AH430" s="25">
        <v>3.1851265079999997</v>
      </c>
      <c r="AI430" s="26">
        <v>6487.6230681142388</v>
      </c>
      <c r="AJ430" s="26">
        <v>6.8599946714115152</v>
      </c>
      <c r="AK430" s="26">
        <f t="shared" si="19"/>
        <v>10.045121179411515</v>
      </c>
      <c r="AL430" s="29" t="s">
        <v>32</v>
      </c>
      <c r="AM430" s="30" t="s">
        <v>31</v>
      </c>
      <c r="AN430" s="66">
        <f t="shared" si="20"/>
        <v>45.44668951877496</v>
      </c>
    </row>
    <row r="431" spans="1:40" x14ac:dyDescent="0.35">
      <c r="A431" s="18" t="s">
        <v>919</v>
      </c>
      <c r="B431" s="19" t="s">
        <v>920</v>
      </c>
      <c r="C431" s="19" t="s">
        <v>1536</v>
      </c>
      <c r="D431" s="19" t="s">
        <v>1536</v>
      </c>
      <c r="E431" s="19" t="s">
        <v>1529</v>
      </c>
      <c r="F431" s="19" t="str">
        <f>VLOOKUP(A431,Ranking!C431:AB1145,26,0)</f>
        <v xml:space="preserve">Exporters </v>
      </c>
      <c r="G431" s="19">
        <v>523002</v>
      </c>
      <c r="H431" s="20" t="s">
        <v>382</v>
      </c>
      <c r="I431" s="81" t="str">
        <f>VLOOKUP(A431,[1]Sheet1!$C$2:$D$967,2,0)</f>
        <v>Vijayawada</v>
      </c>
      <c r="J431" s="21">
        <v>0</v>
      </c>
      <c r="K431" s="22">
        <v>117.42700000000001</v>
      </c>
      <c r="L431" s="22">
        <v>0.18640000000000001</v>
      </c>
      <c r="M431" s="22">
        <v>0.18640000000000001</v>
      </c>
      <c r="N431" s="23" t="s">
        <v>31</v>
      </c>
      <c r="O431" s="24" t="s">
        <v>31</v>
      </c>
      <c r="P431" s="25">
        <v>0.442</v>
      </c>
      <c r="Q431" s="26">
        <v>34.905000000000001</v>
      </c>
      <c r="R431" s="26">
        <v>0.34905000000000003</v>
      </c>
      <c r="S431" s="26">
        <v>0.79105000000000003</v>
      </c>
      <c r="T431" s="23" t="s">
        <v>32</v>
      </c>
      <c r="U431" s="27" t="s">
        <v>32</v>
      </c>
      <c r="V431" s="28">
        <v>1.4756</v>
      </c>
      <c r="W431" s="22">
        <v>168.03800000000001</v>
      </c>
      <c r="X431" s="22">
        <v>0.5989968814485136</v>
      </c>
      <c r="Y431" s="22">
        <v>2.0745968814485138</v>
      </c>
      <c r="Z431" s="23" t="s">
        <v>31</v>
      </c>
      <c r="AA431" s="27" t="s">
        <v>31</v>
      </c>
      <c r="AB431" s="25">
        <v>5.6148702349999997</v>
      </c>
      <c r="AC431" s="26">
        <v>1475.4757649037961</v>
      </c>
      <c r="AD431" s="26">
        <v>14.754757649037961</v>
      </c>
      <c r="AE431" s="26">
        <f t="shared" si="18"/>
        <v>20.369627884037961</v>
      </c>
      <c r="AF431" s="29" t="s">
        <v>32</v>
      </c>
      <c r="AG431" s="30" t="s">
        <v>32</v>
      </c>
      <c r="AH431" s="25">
        <v>2.4475875249999999</v>
      </c>
      <c r="AI431" s="26">
        <v>215.22114183576909</v>
      </c>
      <c r="AJ431" s="26">
        <v>0.4895175049999998</v>
      </c>
      <c r="AK431" s="26">
        <f t="shared" si="19"/>
        <v>2.9371050299999997</v>
      </c>
      <c r="AL431" s="29" t="s">
        <v>31</v>
      </c>
      <c r="AM431" s="30" t="s">
        <v>32</v>
      </c>
      <c r="AN431" s="66">
        <f t="shared" si="20"/>
        <v>15.244275154037961</v>
      </c>
    </row>
    <row r="432" spans="1:40" x14ac:dyDescent="0.35">
      <c r="A432" s="18" t="s">
        <v>921</v>
      </c>
      <c r="B432" s="19" t="s">
        <v>922</v>
      </c>
      <c r="C432" s="19" t="s">
        <v>1536</v>
      </c>
      <c r="D432" s="19" t="s">
        <v>1536</v>
      </c>
      <c r="E432" s="19" t="s">
        <v>1528</v>
      </c>
      <c r="F432" s="19" t="str">
        <f>VLOOKUP(A432,Ranking!C432:AB1146,26,0)</f>
        <v xml:space="preserve">Shopping Malls </v>
      </c>
      <c r="G432" s="19">
        <v>570019</v>
      </c>
      <c r="H432" s="20" t="s">
        <v>151</v>
      </c>
      <c r="I432" s="81" t="str">
        <f>VLOOKUP(A432,[1]Sheet1!$C$2:$D$967,2,0)</f>
        <v>Mysuru - A</v>
      </c>
      <c r="J432" s="21">
        <v>2.1283000000000003</v>
      </c>
      <c r="K432" s="22">
        <v>197.95599999999999</v>
      </c>
      <c r="L432" s="22">
        <v>1.97956</v>
      </c>
      <c r="M432" s="22">
        <v>4.1078600000000005</v>
      </c>
      <c r="N432" s="23" t="s">
        <v>32</v>
      </c>
      <c r="O432" s="24" t="s">
        <v>32</v>
      </c>
      <c r="P432" s="25">
        <v>0.12140000000000001</v>
      </c>
      <c r="Q432" s="26">
        <v>41.902000000000001</v>
      </c>
      <c r="R432" s="26">
        <v>0.12649914439716312</v>
      </c>
      <c r="S432" s="26">
        <v>0.24789914439716312</v>
      </c>
      <c r="T432" s="23" t="s">
        <v>31</v>
      </c>
      <c r="U432" s="27" t="s">
        <v>31</v>
      </c>
      <c r="V432" s="28">
        <v>2.0122</v>
      </c>
      <c r="W432" s="22">
        <v>220.053</v>
      </c>
      <c r="X432" s="22">
        <v>3.2290823407363569</v>
      </c>
      <c r="Y432" s="22">
        <v>5.2412823407363565</v>
      </c>
      <c r="Z432" s="23" t="s">
        <v>32</v>
      </c>
      <c r="AA432" s="27" t="s">
        <v>31</v>
      </c>
      <c r="AB432" s="25">
        <v>15.597798762</v>
      </c>
      <c r="AC432" s="26">
        <v>3958.230367375686</v>
      </c>
      <c r="AD432" s="26">
        <v>39.582303673756869</v>
      </c>
      <c r="AE432" s="26">
        <f t="shared" si="18"/>
        <v>55.180102435756865</v>
      </c>
      <c r="AF432" s="29" t="s">
        <v>32</v>
      </c>
      <c r="AG432" s="30" t="s">
        <v>32</v>
      </c>
      <c r="AH432" s="25">
        <v>3.176765938</v>
      </c>
      <c r="AI432" s="26">
        <v>777.46741541062113</v>
      </c>
      <c r="AJ432" s="26">
        <v>7.7746741541062105</v>
      </c>
      <c r="AK432" s="26">
        <f t="shared" si="19"/>
        <v>10.95144009210621</v>
      </c>
      <c r="AL432" s="29" t="s">
        <v>32</v>
      </c>
      <c r="AM432" s="30" t="s">
        <v>32</v>
      </c>
      <c r="AN432" s="66">
        <f t="shared" si="20"/>
        <v>47.356977827863076</v>
      </c>
    </row>
    <row r="433" spans="1:40" x14ac:dyDescent="0.35">
      <c r="A433" s="18" t="s">
        <v>923</v>
      </c>
      <c r="B433" s="19" t="s">
        <v>924</v>
      </c>
      <c r="C433" s="19" t="s">
        <v>1533</v>
      </c>
      <c r="D433" s="19" t="s">
        <v>1536</v>
      </c>
      <c r="E433" s="19" t="s">
        <v>1528</v>
      </c>
      <c r="F433" s="19" t="str">
        <f>VLOOKUP(A433,Ranking!C433:AB1147,26,0)</f>
        <v>Corporate Offices</v>
      </c>
      <c r="G433" s="19">
        <v>575030</v>
      </c>
      <c r="H433" s="20" t="s">
        <v>154</v>
      </c>
      <c r="I433" s="81" t="str">
        <f>VLOOKUP(A433,[1]Sheet1!$C$2:$D$967,2,0)</f>
        <v>Moodabidri</v>
      </c>
      <c r="J433" s="21">
        <v>5.7243999999999993</v>
      </c>
      <c r="K433" s="22">
        <v>43.875999999999998</v>
      </c>
      <c r="L433" s="22">
        <v>1.602832</v>
      </c>
      <c r="M433" s="22">
        <v>7.3272319999999995</v>
      </c>
      <c r="N433" s="23" t="s">
        <v>32</v>
      </c>
      <c r="O433" s="24" t="s">
        <v>32</v>
      </c>
      <c r="P433" s="25">
        <v>1.1435999999999999</v>
      </c>
      <c r="Q433" s="26">
        <v>12.96</v>
      </c>
      <c r="R433" s="26">
        <v>0.32020799999999999</v>
      </c>
      <c r="S433" s="26">
        <v>1.463808</v>
      </c>
      <c r="T433" s="23" t="s">
        <v>32</v>
      </c>
      <c r="U433" s="27" t="s">
        <v>32</v>
      </c>
      <c r="V433" s="28">
        <v>3.3241999999999998</v>
      </c>
      <c r="W433" s="22">
        <v>35.899000000000001</v>
      </c>
      <c r="X433" s="22">
        <v>0.93077600000000005</v>
      </c>
      <c r="Y433" s="22">
        <v>4.2549760000000001</v>
      </c>
      <c r="Z433" s="23" t="s">
        <v>32</v>
      </c>
      <c r="AA433" s="27" t="s">
        <v>32</v>
      </c>
      <c r="AB433" s="25">
        <v>22.945160221000002</v>
      </c>
      <c r="AC433" s="26">
        <v>971.22403209321317</v>
      </c>
      <c r="AD433" s="26">
        <v>9.712240320932132</v>
      </c>
      <c r="AE433" s="26">
        <f t="shared" si="18"/>
        <v>32.657400541932134</v>
      </c>
      <c r="AF433" s="29" t="s">
        <v>32</v>
      </c>
      <c r="AG433" s="30" t="s">
        <v>32</v>
      </c>
      <c r="AH433" s="25">
        <v>1.2165537749999999</v>
      </c>
      <c r="AI433" s="26">
        <v>269.56524448078488</v>
      </c>
      <c r="AJ433" s="26">
        <v>0.25829035487741225</v>
      </c>
      <c r="AK433" s="26">
        <f t="shared" si="19"/>
        <v>1.4748441298774122</v>
      </c>
      <c r="AL433" s="29" t="s">
        <v>31</v>
      </c>
      <c r="AM433" s="30" t="s">
        <v>32</v>
      </c>
      <c r="AN433" s="66">
        <f t="shared" si="20"/>
        <v>9.9705306758095436</v>
      </c>
    </row>
    <row r="434" spans="1:40" x14ac:dyDescent="0.35">
      <c r="A434" s="18" t="s">
        <v>925</v>
      </c>
      <c r="B434" s="19" t="s">
        <v>926</v>
      </c>
      <c r="C434" s="19" t="s">
        <v>1536</v>
      </c>
      <c r="D434" s="19" t="s">
        <v>1536</v>
      </c>
      <c r="E434" s="19" t="s">
        <v>1530</v>
      </c>
      <c r="F434" s="19" t="str">
        <f>VLOOKUP(A434,Ranking!C434:AB1148,26,0)</f>
        <v xml:space="preserve">Shopping Malls </v>
      </c>
      <c r="G434" s="19">
        <v>226010</v>
      </c>
      <c r="H434" s="20" t="s">
        <v>78</v>
      </c>
      <c r="I434" s="81" t="str">
        <f>VLOOKUP(A434,[1]Sheet1!$C$2:$D$967,2,0)</f>
        <v>Delhi - B</v>
      </c>
      <c r="J434" s="21">
        <v>0.40500000000000003</v>
      </c>
      <c r="K434" s="22">
        <v>1017.979</v>
      </c>
      <c r="L434" s="22">
        <v>0.25740104163346617</v>
      </c>
      <c r="M434" s="22">
        <v>0.66240104163346625</v>
      </c>
      <c r="N434" s="23" t="s">
        <v>31</v>
      </c>
      <c r="O434" s="24" t="s">
        <v>31</v>
      </c>
      <c r="P434" s="25">
        <v>0</v>
      </c>
      <c r="Q434" s="26">
        <v>322.97699999999998</v>
      </c>
      <c r="R434" s="26">
        <v>0.24009999999999998</v>
      </c>
      <c r="S434" s="26">
        <v>0.24009999999999998</v>
      </c>
      <c r="T434" s="23" t="s">
        <v>31</v>
      </c>
      <c r="U434" s="27" t="s">
        <v>31</v>
      </c>
      <c r="V434" s="28">
        <v>0</v>
      </c>
      <c r="W434" s="22">
        <v>128.48400000000001</v>
      </c>
      <c r="X434" s="22">
        <v>2.7542402432161941</v>
      </c>
      <c r="Y434" s="22">
        <v>2.7542402432161941</v>
      </c>
      <c r="Z434" s="23" t="s">
        <v>32</v>
      </c>
      <c r="AA434" s="27" t="s">
        <v>31</v>
      </c>
      <c r="AB434" s="25">
        <v>3.7145754360000001</v>
      </c>
      <c r="AC434" s="26">
        <v>34344.767351524177</v>
      </c>
      <c r="AD434" s="26">
        <v>0.74291508720000055</v>
      </c>
      <c r="AE434" s="26">
        <f t="shared" si="18"/>
        <v>4.4574905232000006</v>
      </c>
      <c r="AF434" s="29" t="s">
        <v>31</v>
      </c>
      <c r="AG434" s="30" t="s">
        <v>31</v>
      </c>
      <c r="AH434" s="25">
        <v>2.0924892219999998</v>
      </c>
      <c r="AI434" s="26">
        <v>4450.3725763748234</v>
      </c>
      <c r="AJ434" s="26">
        <v>1.0166446130164766</v>
      </c>
      <c r="AK434" s="26">
        <f t="shared" si="19"/>
        <v>3.1091338350164763</v>
      </c>
      <c r="AL434" s="29" t="s">
        <v>31</v>
      </c>
      <c r="AM434" s="30" t="s">
        <v>31</v>
      </c>
      <c r="AN434" s="66">
        <f t="shared" si="20"/>
        <v>1.7595597002164771</v>
      </c>
    </row>
    <row r="435" spans="1:40" x14ac:dyDescent="0.35">
      <c r="A435" s="18" t="s">
        <v>927</v>
      </c>
      <c r="B435" s="19" t="s">
        <v>928</v>
      </c>
      <c r="C435" s="19" t="s">
        <v>1536</v>
      </c>
      <c r="D435" s="19" t="s">
        <v>1536</v>
      </c>
      <c r="E435" s="19" t="s">
        <v>1528</v>
      </c>
      <c r="F435" s="19" t="str">
        <f>VLOOKUP(A435,Ranking!C435:AB1149,26,0)</f>
        <v xml:space="preserve">Retailers </v>
      </c>
      <c r="G435" s="19">
        <v>509001</v>
      </c>
      <c r="H435" s="20" t="s">
        <v>492</v>
      </c>
      <c r="I435" s="81" t="str">
        <f>VLOOKUP(A435,[1]Sheet1!$C$2:$D$967,2,0)</f>
        <v>Anantapur</v>
      </c>
      <c r="J435" s="21">
        <v>2.8169000000000004</v>
      </c>
      <c r="K435" s="22">
        <v>401.06900000000002</v>
      </c>
      <c r="L435" s="22">
        <v>0.92694757388349958</v>
      </c>
      <c r="M435" s="22">
        <v>3.7438475738835</v>
      </c>
      <c r="N435" s="23" t="s">
        <v>31</v>
      </c>
      <c r="O435" s="24" t="s">
        <v>32</v>
      </c>
      <c r="P435" s="25">
        <v>0.58040000000000003</v>
      </c>
      <c r="Q435" s="26">
        <v>117.526</v>
      </c>
      <c r="R435" s="26">
        <v>0.16251200000000002</v>
      </c>
      <c r="S435" s="26">
        <v>0.74291200000000002</v>
      </c>
      <c r="T435" s="23" t="s">
        <v>31</v>
      </c>
      <c r="U435" s="27" t="s">
        <v>31</v>
      </c>
      <c r="V435" s="28">
        <v>2.2988</v>
      </c>
      <c r="W435" s="22">
        <v>534.44500000000005</v>
      </c>
      <c r="X435" s="22">
        <v>0.64366400000000001</v>
      </c>
      <c r="Y435" s="22">
        <v>2.9424640000000002</v>
      </c>
      <c r="Z435" s="23" t="s">
        <v>31</v>
      </c>
      <c r="AA435" s="27" t="s">
        <v>31</v>
      </c>
      <c r="AB435" s="25">
        <v>15.163701503999999</v>
      </c>
      <c r="AC435" s="26">
        <v>1066.8937078189299</v>
      </c>
      <c r="AD435" s="26">
        <v>10.668937078189298</v>
      </c>
      <c r="AE435" s="26">
        <f t="shared" si="18"/>
        <v>25.832638582189297</v>
      </c>
      <c r="AF435" s="29" t="s">
        <v>32</v>
      </c>
      <c r="AG435" s="30" t="s">
        <v>32</v>
      </c>
      <c r="AH435" s="25">
        <v>3.3831238450000005</v>
      </c>
      <c r="AI435" s="26">
        <v>113.1122510288066</v>
      </c>
      <c r="AJ435" s="26">
        <v>0.67662476900000046</v>
      </c>
      <c r="AK435" s="26">
        <f t="shared" si="19"/>
        <v>4.059748614000001</v>
      </c>
      <c r="AL435" s="29" t="s">
        <v>31</v>
      </c>
      <c r="AM435" s="30" t="s">
        <v>32</v>
      </c>
      <c r="AN435" s="66">
        <f t="shared" si="20"/>
        <v>11.345561847189298</v>
      </c>
    </row>
    <row r="436" spans="1:40" x14ac:dyDescent="0.35">
      <c r="A436" s="18" t="s">
        <v>929</v>
      </c>
      <c r="B436" s="19" t="s">
        <v>930</v>
      </c>
      <c r="C436" s="19" t="s">
        <v>1536</v>
      </c>
      <c r="D436" s="19" t="s">
        <v>1536</v>
      </c>
      <c r="E436" s="19" t="s">
        <v>1529</v>
      </c>
      <c r="F436" s="19" t="str">
        <f>VLOOKUP(A436,Ranking!C436:AB1150,26,0)</f>
        <v xml:space="preserve">Exporters </v>
      </c>
      <c r="G436" s="19">
        <v>410209</v>
      </c>
      <c r="H436" s="20" t="s">
        <v>96</v>
      </c>
      <c r="I436" s="81" t="str">
        <f>VLOOKUP(A436,[1]Sheet1!$C$2:$D$967,2,0)</f>
        <v>Mumbai - B</v>
      </c>
      <c r="J436" s="21">
        <v>2.5824000000000003</v>
      </c>
      <c r="K436" s="22">
        <v>433.83100000000002</v>
      </c>
      <c r="L436" s="22">
        <v>0.72307200000000016</v>
      </c>
      <c r="M436" s="22">
        <v>3.3054720000000004</v>
      </c>
      <c r="N436" s="23" t="s">
        <v>32</v>
      </c>
      <c r="O436" s="24" t="s">
        <v>31</v>
      </c>
      <c r="P436" s="25">
        <v>0.26819999999999999</v>
      </c>
      <c r="Q436" s="26">
        <v>51.725000000000001</v>
      </c>
      <c r="R436" s="26">
        <v>0.10516297560547562</v>
      </c>
      <c r="S436" s="26">
        <v>0.3733629756054756</v>
      </c>
      <c r="T436" s="23" t="s">
        <v>32</v>
      </c>
      <c r="U436" s="27" t="s">
        <v>31</v>
      </c>
      <c r="V436" s="28">
        <v>0.78380000000000005</v>
      </c>
      <c r="W436" s="22">
        <v>48.145000000000003</v>
      </c>
      <c r="X436" s="22">
        <v>0.32663766095111968</v>
      </c>
      <c r="Y436" s="22">
        <v>1.1104376609511197</v>
      </c>
      <c r="Z436" s="23" t="s">
        <v>32</v>
      </c>
      <c r="AA436" s="27" t="s">
        <v>31</v>
      </c>
      <c r="AB436" s="25">
        <v>8.3345626129999992</v>
      </c>
      <c r="AC436" s="26">
        <v>12859.36116349857</v>
      </c>
      <c r="AD436" s="26">
        <v>35.625462206489345</v>
      </c>
      <c r="AE436" s="26">
        <f t="shared" si="18"/>
        <v>43.960024819489348</v>
      </c>
      <c r="AF436" s="29" t="s">
        <v>32</v>
      </c>
      <c r="AG436" s="30" t="s">
        <v>31</v>
      </c>
      <c r="AH436" s="25">
        <v>2.3828194819999999</v>
      </c>
      <c r="AI436" s="26">
        <v>5626.5629645946401</v>
      </c>
      <c r="AJ436" s="26">
        <v>1.2041248222093976</v>
      </c>
      <c r="AK436" s="26">
        <f t="shared" si="19"/>
        <v>3.5869443042093976</v>
      </c>
      <c r="AL436" s="29" t="s">
        <v>31</v>
      </c>
      <c r="AM436" s="30" t="s">
        <v>31</v>
      </c>
      <c r="AN436" s="66">
        <f t="shared" si="20"/>
        <v>36.829587028698739</v>
      </c>
    </row>
    <row r="437" spans="1:40" x14ac:dyDescent="0.35">
      <c r="A437" s="18" t="s">
        <v>931</v>
      </c>
      <c r="B437" s="19" t="s">
        <v>932</v>
      </c>
      <c r="C437" s="19" t="s">
        <v>1536</v>
      </c>
      <c r="D437" s="19" t="s">
        <v>1512</v>
      </c>
      <c r="E437" s="19" t="s">
        <v>1531</v>
      </c>
      <c r="F437" s="19" t="str">
        <f>VLOOKUP(A437,Ranking!C437:AB1151,26,0)</f>
        <v xml:space="preserve">Retailers </v>
      </c>
      <c r="G437" s="19">
        <v>700103</v>
      </c>
      <c r="H437" s="20" t="s">
        <v>89</v>
      </c>
      <c r="I437" s="81" t="str">
        <f>VLOOKUP(A437,[1]Sheet1!$C$2:$D$967,2,0)</f>
        <v>Kolkata</v>
      </c>
      <c r="J437" s="21">
        <v>0.79269999999999996</v>
      </c>
      <c r="K437" s="22">
        <v>191.083</v>
      </c>
      <c r="L437" s="22">
        <v>0.22195600000000001</v>
      </c>
      <c r="M437" s="22">
        <v>1.014656</v>
      </c>
      <c r="N437" s="23" t="s">
        <v>31</v>
      </c>
      <c r="O437" s="24" t="s">
        <v>31</v>
      </c>
      <c r="P437" s="25">
        <v>0</v>
      </c>
      <c r="Q437" s="26">
        <v>29.7</v>
      </c>
      <c r="R437" s="26">
        <v>1.035E-2</v>
      </c>
      <c r="S437" s="26">
        <v>1.035E-2</v>
      </c>
      <c r="T437" s="23" t="s">
        <v>31</v>
      </c>
      <c r="U437" s="27" t="s">
        <v>31</v>
      </c>
      <c r="V437" s="28">
        <v>8.1000000000000003E-2</v>
      </c>
      <c r="W437" s="22">
        <v>29.928999999999998</v>
      </c>
      <c r="X437" s="22">
        <v>8.3572486064908733E-2</v>
      </c>
      <c r="Y437" s="22">
        <v>0.16457248606490874</v>
      </c>
      <c r="Z437" s="23" t="s">
        <v>31</v>
      </c>
      <c r="AA437" s="27" t="s">
        <v>31</v>
      </c>
      <c r="AB437" s="25">
        <v>4.4560434340000006</v>
      </c>
      <c r="AC437" s="26">
        <v>23103.2829317135</v>
      </c>
      <c r="AD437" s="26">
        <v>73.471272683852789</v>
      </c>
      <c r="AE437" s="26">
        <f t="shared" si="18"/>
        <v>77.927316117852783</v>
      </c>
      <c r="AF437" s="29" t="s">
        <v>32</v>
      </c>
      <c r="AG437" s="30" t="s">
        <v>31</v>
      </c>
      <c r="AH437" s="25">
        <v>1.290430899</v>
      </c>
      <c r="AI437" s="26">
        <v>3098.0492826537079</v>
      </c>
      <c r="AJ437" s="26">
        <v>0.25808617980000004</v>
      </c>
      <c r="AK437" s="26">
        <f t="shared" si="19"/>
        <v>1.5485170788</v>
      </c>
      <c r="AL437" s="29" t="s">
        <v>31</v>
      </c>
      <c r="AM437" s="30" t="s">
        <v>31</v>
      </c>
      <c r="AN437" s="66">
        <f t="shared" si="20"/>
        <v>73.729358863652791</v>
      </c>
    </row>
    <row r="438" spans="1:40" x14ac:dyDescent="0.35">
      <c r="A438" s="18" t="s">
        <v>933</v>
      </c>
      <c r="B438" s="19" t="s">
        <v>934</v>
      </c>
      <c r="C438" s="19" t="s">
        <v>47</v>
      </c>
      <c r="D438" s="19" t="s">
        <v>1536</v>
      </c>
      <c r="E438" s="19" t="s">
        <v>1528</v>
      </c>
      <c r="F438" s="19" t="str">
        <f>VLOOKUP(A438,Ranking!C438:AB1152,26,0)</f>
        <v xml:space="preserve">Shopping Malls </v>
      </c>
      <c r="G438" s="19">
        <v>403001</v>
      </c>
      <c r="H438" s="20" t="s">
        <v>51</v>
      </c>
      <c r="I438" s="81" t="str">
        <f>VLOOKUP(A438,[1]Sheet1!$C$2:$D$967,2,0)</f>
        <v>Belagavi</v>
      </c>
      <c r="J438" s="21">
        <v>1.9945000000000002</v>
      </c>
      <c r="K438" s="22">
        <v>149.69399999999999</v>
      </c>
      <c r="L438" s="22">
        <v>1.4969399999999999</v>
      </c>
      <c r="M438" s="22">
        <v>3.4914399999999999</v>
      </c>
      <c r="N438" s="23" t="s">
        <v>32</v>
      </c>
      <c r="O438" s="24" t="s">
        <v>32</v>
      </c>
      <c r="P438" s="25">
        <v>0.90939999999999999</v>
      </c>
      <c r="Q438" s="26">
        <v>55.552999999999997</v>
      </c>
      <c r="R438" s="26">
        <v>0.55552999999999997</v>
      </c>
      <c r="S438" s="26">
        <v>1.4649299999999998</v>
      </c>
      <c r="T438" s="23" t="s">
        <v>32</v>
      </c>
      <c r="U438" s="27" t="s">
        <v>32</v>
      </c>
      <c r="V438" s="28">
        <v>5.4379999999999997</v>
      </c>
      <c r="W438" s="22">
        <v>59.761000000000003</v>
      </c>
      <c r="X438" s="22">
        <v>1.52264</v>
      </c>
      <c r="Y438" s="22">
        <v>6.9606399999999997</v>
      </c>
      <c r="Z438" s="23" t="s">
        <v>31</v>
      </c>
      <c r="AA438" s="27" t="s">
        <v>32</v>
      </c>
      <c r="AB438" s="25">
        <v>42.607881002999996</v>
      </c>
      <c r="AC438" s="26">
        <v>5705.8533903402722</v>
      </c>
      <c r="AD438" s="26">
        <v>8.521576200600002</v>
      </c>
      <c r="AE438" s="26">
        <f t="shared" si="18"/>
        <v>51.129457203599998</v>
      </c>
      <c r="AF438" s="29" t="s">
        <v>31</v>
      </c>
      <c r="AG438" s="30" t="s">
        <v>32</v>
      </c>
      <c r="AH438" s="25">
        <v>5.3022969719999997</v>
      </c>
      <c r="AI438" s="26">
        <v>1771.0215091112809</v>
      </c>
      <c r="AJ438" s="26">
        <v>16.356396027999999</v>
      </c>
      <c r="AK438" s="26">
        <f t="shared" si="19"/>
        <v>21.658693</v>
      </c>
      <c r="AL438" s="29" t="s">
        <v>31</v>
      </c>
      <c r="AM438" s="30" t="s">
        <v>32</v>
      </c>
      <c r="AN438" s="66">
        <f t="shared" si="20"/>
        <v>24.877972228600001</v>
      </c>
    </row>
    <row r="439" spans="1:40" x14ac:dyDescent="0.35">
      <c r="A439" s="18" t="s">
        <v>935</v>
      </c>
      <c r="B439" s="19" t="s">
        <v>936</v>
      </c>
      <c r="C439" s="19" t="s">
        <v>77</v>
      </c>
      <c r="D439" s="19" t="s">
        <v>1536</v>
      </c>
      <c r="E439" s="19" t="s">
        <v>1528</v>
      </c>
      <c r="F439" s="19" t="str">
        <f>VLOOKUP(A439,Ranking!C439:AB1153,26,0)</f>
        <v>Corporate Offices</v>
      </c>
      <c r="G439" s="19">
        <v>575011</v>
      </c>
      <c r="H439" s="20" t="s">
        <v>154</v>
      </c>
      <c r="I439" s="81" t="str">
        <f>VLOOKUP(A439,[1]Sheet1!$C$2:$D$967,2,0)</f>
        <v>Moodabidri</v>
      </c>
      <c r="J439" s="21">
        <v>4.1501999999999999</v>
      </c>
      <c r="K439" s="22">
        <v>14.054</v>
      </c>
      <c r="L439" s="22">
        <v>3.0857029952008617</v>
      </c>
      <c r="M439" s="22">
        <v>7.2359029952008616</v>
      </c>
      <c r="N439" s="23" t="s">
        <v>31</v>
      </c>
      <c r="O439" s="24" t="s">
        <v>32</v>
      </c>
      <c r="P439" s="25">
        <v>0.15859999999999999</v>
      </c>
      <c r="Q439" s="26">
        <v>5.7880000000000003</v>
      </c>
      <c r="R439" s="26">
        <v>0.11894680625535563</v>
      </c>
      <c r="S439" s="26">
        <v>0.2775468062553556</v>
      </c>
      <c r="T439" s="23" t="s">
        <v>31</v>
      </c>
      <c r="U439" s="27" t="s">
        <v>32</v>
      </c>
      <c r="V439" s="28">
        <v>0.7036</v>
      </c>
      <c r="W439" s="22">
        <v>16.256</v>
      </c>
      <c r="X439" s="22">
        <v>0.87330133702388546</v>
      </c>
      <c r="Y439" s="22">
        <v>1.5769013370238856</v>
      </c>
      <c r="Z439" s="23" t="s">
        <v>31</v>
      </c>
      <c r="AA439" s="27" t="s">
        <v>32</v>
      </c>
      <c r="AB439" s="25">
        <v>14.912032508000001</v>
      </c>
      <c r="AC439" s="26">
        <v>1301.2048518109541</v>
      </c>
      <c r="AD439" s="26">
        <v>2.9824065016000016</v>
      </c>
      <c r="AE439" s="26">
        <f t="shared" si="18"/>
        <v>17.894439009600003</v>
      </c>
      <c r="AF439" s="29" t="s">
        <v>31</v>
      </c>
      <c r="AG439" s="30" t="s">
        <v>32</v>
      </c>
      <c r="AH439" s="25">
        <v>1.5237173720000001</v>
      </c>
      <c r="AI439" s="26">
        <v>444.68745848056551</v>
      </c>
      <c r="AJ439" s="26">
        <v>0.38507650223823231</v>
      </c>
      <c r="AK439" s="26">
        <f t="shared" si="19"/>
        <v>1.9087938742382324</v>
      </c>
      <c r="AL439" s="29" t="s">
        <v>31</v>
      </c>
      <c r="AM439" s="30" t="s">
        <v>32</v>
      </c>
      <c r="AN439" s="66">
        <f t="shared" si="20"/>
        <v>3.3674830038382337</v>
      </c>
    </row>
    <row r="440" spans="1:40" x14ac:dyDescent="0.35">
      <c r="A440" s="18" t="s">
        <v>937</v>
      </c>
      <c r="B440" s="19" t="s">
        <v>938</v>
      </c>
      <c r="C440" s="19" t="s">
        <v>1533</v>
      </c>
      <c r="D440" s="19" t="s">
        <v>1536</v>
      </c>
      <c r="E440" s="19" t="s">
        <v>1528</v>
      </c>
      <c r="F440" s="19" t="str">
        <f>VLOOKUP(A440,Ranking!C440:AB1154,26,0)</f>
        <v>Corporate Offices</v>
      </c>
      <c r="G440" s="19">
        <v>561202</v>
      </c>
      <c r="H440" s="20" t="s">
        <v>261</v>
      </c>
      <c r="I440" s="81" t="str">
        <f>VLOOKUP(A440,[1]Sheet1!$C$2:$D$967,2,0)</f>
        <v>Tumakuru - A</v>
      </c>
      <c r="J440" s="21">
        <v>5.6241000000000003</v>
      </c>
      <c r="K440" s="22">
        <v>25.234000000000002</v>
      </c>
      <c r="L440" s="22">
        <v>1.5747480000000003</v>
      </c>
      <c r="M440" s="22">
        <v>7.1988480000000008</v>
      </c>
      <c r="N440" s="23" t="s">
        <v>32</v>
      </c>
      <c r="O440" s="24" t="s">
        <v>32</v>
      </c>
      <c r="P440" s="25">
        <v>1.8784000000000005</v>
      </c>
      <c r="Q440" s="26">
        <v>18.943000000000001</v>
      </c>
      <c r="R440" s="26">
        <v>0.5259520000000002</v>
      </c>
      <c r="S440" s="26">
        <v>2.4043520000000007</v>
      </c>
      <c r="T440" s="23" t="s">
        <v>31</v>
      </c>
      <c r="U440" s="27" t="s">
        <v>32</v>
      </c>
      <c r="V440" s="28">
        <v>13.954700000000001</v>
      </c>
      <c r="W440" s="22">
        <v>143.75700000000001</v>
      </c>
      <c r="X440" s="22">
        <v>3.9073160000000007</v>
      </c>
      <c r="Y440" s="22">
        <v>17.862016000000001</v>
      </c>
      <c r="Z440" s="23" t="s">
        <v>32</v>
      </c>
      <c r="AA440" s="27" t="s">
        <v>32</v>
      </c>
      <c r="AB440" s="25">
        <v>50.716378417000001</v>
      </c>
      <c r="AC440" s="26">
        <v>214.65309937199851</v>
      </c>
      <c r="AD440" s="26">
        <v>21.399883794075265</v>
      </c>
      <c r="AE440" s="26">
        <f t="shared" si="18"/>
        <v>72.116262211075266</v>
      </c>
      <c r="AF440" s="29" t="s">
        <v>31</v>
      </c>
      <c r="AG440" s="30" t="s">
        <v>32</v>
      </c>
      <c r="AH440" s="25">
        <v>6.6000165859999997</v>
      </c>
      <c r="AI440" s="26">
        <v>22.213912079793129</v>
      </c>
      <c r="AJ440" s="26">
        <v>1.3200033172000003</v>
      </c>
      <c r="AK440" s="26">
        <f t="shared" si="19"/>
        <v>7.9200199032</v>
      </c>
      <c r="AL440" s="29" t="s">
        <v>32</v>
      </c>
      <c r="AM440" s="30" t="s">
        <v>32</v>
      </c>
      <c r="AN440" s="66">
        <f t="shared" si="20"/>
        <v>22.719887111275266</v>
      </c>
    </row>
    <row r="441" spans="1:40" x14ac:dyDescent="0.35">
      <c r="A441" s="18" t="s">
        <v>939</v>
      </c>
      <c r="B441" s="19" t="s">
        <v>30</v>
      </c>
      <c r="C441" s="19" t="s">
        <v>1536</v>
      </c>
      <c r="D441" s="19" t="s">
        <v>1512</v>
      </c>
      <c r="E441" s="19" t="s">
        <v>1529</v>
      </c>
      <c r="F441" s="19" t="str">
        <f>VLOOKUP(A441,Ranking!C441:AB1155,26,0)</f>
        <v>Corporate Offices</v>
      </c>
      <c r="G441" s="19">
        <v>574201</v>
      </c>
      <c r="H441" s="20" t="s">
        <v>30</v>
      </c>
      <c r="I441" s="81" t="str">
        <f>VLOOKUP(A441,[1]Sheet1!$C$2:$D$967,2,0)</f>
        <v>Puttur</v>
      </c>
      <c r="J441" s="21">
        <v>2.8245999999999998</v>
      </c>
      <c r="K441" s="22">
        <v>39.081000000000003</v>
      </c>
      <c r="L441" s="22">
        <v>2.4383760005250847</v>
      </c>
      <c r="M441" s="22">
        <v>5.2629760005250841</v>
      </c>
      <c r="N441" s="23" t="s">
        <v>31</v>
      </c>
      <c r="O441" s="24" t="s">
        <v>32</v>
      </c>
      <c r="P441" s="25">
        <v>0.57079999999999997</v>
      </c>
      <c r="Q441" s="26">
        <v>15.537000000000001</v>
      </c>
      <c r="R441" s="26">
        <v>0.15982400000000002</v>
      </c>
      <c r="S441" s="26">
        <v>0.73062399999999994</v>
      </c>
      <c r="T441" s="23" t="s">
        <v>31</v>
      </c>
      <c r="U441" s="27" t="s">
        <v>32</v>
      </c>
      <c r="V441" s="28">
        <v>2.9085000000000001</v>
      </c>
      <c r="W441" s="22">
        <v>26.297999999999998</v>
      </c>
      <c r="X441" s="22">
        <v>0.8143800000000001</v>
      </c>
      <c r="Y441" s="22">
        <v>3.72288</v>
      </c>
      <c r="Z441" s="23" t="s">
        <v>31</v>
      </c>
      <c r="AA441" s="27" t="s">
        <v>32</v>
      </c>
      <c r="AB441" s="25">
        <v>69.162909525999993</v>
      </c>
      <c r="AC441" s="26">
        <v>1119.2327011847301</v>
      </c>
      <c r="AD441" s="26">
        <v>13.832581905200001</v>
      </c>
      <c r="AE441" s="26">
        <f t="shared" si="18"/>
        <v>82.995491431199994</v>
      </c>
      <c r="AF441" s="29" t="s">
        <v>32</v>
      </c>
      <c r="AG441" s="30" t="s">
        <v>32</v>
      </c>
      <c r="AH441" s="25">
        <v>4.7328889900000002</v>
      </c>
      <c r="AI441" s="26">
        <v>146.50429720637709</v>
      </c>
      <c r="AJ441" s="26">
        <v>0.94657779799999986</v>
      </c>
      <c r="AK441" s="26">
        <f t="shared" si="19"/>
        <v>5.679466788</v>
      </c>
      <c r="AL441" s="29" t="s">
        <v>31</v>
      </c>
      <c r="AM441" s="30" t="s">
        <v>32</v>
      </c>
      <c r="AN441" s="66">
        <f t="shared" si="20"/>
        <v>14.779159703200001</v>
      </c>
    </row>
    <row r="442" spans="1:40" x14ac:dyDescent="0.35">
      <c r="A442" s="18" t="s">
        <v>940</v>
      </c>
      <c r="B442" s="19" t="s">
        <v>941</v>
      </c>
      <c r="C442" s="19" t="s">
        <v>47</v>
      </c>
      <c r="D442" s="19" t="s">
        <v>1536</v>
      </c>
      <c r="E442" s="19" t="s">
        <v>1529</v>
      </c>
      <c r="F442" s="19" t="str">
        <f>VLOOKUP(A442,Ranking!C442:AB1156,26,0)</f>
        <v xml:space="preserve">Shopping Malls </v>
      </c>
      <c r="G442" s="19">
        <v>575008</v>
      </c>
      <c r="H442" s="20" t="s">
        <v>154</v>
      </c>
      <c r="I442" s="81" t="str">
        <f>VLOOKUP(A442,[1]Sheet1!$C$2:$D$967,2,0)</f>
        <v>Mangaluru</v>
      </c>
      <c r="J442" s="21">
        <v>2.1866000000000003</v>
      </c>
      <c r="K442" s="22">
        <v>63.155000000000001</v>
      </c>
      <c r="L442" s="22">
        <v>0.82149906405643736</v>
      </c>
      <c r="M442" s="22">
        <v>3.0080990640564376</v>
      </c>
      <c r="N442" s="23" t="s">
        <v>31</v>
      </c>
      <c r="O442" s="24" t="s">
        <v>32</v>
      </c>
      <c r="P442" s="25">
        <v>1.3049000000000002</v>
      </c>
      <c r="Q442" s="26">
        <v>21.739000000000001</v>
      </c>
      <c r="R442" s="26">
        <v>0.36537200000000009</v>
      </c>
      <c r="S442" s="26">
        <v>1.6702720000000002</v>
      </c>
      <c r="T442" s="23" t="s">
        <v>32</v>
      </c>
      <c r="U442" s="27" t="s">
        <v>32</v>
      </c>
      <c r="V442" s="28">
        <v>1.296</v>
      </c>
      <c r="W442" s="22">
        <v>37.235999999999997</v>
      </c>
      <c r="X442" s="22">
        <v>0.41007751743585535</v>
      </c>
      <c r="Y442" s="22">
        <v>1.7060775174358553</v>
      </c>
      <c r="Z442" s="23" t="s">
        <v>31</v>
      </c>
      <c r="AA442" s="27" t="s">
        <v>32</v>
      </c>
      <c r="AB442" s="25">
        <v>51.172278601999999</v>
      </c>
      <c r="AC442" s="26">
        <v>3498.8066432479118</v>
      </c>
      <c r="AD442" s="26">
        <v>10.2344557204</v>
      </c>
      <c r="AE442" s="26">
        <f t="shared" si="18"/>
        <v>61.406734322399998</v>
      </c>
      <c r="AF442" s="29" t="s">
        <v>31</v>
      </c>
      <c r="AG442" s="30" t="s">
        <v>32</v>
      </c>
      <c r="AH442" s="25">
        <v>2.9258201530000001</v>
      </c>
      <c r="AI442" s="26">
        <v>736.00756786639795</v>
      </c>
      <c r="AJ442" s="26">
        <v>0.58516403060000011</v>
      </c>
      <c r="AK442" s="26">
        <f t="shared" si="19"/>
        <v>3.5109841836000002</v>
      </c>
      <c r="AL442" s="29" t="s">
        <v>31</v>
      </c>
      <c r="AM442" s="30" t="s">
        <v>32</v>
      </c>
      <c r="AN442" s="66">
        <f t="shared" si="20"/>
        <v>10.819619750999999</v>
      </c>
    </row>
    <row r="443" spans="1:40" x14ac:dyDescent="0.35">
      <c r="A443" s="18" t="s">
        <v>942</v>
      </c>
      <c r="B443" s="19" t="s">
        <v>943</v>
      </c>
      <c r="C443" s="19" t="s">
        <v>1536</v>
      </c>
      <c r="D443" s="19" t="s">
        <v>1512</v>
      </c>
      <c r="E443" s="19" t="s">
        <v>1531</v>
      </c>
      <c r="F443" s="19" t="str">
        <f>VLOOKUP(A443,Ranking!C443:AB1157,26,0)</f>
        <v>Corporate Offices</v>
      </c>
      <c r="G443" s="19">
        <v>605001</v>
      </c>
      <c r="H443" s="20" t="s">
        <v>288</v>
      </c>
      <c r="I443" s="81" t="str">
        <f>VLOOKUP(A443,[1]Sheet1!$C$2:$D$967,2,0)</f>
        <v>Tiruchirapalli</v>
      </c>
      <c r="J443" s="21">
        <v>0.32219999999999999</v>
      </c>
      <c r="K443" s="22">
        <v>82.558999999999997</v>
      </c>
      <c r="L443" s="22">
        <v>0.19488256216867464</v>
      </c>
      <c r="M443" s="22">
        <v>0.51708256216867465</v>
      </c>
      <c r="N443" s="23" t="s">
        <v>31</v>
      </c>
      <c r="O443" s="24" t="s">
        <v>31</v>
      </c>
      <c r="P443" s="25">
        <v>0.28870000000000001</v>
      </c>
      <c r="Q443" s="26">
        <v>22.916</v>
      </c>
      <c r="R443" s="26">
        <v>0.22916</v>
      </c>
      <c r="S443" s="26">
        <v>0.51785999999999999</v>
      </c>
      <c r="T443" s="23" t="s">
        <v>32</v>
      </c>
      <c r="U443" s="27" t="s">
        <v>32</v>
      </c>
      <c r="V443" s="28">
        <v>1.9054</v>
      </c>
      <c r="W443" s="22">
        <v>215.863</v>
      </c>
      <c r="X443" s="22">
        <v>3.2360837785368624</v>
      </c>
      <c r="Y443" s="22">
        <v>5.1414837785368626</v>
      </c>
      <c r="Z443" s="23" t="s">
        <v>32</v>
      </c>
      <c r="AA443" s="27" t="s">
        <v>31</v>
      </c>
      <c r="AB443" s="25">
        <v>41.359207833999996</v>
      </c>
      <c r="AC443" s="26">
        <v>4802.0876231341736</v>
      </c>
      <c r="AD443" s="26">
        <v>48.020876231341738</v>
      </c>
      <c r="AE443" s="26">
        <f t="shared" si="18"/>
        <v>89.380084065341734</v>
      </c>
      <c r="AF443" s="29" t="s">
        <v>32</v>
      </c>
      <c r="AG443" s="30" t="s">
        <v>32</v>
      </c>
      <c r="AH443" s="25">
        <v>4.4389852880000005</v>
      </c>
      <c r="AI443" s="26">
        <v>1087.790501254163</v>
      </c>
      <c r="AJ443" s="26">
        <v>1.752148720116721</v>
      </c>
      <c r="AK443" s="26">
        <f t="shared" si="19"/>
        <v>6.1911340081167214</v>
      </c>
      <c r="AL443" s="29" t="s">
        <v>31</v>
      </c>
      <c r="AM443" s="30" t="s">
        <v>32</v>
      </c>
      <c r="AN443" s="66">
        <f t="shared" si="20"/>
        <v>49.77302495145846</v>
      </c>
    </row>
    <row r="444" spans="1:40" x14ac:dyDescent="0.35">
      <c r="A444" s="18" t="s">
        <v>944</v>
      </c>
      <c r="B444" s="19" t="s">
        <v>945</v>
      </c>
      <c r="C444" s="19" t="s">
        <v>1536</v>
      </c>
      <c r="D444" s="19" t="s">
        <v>1536</v>
      </c>
      <c r="E444" s="19" t="s">
        <v>1528</v>
      </c>
      <c r="F444" s="19" t="str">
        <f>VLOOKUP(A444,Ranking!C444:AB1158,26,0)</f>
        <v xml:space="preserve">Retailers </v>
      </c>
      <c r="G444" s="19">
        <v>411030</v>
      </c>
      <c r="H444" s="20" t="s">
        <v>61</v>
      </c>
      <c r="I444" s="81" t="str">
        <f>VLOOKUP(A444,[1]Sheet1!$C$2:$D$967,2,0)</f>
        <v>Executive</v>
      </c>
      <c r="J444" s="21">
        <v>2.2947000000000002</v>
      </c>
      <c r="K444" s="22">
        <v>444.37400000000002</v>
      </c>
      <c r="L444" s="22">
        <v>1.0660973620901635</v>
      </c>
      <c r="M444" s="22">
        <v>3.3607973620901639</v>
      </c>
      <c r="N444" s="23" t="s">
        <v>31</v>
      </c>
      <c r="O444" s="24" t="s">
        <v>31</v>
      </c>
      <c r="P444" s="25">
        <v>7.8E-2</v>
      </c>
      <c r="Q444" s="26">
        <v>92.298000000000002</v>
      </c>
      <c r="R444" s="26">
        <v>3.4458090389610389E-2</v>
      </c>
      <c r="S444" s="26">
        <v>0.11245809038961038</v>
      </c>
      <c r="T444" s="23" t="s">
        <v>31</v>
      </c>
      <c r="U444" s="27" t="s">
        <v>31</v>
      </c>
      <c r="V444" s="28">
        <v>0.73619999999999997</v>
      </c>
      <c r="W444" s="22">
        <v>82.694000000000003</v>
      </c>
      <c r="X444" s="22">
        <v>0.20613600000000001</v>
      </c>
      <c r="Y444" s="22">
        <v>0.94233599999999995</v>
      </c>
      <c r="Z444" s="23" t="s">
        <v>31</v>
      </c>
      <c r="AA444" s="27" t="s">
        <v>31</v>
      </c>
      <c r="AB444" s="25">
        <v>15.933857803</v>
      </c>
      <c r="AC444" s="26">
        <v>19736.69182992011</v>
      </c>
      <c r="AD444" s="26">
        <v>3.1867715606000022</v>
      </c>
      <c r="AE444" s="26">
        <f t="shared" si="18"/>
        <v>19.120629363600003</v>
      </c>
      <c r="AF444" s="29" t="s">
        <v>31</v>
      </c>
      <c r="AG444" s="30" t="s">
        <v>31</v>
      </c>
      <c r="AH444" s="25">
        <v>20.949100321</v>
      </c>
      <c r="AI444" s="26">
        <v>11019.682947565831</v>
      </c>
      <c r="AJ444" s="26">
        <v>4.7112264692587509</v>
      </c>
      <c r="AK444" s="26">
        <f t="shared" si="19"/>
        <v>25.66032679025875</v>
      </c>
      <c r="AL444" s="29" t="s">
        <v>31</v>
      </c>
      <c r="AM444" s="30" t="s">
        <v>32</v>
      </c>
      <c r="AN444" s="66">
        <f t="shared" si="20"/>
        <v>7.8979980298587531</v>
      </c>
    </row>
    <row r="445" spans="1:40" x14ac:dyDescent="0.35">
      <c r="A445" s="18" t="s">
        <v>946</v>
      </c>
      <c r="B445" s="19" t="s">
        <v>947</v>
      </c>
      <c r="C445" s="19" t="s">
        <v>1536</v>
      </c>
      <c r="D445" s="19" t="s">
        <v>1536</v>
      </c>
      <c r="E445" s="19" t="s">
        <v>1529</v>
      </c>
      <c r="F445" s="19" t="str">
        <f>VLOOKUP(A445,Ranking!C445:AB1159,26,0)</f>
        <v>Corporate Offices</v>
      </c>
      <c r="G445" s="19">
        <v>134112</v>
      </c>
      <c r="H445" s="20" t="s">
        <v>72</v>
      </c>
      <c r="I445" s="81" t="str">
        <f>VLOOKUP(A445,[1]Sheet1!$C$2:$D$967,2,0)</f>
        <v>Chandigarh</v>
      </c>
      <c r="J445" s="21">
        <v>2.9522999999999997</v>
      </c>
      <c r="K445" s="22">
        <v>231.83799999999999</v>
      </c>
      <c r="L445" s="22">
        <v>2.0865419999999997</v>
      </c>
      <c r="M445" s="22">
        <v>5.0388419999999989</v>
      </c>
      <c r="N445" s="23" t="s">
        <v>32</v>
      </c>
      <c r="O445" s="24" t="s">
        <v>32</v>
      </c>
      <c r="P445" s="25">
        <v>0.40500000000000003</v>
      </c>
      <c r="Q445" s="26">
        <v>74.138000000000005</v>
      </c>
      <c r="R445" s="26">
        <v>0.35835759553383645</v>
      </c>
      <c r="S445" s="26">
        <v>0.76335759553383653</v>
      </c>
      <c r="T445" s="23" t="s">
        <v>31</v>
      </c>
      <c r="U445" s="27" t="s">
        <v>31</v>
      </c>
      <c r="V445" s="28">
        <v>1.1793</v>
      </c>
      <c r="W445" s="22">
        <v>13.276999999999999</v>
      </c>
      <c r="X445" s="22">
        <v>0.33020400000000005</v>
      </c>
      <c r="Y445" s="22">
        <v>1.5095040000000002</v>
      </c>
      <c r="Z445" s="23" t="s">
        <v>31</v>
      </c>
      <c r="AA445" s="27" t="s">
        <v>32</v>
      </c>
      <c r="AB445" s="25">
        <v>42.323386060000004</v>
      </c>
      <c r="AC445" s="26">
        <v>28225.563092981902</v>
      </c>
      <c r="AD445" s="26">
        <v>8.464677211999998</v>
      </c>
      <c r="AE445" s="26">
        <f t="shared" si="18"/>
        <v>50.788063272000002</v>
      </c>
      <c r="AF445" s="29" t="s">
        <v>31</v>
      </c>
      <c r="AG445" s="30" t="s">
        <v>31</v>
      </c>
      <c r="AH445" s="25">
        <v>4.8752194470000001</v>
      </c>
      <c r="AI445" s="26">
        <v>6300.4864800644518</v>
      </c>
      <c r="AJ445" s="26">
        <v>5.0583453531474296</v>
      </c>
      <c r="AK445" s="26">
        <f t="shared" si="19"/>
        <v>9.9335648001474297</v>
      </c>
      <c r="AL445" s="29" t="s">
        <v>32</v>
      </c>
      <c r="AM445" s="30" t="s">
        <v>31</v>
      </c>
      <c r="AN445" s="66">
        <f t="shared" si="20"/>
        <v>13.523022565147429</v>
      </c>
    </row>
    <row r="446" spans="1:40" x14ac:dyDescent="0.35">
      <c r="A446" s="18" t="s">
        <v>948</v>
      </c>
      <c r="B446" s="19" t="s">
        <v>949</v>
      </c>
      <c r="C446" s="19" t="s">
        <v>1533</v>
      </c>
      <c r="D446" s="19" t="s">
        <v>1513</v>
      </c>
      <c r="E446" s="19" t="s">
        <v>1530</v>
      </c>
      <c r="F446" s="19" t="e">
        <f>VLOOKUP(A446,Ranking!C446:AB1160,26,0)</f>
        <v>#N/A</v>
      </c>
      <c r="G446" s="19">
        <v>411028</v>
      </c>
      <c r="H446" s="20" t="s">
        <v>83</v>
      </c>
      <c r="I446" s="81" t="str">
        <f>VLOOKUP(A446,[1]Sheet1!$C$2:$D$967,2,0)</f>
        <v>Pune</v>
      </c>
      <c r="J446" s="21">
        <v>4.0992999999999995</v>
      </c>
      <c r="K446" s="22">
        <v>1807.452</v>
      </c>
      <c r="L446" s="22">
        <v>7.4961832672425714</v>
      </c>
      <c r="M446" s="22">
        <v>11.595483267242571</v>
      </c>
      <c r="N446" s="23" t="s">
        <v>32</v>
      </c>
      <c r="O446" s="24" t="s">
        <v>31</v>
      </c>
      <c r="P446" s="25">
        <v>1.02</v>
      </c>
      <c r="Q446" s="26">
        <v>297.95299999999997</v>
      </c>
      <c r="R446" s="26">
        <v>0.52405357469464442</v>
      </c>
      <c r="S446" s="26">
        <v>1.5440535746946444</v>
      </c>
      <c r="T446" s="23" t="s">
        <v>31</v>
      </c>
      <c r="U446" s="27" t="s">
        <v>31</v>
      </c>
      <c r="V446" s="28">
        <v>4.5621999999999998</v>
      </c>
      <c r="W446" s="22">
        <v>188.714</v>
      </c>
      <c r="X446" s="22">
        <v>1.2774160000000001</v>
      </c>
      <c r="Y446" s="22">
        <v>5.8396159999999995</v>
      </c>
      <c r="Z446" s="23" t="s">
        <v>31</v>
      </c>
      <c r="AA446" s="27" t="s">
        <v>32</v>
      </c>
      <c r="AB446" s="25">
        <v>29.231092266000001</v>
      </c>
      <c r="AC446" s="26">
        <v>10905.25365250211</v>
      </c>
      <c r="AD446" s="26">
        <v>11.405639502954084</v>
      </c>
      <c r="AE446" s="26">
        <f t="shared" si="18"/>
        <v>40.636731768954085</v>
      </c>
      <c r="AF446" s="29" t="s">
        <v>32</v>
      </c>
      <c r="AG446" s="30" t="s">
        <v>31</v>
      </c>
      <c r="AH446" s="25">
        <v>9.7498730640000009</v>
      </c>
      <c r="AI446" s="26">
        <v>4560.7882277894323</v>
      </c>
      <c r="AJ446" s="26">
        <v>45.607882277894326</v>
      </c>
      <c r="AK446" s="26">
        <f t="shared" si="19"/>
        <v>55.357755341894325</v>
      </c>
      <c r="AL446" s="29" t="s">
        <v>32</v>
      </c>
      <c r="AM446" s="30" t="s">
        <v>32</v>
      </c>
      <c r="AN446" s="66">
        <f t="shared" si="20"/>
        <v>57.013521780848407</v>
      </c>
    </row>
    <row r="447" spans="1:40" x14ac:dyDescent="0.35">
      <c r="A447" s="18" t="s">
        <v>950</v>
      </c>
      <c r="B447" s="19" t="s">
        <v>951</v>
      </c>
      <c r="C447" s="19" t="s">
        <v>77</v>
      </c>
      <c r="D447" s="19" t="s">
        <v>1536</v>
      </c>
      <c r="E447" s="19" t="s">
        <v>1531</v>
      </c>
      <c r="F447" s="19" t="str">
        <f>VLOOKUP(A447,Ranking!C447:AB1161,26,0)</f>
        <v>Corporate Offices</v>
      </c>
      <c r="G447" s="19">
        <v>574111</v>
      </c>
      <c r="H447" s="20" t="s">
        <v>48</v>
      </c>
      <c r="I447" s="81" t="str">
        <f>VLOOKUP(A447,[1]Sheet1!$C$2:$D$967,2,0)</f>
        <v>Udupi</v>
      </c>
      <c r="J447" s="21">
        <v>5.0359000000000007</v>
      </c>
      <c r="K447" s="22">
        <v>30.013000000000002</v>
      </c>
      <c r="L447" s="22">
        <v>1.4100520000000003</v>
      </c>
      <c r="M447" s="22">
        <v>6.445952000000001</v>
      </c>
      <c r="N447" s="23" t="s">
        <v>32</v>
      </c>
      <c r="O447" s="24" t="s">
        <v>32</v>
      </c>
      <c r="P447" s="25">
        <v>0.9906999999999998</v>
      </c>
      <c r="Q447" s="26">
        <v>7.6449999999999996</v>
      </c>
      <c r="R447" s="26">
        <v>0.27739599999999998</v>
      </c>
      <c r="S447" s="26">
        <v>1.2680959999999999</v>
      </c>
      <c r="T447" s="23" t="s">
        <v>32</v>
      </c>
      <c r="U447" s="27" t="s">
        <v>32</v>
      </c>
      <c r="V447" s="28">
        <v>1.7096</v>
      </c>
      <c r="W447" s="22">
        <v>18.338999999999999</v>
      </c>
      <c r="X447" s="22">
        <v>2.4637423864797352</v>
      </c>
      <c r="Y447" s="22">
        <v>4.1733423864797352</v>
      </c>
      <c r="Z447" s="23" t="s">
        <v>31</v>
      </c>
      <c r="AA447" s="27" t="s">
        <v>32</v>
      </c>
      <c r="AB447" s="25">
        <v>14.482587659</v>
      </c>
      <c r="AC447" s="26">
        <v>633.63564089197803</v>
      </c>
      <c r="AD447" s="26">
        <v>2.8965175318000007</v>
      </c>
      <c r="AE447" s="26">
        <f t="shared" si="18"/>
        <v>17.379105190800001</v>
      </c>
      <c r="AF447" s="29" t="s">
        <v>31</v>
      </c>
      <c r="AG447" s="30" t="s">
        <v>32</v>
      </c>
      <c r="AH447" s="25">
        <v>1.7117283510000001</v>
      </c>
      <c r="AI447" s="26">
        <v>64.898419924703148</v>
      </c>
      <c r="AJ447" s="26">
        <v>0.64898419924703132</v>
      </c>
      <c r="AK447" s="26">
        <f t="shared" si="19"/>
        <v>2.3607125502470314</v>
      </c>
      <c r="AL447" s="29" t="s">
        <v>32</v>
      </c>
      <c r="AM447" s="30" t="s">
        <v>32</v>
      </c>
      <c r="AN447" s="66">
        <f t="shared" si="20"/>
        <v>3.545501731047032</v>
      </c>
    </row>
    <row r="448" spans="1:40" x14ac:dyDescent="0.35">
      <c r="A448" s="18" t="s">
        <v>952</v>
      </c>
      <c r="B448" s="19" t="s">
        <v>953</v>
      </c>
      <c r="C448" s="19" t="s">
        <v>77</v>
      </c>
      <c r="D448" s="19" t="s">
        <v>1536</v>
      </c>
      <c r="E448" s="19" t="s">
        <v>1531</v>
      </c>
      <c r="F448" s="19" t="e">
        <f>VLOOKUP(A448,Ranking!C448:AB1162,26,0)</f>
        <v>#N/A</v>
      </c>
      <c r="G448" s="19">
        <v>132103</v>
      </c>
      <c r="H448" s="20" t="s">
        <v>72</v>
      </c>
      <c r="I448" s="81" t="str">
        <f>VLOOKUP(A448,[1]Sheet1!$C$2:$D$967,2,0)</f>
        <v>Chandigarh</v>
      </c>
      <c r="J448" s="21">
        <v>5.665</v>
      </c>
      <c r="K448" s="22">
        <v>1255.1559999999999</v>
      </c>
      <c r="L448" s="22">
        <v>2.387297043450733</v>
      </c>
      <c r="M448" s="22">
        <v>8.0522970434507322</v>
      </c>
      <c r="N448" s="23" t="s">
        <v>32</v>
      </c>
      <c r="O448" s="24" t="s">
        <v>31</v>
      </c>
      <c r="P448" s="25">
        <v>0.29880000000000001</v>
      </c>
      <c r="Q448" s="26">
        <v>608.89</v>
      </c>
      <c r="R448" s="26">
        <v>0.17188217836660613</v>
      </c>
      <c r="S448" s="26">
        <v>0.47068217836660614</v>
      </c>
      <c r="T448" s="23" t="s">
        <v>31</v>
      </c>
      <c r="U448" s="27" t="s">
        <v>31</v>
      </c>
      <c r="V448" s="28">
        <v>0.4128</v>
      </c>
      <c r="W448" s="22">
        <v>206.53100000000001</v>
      </c>
      <c r="X448" s="22">
        <v>0.11558400000000001</v>
      </c>
      <c r="Y448" s="22">
        <v>0.52838399999999996</v>
      </c>
      <c r="Z448" s="23" t="s">
        <v>31</v>
      </c>
      <c r="AA448" s="27" t="s">
        <v>31</v>
      </c>
      <c r="AB448" s="25">
        <v>11.570619837999999</v>
      </c>
      <c r="AC448" s="26">
        <v>5213.8095237771468</v>
      </c>
      <c r="AD448" s="26">
        <v>2.5863001620000006</v>
      </c>
      <c r="AE448" s="26">
        <f t="shared" si="18"/>
        <v>14.15692</v>
      </c>
      <c r="AF448" s="29" t="s">
        <v>31</v>
      </c>
      <c r="AG448" s="30" t="s">
        <v>31</v>
      </c>
      <c r="AH448" s="25">
        <v>4.4608678189999997</v>
      </c>
      <c r="AI448" s="26">
        <v>1253.3948187017561</v>
      </c>
      <c r="AJ448" s="26">
        <v>0.89217356380000012</v>
      </c>
      <c r="AK448" s="26">
        <f t="shared" si="19"/>
        <v>5.3530413827999999</v>
      </c>
      <c r="AL448" s="29" t="s">
        <v>31</v>
      </c>
      <c r="AM448" s="30" t="s">
        <v>32</v>
      </c>
      <c r="AN448" s="66">
        <f t="shared" si="20"/>
        <v>3.4784737258000007</v>
      </c>
    </row>
    <row r="449" spans="1:40" x14ac:dyDescent="0.35">
      <c r="A449" s="18" t="s">
        <v>954</v>
      </c>
      <c r="B449" s="19" t="s">
        <v>955</v>
      </c>
      <c r="C449" s="19" t="s">
        <v>1536</v>
      </c>
      <c r="D449" s="19" t="s">
        <v>1536</v>
      </c>
      <c r="E449" s="19" t="s">
        <v>1530</v>
      </c>
      <c r="F449" s="19" t="str">
        <f>VLOOKUP(A449,Ranking!C449:AB1163,26,0)</f>
        <v xml:space="preserve">Retailers </v>
      </c>
      <c r="G449" s="19">
        <v>411043</v>
      </c>
      <c r="H449" s="20" t="s">
        <v>83</v>
      </c>
      <c r="I449" s="81" t="str">
        <f>VLOOKUP(A449,[1]Sheet1!$C$2:$D$967,2,0)</f>
        <v>Pune</v>
      </c>
      <c r="J449" s="21">
        <v>2.8532000000000002</v>
      </c>
      <c r="K449" s="22">
        <v>335.31400000000002</v>
      </c>
      <c r="L449" s="22">
        <v>2.682512</v>
      </c>
      <c r="M449" s="22">
        <v>5.5357120000000002</v>
      </c>
      <c r="N449" s="23" t="s">
        <v>32</v>
      </c>
      <c r="O449" s="24" t="s">
        <v>32</v>
      </c>
      <c r="P449" s="25">
        <v>0.60819999999999996</v>
      </c>
      <c r="Q449" s="26">
        <v>77.055000000000007</v>
      </c>
      <c r="R449" s="26">
        <v>0.21789210421411193</v>
      </c>
      <c r="S449" s="26">
        <v>0.82609210421411183</v>
      </c>
      <c r="T449" s="23" t="s">
        <v>31</v>
      </c>
      <c r="U449" s="27" t="s">
        <v>32</v>
      </c>
      <c r="V449" s="28">
        <v>2.0085999999999999</v>
      </c>
      <c r="W449" s="22">
        <v>91.17</v>
      </c>
      <c r="X449" s="22">
        <v>0.62906924844237477</v>
      </c>
      <c r="Y449" s="22">
        <v>2.6376692484423749</v>
      </c>
      <c r="Z449" s="23" t="s">
        <v>31</v>
      </c>
      <c r="AA449" s="27" t="s">
        <v>31</v>
      </c>
      <c r="AB449" s="25">
        <v>16.920742755000003</v>
      </c>
      <c r="AC449" s="26">
        <v>15147.666165102941</v>
      </c>
      <c r="AD449" s="26">
        <v>3.3841485509999991</v>
      </c>
      <c r="AE449" s="26">
        <f t="shared" si="18"/>
        <v>20.304891306000002</v>
      </c>
      <c r="AF449" s="29" t="s">
        <v>31</v>
      </c>
      <c r="AG449" s="30" t="s">
        <v>31</v>
      </c>
      <c r="AH449" s="25">
        <v>5.8567005070000002</v>
      </c>
      <c r="AI449" s="26">
        <v>7946.3339786986517</v>
      </c>
      <c r="AJ449" s="26">
        <v>2.161743640102487</v>
      </c>
      <c r="AK449" s="26">
        <f t="shared" si="19"/>
        <v>8.0184441471024872</v>
      </c>
      <c r="AL449" s="29" t="s">
        <v>31</v>
      </c>
      <c r="AM449" s="30" t="s">
        <v>31</v>
      </c>
      <c r="AN449" s="66">
        <f t="shared" si="20"/>
        <v>5.5458921911024861</v>
      </c>
    </row>
    <row r="450" spans="1:40" x14ac:dyDescent="0.35">
      <c r="A450" s="18" t="s">
        <v>956</v>
      </c>
      <c r="B450" s="19" t="s">
        <v>957</v>
      </c>
      <c r="C450" s="19" t="s">
        <v>1536</v>
      </c>
      <c r="D450" s="19" t="s">
        <v>1536</v>
      </c>
      <c r="E450" s="19" t="s">
        <v>1531</v>
      </c>
      <c r="F450" s="19" t="str">
        <f>VLOOKUP(A450,Ranking!C450:AB1164,26,0)</f>
        <v xml:space="preserve">Shopping Malls </v>
      </c>
      <c r="G450" s="19">
        <v>800001</v>
      </c>
      <c r="H450" s="20" t="s">
        <v>86</v>
      </c>
      <c r="I450" s="81" t="str">
        <f>VLOOKUP(A450,[1]Sheet1!$C$2:$D$967,2,0)</f>
        <v>Executive</v>
      </c>
      <c r="J450" s="21">
        <v>0.66259999999999997</v>
      </c>
      <c r="K450" s="22">
        <v>837.48599999999999</v>
      </c>
      <c r="L450" s="22">
        <v>4.2391684448134273</v>
      </c>
      <c r="M450" s="22">
        <v>4.9017684448134275</v>
      </c>
      <c r="N450" s="23" t="s">
        <v>32</v>
      </c>
      <c r="O450" s="24" t="s">
        <v>31</v>
      </c>
      <c r="P450" s="25">
        <v>0.52059999999999995</v>
      </c>
      <c r="Q450" s="26">
        <v>220.79300000000001</v>
      </c>
      <c r="R450" s="26">
        <v>0.3987386497113401</v>
      </c>
      <c r="S450" s="26">
        <v>0.91933864971134005</v>
      </c>
      <c r="T450" s="23" t="s">
        <v>31</v>
      </c>
      <c r="U450" s="27" t="s">
        <v>31</v>
      </c>
      <c r="V450" s="28">
        <v>0.29170000000000001</v>
      </c>
      <c r="W450" s="22">
        <v>126.496</v>
      </c>
      <c r="X450" s="22">
        <v>8.1676000000000012E-2</v>
      </c>
      <c r="Y450" s="22">
        <v>0.37337600000000004</v>
      </c>
      <c r="Z450" s="23" t="s">
        <v>31</v>
      </c>
      <c r="AA450" s="27" t="s">
        <v>31</v>
      </c>
      <c r="AB450" s="25">
        <v>9.7786344280000002</v>
      </c>
      <c r="AC450" s="26">
        <v>36072.812539469473</v>
      </c>
      <c r="AD450" s="26">
        <v>1.9557268856000007</v>
      </c>
      <c r="AE450" s="26">
        <f t="shared" si="18"/>
        <v>11.734361313600001</v>
      </c>
      <c r="AF450" s="29" t="s">
        <v>31</v>
      </c>
      <c r="AG450" s="30" t="s">
        <v>31</v>
      </c>
      <c r="AH450" s="25">
        <v>2.452912118</v>
      </c>
      <c r="AI450" s="26">
        <v>5509.1745510781366</v>
      </c>
      <c r="AJ450" s="26">
        <v>0.49058242359999982</v>
      </c>
      <c r="AK450" s="26">
        <f t="shared" si="19"/>
        <v>2.9434945415999998</v>
      </c>
      <c r="AL450" s="29" t="s">
        <v>31</v>
      </c>
      <c r="AM450" s="30" t="s">
        <v>31</v>
      </c>
      <c r="AN450" s="66">
        <f t="shared" si="20"/>
        <v>2.4463093092000006</v>
      </c>
    </row>
    <row r="451" spans="1:40" x14ac:dyDescent="0.35">
      <c r="A451" s="18" t="s">
        <v>958</v>
      </c>
      <c r="B451" s="19" t="s">
        <v>959</v>
      </c>
      <c r="C451" s="19" t="s">
        <v>1536</v>
      </c>
      <c r="D451" s="19" t="s">
        <v>1536</v>
      </c>
      <c r="E451" s="19" t="s">
        <v>1528</v>
      </c>
      <c r="F451" s="19" t="str">
        <f>VLOOKUP(A451,Ranking!C451:AB1165,26,0)</f>
        <v xml:space="preserve">Manufacturers </v>
      </c>
      <c r="G451" s="19">
        <v>411018</v>
      </c>
      <c r="H451" s="20" t="s">
        <v>83</v>
      </c>
      <c r="I451" s="81" t="str">
        <f>VLOOKUP(A451,[1]Sheet1!$C$2:$D$967,2,0)</f>
        <v>Pune</v>
      </c>
      <c r="J451" s="21">
        <v>1.0475999999999999</v>
      </c>
      <c r="K451" s="22">
        <v>557.94100000000003</v>
      </c>
      <c r="L451" s="22">
        <v>0.29332799999999998</v>
      </c>
      <c r="M451" s="22">
        <v>1.3409279999999999</v>
      </c>
      <c r="N451" s="23" t="s">
        <v>31</v>
      </c>
      <c r="O451" s="24" t="s">
        <v>31</v>
      </c>
      <c r="P451" s="25">
        <v>0.23849999999999999</v>
      </c>
      <c r="Q451" s="26">
        <v>105.38200000000001</v>
      </c>
      <c r="R451" s="26">
        <v>0.4913798087048088</v>
      </c>
      <c r="S451" s="26">
        <v>0.72987980870480884</v>
      </c>
      <c r="T451" s="23" t="s">
        <v>32</v>
      </c>
      <c r="U451" s="27" t="s">
        <v>31</v>
      </c>
      <c r="V451" s="28">
        <v>0.47589999999999999</v>
      </c>
      <c r="W451" s="22">
        <v>63.631</v>
      </c>
      <c r="X451" s="22">
        <v>0.21516461254129382</v>
      </c>
      <c r="Y451" s="22">
        <v>0.69106461254129381</v>
      </c>
      <c r="Z451" s="23" t="s">
        <v>31</v>
      </c>
      <c r="AA451" s="27" t="s">
        <v>31</v>
      </c>
      <c r="AB451" s="25">
        <v>10.336942208</v>
      </c>
      <c r="AC451" s="26">
        <v>17032.30509440897</v>
      </c>
      <c r="AD451" s="26">
        <v>47.818164501239906</v>
      </c>
      <c r="AE451" s="26">
        <f t="shared" si="18"/>
        <v>58.155106709239902</v>
      </c>
      <c r="AF451" s="29" t="s">
        <v>32</v>
      </c>
      <c r="AG451" s="30" t="s">
        <v>31</v>
      </c>
      <c r="AH451" s="25">
        <v>2.6313167499999999</v>
      </c>
      <c r="AI451" s="26">
        <v>5452.6345952925103</v>
      </c>
      <c r="AJ451" s="26">
        <v>0.84987916927340468</v>
      </c>
      <c r="AK451" s="26">
        <f t="shared" si="19"/>
        <v>3.4811959192734045</v>
      </c>
      <c r="AL451" s="29" t="s">
        <v>31</v>
      </c>
      <c r="AM451" s="30" t="s">
        <v>31</v>
      </c>
      <c r="AN451" s="66">
        <f t="shared" si="20"/>
        <v>48.668043670513313</v>
      </c>
    </row>
    <row r="452" spans="1:40" x14ac:dyDescent="0.35">
      <c r="A452" s="18" t="s">
        <v>960</v>
      </c>
      <c r="B452" s="19" t="s">
        <v>961</v>
      </c>
      <c r="C452" s="19" t="s">
        <v>1533</v>
      </c>
      <c r="D452" s="19" t="s">
        <v>1536</v>
      </c>
      <c r="E452" s="19" t="s">
        <v>1529</v>
      </c>
      <c r="F452" s="19" t="e">
        <f>VLOOKUP(A452,Ranking!C452:AB1166,26,0)</f>
        <v>#N/A</v>
      </c>
      <c r="G452" s="19">
        <v>410206</v>
      </c>
      <c r="H452" s="20" t="s">
        <v>96</v>
      </c>
      <c r="I452" s="81" t="str">
        <f>VLOOKUP(A452,[1]Sheet1!$C$2:$D$967,2,0)</f>
        <v>Mumbai - B</v>
      </c>
      <c r="J452" s="21">
        <v>1.1764000000000001</v>
      </c>
      <c r="K452" s="22">
        <v>2363.558</v>
      </c>
      <c r="L452" s="22">
        <v>13.986712071666252</v>
      </c>
      <c r="M452" s="22">
        <v>15.163112071666252</v>
      </c>
      <c r="N452" s="23" t="s">
        <v>32</v>
      </c>
      <c r="O452" s="24" t="s">
        <v>31</v>
      </c>
      <c r="P452" s="25">
        <v>0.41439999999999999</v>
      </c>
      <c r="Q452" s="26">
        <v>483.96600000000001</v>
      </c>
      <c r="R452" s="26">
        <v>2.5506456019656016</v>
      </c>
      <c r="S452" s="26">
        <v>2.9650456019656017</v>
      </c>
      <c r="T452" s="23" t="s">
        <v>32</v>
      </c>
      <c r="U452" s="27" t="s">
        <v>31</v>
      </c>
      <c r="V452" s="28">
        <v>0.51900000000000002</v>
      </c>
      <c r="W452" s="22">
        <v>378.35899999999998</v>
      </c>
      <c r="X452" s="22">
        <v>0.14532</v>
      </c>
      <c r="Y452" s="22">
        <v>0.66432000000000002</v>
      </c>
      <c r="Z452" s="23" t="s">
        <v>31</v>
      </c>
      <c r="AA452" s="27" t="s">
        <v>31</v>
      </c>
      <c r="AB452" s="25">
        <v>8.499114939</v>
      </c>
      <c r="AC452" s="26">
        <v>7177.8698713517624</v>
      </c>
      <c r="AD452" s="26">
        <v>18.248100846086672</v>
      </c>
      <c r="AE452" s="26">
        <f t="shared" ref="AE452:AE515" si="21">AB452+AD452</f>
        <v>26.747215785086674</v>
      </c>
      <c r="AF452" s="29" t="s">
        <v>32</v>
      </c>
      <c r="AG452" s="30" t="s">
        <v>31</v>
      </c>
      <c r="AH452" s="25">
        <v>3.049863598</v>
      </c>
      <c r="AI452" s="26">
        <v>2230.7428184670698</v>
      </c>
      <c r="AJ452" s="26">
        <v>1.7042491678748002</v>
      </c>
      <c r="AK452" s="26">
        <f t="shared" ref="AK452:AK515" si="22">AH452+AJ452</f>
        <v>4.7541127658748001</v>
      </c>
      <c r="AL452" s="29" t="s">
        <v>31</v>
      </c>
      <c r="AM452" s="30" t="s">
        <v>31</v>
      </c>
      <c r="AN452" s="66">
        <f t="shared" ref="AN452:AN515" si="23">AJ452+AD452</f>
        <v>19.952350013961471</v>
      </c>
    </row>
    <row r="453" spans="1:40" x14ac:dyDescent="0.35">
      <c r="A453" s="18" t="s">
        <v>962</v>
      </c>
      <c r="B453" s="19" t="s">
        <v>963</v>
      </c>
      <c r="C453" s="19" t="s">
        <v>47</v>
      </c>
      <c r="D453" s="19" t="s">
        <v>1536</v>
      </c>
      <c r="E453" s="19" t="s">
        <v>1531</v>
      </c>
      <c r="F453" s="19" t="str">
        <f>VLOOKUP(A453,Ranking!C453:AB1167,26,0)</f>
        <v xml:space="preserve">Retailers </v>
      </c>
      <c r="G453" s="19">
        <v>147001</v>
      </c>
      <c r="H453" s="20" t="s">
        <v>72</v>
      </c>
      <c r="I453" s="81" t="str">
        <f>VLOOKUP(A453,[1]Sheet1!$C$2:$D$967,2,0)</f>
        <v>Chandigarh</v>
      </c>
      <c r="J453" s="21">
        <v>0.2</v>
      </c>
      <c r="K453" s="22">
        <v>795.03499999999997</v>
      </c>
      <c r="L453" s="22">
        <v>4.900448055811272</v>
      </c>
      <c r="M453" s="22">
        <v>5.1004480558112721</v>
      </c>
      <c r="N453" s="23" t="s">
        <v>32</v>
      </c>
      <c r="O453" s="24" t="s">
        <v>31</v>
      </c>
      <c r="P453" s="25">
        <v>0.26350000000000001</v>
      </c>
      <c r="Q453" s="26">
        <v>379.63099999999997</v>
      </c>
      <c r="R453" s="26">
        <v>2.0500187551187552</v>
      </c>
      <c r="S453" s="26">
        <v>2.3135187551187553</v>
      </c>
      <c r="T453" s="23" t="s">
        <v>32</v>
      </c>
      <c r="U453" s="27" t="s">
        <v>31</v>
      </c>
      <c r="V453" s="28">
        <v>0.1077</v>
      </c>
      <c r="W453" s="22">
        <v>339.00299999999999</v>
      </c>
      <c r="X453" s="22">
        <v>3.0156000000000006E-2</v>
      </c>
      <c r="Y453" s="22">
        <v>0.13785600000000001</v>
      </c>
      <c r="Z453" s="23" t="s">
        <v>31</v>
      </c>
      <c r="AA453" s="27" t="s">
        <v>31</v>
      </c>
      <c r="AB453" s="25">
        <v>5.0991576680000001</v>
      </c>
      <c r="AC453" s="26">
        <v>7043.654044317339</v>
      </c>
      <c r="AD453" s="26">
        <v>21.147923710667357</v>
      </c>
      <c r="AE453" s="26">
        <f t="shared" si="21"/>
        <v>26.247081378667357</v>
      </c>
      <c r="AF453" s="29" t="s">
        <v>32</v>
      </c>
      <c r="AG453" s="30" t="s">
        <v>31</v>
      </c>
      <c r="AH453" s="25">
        <v>1.418241603</v>
      </c>
      <c r="AI453" s="26">
        <v>499.25943086058578</v>
      </c>
      <c r="AJ453" s="26">
        <v>0.2836483206</v>
      </c>
      <c r="AK453" s="26">
        <f t="shared" si="22"/>
        <v>1.7018899236</v>
      </c>
      <c r="AL453" s="29" t="s">
        <v>31</v>
      </c>
      <c r="AM453" s="30" t="s">
        <v>32</v>
      </c>
      <c r="AN453" s="66">
        <f t="shared" si="23"/>
        <v>21.431572031267358</v>
      </c>
    </row>
    <row r="454" spans="1:40" x14ac:dyDescent="0.35">
      <c r="A454" s="18" t="s">
        <v>964</v>
      </c>
      <c r="B454" s="19" t="s">
        <v>965</v>
      </c>
      <c r="C454" s="19" t="s">
        <v>41</v>
      </c>
      <c r="D454" s="19" t="s">
        <v>1536</v>
      </c>
      <c r="E454" s="19" t="s">
        <v>1530</v>
      </c>
      <c r="F454" s="19" t="str">
        <f>VLOOKUP(A454,Ranking!C454:AB1168,26,0)</f>
        <v xml:space="preserve">Retailers </v>
      </c>
      <c r="G454" s="19">
        <v>516360</v>
      </c>
      <c r="H454" s="20" t="s">
        <v>58</v>
      </c>
      <c r="I454" s="81" t="str">
        <f>VLOOKUP(A454,[1]Sheet1!$C$2:$D$967,2,0)</f>
        <v>Anantapur</v>
      </c>
      <c r="J454" s="21">
        <v>0.61949999999999994</v>
      </c>
      <c r="K454" s="22">
        <v>256.70999999999998</v>
      </c>
      <c r="L454" s="22">
        <v>0.28282934490161005</v>
      </c>
      <c r="M454" s="22">
        <v>0.90232934490160999</v>
      </c>
      <c r="N454" s="23" t="s">
        <v>31</v>
      </c>
      <c r="O454" s="24" t="s">
        <v>31</v>
      </c>
      <c r="P454" s="25">
        <v>0.73959999999999992</v>
      </c>
      <c r="Q454" s="26">
        <v>65.442999999999998</v>
      </c>
      <c r="R454" s="26">
        <v>0.65442999999999996</v>
      </c>
      <c r="S454" s="26">
        <v>1.3940299999999999</v>
      </c>
      <c r="T454" s="23" t="s">
        <v>32</v>
      </c>
      <c r="U454" s="27" t="s">
        <v>32</v>
      </c>
      <c r="V454" s="28">
        <v>8.4080999999999992</v>
      </c>
      <c r="W454" s="22">
        <v>686.53399999999999</v>
      </c>
      <c r="X454" s="22">
        <v>2.3542679999999998</v>
      </c>
      <c r="Y454" s="22">
        <v>10.762367999999999</v>
      </c>
      <c r="Z454" s="23" t="s">
        <v>31</v>
      </c>
      <c r="AA454" s="27" t="s">
        <v>31</v>
      </c>
      <c r="AB454" s="25">
        <v>11.628756811000001</v>
      </c>
      <c r="AC454" s="26">
        <v>892.37417638364275</v>
      </c>
      <c r="AD454" s="26">
        <v>8.9237417638364267</v>
      </c>
      <c r="AE454" s="26">
        <f t="shared" si="21"/>
        <v>20.552498574836427</v>
      </c>
      <c r="AF454" s="29" t="s">
        <v>32</v>
      </c>
      <c r="AG454" s="30" t="s">
        <v>32</v>
      </c>
      <c r="AH454" s="25">
        <v>2.587680625</v>
      </c>
      <c r="AI454" s="26">
        <v>208.2229627196584</v>
      </c>
      <c r="AJ454" s="26">
        <v>2.0822296271965834</v>
      </c>
      <c r="AK454" s="26">
        <f t="shared" si="22"/>
        <v>4.6699102521965834</v>
      </c>
      <c r="AL454" s="29" t="s">
        <v>32</v>
      </c>
      <c r="AM454" s="30" t="s">
        <v>32</v>
      </c>
      <c r="AN454" s="66">
        <f t="shared" si="23"/>
        <v>11.005971391033011</v>
      </c>
    </row>
    <row r="455" spans="1:40" x14ac:dyDescent="0.35">
      <c r="A455" s="18" t="s">
        <v>966</v>
      </c>
      <c r="B455" s="19" t="s">
        <v>967</v>
      </c>
      <c r="C455" s="19" t="s">
        <v>1536</v>
      </c>
      <c r="D455" s="19" t="s">
        <v>1536</v>
      </c>
      <c r="E455" s="19" t="s">
        <v>1528</v>
      </c>
      <c r="F455" s="19" t="str">
        <f>VLOOKUP(A455,Ranking!C455:AB1169,26,0)</f>
        <v>Corporate Offices</v>
      </c>
      <c r="G455" s="19">
        <v>571107</v>
      </c>
      <c r="H455" s="20" t="s">
        <v>532</v>
      </c>
      <c r="I455" s="81" t="str">
        <f>VLOOKUP(A455,[1]Sheet1!$C$2:$D$967,2,0)</f>
        <v>Kushalanagar</v>
      </c>
      <c r="J455" s="21">
        <v>0.65090000000000003</v>
      </c>
      <c r="K455" s="22">
        <v>34.048999999999999</v>
      </c>
      <c r="L455" s="22">
        <v>0.34049000000000001</v>
      </c>
      <c r="M455" s="22">
        <v>0.99138999999999999</v>
      </c>
      <c r="N455" s="23" t="s">
        <v>32</v>
      </c>
      <c r="O455" s="24" t="s">
        <v>32</v>
      </c>
      <c r="P455" s="25">
        <v>0.33400000000000002</v>
      </c>
      <c r="Q455" s="26">
        <v>15.577999999999999</v>
      </c>
      <c r="R455" s="26">
        <v>0.124624</v>
      </c>
      <c r="S455" s="26">
        <v>0.45862400000000003</v>
      </c>
      <c r="T455" s="23" t="s">
        <v>32</v>
      </c>
      <c r="U455" s="27" t="s">
        <v>32</v>
      </c>
      <c r="V455" s="28">
        <v>4.3575999999999997</v>
      </c>
      <c r="W455" s="22">
        <v>137.82900000000001</v>
      </c>
      <c r="X455" s="22">
        <v>1.2444934139691219</v>
      </c>
      <c r="Y455" s="22">
        <v>5.6020934139691221</v>
      </c>
      <c r="Z455" s="23" t="s">
        <v>31</v>
      </c>
      <c r="AA455" s="27" t="s">
        <v>32</v>
      </c>
      <c r="AB455" s="25">
        <v>8.1972733499999997</v>
      </c>
      <c r="AC455" s="26">
        <v>231.45516195804191</v>
      </c>
      <c r="AD455" s="26">
        <v>2.3145516195804188</v>
      </c>
      <c r="AE455" s="26">
        <f t="shared" si="21"/>
        <v>10.511824969580418</v>
      </c>
      <c r="AF455" s="29" t="s">
        <v>32</v>
      </c>
      <c r="AG455" s="30" t="s">
        <v>32</v>
      </c>
      <c r="AH455" s="25">
        <v>0.97944508699999988</v>
      </c>
      <c r="AI455" s="26">
        <v>27.04169734265734</v>
      </c>
      <c r="AJ455" s="26">
        <v>0.27041697342657345</v>
      </c>
      <c r="AK455" s="26">
        <f t="shared" si="22"/>
        <v>1.2498620604265733</v>
      </c>
      <c r="AL455" s="29" t="s">
        <v>32</v>
      </c>
      <c r="AM455" s="30" t="s">
        <v>32</v>
      </c>
      <c r="AN455" s="66">
        <f t="shared" si="23"/>
        <v>2.5849685930069923</v>
      </c>
    </row>
    <row r="456" spans="1:40" x14ac:dyDescent="0.35">
      <c r="A456" s="18" t="s">
        <v>968</v>
      </c>
      <c r="B456" s="19" t="s">
        <v>969</v>
      </c>
      <c r="C456" s="19" t="s">
        <v>41</v>
      </c>
      <c r="D456" s="19" t="s">
        <v>1536</v>
      </c>
      <c r="E456" s="19" t="s">
        <v>1529</v>
      </c>
      <c r="F456" s="19" t="str">
        <f>VLOOKUP(A456,Ranking!C456:AB1170,26,0)</f>
        <v>Corporate Offices</v>
      </c>
      <c r="G456" s="19">
        <v>571430</v>
      </c>
      <c r="H456" s="20" t="s">
        <v>276</v>
      </c>
      <c r="I456" s="81" t="str">
        <f>VLOOKUP(A456,[1]Sheet1!$C$2:$D$967,2,0)</f>
        <v>Maddur</v>
      </c>
      <c r="J456" s="21">
        <v>1.0894000000000001</v>
      </c>
      <c r="K456" s="22">
        <v>50.305999999999997</v>
      </c>
      <c r="L456" s="22">
        <v>0.50305999999999995</v>
      </c>
      <c r="M456" s="22">
        <v>1.59246</v>
      </c>
      <c r="N456" s="23" t="s">
        <v>32</v>
      </c>
      <c r="O456" s="24" t="s">
        <v>32</v>
      </c>
      <c r="P456" s="25">
        <v>0.47670000000000001</v>
      </c>
      <c r="Q456" s="26">
        <v>16.640999999999998</v>
      </c>
      <c r="R456" s="26">
        <v>0.16640999999999997</v>
      </c>
      <c r="S456" s="26">
        <v>0.64310999999999996</v>
      </c>
      <c r="T456" s="23" t="s">
        <v>32</v>
      </c>
      <c r="U456" s="27" t="s">
        <v>32</v>
      </c>
      <c r="V456" s="28">
        <v>11.615600000000001</v>
      </c>
      <c r="W456" s="22">
        <v>256.53500000000003</v>
      </c>
      <c r="X456" s="22">
        <v>10.433920738806282</v>
      </c>
      <c r="Y456" s="22">
        <v>22.049520738806283</v>
      </c>
      <c r="Z456" s="23" t="s">
        <v>31</v>
      </c>
      <c r="AA456" s="27" t="s">
        <v>32</v>
      </c>
      <c r="AB456" s="25">
        <v>8.7453763680000005</v>
      </c>
      <c r="AC456" s="26">
        <v>294.32945328596799</v>
      </c>
      <c r="AD456" s="26">
        <v>2.9432945328596798</v>
      </c>
      <c r="AE456" s="26">
        <f t="shared" si="21"/>
        <v>11.68867090085968</v>
      </c>
      <c r="AF456" s="29" t="s">
        <v>32</v>
      </c>
      <c r="AG456" s="30" t="s">
        <v>32</v>
      </c>
      <c r="AH456" s="25">
        <v>1.1560013499999999</v>
      </c>
      <c r="AI456" s="26">
        <v>23.372499111900531</v>
      </c>
      <c r="AJ456" s="26">
        <v>0.23372499111900535</v>
      </c>
      <c r="AK456" s="26">
        <f t="shared" si="22"/>
        <v>1.3897263411190053</v>
      </c>
      <c r="AL456" s="29" t="s">
        <v>32</v>
      </c>
      <c r="AM456" s="30" t="s">
        <v>32</v>
      </c>
      <c r="AN456" s="66">
        <f t="shared" si="23"/>
        <v>3.1770195239786849</v>
      </c>
    </row>
    <row r="457" spans="1:40" x14ac:dyDescent="0.35">
      <c r="A457" s="18" t="s">
        <v>970</v>
      </c>
      <c r="B457" s="19" t="s">
        <v>971</v>
      </c>
      <c r="C457" s="19" t="s">
        <v>77</v>
      </c>
      <c r="D457" s="19" t="s">
        <v>1536</v>
      </c>
      <c r="E457" s="19" t="s">
        <v>1528</v>
      </c>
      <c r="F457" s="19" t="str">
        <f>VLOOKUP(A457,Ranking!C457:AB1171,26,0)</f>
        <v xml:space="preserve">Manufacturers </v>
      </c>
      <c r="G457" s="19">
        <v>570016</v>
      </c>
      <c r="H457" s="20" t="s">
        <v>532</v>
      </c>
      <c r="I457" s="81" t="str">
        <f>VLOOKUP(A457,[1]Sheet1!$C$2:$D$967,2,0)</f>
        <v>Mysuru - B</v>
      </c>
      <c r="J457" s="21">
        <v>5.2961</v>
      </c>
      <c r="K457" s="22">
        <v>175.852</v>
      </c>
      <c r="L457" s="22">
        <v>1.7585200000000001</v>
      </c>
      <c r="M457" s="22">
        <v>7.0546199999999999</v>
      </c>
      <c r="N457" s="23" t="s">
        <v>32</v>
      </c>
      <c r="O457" s="24" t="s">
        <v>32</v>
      </c>
      <c r="P457" s="25">
        <v>0.91680000000000017</v>
      </c>
      <c r="Q457" s="26">
        <v>39.161000000000001</v>
      </c>
      <c r="R457" s="26">
        <v>0.39161000000000001</v>
      </c>
      <c r="S457" s="26">
        <v>1.3084100000000003</v>
      </c>
      <c r="T457" s="23" t="s">
        <v>32</v>
      </c>
      <c r="U457" s="27" t="s">
        <v>32</v>
      </c>
      <c r="V457" s="28">
        <v>3.8917999999999999</v>
      </c>
      <c r="W457" s="22">
        <v>186.429</v>
      </c>
      <c r="X457" s="22">
        <v>1.089704</v>
      </c>
      <c r="Y457" s="22">
        <v>4.9815040000000002</v>
      </c>
      <c r="Z457" s="23" t="s">
        <v>32</v>
      </c>
      <c r="AA457" s="27" t="s">
        <v>31</v>
      </c>
      <c r="AB457" s="25">
        <v>35.795960977</v>
      </c>
      <c r="AC457" s="26">
        <v>3384.841437405732</v>
      </c>
      <c r="AD457" s="26">
        <v>33.84841437405732</v>
      </c>
      <c r="AE457" s="26">
        <f t="shared" si="21"/>
        <v>69.64437535105732</v>
      </c>
      <c r="AF457" s="29" t="s">
        <v>32</v>
      </c>
      <c r="AG457" s="30" t="s">
        <v>32</v>
      </c>
      <c r="AH457" s="25">
        <v>5.1982635359999998</v>
      </c>
      <c r="AI457" s="26">
        <v>631.9073996983409</v>
      </c>
      <c r="AJ457" s="26">
        <v>6.3190739969834082</v>
      </c>
      <c r="AK457" s="26">
        <f t="shared" si="22"/>
        <v>11.517337532983408</v>
      </c>
      <c r="AL457" s="29" t="s">
        <v>32</v>
      </c>
      <c r="AM457" s="30" t="s">
        <v>32</v>
      </c>
      <c r="AN457" s="66">
        <f t="shared" si="23"/>
        <v>40.167488371040726</v>
      </c>
    </row>
    <row r="458" spans="1:40" x14ac:dyDescent="0.35">
      <c r="A458" s="18" t="s">
        <v>972</v>
      </c>
      <c r="B458" s="19" t="s">
        <v>973</v>
      </c>
      <c r="C458" s="19" t="s">
        <v>77</v>
      </c>
      <c r="D458" s="19" t="s">
        <v>1536</v>
      </c>
      <c r="E458" s="19" t="s">
        <v>1528</v>
      </c>
      <c r="F458" s="19" t="str">
        <f>VLOOKUP(A458,Ranking!C458:AB1172,26,0)</f>
        <v xml:space="preserve">Shopping Malls </v>
      </c>
      <c r="G458" s="19">
        <v>570033</v>
      </c>
      <c r="H458" s="20" t="s">
        <v>151</v>
      </c>
      <c r="I458" s="81" t="str">
        <f>VLOOKUP(A458,[1]Sheet1!$C$2:$D$967,2,0)</f>
        <v>Mysuru - B</v>
      </c>
      <c r="J458" s="21">
        <v>3.3090999999999999</v>
      </c>
      <c r="K458" s="22">
        <v>384.93599999999998</v>
      </c>
      <c r="L458" s="22">
        <v>3.8493599999999999</v>
      </c>
      <c r="M458" s="22">
        <v>7.1584599999999998</v>
      </c>
      <c r="N458" s="23" t="s">
        <v>32</v>
      </c>
      <c r="O458" s="24" t="s">
        <v>32</v>
      </c>
      <c r="P458" s="25">
        <v>0.42659999999999998</v>
      </c>
      <c r="Q458" s="26">
        <v>80.956000000000003</v>
      </c>
      <c r="R458" s="26">
        <v>0.17604718614718615</v>
      </c>
      <c r="S458" s="26">
        <v>0.60264718614718615</v>
      </c>
      <c r="T458" s="23" t="s">
        <v>32</v>
      </c>
      <c r="U458" s="27" t="s">
        <v>31</v>
      </c>
      <c r="V458" s="28">
        <v>6.1285999999999996</v>
      </c>
      <c r="W458" s="22">
        <v>200.96799999999999</v>
      </c>
      <c r="X458" s="22">
        <v>2.4913920346577654</v>
      </c>
      <c r="Y458" s="22">
        <v>8.6199920346577645</v>
      </c>
      <c r="Z458" s="23" t="s">
        <v>31</v>
      </c>
      <c r="AA458" s="27" t="s">
        <v>32</v>
      </c>
      <c r="AB458" s="25">
        <v>21.742387702000002</v>
      </c>
      <c r="AC458" s="26">
        <v>4092.8042510193241</v>
      </c>
      <c r="AD458" s="26">
        <v>40.928042510193244</v>
      </c>
      <c r="AE458" s="26">
        <f t="shared" si="21"/>
        <v>62.670430212193246</v>
      </c>
      <c r="AF458" s="29" t="s">
        <v>32</v>
      </c>
      <c r="AG458" s="30" t="s">
        <v>32</v>
      </c>
      <c r="AH458" s="25">
        <v>3.3125138219999997</v>
      </c>
      <c r="AI458" s="26">
        <v>624.95816096436818</v>
      </c>
      <c r="AJ458" s="26">
        <v>6.2495816096436823</v>
      </c>
      <c r="AK458" s="26">
        <f t="shared" si="22"/>
        <v>9.5620954316436819</v>
      </c>
      <c r="AL458" s="29" t="s">
        <v>32</v>
      </c>
      <c r="AM458" s="30" t="s">
        <v>32</v>
      </c>
      <c r="AN458" s="66">
        <f t="shared" si="23"/>
        <v>47.177624119836928</v>
      </c>
    </row>
    <row r="459" spans="1:40" x14ac:dyDescent="0.35">
      <c r="A459" s="18" t="s">
        <v>974</v>
      </c>
      <c r="B459" s="19" t="s">
        <v>975</v>
      </c>
      <c r="C459" s="19" t="s">
        <v>1536</v>
      </c>
      <c r="D459" s="19" t="s">
        <v>1536</v>
      </c>
      <c r="E459" s="19" t="s">
        <v>1531</v>
      </c>
      <c r="F459" s="19" t="str">
        <f>VLOOKUP(A459,Ranking!C459:AB1173,26,0)</f>
        <v xml:space="preserve">Retailers </v>
      </c>
      <c r="G459" s="19">
        <v>522601</v>
      </c>
      <c r="H459" s="20" t="s">
        <v>382</v>
      </c>
      <c r="I459" s="81" t="str">
        <f>VLOOKUP(A459,[1]Sheet1!$C$2:$D$967,2,0)</f>
        <v>Vijayawada</v>
      </c>
      <c r="J459" s="21">
        <v>1.784</v>
      </c>
      <c r="K459" s="22">
        <v>222.268</v>
      </c>
      <c r="L459" s="22">
        <v>2.22268</v>
      </c>
      <c r="M459" s="22">
        <v>4.0066800000000002</v>
      </c>
      <c r="N459" s="23" t="s">
        <v>32</v>
      </c>
      <c r="O459" s="24" t="s">
        <v>32</v>
      </c>
      <c r="P459" s="25">
        <v>6.8199999999999997E-2</v>
      </c>
      <c r="Q459" s="26">
        <v>59.7</v>
      </c>
      <c r="R459" s="26">
        <v>5.134662930041152E-2</v>
      </c>
      <c r="S459" s="26">
        <v>0.11954662930041152</v>
      </c>
      <c r="T459" s="23" t="s">
        <v>31</v>
      </c>
      <c r="U459" s="27" t="s">
        <v>31</v>
      </c>
      <c r="V459" s="28">
        <v>2.9903</v>
      </c>
      <c r="W459" s="22">
        <v>579.92200000000003</v>
      </c>
      <c r="X459" s="22">
        <v>0.83728400000000003</v>
      </c>
      <c r="Y459" s="22">
        <v>3.8275839999999999</v>
      </c>
      <c r="Z459" s="23" t="s">
        <v>31</v>
      </c>
      <c r="AA459" s="27" t="s">
        <v>31</v>
      </c>
      <c r="AB459" s="25">
        <v>7.1263972439999996</v>
      </c>
      <c r="AC459" s="26">
        <v>768.43100290335963</v>
      </c>
      <c r="AD459" s="26">
        <v>1.4252794487999996</v>
      </c>
      <c r="AE459" s="26">
        <f t="shared" si="21"/>
        <v>8.5516766927999992</v>
      </c>
      <c r="AF459" s="29" t="s">
        <v>31</v>
      </c>
      <c r="AG459" s="30" t="s">
        <v>32</v>
      </c>
      <c r="AH459" s="25">
        <v>1.5393957980000001</v>
      </c>
      <c r="AI459" s="26">
        <v>92.334135213604327</v>
      </c>
      <c r="AJ459" s="26">
        <v>0.62615532612130398</v>
      </c>
      <c r="AK459" s="26">
        <f t="shared" si="22"/>
        <v>2.1655511241213041</v>
      </c>
      <c r="AL459" s="29" t="s">
        <v>31</v>
      </c>
      <c r="AM459" s="30" t="s">
        <v>32</v>
      </c>
      <c r="AN459" s="66">
        <f t="shared" si="23"/>
        <v>2.0514347749213035</v>
      </c>
    </row>
    <row r="460" spans="1:40" x14ac:dyDescent="0.35">
      <c r="A460" s="18" t="s">
        <v>976</v>
      </c>
      <c r="B460" s="19" t="s">
        <v>977</v>
      </c>
      <c r="C460" s="19" t="s">
        <v>1536</v>
      </c>
      <c r="D460" s="19" t="s">
        <v>1536</v>
      </c>
      <c r="E460" s="19" t="s">
        <v>1529</v>
      </c>
      <c r="F460" s="19" t="str">
        <f>VLOOKUP(A460,Ranking!C460:AB1174,26,0)</f>
        <v xml:space="preserve">Exporters </v>
      </c>
      <c r="G460" s="19">
        <v>629165</v>
      </c>
      <c r="H460" s="20" t="s">
        <v>267</v>
      </c>
      <c r="I460" s="81" t="str">
        <f>VLOOKUP(A460,[1]Sheet1!$C$2:$D$967,2,0)</f>
        <v>Tiruchirapalli</v>
      </c>
      <c r="J460" s="21">
        <v>1.6214</v>
      </c>
      <c r="K460" s="22">
        <v>42.079000000000001</v>
      </c>
      <c r="L460" s="22">
        <v>0.45399200000000001</v>
      </c>
      <c r="M460" s="22">
        <v>2.0753919999999999</v>
      </c>
      <c r="N460" s="23" t="s">
        <v>32</v>
      </c>
      <c r="O460" s="24" t="s">
        <v>32</v>
      </c>
      <c r="P460" s="25">
        <v>0.3337</v>
      </c>
      <c r="Q460" s="26">
        <v>18.027000000000001</v>
      </c>
      <c r="R460" s="26">
        <v>0.27394269451187331</v>
      </c>
      <c r="S460" s="26">
        <v>0.60764269451187336</v>
      </c>
      <c r="T460" s="23" t="s">
        <v>31</v>
      </c>
      <c r="U460" s="27" t="s">
        <v>32</v>
      </c>
      <c r="V460" s="28">
        <v>1.3371999999999999</v>
      </c>
      <c r="W460" s="22">
        <v>341.06099999999998</v>
      </c>
      <c r="X460" s="22">
        <v>0.45398425406684906</v>
      </c>
      <c r="Y460" s="22">
        <v>1.791184254066849</v>
      </c>
      <c r="Z460" s="23" t="s">
        <v>31</v>
      </c>
      <c r="AA460" s="27" t="s">
        <v>31</v>
      </c>
      <c r="AB460" s="25">
        <v>3.5063279189999998</v>
      </c>
      <c r="AC460" s="26">
        <v>1819.6374699407279</v>
      </c>
      <c r="AD460" s="26">
        <v>3.2742681257104151</v>
      </c>
      <c r="AE460" s="26">
        <f t="shared" si="21"/>
        <v>6.780596044710415</v>
      </c>
      <c r="AF460" s="29" t="s">
        <v>32</v>
      </c>
      <c r="AG460" s="30" t="s">
        <v>31</v>
      </c>
      <c r="AH460" s="25">
        <v>0.70737828800000002</v>
      </c>
      <c r="AI460" s="26">
        <v>167.28639119390351</v>
      </c>
      <c r="AJ460" s="26">
        <v>1.6728639119390349</v>
      </c>
      <c r="AK460" s="26">
        <f t="shared" si="22"/>
        <v>2.3802421999390351</v>
      </c>
      <c r="AL460" s="29" t="s">
        <v>32</v>
      </c>
      <c r="AM460" s="30" t="s">
        <v>32</v>
      </c>
      <c r="AN460" s="66">
        <f t="shared" si="23"/>
        <v>4.9471320376494496</v>
      </c>
    </row>
    <row r="461" spans="1:40" x14ac:dyDescent="0.35">
      <c r="A461" s="18" t="s">
        <v>978</v>
      </c>
      <c r="B461" s="19" t="s">
        <v>979</v>
      </c>
      <c r="C461" s="19" t="s">
        <v>1536</v>
      </c>
      <c r="D461" s="19" t="s">
        <v>1536</v>
      </c>
      <c r="E461" s="19" t="s">
        <v>1529</v>
      </c>
      <c r="F461" s="19" t="str">
        <f>VLOOKUP(A461,Ranking!C461:AB1175,26,0)</f>
        <v xml:space="preserve">Manufacturers </v>
      </c>
      <c r="G461" s="19">
        <v>401404</v>
      </c>
      <c r="H461" s="20" t="s">
        <v>96</v>
      </c>
      <c r="I461" s="81" t="str">
        <f>VLOOKUP(A461,[1]Sheet1!$C$2:$D$967,2,0)</f>
        <v>Mumbai - A</v>
      </c>
      <c r="J461" s="21">
        <v>2.4802000000000004</v>
      </c>
      <c r="K461" s="22">
        <v>263.15899999999999</v>
      </c>
      <c r="L461" s="22">
        <v>2.6315900000000001</v>
      </c>
      <c r="M461" s="22">
        <v>5.1117900000000009</v>
      </c>
      <c r="N461" s="23" t="s">
        <v>32</v>
      </c>
      <c r="O461" s="24" t="s">
        <v>32</v>
      </c>
      <c r="P461" s="25">
        <v>0</v>
      </c>
      <c r="Q461" s="26">
        <v>59.576999999999998</v>
      </c>
      <c r="R461" s="26">
        <v>5.9576999999999998E-2</v>
      </c>
      <c r="S461" s="26">
        <v>5.9576999999999998E-2</v>
      </c>
      <c r="T461" s="23" t="s">
        <v>31</v>
      </c>
      <c r="U461" s="27" t="s">
        <v>31</v>
      </c>
      <c r="V461" s="28">
        <v>0.4834</v>
      </c>
      <c r="W461" s="22">
        <v>38.15</v>
      </c>
      <c r="X461" s="22">
        <v>0.42526709974002641</v>
      </c>
      <c r="Y461" s="22">
        <v>0.90866709974002635</v>
      </c>
      <c r="Z461" s="23" t="s">
        <v>32</v>
      </c>
      <c r="AA461" s="27" t="s">
        <v>31</v>
      </c>
      <c r="AB461" s="25">
        <v>9.6395971550000006</v>
      </c>
      <c r="AC461" s="26">
        <v>938.86437451999097</v>
      </c>
      <c r="AD461" s="26">
        <v>9.3886437451999107</v>
      </c>
      <c r="AE461" s="26">
        <f t="shared" si="21"/>
        <v>19.028240900199911</v>
      </c>
      <c r="AF461" s="29" t="s">
        <v>32</v>
      </c>
      <c r="AG461" s="30" t="s">
        <v>32</v>
      </c>
      <c r="AH461" s="25">
        <v>3.006537153</v>
      </c>
      <c r="AI461" s="26">
        <v>468.03241179128082</v>
      </c>
      <c r="AJ461" s="26">
        <v>1.2505164683368921</v>
      </c>
      <c r="AK461" s="26">
        <f t="shared" si="22"/>
        <v>4.2570536213368921</v>
      </c>
      <c r="AL461" s="29" t="s">
        <v>31</v>
      </c>
      <c r="AM461" s="30" t="s">
        <v>32</v>
      </c>
      <c r="AN461" s="66">
        <f t="shared" si="23"/>
        <v>10.639160213536803</v>
      </c>
    </row>
    <row r="462" spans="1:40" x14ac:dyDescent="0.35">
      <c r="A462" s="18" t="s">
        <v>980</v>
      </c>
      <c r="B462" s="19" t="s">
        <v>981</v>
      </c>
      <c r="C462" s="19" t="s">
        <v>1533</v>
      </c>
      <c r="D462" s="19" t="s">
        <v>1513</v>
      </c>
      <c r="E462" s="19" t="s">
        <v>1528</v>
      </c>
      <c r="F462" s="19" t="e">
        <f>VLOOKUP(A462,Ranking!C462:AB1176,26,0)</f>
        <v>#N/A</v>
      </c>
      <c r="G462" s="19">
        <v>411045</v>
      </c>
      <c r="H462" s="20" t="s">
        <v>83</v>
      </c>
      <c r="I462" s="81" t="str">
        <f>VLOOKUP(A462,[1]Sheet1!$C$2:$D$967,2,0)</f>
        <v>Pune</v>
      </c>
      <c r="J462" s="21">
        <v>2.1406000000000001</v>
      </c>
      <c r="K462" s="22">
        <v>1760.598</v>
      </c>
      <c r="L462" s="22">
        <v>8.2388675374652607</v>
      </c>
      <c r="M462" s="22">
        <v>10.37946753746526</v>
      </c>
      <c r="N462" s="23" t="s">
        <v>32</v>
      </c>
      <c r="O462" s="24" t="s">
        <v>31</v>
      </c>
      <c r="P462" s="25">
        <v>0.58169999999999999</v>
      </c>
      <c r="Q462" s="26">
        <v>239.55</v>
      </c>
      <c r="R462" s="26">
        <v>1.0813877342927345</v>
      </c>
      <c r="S462" s="26">
        <v>1.6630877342927346</v>
      </c>
      <c r="T462" s="23" t="s">
        <v>32</v>
      </c>
      <c r="U462" s="27" t="s">
        <v>31</v>
      </c>
      <c r="V462" s="28">
        <v>0.8579</v>
      </c>
      <c r="W462" s="22">
        <v>80.397000000000006</v>
      </c>
      <c r="X462" s="22">
        <v>0.47691786096291444</v>
      </c>
      <c r="Y462" s="22">
        <v>1.3348178609629144</v>
      </c>
      <c r="Z462" s="23" t="s">
        <v>31</v>
      </c>
      <c r="AA462" s="27" t="s">
        <v>31</v>
      </c>
      <c r="AB462" s="25">
        <v>9.5871676200000007</v>
      </c>
      <c r="AC462" s="26">
        <v>12885.122144339701</v>
      </c>
      <c r="AD462" s="26">
        <v>1.9174335239999998</v>
      </c>
      <c r="AE462" s="26">
        <f t="shared" si="21"/>
        <v>11.504601144</v>
      </c>
      <c r="AF462" s="29" t="s">
        <v>31</v>
      </c>
      <c r="AG462" s="30" t="s">
        <v>31</v>
      </c>
      <c r="AH462" s="25">
        <v>7.2212379099999993</v>
      </c>
      <c r="AI462" s="26">
        <v>2861.6002659514952</v>
      </c>
      <c r="AJ462" s="26">
        <v>25.754402393563453</v>
      </c>
      <c r="AK462" s="26">
        <f t="shared" si="22"/>
        <v>32.975640303563452</v>
      </c>
      <c r="AL462" s="29" t="s">
        <v>32</v>
      </c>
      <c r="AM462" s="30" t="s">
        <v>32</v>
      </c>
      <c r="AN462" s="66">
        <f t="shared" si="23"/>
        <v>27.671835917563453</v>
      </c>
    </row>
    <row r="463" spans="1:40" x14ac:dyDescent="0.35">
      <c r="A463" s="18" t="s">
        <v>982</v>
      </c>
      <c r="B463" s="19" t="s">
        <v>983</v>
      </c>
      <c r="C463" s="19" t="s">
        <v>1536</v>
      </c>
      <c r="D463" s="19" t="s">
        <v>1536</v>
      </c>
      <c r="E463" s="19" t="s">
        <v>1528</v>
      </c>
      <c r="F463" s="19" t="str">
        <f>VLOOKUP(A463,Ranking!C463:AB1177,26,0)</f>
        <v>Corporate Offices</v>
      </c>
      <c r="G463" s="19">
        <v>678013</v>
      </c>
      <c r="H463" s="20" t="s">
        <v>64</v>
      </c>
      <c r="I463" s="81" t="str">
        <f>VLOOKUP(A463,[1]Sheet1!$C$2:$D$967,2,0)</f>
        <v>Ernakulum</v>
      </c>
      <c r="J463" s="21">
        <v>4.2317999999999989</v>
      </c>
      <c r="K463" s="22">
        <v>19.131</v>
      </c>
      <c r="L463" s="22">
        <v>1.1849039999999997</v>
      </c>
      <c r="M463" s="22">
        <v>5.4167039999999984</v>
      </c>
      <c r="N463" s="23" t="s">
        <v>32</v>
      </c>
      <c r="O463" s="24" t="s">
        <v>32</v>
      </c>
      <c r="P463" s="25">
        <v>0.39429999999999998</v>
      </c>
      <c r="Q463" s="26">
        <v>7.665</v>
      </c>
      <c r="R463" s="26">
        <v>0.110404</v>
      </c>
      <c r="S463" s="26">
        <v>0.50470400000000004</v>
      </c>
      <c r="T463" s="23" t="s">
        <v>32</v>
      </c>
      <c r="U463" s="27" t="s">
        <v>32</v>
      </c>
      <c r="V463" s="28">
        <v>0.4506</v>
      </c>
      <c r="W463" s="22">
        <v>34.338000000000001</v>
      </c>
      <c r="X463" s="22">
        <v>0.28675849710606993</v>
      </c>
      <c r="Y463" s="22">
        <v>0.73735849710606993</v>
      </c>
      <c r="Z463" s="23" t="s">
        <v>31</v>
      </c>
      <c r="AA463" s="27" t="s">
        <v>31</v>
      </c>
      <c r="AB463" s="25">
        <v>3.7229544140000002</v>
      </c>
      <c r="AC463" s="26">
        <v>2535.326023071008</v>
      </c>
      <c r="AD463" s="26">
        <v>5.7245437212448387</v>
      </c>
      <c r="AE463" s="26">
        <f t="shared" si="21"/>
        <v>9.4474981352448388</v>
      </c>
      <c r="AF463" s="29" t="s">
        <v>32</v>
      </c>
      <c r="AG463" s="30" t="s">
        <v>31</v>
      </c>
      <c r="AH463" s="25">
        <v>0.78425450499999994</v>
      </c>
      <c r="AI463" s="26">
        <v>428.80098436298391</v>
      </c>
      <c r="AJ463" s="26">
        <v>4.2880098436298395</v>
      </c>
      <c r="AK463" s="26">
        <f t="shared" si="22"/>
        <v>5.0722643486298393</v>
      </c>
      <c r="AL463" s="29" t="s">
        <v>32</v>
      </c>
      <c r="AM463" s="30" t="s">
        <v>32</v>
      </c>
      <c r="AN463" s="66">
        <f t="shared" si="23"/>
        <v>10.012553564874679</v>
      </c>
    </row>
    <row r="464" spans="1:40" x14ac:dyDescent="0.35">
      <c r="A464" s="18" t="s">
        <v>984</v>
      </c>
      <c r="B464" s="19" t="s">
        <v>985</v>
      </c>
      <c r="C464" s="19" t="s">
        <v>1536</v>
      </c>
      <c r="D464" s="19" t="s">
        <v>1536</v>
      </c>
      <c r="E464" s="19" t="s">
        <v>1529</v>
      </c>
      <c r="F464" s="19" t="str">
        <f>VLOOKUP(A464,Ranking!C464:AB1178,26,0)</f>
        <v xml:space="preserve">Manufacturers </v>
      </c>
      <c r="G464" s="19">
        <v>574154</v>
      </c>
      <c r="H464" s="20" t="s">
        <v>154</v>
      </c>
      <c r="I464" s="81" t="str">
        <f>VLOOKUP(A464,[1]Sheet1!$C$2:$D$967,2,0)</f>
        <v>Moodabidri</v>
      </c>
      <c r="J464" s="21">
        <v>4.4890999999999996</v>
      </c>
      <c r="K464" s="22">
        <v>32.802999999999997</v>
      </c>
      <c r="L464" s="22">
        <v>1.256948</v>
      </c>
      <c r="M464" s="22">
        <v>5.746048</v>
      </c>
      <c r="N464" s="23" t="s">
        <v>32</v>
      </c>
      <c r="O464" s="24" t="s">
        <v>32</v>
      </c>
      <c r="P464" s="25">
        <v>0.50600000000000001</v>
      </c>
      <c r="Q464" s="26">
        <v>12.695</v>
      </c>
      <c r="R464" s="26">
        <v>0.14168000000000003</v>
      </c>
      <c r="S464" s="26">
        <v>0.64768000000000003</v>
      </c>
      <c r="T464" s="23" t="s">
        <v>32</v>
      </c>
      <c r="U464" s="27" t="s">
        <v>32</v>
      </c>
      <c r="V464" s="28">
        <v>0.95779999999999998</v>
      </c>
      <c r="W464" s="22">
        <v>37.779000000000003</v>
      </c>
      <c r="X464" s="22">
        <v>0.6525831671052631</v>
      </c>
      <c r="Y464" s="22">
        <v>1.6103831671052631</v>
      </c>
      <c r="Z464" s="23" t="s">
        <v>31</v>
      </c>
      <c r="AA464" s="27" t="s">
        <v>32</v>
      </c>
      <c r="AB464" s="25">
        <v>9.0765307349999986</v>
      </c>
      <c r="AC464" s="26">
        <v>874.13129497068815</v>
      </c>
      <c r="AD464" s="26">
        <v>8.7413129497068809</v>
      </c>
      <c r="AE464" s="26">
        <f t="shared" si="21"/>
        <v>17.81784368470688</v>
      </c>
      <c r="AF464" s="29" t="s">
        <v>32</v>
      </c>
      <c r="AG464" s="30" t="s">
        <v>32</v>
      </c>
      <c r="AH464" s="25">
        <v>0.62216113699999998</v>
      </c>
      <c r="AI464" s="26">
        <v>87.445394939833392</v>
      </c>
      <c r="AJ464" s="26">
        <v>0.8744539493983341</v>
      </c>
      <c r="AK464" s="26">
        <f t="shared" si="22"/>
        <v>1.4966150863983341</v>
      </c>
      <c r="AL464" s="29" t="s">
        <v>32</v>
      </c>
      <c r="AM464" s="30" t="s">
        <v>32</v>
      </c>
      <c r="AN464" s="66">
        <f t="shared" si="23"/>
        <v>9.6157668991052141</v>
      </c>
    </row>
    <row r="465" spans="1:40" x14ac:dyDescent="0.35">
      <c r="A465" s="18" t="s">
        <v>986</v>
      </c>
      <c r="B465" s="19" t="s">
        <v>987</v>
      </c>
      <c r="C465" s="19" t="s">
        <v>1536</v>
      </c>
      <c r="D465" s="19" t="s">
        <v>1536</v>
      </c>
      <c r="E465" s="19" t="s">
        <v>1530</v>
      </c>
      <c r="F465" s="19" t="str">
        <f>VLOOKUP(A465,Ranking!C465:AB1179,26,0)</f>
        <v>Corporate Offices</v>
      </c>
      <c r="G465" s="19">
        <v>582116</v>
      </c>
      <c r="H465" s="20" t="s">
        <v>51</v>
      </c>
      <c r="I465" s="81" t="str">
        <f>VLOOKUP(A465,[1]Sheet1!$C$2:$D$967,2,0)</f>
        <v>Dharwad</v>
      </c>
      <c r="J465" s="21">
        <v>0.43940000000000001</v>
      </c>
      <c r="K465" s="22">
        <v>20.085999999999999</v>
      </c>
      <c r="L465" s="22">
        <v>0.14267194399437413</v>
      </c>
      <c r="M465" s="22">
        <v>0.58207194399437412</v>
      </c>
      <c r="N465" s="23" t="s">
        <v>31</v>
      </c>
      <c r="O465" s="24" t="s">
        <v>32</v>
      </c>
      <c r="P465" s="25">
        <v>0.20450000000000002</v>
      </c>
      <c r="Q465" s="26">
        <v>6.8120000000000003</v>
      </c>
      <c r="R465" s="26">
        <v>6.812E-2</v>
      </c>
      <c r="S465" s="26">
        <v>0.27262000000000003</v>
      </c>
      <c r="T465" s="23" t="s">
        <v>32</v>
      </c>
      <c r="U465" s="27" t="s">
        <v>32</v>
      </c>
      <c r="V465" s="28">
        <v>1.8880999999999999</v>
      </c>
      <c r="W465" s="22">
        <v>33.915999999999997</v>
      </c>
      <c r="X465" s="22">
        <v>0.52866800000000003</v>
      </c>
      <c r="Y465" s="22">
        <v>2.4167679999999998</v>
      </c>
      <c r="Z465" s="23" t="s">
        <v>32</v>
      </c>
      <c r="AA465" s="27" t="s">
        <v>32</v>
      </c>
      <c r="AB465" s="25">
        <v>8.5559055560000008</v>
      </c>
      <c r="AC465" s="26">
        <v>176.59954346060121</v>
      </c>
      <c r="AD465" s="26">
        <v>1.7659954346060118</v>
      </c>
      <c r="AE465" s="26">
        <f t="shared" si="21"/>
        <v>10.321900990606013</v>
      </c>
      <c r="AF465" s="29" t="s">
        <v>32</v>
      </c>
      <c r="AG465" s="30" t="s">
        <v>32</v>
      </c>
      <c r="AH465" s="25">
        <v>1.1347587100000001</v>
      </c>
      <c r="AI465" s="26">
        <v>22.739073111291631</v>
      </c>
      <c r="AJ465" s="26">
        <v>0.48623675291824453</v>
      </c>
      <c r="AK465" s="26">
        <f t="shared" si="22"/>
        <v>1.6209954629182446</v>
      </c>
      <c r="AL465" s="29" t="s">
        <v>31</v>
      </c>
      <c r="AM465" s="30" t="s">
        <v>32</v>
      </c>
      <c r="AN465" s="66">
        <f t="shared" si="23"/>
        <v>2.2522321875242564</v>
      </c>
    </row>
    <row r="466" spans="1:40" x14ac:dyDescent="0.35">
      <c r="A466" s="18" t="s">
        <v>988</v>
      </c>
      <c r="B466" s="19" t="s">
        <v>989</v>
      </c>
      <c r="C466" s="19" t="s">
        <v>41</v>
      </c>
      <c r="D466" s="19" t="s">
        <v>1536</v>
      </c>
      <c r="E466" s="19" t="s">
        <v>1528</v>
      </c>
      <c r="F466" s="19" t="str">
        <f>VLOOKUP(A466,Ranking!C466:AB1180,26,0)</f>
        <v xml:space="preserve">Retailers </v>
      </c>
      <c r="G466" s="19">
        <v>517325</v>
      </c>
      <c r="H466" s="20" t="s">
        <v>58</v>
      </c>
      <c r="I466" s="81" t="str">
        <f>VLOOKUP(A466,[1]Sheet1!$C$2:$D$967,2,0)</f>
        <v>Anantapur</v>
      </c>
      <c r="J466" s="21">
        <v>1.3813</v>
      </c>
      <c r="K466" s="22">
        <v>215.935</v>
      </c>
      <c r="L466" s="22">
        <v>0.38676400000000005</v>
      </c>
      <c r="M466" s="22">
        <v>1.7680640000000001</v>
      </c>
      <c r="N466" s="23" t="s">
        <v>31</v>
      </c>
      <c r="O466" s="24" t="s">
        <v>31</v>
      </c>
      <c r="P466" s="25">
        <v>0.36199999999999999</v>
      </c>
      <c r="Q466" s="26">
        <v>59.308</v>
      </c>
      <c r="R466" s="26">
        <v>0.10136000000000001</v>
      </c>
      <c r="S466" s="26">
        <v>0.46335999999999999</v>
      </c>
      <c r="T466" s="23" t="s">
        <v>32</v>
      </c>
      <c r="U466" s="27" t="s">
        <v>31</v>
      </c>
      <c r="V466" s="28">
        <v>12.218400000000001</v>
      </c>
      <c r="W466" s="22">
        <v>784.46100000000001</v>
      </c>
      <c r="X466" s="22">
        <v>3.4211520000000006</v>
      </c>
      <c r="Y466" s="22">
        <v>15.639552000000002</v>
      </c>
      <c r="Z466" s="23" t="s">
        <v>31</v>
      </c>
      <c r="AA466" s="27" t="s">
        <v>31</v>
      </c>
      <c r="AB466" s="25">
        <v>12.121665913999999</v>
      </c>
      <c r="AC466" s="26">
        <v>770.91617844936138</v>
      </c>
      <c r="AD466" s="26">
        <v>7.7091617844936149</v>
      </c>
      <c r="AE466" s="26">
        <f t="shared" si="21"/>
        <v>19.830827698493614</v>
      </c>
      <c r="AF466" s="29" t="s">
        <v>32</v>
      </c>
      <c r="AG466" s="30" t="s">
        <v>32</v>
      </c>
      <c r="AH466" s="25">
        <v>1.547176216</v>
      </c>
      <c r="AI466" s="26">
        <v>103.9376355459615</v>
      </c>
      <c r="AJ466" s="26">
        <v>1.0393763554596149</v>
      </c>
      <c r="AK466" s="26">
        <f t="shared" si="22"/>
        <v>2.5865525714596149</v>
      </c>
      <c r="AL466" s="29" t="s">
        <v>32</v>
      </c>
      <c r="AM466" s="30" t="s">
        <v>32</v>
      </c>
      <c r="AN466" s="66">
        <f t="shared" si="23"/>
        <v>8.7485381399532294</v>
      </c>
    </row>
    <row r="467" spans="1:40" x14ac:dyDescent="0.35">
      <c r="A467" s="18" t="s">
        <v>990</v>
      </c>
      <c r="B467" s="19" t="s">
        <v>991</v>
      </c>
      <c r="C467" s="19" t="s">
        <v>1536</v>
      </c>
      <c r="D467" s="19" t="s">
        <v>1536</v>
      </c>
      <c r="E467" s="19" t="s">
        <v>1531</v>
      </c>
      <c r="F467" s="19" t="str">
        <f>VLOOKUP(A467,Ranking!C467:AB1181,26,0)</f>
        <v xml:space="preserve">Manufacturers </v>
      </c>
      <c r="G467" s="19">
        <v>141010</v>
      </c>
      <c r="H467" s="20" t="s">
        <v>72</v>
      </c>
      <c r="I467" s="81" t="str">
        <f>VLOOKUP(A467,[1]Sheet1!$C$2:$D$967,2,0)</f>
        <v>Chandigarh</v>
      </c>
      <c r="J467" s="21">
        <v>0.23399999999999999</v>
      </c>
      <c r="K467" s="22">
        <v>154.572</v>
      </c>
      <c r="L467" s="22">
        <v>0.68187367876203442</v>
      </c>
      <c r="M467" s="22">
        <v>0.9158736787620344</v>
      </c>
      <c r="N467" s="23" t="s">
        <v>32</v>
      </c>
      <c r="O467" s="24" t="s">
        <v>31</v>
      </c>
      <c r="P467" s="25">
        <v>6.1100000000000002E-2</v>
      </c>
      <c r="Q467" s="26">
        <v>136.91999999999999</v>
      </c>
      <c r="R467" s="26">
        <v>4.0354920978560485E-2</v>
      </c>
      <c r="S467" s="26">
        <v>0.10145492097856049</v>
      </c>
      <c r="T467" s="23" t="s">
        <v>31</v>
      </c>
      <c r="U467" s="27" t="s">
        <v>31</v>
      </c>
      <c r="V467" s="28">
        <v>0.67430000000000001</v>
      </c>
      <c r="W467" s="22">
        <v>53.957999999999998</v>
      </c>
      <c r="X467" s="22">
        <v>0.54979771771939978</v>
      </c>
      <c r="Y467" s="22">
        <v>1.2240977177193999</v>
      </c>
      <c r="Z467" s="23" t="s">
        <v>32</v>
      </c>
      <c r="AA467" s="27" t="s">
        <v>31</v>
      </c>
      <c r="AB467" s="25">
        <v>7.1183902090000002</v>
      </c>
      <c r="AC467" s="26">
        <v>14001.10759192795</v>
      </c>
      <c r="AD467" s="26">
        <v>40.549103822804796</v>
      </c>
      <c r="AE467" s="26">
        <f t="shared" si="21"/>
        <v>47.667494031804793</v>
      </c>
      <c r="AF467" s="29" t="s">
        <v>32</v>
      </c>
      <c r="AG467" s="30" t="s">
        <v>31</v>
      </c>
      <c r="AH467" s="25">
        <v>1.2545264890000001</v>
      </c>
      <c r="AI467" s="26">
        <v>3602.3194178875892</v>
      </c>
      <c r="AJ467" s="26">
        <v>0.25090529779999993</v>
      </c>
      <c r="AK467" s="26">
        <f t="shared" si="22"/>
        <v>1.5054317868</v>
      </c>
      <c r="AL467" s="29" t="s">
        <v>31</v>
      </c>
      <c r="AM467" s="30" t="s">
        <v>31</v>
      </c>
      <c r="AN467" s="66">
        <f t="shared" si="23"/>
        <v>40.800009120604798</v>
      </c>
    </row>
    <row r="468" spans="1:40" x14ac:dyDescent="0.35">
      <c r="A468" s="18" t="s">
        <v>992</v>
      </c>
      <c r="B468" s="19" t="s">
        <v>993</v>
      </c>
      <c r="C468" s="19" t="s">
        <v>1536</v>
      </c>
      <c r="D468" s="19" t="s">
        <v>1536</v>
      </c>
      <c r="E468" s="19" t="s">
        <v>1530</v>
      </c>
      <c r="F468" s="19" t="str">
        <f>VLOOKUP(A468,Ranking!C468:AB1182,26,0)</f>
        <v xml:space="preserve">Exporters </v>
      </c>
      <c r="G468" s="19">
        <v>400708</v>
      </c>
      <c r="H468" s="20" t="s">
        <v>83</v>
      </c>
      <c r="I468" s="81" t="str">
        <f>VLOOKUP(A468,[1]Sheet1!$C$2:$D$967,2,0)</f>
        <v>Mumbai - B</v>
      </c>
      <c r="J468" s="21">
        <v>1.5841000000000001</v>
      </c>
      <c r="K468" s="22">
        <v>2150.5500000000002</v>
      </c>
      <c r="L468" s="22">
        <v>0.44354800000000005</v>
      </c>
      <c r="M468" s="22">
        <v>2.0276480000000001</v>
      </c>
      <c r="N468" s="23" t="s">
        <v>31</v>
      </c>
      <c r="O468" s="24" t="s">
        <v>31</v>
      </c>
      <c r="P468" s="25">
        <v>0.21879999999999999</v>
      </c>
      <c r="Q468" s="26">
        <v>122.188</v>
      </c>
      <c r="R468" s="26">
        <v>0.62170528957528959</v>
      </c>
      <c r="S468" s="26">
        <v>0.84050528957528958</v>
      </c>
      <c r="T468" s="23" t="s">
        <v>32</v>
      </c>
      <c r="U468" s="27" t="s">
        <v>31</v>
      </c>
      <c r="V468" s="28">
        <v>0.81320000000000003</v>
      </c>
      <c r="W468" s="22">
        <v>127.964</v>
      </c>
      <c r="X468" s="22">
        <v>0.22769600000000004</v>
      </c>
      <c r="Y468" s="22">
        <v>1.040896</v>
      </c>
      <c r="Z468" s="23" t="s">
        <v>31</v>
      </c>
      <c r="AA468" s="27" t="s">
        <v>31</v>
      </c>
      <c r="AB468" s="25">
        <v>6.0224707290000001</v>
      </c>
      <c r="AC468" s="26">
        <v>13205.2365154701</v>
      </c>
      <c r="AD468" s="26">
        <v>38.866310540330261</v>
      </c>
      <c r="AE468" s="26">
        <f t="shared" si="21"/>
        <v>44.888781269330259</v>
      </c>
      <c r="AF468" s="29" t="s">
        <v>32</v>
      </c>
      <c r="AG468" s="30" t="s">
        <v>31</v>
      </c>
      <c r="AH468" s="25">
        <v>2.5871443840000001</v>
      </c>
      <c r="AI468" s="26">
        <v>3972.0438878567479</v>
      </c>
      <c r="AJ468" s="26">
        <v>0.90508842852514304</v>
      </c>
      <c r="AK468" s="26">
        <f t="shared" si="22"/>
        <v>3.4922328125251432</v>
      </c>
      <c r="AL468" s="29" t="s">
        <v>31</v>
      </c>
      <c r="AM468" s="30" t="s">
        <v>31</v>
      </c>
      <c r="AN468" s="66">
        <f t="shared" si="23"/>
        <v>39.771398968855401</v>
      </c>
    </row>
    <row r="469" spans="1:40" x14ac:dyDescent="0.35">
      <c r="A469" s="18" t="s">
        <v>994</v>
      </c>
      <c r="B469" s="19" t="s">
        <v>995</v>
      </c>
      <c r="C469" s="19" t="s">
        <v>1533</v>
      </c>
      <c r="D469" s="19" t="s">
        <v>1536</v>
      </c>
      <c r="E469" s="19" t="s">
        <v>1528</v>
      </c>
      <c r="F469" s="19" t="e">
        <f>VLOOKUP(A469,Ranking!C469:AB1183,26,0)</f>
        <v>#N/A</v>
      </c>
      <c r="G469" s="19">
        <v>400706</v>
      </c>
      <c r="H469" s="20" t="s">
        <v>96</v>
      </c>
      <c r="I469" s="81" t="str">
        <f>VLOOKUP(A469,[1]Sheet1!$C$2:$D$967,2,0)</f>
        <v>Mumbai - B</v>
      </c>
      <c r="J469" s="21">
        <v>1.7045999999999999</v>
      </c>
      <c r="K469" s="22">
        <v>1895.347</v>
      </c>
      <c r="L469" s="22">
        <v>10.454762696280953</v>
      </c>
      <c r="M469" s="22">
        <v>12.159362696280953</v>
      </c>
      <c r="N469" s="23" t="s">
        <v>32</v>
      </c>
      <c r="O469" s="24" t="s">
        <v>31</v>
      </c>
      <c r="P469" s="25">
        <v>0.4572</v>
      </c>
      <c r="Q469" s="26">
        <v>270.72899999999998</v>
      </c>
      <c r="R469" s="26">
        <v>1.5581425324675326</v>
      </c>
      <c r="S469" s="26">
        <v>2.0153425324675327</v>
      </c>
      <c r="T469" s="23" t="s">
        <v>32</v>
      </c>
      <c r="U469" s="27" t="s">
        <v>31</v>
      </c>
      <c r="V469" s="28">
        <v>1.0008999999999999</v>
      </c>
      <c r="W469" s="22">
        <v>226.751</v>
      </c>
      <c r="X469" s="22">
        <v>0.280252</v>
      </c>
      <c r="Y469" s="22">
        <v>1.2811519999999998</v>
      </c>
      <c r="Z469" s="23" t="s">
        <v>31</v>
      </c>
      <c r="AA469" s="27" t="s">
        <v>31</v>
      </c>
      <c r="AB469" s="25">
        <v>4.0114830389999998</v>
      </c>
      <c r="AC469" s="26">
        <v>7093.1276400623146</v>
      </c>
      <c r="AD469" s="26">
        <v>0.80229660779999978</v>
      </c>
      <c r="AE469" s="26">
        <f t="shared" si="21"/>
        <v>4.8137796467999996</v>
      </c>
      <c r="AF469" s="29" t="s">
        <v>31</v>
      </c>
      <c r="AG469" s="30" t="s">
        <v>31</v>
      </c>
      <c r="AH469" s="25">
        <v>4.3411163369999999</v>
      </c>
      <c r="AI469" s="26">
        <v>3063.2898661038248</v>
      </c>
      <c r="AJ469" s="26">
        <v>0.86822326740000033</v>
      </c>
      <c r="AK469" s="26">
        <f t="shared" si="22"/>
        <v>5.2093396044000002</v>
      </c>
      <c r="AL469" s="29" t="s">
        <v>32</v>
      </c>
      <c r="AM469" s="30" t="s">
        <v>31</v>
      </c>
      <c r="AN469" s="66">
        <f t="shared" si="23"/>
        <v>1.6705198752000001</v>
      </c>
    </row>
    <row r="470" spans="1:40" x14ac:dyDescent="0.35">
      <c r="A470" s="18" t="s">
        <v>996</v>
      </c>
      <c r="B470" s="19" t="s">
        <v>997</v>
      </c>
      <c r="C470" s="19" t="s">
        <v>1533</v>
      </c>
      <c r="D470" s="19" t="s">
        <v>1536</v>
      </c>
      <c r="E470" s="19" t="s">
        <v>1530</v>
      </c>
      <c r="F470" s="19" t="e">
        <f>VLOOKUP(A470,Ranking!C470:AB1184,26,0)</f>
        <v>#N/A</v>
      </c>
      <c r="G470" s="19">
        <v>410206</v>
      </c>
      <c r="H470" s="20" t="s">
        <v>83</v>
      </c>
      <c r="I470" s="81" t="str">
        <f>VLOOKUP(A470,[1]Sheet1!$C$2:$D$967,2,0)</f>
        <v>Mumbai - B</v>
      </c>
      <c r="J470" s="21">
        <v>0.56469999999999998</v>
      </c>
      <c r="K470" s="22">
        <v>2363.558</v>
      </c>
      <c r="L470" s="22">
        <v>14.598412071666253</v>
      </c>
      <c r="M470" s="22">
        <v>15.163112071666253</v>
      </c>
      <c r="N470" s="23" t="s">
        <v>32</v>
      </c>
      <c r="O470" s="24" t="s">
        <v>31</v>
      </c>
      <c r="P470" s="25">
        <v>0.3569</v>
      </c>
      <c r="Q470" s="26">
        <v>483.96600000000001</v>
      </c>
      <c r="R470" s="26">
        <v>2.5966456019656019</v>
      </c>
      <c r="S470" s="26">
        <v>2.9535456019656019</v>
      </c>
      <c r="T470" s="23" t="s">
        <v>32</v>
      </c>
      <c r="U470" s="27" t="s">
        <v>31</v>
      </c>
      <c r="V470" s="28">
        <v>0.9768</v>
      </c>
      <c r="W470" s="22">
        <v>378.35899999999998</v>
      </c>
      <c r="X470" s="22">
        <v>0.27350400000000002</v>
      </c>
      <c r="Y470" s="22">
        <v>1.2503040000000001</v>
      </c>
      <c r="Z470" s="23" t="s">
        <v>31</v>
      </c>
      <c r="AA470" s="27" t="s">
        <v>31</v>
      </c>
      <c r="AB470" s="25">
        <v>9.1685644409999991</v>
      </c>
      <c r="AC470" s="26">
        <v>3509.789183301501</v>
      </c>
      <c r="AD470" s="26">
        <v>3.9101191139373235</v>
      </c>
      <c r="AE470" s="26">
        <f t="shared" si="21"/>
        <v>13.078683554937323</v>
      </c>
      <c r="AF470" s="29" t="s">
        <v>32</v>
      </c>
      <c r="AG470" s="30" t="s">
        <v>31</v>
      </c>
      <c r="AH470" s="25">
        <v>2.0434809920000001</v>
      </c>
      <c r="AI470" s="26">
        <v>770.63650379263311</v>
      </c>
      <c r="AJ470" s="26">
        <v>0.61835664862287487</v>
      </c>
      <c r="AK470" s="26">
        <f t="shared" si="22"/>
        <v>2.661837640622875</v>
      </c>
      <c r="AL470" s="29" t="s">
        <v>31</v>
      </c>
      <c r="AM470" s="30" t="s">
        <v>32</v>
      </c>
      <c r="AN470" s="66">
        <f t="shared" si="23"/>
        <v>4.5284757625601983</v>
      </c>
    </row>
    <row r="471" spans="1:40" x14ac:dyDescent="0.35">
      <c r="A471" s="18" t="s">
        <v>998</v>
      </c>
      <c r="B471" s="19" t="s">
        <v>999</v>
      </c>
      <c r="C471" s="19" t="s">
        <v>47</v>
      </c>
      <c r="D471" s="19" t="s">
        <v>1536</v>
      </c>
      <c r="E471" s="19" t="s">
        <v>1531</v>
      </c>
      <c r="F471" s="19" t="str">
        <f>VLOOKUP(A471,Ranking!C471:AB1185,26,0)</f>
        <v xml:space="preserve">Retailers </v>
      </c>
      <c r="G471" s="19">
        <v>670307</v>
      </c>
      <c r="H471" s="20" t="s">
        <v>64</v>
      </c>
      <c r="I471" s="81" t="str">
        <f>VLOOKUP(A471,[1]Sheet1!$C$2:$D$967,2,0)</f>
        <v>Ernakulum</v>
      </c>
      <c r="J471" s="21">
        <v>0.21750000000000003</v>
      </c>
      <c r="K471" s="22">
        <v>89.772999999999996</v>
      </c>
      <c r="L471" s="22">
        <v>0.13752780051601807</v>
      </c>
      <c r="M471" s="22">
        <v>0.35502780051601812</v>
      </c>
      <c r="N471" s="23" t="s">
        <v>31</v>
      </c>
      <c r="O471" s="24" t="s">
        <v>31</v>
      </c>
      <c r="P471" s="25">
        <v>0.873</v>
      </c>
      <c r="Q471" s="26">
        <v>58.716999999999999</v>
      </c>
      <c r="R471" s="26">
        <v>0.58716999999999997</v>
      </c>
      <c r="S471" s="26">
        <v>1.46017</v>
      </c>
      <c r="T471" s="23" t="s">
        <v>32</v>
      </c>
      <c r="U471" s="27" t="s">
        <v>32</v>
      </c>
      <c r="V471" s="28">
        <v>1.7125999999999999</v>
      </c>
      <c r="W471" s="22">
        <v>141.66800000000001</v>
      </c>
      <c r="X471" s="22">
        <v>0.47952800000000001</v>
      </c>
      <c r="Y471" s="22">
        <v>2.1921279999999999</v>
      </c>
      <c r="Z471" s="23" t="s">
        <v>31</v>
      </c>
      <c r="AA471" s="27" t="s">
        <v>31</v>
      </c>
      <c r="AB471" s="25">
        <v>5.5998342829999999</v>
      </c>
      <c r="AC471" s="26">
        <v>1431.900582738589</v>
      </c>
      <c r="AD471" s="26">
        <v>1.1199668565999996</v>
      </c>
      <c r="AE471" s="26">
        <f t="shared" si="21"/>
        <v>6.7198011395999995</v>
      </c>
      <c r="AF471" s="29" t="s">
        <v>31</v>
      </c>
      <c r="AG471" s="30" t="s">
        <v>32</v>
      </c>
      <c r="AH471" s="25">
        <v>0.890954731</v>
      </c>
      <c r="AI471" s="26">
        <v>83.654195186722006</v>
      </c>
      <c r="AJ471" s="26">
        <v>0.83654195186722002</v>
      </c>
      <c r="AK471" s="26">
        <f t="shared" si="22"/>
        <v>1.72749668286722</v>
      </c>
      <c r="AL471" s="29" t="s">
        <v>32</v>
      </c>
      <c r="AM471" s="30" t="s">
        <v>32</v>
      </c>
      <c r="AN471" s="66">
        <f t="shared" si="23"/>
        <v>1.9565088084672198</v>
      </c>
    </row>
    <row r="472" spans="1:40" x14ac:dyDescent="0.35">
      <c r="A472" s="18" t="s">
        <v>1000</v>
      </c>
      <c r="B472" s="19" t="s">
        <v>1001</v>
      </c>
      <c r="C472" s="19" t="s">
        <v>77</v>
      </c>
      <c r="D472" s="19" t="s">
        <v>1536</v>
      </c>
      <c r="E472" s="19" t="s">
        <v>1528</v>
      </c>
      <c r="F472" s="19" t="e">
        <f>VLOOKUP(A472,Ranking!C472:AB1186,26,0)</f>
        <v>#N/A</v>
      </c>
      <c r="G472" s="19">
        <v>691008</v>
      </c>
      <c r="H472" s="20" t="s">
        <v>64</v>
      </c>
      <c r="I472" s="81" t="str">
        <f>VLOOKUP(A472,[1]Sheet1!$C$2:$D$967,2,0)</f>
        <v>Ernakulum</v>
      </c>
      <c r="J472" s="21">
        <v>2.0152000000000001</v>
      </c>
      <c r="K472" s="22">
        <v>34.551000000000002</v>
      </c>
      <c r="L472" s="22">
        <v>6.334746114499386</v>
      </c>
      <c r="M472" s="22">
        <v>8.3499461144993852</v>
      </c>
      <c r="N472" s="23" t="s">
        <v>31</v>
      </c>
      <c r="O472" s="24" t="s">
        <v>32</v>
      </c>
      <c r="P472" s="25">
        <v>0.22209999999999999</v>
      </c>
      <c r="Q472" s="26">
        <v>7.6840000000000002</v>
      </c>
      <c r="R472" s="26">
        <v>0.24728328620111734</v>
      </c>
      <c r="S472" s="26">
        <v>0.46938328620111736</v>
      </c>
      <c r="T472" s="23" t="s">
        <v>31</v>
      </c>
      <c r="U472" s="27" t="s">
        <v>32</v>
      </c>
      <c r="V472" s="28">
        <v>0.45639999999999997</v>
      </c>
      <c r="W472" s="22">
        <v>30.988</v>
      </c>
      <c r="X472" s="22">
        <v>0.28168063136943478</v>
      </c>
      <c r="Y472" s="22">
        <v>0.7380806313694348</v>
      </c>
      <c r="Z472" s="23" t="s">
        <v>32</v>
      </c>
      <c r="AA472" s="27" t="s">
        <v>31</v>
      </c>
      <c r="AB472" s="25">
        <v>25.540278627000003</v>
      </c>
      <c r="AC472" s="26">
        <v>2541.466087220535</v>
      </c>
      <c r="AD472" s="26">
        <v>25.414660872205349</v>
      </c>
      <c r="AE472" s="26">
        <f t="shared" si="21"/>
        <v>50.954939499205352</v>
      </c>
      <c r="AF472" s="29" t="s">
        <v>32</v>
      </c>
      <c r="AG472" s="30" t="s">
        <v>32</v>
      </c>
      <c r="AH472" s="25">
        <v>1.314357977</v>
      </c>
      <c r="AI472" s="26">
        <v>368.5953437758763</v>
      </c>
      <c r="AJ472" s="26">
        <v>0.26287159540000005</v>
      </c>
      <c r="AK472" s="26">
        <f t="shared" si="22"/>
        <v>1.5772295724000001</v>
      </c>
      <c r="AL472" s="29" t="s">
        <v>31</v>
      </c>
      <c r="AM472" s="30" t="s">
        <v>32</v>
      </c>
      <c r="AN472" s="66">
        <f t="shared" si="23"/>
        <v>25.677532467605349</v>
      </c>
    </row>
    <row r="473" spans="1:40" x14ac:dyDescent="0.35">
      <c r="A473" s="18" t="s">
        <v>1002</v>
      </c>
      <c r="B473" s="19" t="s">
        <v>1003</v>
      </c>
      <c r="C473" s="19" t="s">
        <v>47</v>
      </c>
      <c r="D473" s="19" t="s">
        <v>1513</v>
      </c>
      <c r="E473" s="19" t="s">
        <v>1531</v>
      </c>
      <c r="F473" s="19" t="str">
        <f>VLOOKUP(A473,Ranking!C473:AB1187,26,0)</f>
        <v xml:space="preserve">Retailers </v>
      </c>
      <c r="G473" s="19">
        <v>412201</v>
      </c>
      <c r="H473" s="20" t="s">
        <v>83</v>
      </c>
      <c r="I473" s="81" t="str">
        <f>VLOOKUP(A473,[1]Sheet1!$C$2:$D$967,2,0)</f>
        <v>Pune</v>
      </c>
      <c r="J473" s="21">
        <v>2.0112999999999999</v>
      </c>
      <c r="K473" s="22">
        <v>90.301000000000002</v>
      </c>
      <c r="L473" s="22">
        <v>0.90301000000000009</v>
      </c>
      <c r="M473" s="22">
        <v>2.91431</v>
      </c>
      <c r="N473" s="23" t="s">
        <v>32</v>
      </c>
      <c r="O473" s="24" t="s">
        <v>32</v>
      </c>
      <c r="P473" s="25">
        <v>1.1722999999999999</v>
      </c>
      <c r="Q473" s="26">
        <v>46.954999999999998</v>
      </c>
      <c r="R473" s="26">
        <v>0.46954999999999997</v>
      </c>
      <c r="S473" s="26">
        <v>1.6418499999999998</v>
      </c>
      <c r="T473" s="23" t="s">
        <v>32</v>
      </c>
      <c r="U473" s="27" t="s">
        <v>32</v>
      </c>
      <c r="V473" s="28">
        <v>0.92390000000000005</v>
      </c>
      <c r="W473" s="22">
        <v>73.831999999999994</v>
      </c>
      <c r="X473" s="22">
        <v>0.71539977158100021</v>
      </c>
      <c r="Y473" s="22">
        <v>1.6392997715810003</v>
      </c>
      <c r="Z473" s="23" t="s">
        <v>31</v>
      </c>
      <c r="AA473" s="27" t="s">
        <v>31</v>
      </c>
      <c r="AB473" s="25">
        <v>8.6897384959999986</v>
      </c>
      <c r="AC473" s="26">
        <v>8352.556778983917</v>
      </c>
      <c r="AD473" s="26">
        <v>22.434765365003884</v>
      </c>
      <c r="AE473" s="26">
        <f t="shared" si="21"/>
        <v>31.12450386100388</v>
      </c>
      <c r="AF473" s="29" t="s">
        <v>32</v>
      </c>
      <c r="AG473" s="30" t="s">
        <v>31</v>
      </c>
      <c r="AH473" s="25">
        <v>5.9321742090000003</v>
      </c>
      <c r="AI473" s="26">
        <v>2714.4924473447541</v>
      </c>
      <c r="AJ473" s="26">
        <v>27.144924473447542</v>
      </c>
      <c r="AK473" s="26">
        <f t="shared" si="22"/>
        <v>33.077098682447541</v>
      </c>
      <c r="AL473" s="29" t="s">
        <v>32</v>
      </c>
      <c r="AM473" s="30" t="s">
        <v>32</v>
      </c>
      <c r="AN473" s="66">
        <f t="shared" si="23"/>
        <v>49.579689838451429</v>
      </c>
    </row>
    <row r="474" spans="1:40" x14ac:dyDescent="0.35">
      <c r="A474" s="18" t="s">
        <v>1004</v>
      </c>
      <c r="B474" s="19" t="s">
        <v>1005</v>
      </c>
      <c r="C474" s="19" t="s">
        <v>1536</v>
      </c>
      <c r="D474" s="19" t="s">
        <v>1536</v>
      </c>
      <c r="E474" s="19" t="s">
        <v>1530</v>
      </c>
      <c r="F474" s="19" t="str">
        <f>VLOOKUP(A474,Ranking!C474:AB1188,26,0)</f>
        <v xml:space="preserve">Exporters </v>
      </c>
      <c r="G474" s="19">
        <v>440034</v>
      </c>
      <c r="H474" s="20" t="s">
        <v>83</v>
      </c>
      <c r="I474" s="81" t="str">
        <f>VLOOKUP(A474,[1]Sheet1!$C$2:$D$967,2,0)</f>
        <v>Pune</v>
      </c>
      <c r="J474" s="21">
        <v>1.2565999999999997</v>
      </c>
      <c r="K474" s="22">
        <v>323.512</v>
      </c>
      <c r="L474" s="22">
        <v>0.35184799999999994</v>
      </c>
      <c r="M474" s="22">
        <v>1.6084479999999997</v>
      </c>
      <c r="N474" s="23" t="s">
        <v>31</v>
      </c>
      <c r="O474" s="24" t="s">
        <v>31</v>
      </c>
      <c r="P474" s="25">
        <v>0.24759999999999999</v>
      </c>
      <c r="Q474" s="26">
        <v>104.369</v>
      </c>
      <c r="R474" s="26">
        <v>0.11723415162643454</v>
      </c>
      <c r="S474" s="26">
        <v>0.36483415162643451</v>
      </c>
      <c r="T474" s="23" t="s">
        <v>31</v>
      </c>
      <c r="U474" s="27" t="s">
        <v>31</v>
      </c>
      <c r="V474" s="28">
        <v>0.7681</v>
      </c>
      <c r="W474" s="22">
        <v>75.846999999999994</v>
      </c>
      <c r="X474" s="22">
        <v>0.31121093422108903</v>
      </c>
      <c r="Y474" s="22">
        <v>1.0793109342210889</v>
      </c>
      <c r="Z474" s="23" t="s">
        <v>31</v>
      </c>
      <c r="AA474" s="27" t="s">
        <v>31</v>
      </c>
      <c r="AB474" s="25">
        <v>5.0815675630000001</v>
      </c>
      <c r="AC474" s="26">
        <v>7674.4096514085213</v>
      </c>
      <c r="AD474" s="26">
        <v>1.4053261370000003</v>
      </c>
      <c r="AE474" s="26">
        <f t="shared" si="21"/>
        <v>6.4868937000000004</v>
      </c>
      <c r="AF474" s="29" t="s">
        <v>31</v>
      </c>
      <c r="AG474" s="30" t="s">
        <v>31</v>
      </c>
      <c r="AH474" s="25">
        <v>1.6630638929999999</v>
      </c>
      <c r="AI474" s="26">
        <v>1842.0828552943799</v>
      </c>
      <c r="AJ474" s="26">
        <v>1.4055516371839274</v>
      </c>
      <c r="AK474" s="26">
        <f t="shared" si="22"/>
        <v>3.0686155301839273</v>
      </c>
      <c r="AL474" s="29" t="s">
        <v>32</v>
      </c>
      <c r="AM474" s="30" t="s">
        <v>31</v>
      </c>
      <c r="AN474" s="66">
        <f t="shared" si="23"/>
        <v>2.8108777741839277</v>
      </c>
    </row>
    <row r="475" spans="1:40" x14ac:dyDescent="0.35">
      <c r="A475" s="18" t="s">
        <v>1006</v>
      </c>
      <c r="B475" s="19" t="s">
        <v>1007</v>
      </c>
      <c r="C475" s="19" t="s">
        <v>1536</v>
      </c>
      <c r="D475" s="19" t="s">
        <v>1536</v>
      </c>
      <c r="E475" s="19" t="s">
        <v>1529</v>
      </c>
      <c r="F475" s="19" t="str">
        <f>VLOOKUP(A475,Ranking!C475:AB1189,26,0)</f>
        <v xml:space="preserve">Shopping Malls </v>
      </c>
      <c r="G475" s="19">
        <v>302017</v>
      </c>
      <c r="H475" s="20" t="s">
        <v>248</v>
      </c>
      <c r="I475" s="81" t="str">
        <f>VLOOKUP(A475,[1]Sheet1!$C$2:$D$967,2,0)</f>
        <v>Indore</v>
      </c>
      <c r="J475" s="21">
        <v>0.23</v>
      </c>
      <c r="K475" s="22">
        <v>820.47400000000005</v>
      </c>
      <c r="L475" s="22">
        <v>0.22701910846222048</v>
      </c>
      <c r="M475" s="22">
        <v>0.45701910846222049</v>
      </c>
      <c r="N475" s="23" t="s">
        <v>31</v>
      </c>
      <c r="O475" s="24" t="s">
        <v>31</v>
      </c>
      <c r="P475" s="25">
        <v>7.9500000000000001E-2</v>
      </c>
      <c r="Q475" s="26">
        <v>238.649</v>
      </c>
      <c r="R475" s="26">
        <v>6.2244127499999996E-2</v>
      </c>
      <c r="S475" s="26">
        <v>0.14174412749999998</v>
      </c>
      <c r="T475" s="23" t="s">
        <v>31</v>
      </c>
      <c r="U475" s="27" t="s">
        <v>31</v>
      </c>
      <c r="V475" s="28">
        <v>0.22839999999999999</v>
      </c>
      <c r="W475" s="22">
        <v>92.353999999999999</v>
      </c>
      <c r="X475" s="22">
        <v>6.3952000000000009E-2</v>
      </c>
      <c r="Y475" s="22">
        <v>0.292352</v>
      </c>
      <c r="Z475" s="23" t="s">
        <v>31</v>
      </c>
      <c r="AA475" s="27" t="s">
        <v>31</v>
      </c>
      <c r="AB475" s="25">
        <v>4.631859113</v>
      </c>
      <c r="AC475" s="26">
        <v>9816.9319516946671</v>
      </c>
      <c r="AD475" s="26">
        <v>28.754469982704943</v>
      </c>
      <c r="AE475" s="26">
        <f t="shared" si="21"/>
        <v>33.386329095704944</v>
      </c>
      <c r="AF475" s="29" t="s">
        <v>32</v>
      </c>
      <c r="AG475" s="30" t="s">
        <v>31</v>
      </c>
      <c r="AH475" s="25">
        <v>2.451196371</v>
      </c>
      <c r="AI475" s="26">
        <v>2713.570977717598</v>
      </c>
      <c r="AJ475" s="26">
        <v>1.8622611361872323</v>
      </c>
      <c r="AK475" s="26">
        <f t="shared" si="22"/>
        <v>4.3134575071872323</v>
      </c>
      <c r="AL475" s="29" t="s">
        <v>32</v>
      </c>
      <c r="AM475" s="30" t="s">
        <v>31</v>
      </c>
      <c r="AN475" s="66">
        <f t="shared" si="23"/>
        <v>30.616731118892176</v>
      </c>
    </row>
    <row r="476" spans="1:40" x14ac:dyDescent="0.35">
      <c r="A476" s="18" t="s">
        <v>1008</v>
      </c>
      <c r="B476" s="19" t="s">
        <v>1009</v>
      </c>
      <c r="C476" s="19" t="s">
        <v>1536</v>
      </c>
      <c r="D476" s="19" t="s">
        <v>1536</v>
      </c>
      <c r="E476" s="19" t="s">
        <v>1529</v>
      </c>
      <c r="F476" s="19" t="str">
        <f>VLOOKUP(A476,Ranking!C476:AB1190,26,0)</f>
        <v xml:space="preserve">Manufacturers </v>
      </c>
      <c r="G476" s="19">
        <v>584101</v>
      </c>
      <c r="H476" s="20" t="s">
        <v>159</v>
      </c>
      <c r="I476" s="81" t="str">
        <f>VLOOKUP(A476,[1]Sheet1!$C$2:$D$967,2,0)</f>
        <v>Raichur</v>
      </c>
      <c r="J476" s="21">
        <v>1.7063999999999999</v>
      </c>
      <c r="K476" s="22">
        <v>195.02500000000001</v>
      </c>
      <c r="L476" s="22">
        <v>1.95025</v>
      </c>
      <c r="M476" s="22">
        <v>3.65665</v>
      </c>
      <c r="N476" s="23" t="s">
        <v>32</v>
      </c>
      <c r="O476" s="24" t="s">
        <v>32</v>
      </c>
      <c r="P476" s="25">
        <v>0.1459</v>
      </c>
      <c r="Q476" s="26">
        <v>64.216999999999999</v>
      </c>
      <c r="R476" s="26">
        <v>0.13109352796197932</v>
      </c>
      <c r="S476" s="26">
        <v>0.27699352796197929</v>
      </c>
      <c r="T476" s="23" t="s">
        <v>31</v>
      </c>
      <c r="U476" s="27" t="s">
        <v>31</v>
      </c>
      <c r="V476" s="28">
        <v>3.3614999999999999</v>
      </c>
      <c r="W476" s="22">
        <v>234.93</v>
      </c>
      <c r="X476" s="22">
        <v>1.7873014257808524</v>
      </c>
      <c r="Y476" s="22">
        <v>5.1488014257808521</v>
      </c>
      <c r="Z476" s="23" t="s">
        <v>32</v>
      </c>
      <c r="AA476" s="27" t="s">
        <v>31</v>
      </c>
      <c r="AB476" s="25">
        <v>24.811057515999998</v>
      </c>
      <c r="AC476" s="26">
        <v>1221.01527841802</v>
      </c>
      <c r="AD476" s="26">
        <v>4.9622115031999989</v>
      </c>
      <c r="AE476" s="26">
        <f t="shared" si="21"/>
        <v>29.773269019199997</v>
      </c>
      <c r="AF476" s="29" t="s">
        <v>31</v>
      </c>
      <c r="AG476" s="30" t="s">
        <v>32</v>
      </c>
      <c r="AH476" s="25">
        <v>9.43760522</v>
      </c>
      <c r="AI476" s="26">
        <v>396.81477789418551</v>
      </c>
      <c r="AJ476" s="26">
        <v>3.9681477789418551</v>
      </c>
      <c r="AK476" s="26">
        <f t="shared" si="22"/>
        <v>13.405752998941855</v>
      </c>
      <c r="AL476" s="29" t="s">
        <v>32</v>
      </c>
      <c r="AM476" s="30" t="s">
        <v>32</v>
      </c>
      <c r="AN476" s="66">
        <f t="shared" si="23"/>
        <v>8.930359282141854</v>
      </c>
    </row>
    <row r="477" spans="1:40" x14ac:dyDescent="0.35">
      <c r="A477" s="18" t="s">
        <v>1010</v>
      </c>
      <c r="B477" s="19" t="s">
        <v>1011</v>
      </c>
      <c r="C477" s="19" t="s">
        <v>41</v>
      </c>
      <c r="D477" s="19" t="s">
        <v>1536</v>
      </c>
      <c r="E477" s="19" t="s">
        <v>1529</v>
      </c>
      <c r="F477" s="19" t="str">
        <f>VLOOKUP(A477,Ranking!C477:AB1191,26,0)</f>
        <v xml:space="preserve">Retailers </v>
      </c>
      <c r="G477" s="19">
        <v>562159</v>
      </c>
      <c r="H477" s="20" t="s">
        <v>276</v>
      </c>
      <c r="I477" s="81" t="str">
        <f>VLOOKUP(A477,[1]Sheet1!$C$2:$D$967,2,0)</f>
        <v>Maddur</v>
      </c>
      <c r="J477" s="21">
        <v>2.9575000000000005</v>
      </c>
      <c r="K477" s="22">
        <v>91.02</v>
      </c>
      <c r="L477" s="22">
        <v>0.91020000000000001</v>
      </c>
      <c r="M477" s="22">
        <v>3.8677000000000006</v>
      </c>
      <c r="N477" s="23" t="s">
        <v>32</v>
      </c>
      <c r="O477" s="24" t="s">
        <v>32</v>
      </c>
      <c r="P477" s="25">
        <v>0.62380000000000013</v>
      </c>
      <c r="Q477" s="26">
        <v>46.514000000000003</v>
      </c>
      <c r="R477" s="26">
        <v>0.17466400000000004</v>
      </c>
      <c r="S477" s="26">
        <v>0.79846400000000017</v>
      </c>
      <c r="T477" s="23" t="s">
        <v>31</v>
      </c>
      <c r="U477" s="27" t="s">
        <v>32</v>
      </c>
      <c r="V477" s="28">
        <v>9.5921000000000003</v>
      </c>
      <c r="W477" s="22">
        <v>355.00400000000002</v>
      </c>
      <c r="X477" s="22">
        <v>3.4126373692293663</v>
      </c>
      <c r="Y477" s="22">
        <v>13.004737369229368</v>
      </c>
      <c r="Z477" s="23" t="s">
        <v>31</v>
      </c>
      <c r="AA477" s="27" t="s">
        <v>32</v>
      </c>
      <c r="AB477" s="25">
        <v>56.295254110999998</v>
      </c>
      <c r="AC477" s="26">
        <v>705.15390956521742</v>
      </c>
      <c r="AD477" s="26">
        <v>11.259050822200003</v>
      </c>
      <c r="AE477" s="26">
        <f t="shared" si="21"/>
        <v>67.554304933200001</v>
      </c>
      <c r="AF477" s="29" t="s">
        <v>32</v>
      </c>
      <c r="AG477" s="30" t="s">
        <v>32</v>
      </c>
      <c r="AH477" s="25">
        <v>3.4498095270000002</v>
      </c>
      <c r="AI477" s="26">
        <v>136.91998229249009</v>
      </c>
      <c r="AJ477" s="26">
        <v>2.5843823399209365</v>
      </c>
      <c r="AK477" s="26">
        <f t="shared" si="22"/>
        <v>6.0341918669209367</v>
      </c>
      <c r="AL477" s="29" t="s">
        <v>31</v>
      </c>
      <c r="AM477" s="30" t="s">
        <v>32</v>
      </c>
      <c r="AN477" s="66">
        <f t="shared" si="23"/>
        <v>13.843433162120938</v>
      </c>
    </row>
    <row r="478" spans="1:40" x14ac:dyDescent="0.35">
      <c r="A478" s="18" t="s">
        <v>1012</v>
      </c>
      <c r="B478" s="19" t="s">
        <v>1013</v>
      </c>
      <c r="C478" s="19" t="s">
        <v>1536</v>
      </c>
      <c r="D478" s="19" t="s">
        <v>1536</v>
      </c>
      <c r="E478" s="19" t="s">
        <v>1529</v>
      </c>
      <c r="F478" s="19" t="str">
        <f>VLOOKUP(A478,Ranking!C478:AB1192,26,0)</f>
        <v xml:space="preserve">Manufacturers </v>
      </c>
      <c r="G478" s="19">
        <v>581116</v>
      </c>
      <c r="H478" s="20" t="s">
        <v>342</v>
      </c>
      <c r="I478" s="81" t="str">
        <f>VLOOKUP(A478,[1]Sheet1!$C$2:$D$967,2,0)</f>
        <v>Hubballi</v>
      </c>
      <c r="J478" s="21">
        <v>0.47319999999999995</v>
      </c>
      <c r="K478" s="22">
        <v>3.4769999999999999</v>
      </c>
      <c r="L478" s="22">
        <v>0.132496</v>
      </c>
      <c r="M478" s="22">
        <v>0.60569600000000001</v>
      </c>
      <c r="N478" s="23" t="s">
        <v>32</v>
      </c>
      <c r="O478" s="24" t="s">
        <v>32</v>
      </c>
      <c r="P478" s="25">
        <v>0</v>
      </c>
      <c r="Q478" s="26">
        <v>1.7909999999999999</v>
      </c>
      <c r="R478" s="26">
        <v>0.25690000000000002</v>
      </c>
      <c r="S478" s="26">
        <v>0.25690000000000002</v>
      </c>
      <c r="T478" s="23" t="s">
        <v>31</v>
      </c>
      <c r="U478" s="27" t="s">
        <v>31</v>
      </c>
      <c r="V478" s="28">
        <v>4.1921999999999997</v>
      </c>
      <c r="W478" s="22">
        <v>32.162999999999997</v>
      </c>
      <c r="X478" s="22">
        <v>1.173816</v>
      </c>
      <c r="Y478" s="22">
        <v>5.3660160000000001</v>
      </c>
      <c r="Z478" s="23" t="s">
        <v>32</v>
      </c>
      <c r="AA478" s="27" t="s">
        <v>32</v>
      </c>
      <c r="AB478" s="25">
        <v>23.454896250999997</v>
      </c>
      <c r="AC478" s="26">
        <v>75.70917629439451</v>
      </c>
      <c r="AD478" s="26">
        <v>4.6909792501999981</v>
      </c>
      <c r="AE478" s="26">
        <f t="shared" si="21"/>
        <v>28.145875501199995</v>
      </c>
      <c r="AF478" s="29" t="s">
        <v>32</v>
      </c>
      <c r="AG478" s="30" t="s">
        <v>32</v>
      </c>
      <c r="AH478" s="25">
        <v>2.8626102120000003</v>
      </c>
      <c r="AI478" s="26">
        <v>9.7288664955070612</v>
      </c>
      <c r="AJ478" s="26">
        <v>0.57252204240000015</v>
      </c>
      <c r="AK478" s="26">
        <f t="shared" si="22"/>
        <v>3.4351322544000005</v>
      </c>
      <c r="AL478" s="29" t="s">
        <v>31</v>
      </c>
      <c r="AM478" s="30" t="s">
        <v>32</v>
      </c>
      <c r="AN478" s="66">
        <f t="shared" si="23"/>
        <v>5.2635012925999982</v>
      </c>
    </row>
    <row r="479" spans="1:40" x14ac:dyDescent="0.35">
      <c r="A479" s="18" t="s">
        <v>1014</v>
      </c>
      <c r="B479" s="19" t="s">
        <v>1015</v>
      </c>
      <c r="C479" s="19" t="s">
        <v>1536</v>
      </c>
      <c r="D479" s="19" t="s">
        <v>1536</v>
      </c>
      <c r="E479" s="19" t="s">
        <v>1528</v>
      </c>
      <c r="F479" s="19" t="str">
        <f>VLOOKUP(A479,Ranking!C479:AB1193,26,0)</f>
        <v xml:space="preserve">Retailers </v>
      </c>
      <c r="G479" s="19">
        <v>581115</v>
      </c>
      <c r="H479" s="20" t="s">
        <v>342</v>
      </c>
      <c r="I479" s="81" t="str">
        <f>VLOOKUP(A479,[1]Sheet1!$C$2:$D$967,2,0)</f>
        <v>Hubballi</v>
      </c>
      <c r="J479" s="21">
        <v>0.92920000000000003</v>
      </c>
      <c r="K479" s="22">
        <v>99.334000000000003</v>
      </c>
      <c r="L479" s="22">
        <v>0.99334</v>
      </c>
      <c r="M479" s="22">
        <v>1.9225400000000001</v>
      </c>
      <c r="N479" s="23" t="s">
        <v>32</v>
      </c>
      <c r="O479" s="24" t="s">
        <v>32</v>
      </c>
      <c r="P479" s="25">
        <v>0.1981</v>
      </c>
      <c r="Q479" s="26">
        <v>41.834000000000003</v>
      </c>
      <c r="R479" s="26">
        <v>0.11127587208948123</v>
      </c>
      <c r="S479" s="26">
        <v>0.30937587208948125</v>
      </c>
      <c r="T479" s="23" t="s">
        <v>31</v>
      </c>
      <c r="U479" s="27" t="s">
        <v>31</v>
      </c>
      <c r="V479" s="28">
        <v>6.1448999999999998</v>
      </c>
      <c r="W479" s="22">
        <v>237.595</v>
      </c>
      <c r="X479" s="22">
        <v>1.7205720000000002</v>
      </c>
      <c r="Y479" s="22">
        <v>7.8654720000000005</v>
      </c>
      <c r="Z479" s="23" t="s">
        <v>31</v>
      </c>
      <c r="AA479" s="27" t="s">
        <v>32</v>
      </c>
      <c r="AB479" s="25">
        <v>28.089834736</v>
      </c>
      <c r="AC479" s="26">
        <v>575.69473776994266</v>
      </c>
      <c r="AD479" s="26">
        <v>5.6179669472000029</v>
      </c>
      <c r="AE479" s="26">
        <f t="shared" si="21"/>
        <v>33.707801683200003</v>
      </c>
      <c r="AF479" s="29" t="s">
        <v>31</v>
      </c>
      <c r="AG479" s="30" t="s">
        <v>32</v>
      </c>
      <c r="AH479" s="25">
        <v>3.6115433920000002</v>
      </c>
      <c r="AI479" s="26">
        <v>174.41782833847509</v>
      </c>
      <c r="AJ479" s="26">
        <v>1.7441782833847514</v>
      </c>
      <c r="AK479" s="26">
        <f t="shared" si="22"/>
        <v>5.3557216753847516</v>
      </c>
      <c r="AL479" s="29" t="s">
        <v>32</v>
      </c>
      <c r="AM479" s="30" t="s">
        <v>32</v>
      </c>
      <c r="AN479" s="66">
        <f t="shared" si="23"/>
        <v>7.3621452305847548</v>
      </c>
    </row>
    <row r="480" spans="1:40" x14ac:dyDescent="0.35">
      <c r="A480" s="18" t="s">
        <v>1016</v>
      </c>
      <c r="B480" s="19" t="s">
        <v>1017</v>
      </c>
      <c r="C480" s="19" t="s">
        <v>1536</v>
      </c>
      <c r="D480" s="19" t="s">
        <v>1536</v>
      </c>
      <c r="E480" s="19" t="s">
        <v>1531</v>
      </c>
      <c r="F480" s="19" t="str">
        <f>VLOOKUP(A480,Ranking!C480:AB1194,26,0)</f>
        <v xml:space="preserve">Retailers </v>
      </c>
      <c r="G480" s="19">
        <v>533103</v>
      </c>
      <c r="H480" s="20" t="s">
        <v>382</v>
      </c>
      <c r="I480" s="81" t="str">
        <f>VLOOKUP(A480,[1]Sheet1!$C$2:$D$967,2,0)</f>
        <v>Visakhapatnam</v>
      </c>
      <c r="J480" s="21">
        <v>1.4582999999999999</v>
      </c>
      <c r="K480" s="22">
        <v>188.85</v>
      </c>
      <c r="L480" s="22">
        <v>1.8885000000000001</v>
      </c>
      <c r="M480" s="22">
        <v>3.3468</v>
      </c>
      <c r="N480" s="23" t="s">
        <v>32</v>
      </c>
      <c r="O480" s="24" t="s">
        <v>32</v>
      </c>
      <c r="P480" s="25">
        <v>0.39529999999999993</v>
      </c>
      <c r="Q480" s="26">
        <v>42.552</v>
      </c>
      <c r="R480" s="26">
        <v>0.42552000000000001</v>
      </c>
      <c r="S480" s="26">
        <v>0.82081999999999988</v>
      </c>
      <c r="T480" s="23" t="s">
        <v>32</v>
      </c>
      <c r="U480" s="27" t="s">
        <v>32</v>
      </c>
      <c r="V480" s="28">
        <v>4.5894000000000004</v>
      </c>
      <c r="W480" s="22">
        <v>223.268</v>
      </c>
      <c r="X480" s="22">
        <v>1.2850320000000002</v>
      </c>
      <c r="Y480" s="22">
        <v>5.8744320000000005</v>
      </c>
      <c r="Z480" s="23" t="s">
        <v>31</v>
      </c>
      <c r="AA480" s="27" t="s">
        <v>31</v>
      </c>
      <c r="AB480" s="25">
        <v>15.561665009</v>
      </c>
      <c r="AC480" s="26">
        <v>3196.1729435510128</v>
      </c>
      <c r="AD480" s="26">
        <v>31.961729435510129</v>
      </c>
      <c r="AE480" s="26">
        <f t="shared" si="21"/>
        <v>47.523394444510132</v>
      </c>
      <c r="AF480" s="29" t="s">
        <v>32</v>
      </c>
      <c r="AG480" s="30" t="s">
        <v>32</v>
      </c>
      <c r="AH480" s="25">
        <v>3.8961584329999996</v>
      </c>
      <c r="AI480" s="26">
        <v>380.27169477179513</v>
      </c>
      <c r="AJ480" s="26">
        <v>3.802716947717951</v>
      </c>
      <c r="AK480" s="26">
        <f t="shared" si="22"/>
        <v>7.6988753807179506</v>
      </c>
      <c r="AL480" s="29" t="s">
        <v>32</v>
      </c>
      <c r="AM480" s="30" t="s">
        <v>32</v>
      </c>
      <c r="AN480" s="66">
        <f t="shared" si="23"/>
        <v>35.764446383228083</v>
      </c>
    </row>
    <row r="481" spans="1:40" x14ac:dyDescent="0.35">
      <c r="A481" s="18" t="s">
        <v>1018</v>
      </c>
      <c r="B481" s="19" t="s">
        <v>1019</v>
      </c>
      <c r="C481" s="19" t="s">
        <v>1536</v>
      </c>
      <c r="D481" s="19" t="s">
        <v>1536</v>
      </c>
      <c r="E481" s="19" t="s">
        <v>1530</v>
      </c>
      <c r="F481" s="19" t="str">
        <f>VLOOKUP(A481,Ranking!C481:AB1195,26,0)</f>
        <v xml:space="preserve">Shopping Malls </v>
      </c>
      <c r="G481" s="19">
        <v>360007</v>
      </c>
      <c r="H481" s="20" t="s">
        <v>69</v>
      </c>
      <c r="I481" s="81" t="str">
        <f>VLOOKUP(A481,[1]Sheet1!$C$2:$D$967,2,0)</f>
        <v>Ahmedabad</v>
      </c>
      <c r="J481" s="21">
        <v>0.67730000000000001</v>
      </c>
      <c r="K481" s="22">
        <v>406.13299999999998</v>
      </c>
      <c r="L481" s="22">
        <v>1.7353761259261788</v>
      </c>
      <c r="M481" s="22">
        <v>2.4126761259261791</v>
      </c>
      <c r="N481" s="23" t="s">
        <v>32</v>
      </c>
      <c r="O481" s="24" t="s">
        <v>31</v>
      </c>
      <c r="P481" s="25">
        <v>0.48430000000000006</v>
      </c>
      <c r="Q481" s="26">
        <v>103.72799999999999</v>
      </c>
      <c r="R481" s="26">
        <v>0.2590784731484731</v>
      </c>
      <c r="S481" s="26">
        <v>0.74337847314847316</v>
      </c>
      <c r="T481" s="23" t="s">
        <v>32</v>
      </c>
      <c r="U481" s="27" t="s">
        <v>31</v>
      </c>
      <c r="V481" s="28">
        <v>1.3055000000000001</v>
      </c>
      <c r="W481" s="22">
        <v>82.831000000000003</v>
      </c>
      <c r="X481" s="22">
        <v>0.36554000000000009</v>
      </c>
      <c r="Y481" s="22">
        <v>1.6710400000000001</v>
      </c>
      <c r="Z481" s="23" t="s">
        <v>31</v>
      </c>
      <c r="AA481" s="27" t="s">
        <v>31</v>
      </c>
      <c r="AB481" s="25">
        <v>30.913210706000001</v>
      </c>
      <c r="AC481" s="26">
        <v>11332.99742977501</v>
      </c>
      <c r="AD481" s="26">
        <v>6.1826421411999988</v>
      </c>
      <c r="AE481" s="26">
        <f t="shared" si="21"/>
        <v>37.0958528472</v>
      </c>
      <c r="AF481" s="29" t="s">
        <v>31</v>
      </c>
      <c r="AG481" s="30" t="s">
        <v>31</v>
      </c>
      <c r="AH481" s="25">
        <v>5.6263508149999995</v>
      </c>
      <c r="AI481" s="26">
        <v>2987.648549314255</v>
      </c>
      <c r="AJ481" s="26">
        <v>1.6948385850000003</v>
      </c>
      <c r="AK481" s="26">
        <f t="shared" si="22"/>
        <v>7.3211893999999997</v>
      </c>
      <c r="AL481" s="29" t="s">
        <v>31</v>
      </c>
      <c r="AM481" s="30" t="s">
        <v>32</v>
      </c>
      <c r="AN481" s="66">
        <f t="shared" si="23"/>
        <v>7.8774807261999991</v>
      </c>
    </row>
    <row r="482" spans="1:40" x14ac:dyDescent="0.35">
      <c r="A482" s="18" t="s">
        <v>1020</v>
      </c>
      <c r="B482" s="19" t="s">
        <v>1021</v>
      </c>
      <c r="C482" s="19" t="s">
        <v>1536</v>
      </c>
      <c r="D482" s="19" t="s">
        <v>1513</v>
      </c>
      <c r="E482" s="19" t="s">
        <v>1529</v>
      </c>
      <c r="F482" s="19" t="str">
        <f>VLOOKUP(A482,Ranking!C482:AB1196,26,0)</f>
        <v xml:space="preserve">Shopping Malls </v>
      </c>
      <c r="G482" s="19">
        <v>492009</v>
      </c>
      <c r="H482" s="20" t="s">
        <v>61</v>
      </c>
      <c r="I482" s="81" t="str">
        <f>VLOOKUP(A482,[1]Sheet1!$C$2:$D$967,2,0)</f>
        <v>Bhubaneshwar</v>
      </c>
      <c r="J482" s="21">
        <v>0.49359999999999998</v>
      </c>
      <c r="K482" s="22">
        <v>80.718000000000004</v>
      </c>
      <c r="L482" s="22">
        <v>0.18480139596116507</v>
      </c>
      <c r="M482" s="22">
        <v>0.678401395961165</v>
      </c>
      <c r="N482" s="23" t="s">
        <v>31</v>
      </c>
      <c r="O482" s="24" t="s">
        <v>31</v>
      </c>
      <c r="P482" s="25">
        <v>0.27</v>
      </c>
      <c r="Q482" s="26">
        <v>24.934000000000001</v>
      </c>
      <c r="R482" s="26">
        <v>9.0282032637853948E-2</v>
      </c>
      <c r="S482" s="26">
        <v>0.36028203263785397</v>
      </c>
      <c r="T482" s="23" t="s">
        <v>31</v>
      </c>
      <c r="U482" s="27" t="s">
        <v>32</v>
      </c>
      <c r="V482" s="28">
        <v>0</v>
      </c>
      <c r="W482" s="22">
        <v>17.704000000000001</v>
      </c>
      <c r="X482" s="22">
        <v>0.37951082832025385</v>
      </c>
      <c r="Y482" s="22">
        <v>0.37951082832025385</v>
      </c>
      <c r="Z482" s="23" t="s">
        <v>32</v>
      </c>
      <c r="AA482" s="27" t="s">
        <v>31</v>
      </c>
      <c r="AB482" s="25">
        <v>30.502619836000001</v>
      </c>
      <c r="AC482" s="26">
        <v>17515.698191447231</v>
      </c>
      <c r="AD482" s="26">
        <v>6.0443853456496726</v>
      </c>
      <c r="AE482" s="26">
        <f t="shared" si="21"/>
        <v>36.547005181649673</v>
      </c>
      <c r="AF482" s="29" t="s">
        <v>31</v>
      </c>
      <c r="AG482" s="30" t="s">
        <v>31</v>
      </c>
      <c r="AH482" s="25">
        <v>16.036496301</v>
      </c>
      <c r="AI482" s="26">
        <v>4236.5934886339464</v>
      </c>
      <c r="AJ482" s="26">
        <v>38.129341397705517</v>
      </c>
      <c r="AK482" s="26">
        <f t="shared" si="22"/>
        <v>54.165837698705516</v>
      </c>
      <c r="AL482" s="29" t="s">
        <v>32</v>
      </c>
      <c r="AM482" s="30" t="s">
        <v>32</v>
      </c>
      <c r="AN482" s="66">
        <f t="shared" si="23"/>
        <v>44.173726743355189</v>
      </c>
    </row>
    <row r="483" spans="1:40" x14ac:dyDescent="0.35">
      <c r="A483" s="18" t="s">
        <v>1022</v>
      </c>
      <c r="B483" s="19" t="s">
        <v>1023</v>
      </c>
      <c r="C483" s="19" t="s">
        <v>1536</v>
      </c>
      <c r="D483" s="19" t="s">
        <v>1513</v>
      </c>
      <c r="E483" s="19" t="s">
        <v>1529</v>
      </c>
      <c r="F483" s="19" t="str">
        <f>VLOOKUP(A483,Ranking!C483:AB1197,26,0)</f>
        <v xml:space="preserve">Shopping Malls </v>
      </c>
      <c r="G483" s="19">
        <v>834001</v>
      </c>
      <c r="H483" s="20" t="s">
        <v>86</v>
      </c>
      <c r="I483" s="81" t="str">
        <f>VLOOKUP(A483,[1]Sheet1!$C$2:$D$967,2,0)</f>
        <v>Executive</v>
      </c>
      <c r="J483" s="21">
        <v>2.7895999999999996</v>
      </c>
      <c r="K483" s="22">
        <v>604.66999999999996</v>
      </c>
      <c r="L483" s="22">
        <v>0.98062658991951601</v>
      </c>
      <c r="M483" s="22">
        <v>3.7702265899195155</v>
      </c>
      <c r="N483" s="23" t="s">
        <v>32</v>
      </c>
      <c r="O483" s="24" t="s">
        <v>31</v>
      </c>
      <c r="P483" s="25">
        <v>0.28770000000000001</v>
      </c>
      <c r="Q483" s="26">
        <v>205.221</v>
      </c>
      <c r="R483" s="26">
        <v>0.13835678490789474</v>
      </c>
      <c r="S483" s="26">
        <v>0.42605678490789478</v>
      </c>
      <c r="T483" s="23" t="s">
        <v>31</v>
      </c>
      <c r="U483" s="27" t="s">
        <v>31</v>
      </c>
      <c r="V483" s="28">
        <v>0.37540000000000001</v>
      </c>
      <c r="W483" s="22">
        <v>86.933999999999997</v>
      </c>
      <c r="X483" s="22">
        <v>0.10511200000000001</v>
      </c>
      <c r="Y483" s="22">
        <v>0.48051200000000005</v>
      </c>
      <c r="Z483" s="23" t="s">
        <v>31</v>
      </c>
      <c r="AA483" s="27" t="s">
        <v>31</v>
      </c>
      <c r="AB483" s="25">
        <v>19.463531564</v>
      </c>
      <c r="AC483" s="26">
        <v>18690.926980812099</v>
      </c>
      <c r="AD483" s="26">
        <v>3.8927063128000015</v>
      </c>
      <c r="AE483" s="26">
        <f t="shared" si="21"/>
        <v>23.356237876800002</v>
      </c>
      <c r="AF483" s="29" t="s">
        <v>31</v>
      </c>
      <c r="AG483" s="30" t="s">
        <v>31</v>
      </c>
      <c r="AH483" s="25">
        <v>6.5742433130000002</v>
      </c>
      <c r="AI483" s="26">
        <v>3420.2263010896058</v>
      </c>
      <c r="AJ483" s="26">
        <v>30.782036709806459</v>
      </c>
      <c r="AK483" s="26">
        <f t="shared" si="22"/>
        <v>37.356280022806459</v>
      </c>
      <c r="AL483" s="29" t="s">
        <v>32</v>
      </c>
      <c r="AM483" s="30" t="s">
        <v>32</v>
      </c>
      <c r="AN483" s="66">
        <f t="shared" si="23"/>
        <v>34.674743022606464</v>
      </c>
    </row>
    <row r="484" spans="1:40" x14ac:dyDescent="0.35">
      <c r="A484" s="18" t="s">
        <v>1024</v>
      </c>
      <c r="B484" s="19" t="s">
        <v>1025</v>
      </c>
      <c r="C484" s="19" t="s">
        <v>1536</v>
      </c>
      <c r="D484" s="19" t="s">
        <v>1536</v>
      </c>
      <c r="E484" s="19" t="s">
        <v>1531</v>
      </c>
      <c r="F484" s="19" t="str">
        <f>VLOOKUP(A484,Ranking!C484:AB1198,26,0)</f>
        <v xml:space="preserve">Retailers </v>
      </c>
      <c r="G484" s="19">
        <v>496001</v>
      </c>
      <c r="H484" s="20" t="s">
        <v>86</v>
      </c>
      <c r="I484" s="81" t="str">
        <f>VLOOKUP(A484,[1]Sheet1!$C$2:$D$967,2,0)</f>
        <v>Bhubaneshwar</v>
      </c>
      <c r="J484" s="21">
        <v>0.1663</v>
      </c>
      <c r="K484" s="22">
        <v>243.50200000000001</v>
      </c>
      <c r="L484" s="22">
        <v>0.18526988350890783</v>
      </c>
      <c r="M484" s="22">
        <v>0.35156988350890783</v>
      </c>
      <c r="N484" s="23" t="s">
        <v>31</v>
      </c>
      <c r="O484" s="24" t="s">
        <v>31</v>
      </c>
      <c r="P484" s="25">
        <v>0.56190000000000007</v>
      </c>
      <c r="Q484" s="26">
        <v>149.881</v>
      </c>
      <c r="R484" s="26">
        <v>0.44306721188721176</v>
      </c>
      <c r="S484" s="26">
        <v>1.0049672118872119</v>
      </c>
      <c r="T484" s="23" t="s">
        <v>32</v>
      </c>
      <c r="U484" s="27" t="s">
        <v>31</v>
      </c>
      <c r="V484" s="28">
        <v>0.21149999999999999</v>
      </c>
      <c r="W484" s="22">
        <v>121.40300000000001</v>
      </c>
      <c r="X484" s="22">
        <v>0.24964996219281665</v>
      </c>
      <c r="Y484" s="22">
        <v>0.46114996219281668</v>
      </c>
      <c r="Z484" s="23" t="s">
        <v>31</v>
      </c>
      <c r="AA484" s="27" t="s">
        <v>31</v>
      </c>
      <c r="AB484" s="25">
        <v>29.763414011000002</v>
      </c>
      <c r="AC484" s="26">
        <v>1870.862075726267</v>
      </c>
      <c r="AD484" s="26">
        <v>18.708620757262672</v>
      </c>
      <c r="AE484" s="26">
        <f t="shared" si="21"/>
        <v>48.472034768262674</v>
      </c>
      <c r="AF484" s="29" t="s">
        <v>32</v>
      </c>
      <c r="AG484" s="30" t="s">
        <v>32</v>
      </c>
      <c r="AH484" s="25">
        <v>4.2069959630000007</v>
      </c>
      <c r="AI484" s="26">
        <v>365.29091503585749</v>
      </c>
      <c r="AJ484" s="26">
        <v>1.3151960598188221</v>
      </c>
      <c r="AK484" s="26">
        <f t="shared" si="22"/>
        <v>5.5221920228188228</v>
      </c>
      <c r="AL484" s="29" t="s">
        <v>31</v>
      </c>
      <c r="AM484" s="30" t="s">
        <v>32</v>
      </c>
      <c r="AN484" s="66">
        <f t="shared" si="23"/>
        <v>20.023816817081496</v>
      </c>
    </row>
    <row r="485" spans="1:40" x14ac:dyDescent="0.35">
      <c r="A485" s="18" t="s">
        <v>1026</v>
      </c>
      <c r="B485" s="19" t="s">
        <v>1027</v>
      </c>
      <c r="C485" s="19" t="s">
        <v>1536</v>
      </c>
      <c r="D485" s="19" t="s">
        <v>1512</v>
      </c>
      <c r="E485" s="19" t="s">
        <v>1531</v>
      </c>
      <c r="F485" s="19" t="str">
        <f>VLOOKUP(A485,Ranking!C485:AB1199,26,0)</f>
        <v xml:space="preserve">Exporters </v>
      </c>
      <c r="G485" s="19">
        <v>700136</v>
      </c>
      <c r="H485" s="20" t="s">
        <v>89</v>
      </c>
      <c r="I485" s="81" t="str">
        <f>VLOOKUP(A485,[1]Sheet1!$C$2:$D$967,2,0)</f>
        <v>Kolkata</v>
      </c>
      <c r="J485" s="21">
        <v>0.97699999999999998</v>
      </c>
      <c r="K485" s="22">
        <v>244.89500000000001</v>
      </c>
      <c r="L485" s="22">
        <v>0.27356000000000003</v>
      </c>
      <c r="M485" s="22">
        <v>1.2505600000000001</v>
      </c>
      <c r="N485" s="23" t="s">
        <v>31</v>
      </c>
      <c r="O485" s="24" t="s">
        <v>31</v>
      </c>
      <c r="P485" s="25">
        <v>0.3</v>
      </c>
      <c r="Q485" s="26">
        <v>43.438000000000002</v>
      </c>
      <c r="R485" s="26">
        <v>8.4000000000000005E-2</v>
      </c>
      <c r="S485" s="26">
        <v>0.38400000000000001</v>
      </c>
      <c r="T485" s="23" t="s">
        <v>32</v>
      </c>
      <c r="U485" s="27" t="s">
        <v>31</v>
      </c>
      <c r="V485" s="28">
        <v>0.85589999999999999</v>
      </c>
      <c r="W485" s="22">
        <v>35.826999999999998</v>
      </c>
      <c r="X485" s="22">
        <v>0.27164678948654364</v>
      </c>
      <c r="Y485" s="22">
        <v>1.1275467894865436</v>
      </c>
      <c r="Z485" s="23" t="s">
        <v>31</v>
      </c>
      <c r="AA485" s="27" t="s">
        <v>32</v>
      </c>
      <c r="AB485" s="25">
        <v>18.55087795</v>
      </c>
      <c r="AC485" s="26">
        <v>36461.270747949668</v>
      </c>
      <c r="AD485" s="26">
        <v>93.853101676346299</v>
      </c>
      <c r="AE485" s="26">
        <f t="shared" si="21"/>
        <v>112.4039796263463</v>
      </c>
      <c r="AF485" s="29" t="s">
        <v>32</v>
      </c>
      <c r="AG485" s="30" t="s">
        <v>31</v>
      </c>
      <c r="AH485" s="25">
        <v>6.6459453740000001</v>
      </c>
      <c r="AI485" s="26">
        <v>9429.2576584091676</v>
      </c>
      <c r="AJ485" s="26">
        <v>1.3291890748000004</v>
      </c>
      <c r="AK485" s="26">
        <f t="shared" si="22"/>
        <v>7.9751344488000004</v>
      </c>
      <c r="AL485" s="29" t="s">
        <v>31</v>
      </c>
      <c r="AM485" s="30" t="s">
        <v>31</v>
      </c>
      <c r="AN485" s="66">
        <f t="shared" si="23"/>
        <v>95.182290751146297</v>
      </c>
    </row>
    <row r="486" spans="1:40" x14ac:dyDescent="0.35">
      <c r="A486" s="18" t="s">
        <v>1028</v>
      </c>
      <c r="B486" s="19" t="s">
        <v>1029</v>
      </c>
      <c r="C486" s="19" t="s">
        <v>1536</v>
      </c>
      <c r="D486" s="19" t="s">
        <v>1536</v>
      </c>
      <c r="E486" s="19" t="s">
        <v>1531</v>
      </c>
      <c r="F486" s="19" t="str">
        <f>VLOOKUP(A486,Ranking!C486:AB1200,26,0)</f>
        <v>Corporate Offices</v>
      </c>
      <c r="G486" s="19">
        <v>769012</v>
      </c>
      <c r="H486" s="20" t="s">
        <v>86</v>
      </c>
      <c r="I486" s="81" t="str">
        <f>VLOOKUP(A486,[1]Sheet1!$C$2:$D$967,2,0)</f>
        <v>Bhubaneshwar</v>
      </c>
      <c r="J486" s="21">
        <v>2.3990999999999993</v>
      </c>
      <c r="K486" s="22">
        <v>52.970999999999997</v>
      </c>
      <c r="L486" s="22">
        <v>0.6717479999999999</v>
      </c>
      <c r="M486" s="22">
        <v>3.0708479999999994</v>
      </c>
      <c r="N486" s="23" t="s">
        <v>32</v>
      </c>
      <c r="O486" s="24" t="s">
        <v>32</v>
      </c>
      <c r="P486" s="25">
        <v>0.22159999999999999</v>
      </c>
      <c r="Q486" s="26">
        <v>24.071000000000002</v>
      </c>
      <c r="R486" s="26">
        <v>0.24071000000000001</v>
      </c>
      <c r="S486" s="26">
        <v>0.46231</v>
      </c>
      <c r="T486" s="23" t="s">
        <v>32</v>
      </c>
      <c r="U486" s="27" t="s">
        <v>32</v>
      </c>
      <c r="V486" s="28">
        <v>1.0915999999999999</v>
      </c>
      <c r="W486" s="22">
        <v>18.936</v>
      </c>
      <c r="X486" s="22">
        <v>0.50700179829968128</v>
      </c>
      <c r="Y486" s="22">
        <v>1.5986017982996812</v>
      </c>
      <c r="Z486" s="23" t="s">
        <v>31</v>
      </c>
      <c r="AA486" s="27" t="s">
        <v>32</v>
      </c>
      <c r="AB486" s="25">
        <v>6.2599533240000005</v>
      </c>
      <c r="AC486" s="26">
        <v>5424.5432280713212</v>
      </c>
      <c r="AD486" s="26">
        <v>13.953763399375219</v>
      </c>
      <c r="AE486" s="26">
        <f t="shared" si="21"/>
        <v>20.213716723375221</v>
      </c>
      <c r="AF486" s="29" t="s">
        <v>32</v>
      </c>
      <c r="AG486" s="30" t="s">
        <v>31</v>
      </c>
      <c r="AH486" s="25">
        <v>4.3060952759999997</v>
      </c>
      <c r="AI486" s="26">
        <v>908.06276735680217</v>
      </c>
      <c r="AJ486" s="26">
        <v>9.0806276735680207</v>
      </c>
      <c r="AK486" s="26">
        <f t="shared" si="22"/>
        <v>13.386722949568021</v>
      </c>
      <c r="AL486" s="29" t="s">
        <v>32</v>
      </c>
      <c r="AM486" s="30" t="s">
        <v>32</v>
      </c>
      <c r="AN486" s="66">
        <f t="shared" si="23"/>
        <v>23.03439107294324</v>
      </c>
    </row>
    <row r="487" spans="1:40" x14ac:dyDescent="0.35">
      <c r="A487" s="18" t="s">
        <v>1030</v>
      </c>
      <c r="B487" s="19" t="s">
        <v>1031</v>
      </c>
      <c r="C487" s="19" t="s">
        <v>1533</v>
      </c>
      <c r="D487" s="19" t="s">
        <v>1536</v>
      </c>
      <c r="E487" s="19" t="s">
        <v>1530</v>
      </c>
      <c r="F487" s="19" t="e">
        <f>VLOOKUP(A487,Ranking!C487:AB1201,26,0)</f>
        <v>#N/A</v>
      </c>
      <c r="G487" s="19">
        <v>500048</v>
      </c>
      <c r="H487" s="20" t="s">
        <v>492</v>
      </c>
      <c r="I487" s="81" t="str">
        <f>VLOOKUP(A487,[1]Sheet1!$C$2:$D$967,2,0)</f>
        <v>Hyderbad</v>
      </c>
      <c r="J487" s="21">
        <v>6.0860000000000012</v>
      </c>
      <c r="K487" s="22">
        <v>418.423</v>
      </c>
      <c r="L487" s="22">
        <v>4.1842300000000003</v>
      </c>
      <c r="M487" s="22">
        <v>10.270230000000002</v>
      </c>
      <c r="N487" s="23" t="s">
        <v>32</v>
      </c>
      <c r="O487" s="24" t="s">
        <v>32</v>
      </c>
      <c r="P487" s="25">
        <v>1.0589000000000002</v>
      </c>
      <c r="Q487" s="26">
        <v>134.86099999999999</v>
      </c>
      <c r="R487" s="26">
        <v>1.0788879999999998</v>
      </c>
      <c r="S487" s="26">
        <v>2.137788</v>
      </c>
      <c r="T487" s="23" t="s">
        <v>32</v>
      </c>
      <c r="U487" s="27" t="s">
        <v>32</v>
      </c>
      <c r="V487" s="28">
        <v>1.63</v>
      </c>
      <c r="W487" s="22">
        <v>178.92400000000001</v>
      </c>
      <c r="X487" s="22">
        <v>0.45640000000000003</v>
      </c>
      <c r="Y487" s="22">
        <v>2.0863999999999998</v>
      </c>
      <c r="Z487" s="23" t="s">
        <v>31</v>
      </c>
      <c r="AA487" s="27" t="s">
        <v>31</v>
      </c>
      <c r="AB487" s="25">
        <v>19.531541088999997</v>
      </c>
      <c r="AC487" s="26">
        <v>5034.1247786389767</v>
      </c>
      <c r="AD487" s="26">
        <v>50.341247786389772</v>
      </c>
      <c r="AE487" s="26">
        <f t="shared" si="21"/>
        <v>69.872788875389773</v>
      </c>
      <c r="AF487" s="29" t="s">
        <v>32</v>
      </c>
      <c r="AG487" s="30" t="s">
        <v>32</v>
      </c>
      <c r="AH487" s="25">
        <v>3.8813580060000001</v>
      </c>
      <c r="AI487" s="26">
        <v>399.97793880956789</v>
      </c>
      <c r="AJ487" s="26">
        <v>3.9997793880956793</v>
      </c>
      <c r="AK487" s="26">
        <f t="shared" si="22"/>
        <v>7.8811373940956795</v>
      </c>
      <c r="AL487" s="29" t="s">
        <v>32</v>
      </c>
      <c r="AM487" s="30" t="s">
        <v>32</v>
      </c>
      <c r="AN487" s="66">
        <f t="shared" si="23"/>
        <v>54.341027174485454</v>
      </c>
    </row>
    <row r="488" spans="1:40" x14ac:dyDescent="0.35">
      <c r="A488" s="18" t="s">
        <v>1032</v>
      </c>
      <c r="B488" s="19" t="s">
        <v>1033</v>
      </c>
      <c r="C488" s="19" t="s">
        <v>47</v>
      </c>
      <c r="D488" s="19" t="s">
        <v>1536</v>
      </c>
      <c r="E488" s="19" t="s">
        <v>1528</v>
      </c>
      <c r="F488" s="19" t="str">
        <f>VLOOKUP(A488,Ranking!C488:AB1202,26,0)</f>
        <v xml:space="preserve">Manufacturers </v>
      </c>
      <c r="G488" s="19">
        <v>124001</v>
      </c>
      <c r="H488" s="20" t="s">
        <v>72</v>
      </c>
      <c r="I488" s="81" t="str">
        <f>VLOOKUP(A488,[1]Sheet1!$C$2:$D$967,2,0)</f>
        <v>Chandigarh</v>
      </c>
      <c r="J488" s="21">
        <v>0.20799999999999999</v>
      </c>
      <c r="K488" s="22">
        <v>1273.4680000000001</v>
      </c>
      <c r="L488" s="22">
        <v>0.10570409551198257</v>
      </c>
      <c r="M488" s="22">
        <v>0.31370409551198253</v>
      </c>
      <c r="N488" s="23" t="s">
        <v>31</v>
      </c>
      <c r="O488" s="24" t="s">
        <v>31</v>
      </c>
      <c r="P488" s="25">
        <v>0.44470000000000004</v>
      </c>
      <c r="Q488" s="26">
        <v>443.82600000000002</v>
      </c>
      <c r="R488" s="26">
        <v>2.287359620919621</v>
      </c>
      <c r="S488" s="26">
        <v>2.7320596209196211</v>
      </c>
      <c r="T488" s="23" t="s">
        <v>32</v>
      </c>
      <c r="U488" s="27" t="s">
        <v>31</v>
      </c>
      <c r="V488" s="28">
        <v>0.53890000000000005</v>
      </c>
      <c r="W488" s="22">
        <v>143.19800000000001</v>
      </c>
      <c r="X488" s="22">
        <v>0.15089200000000003</v>
      </c>
      <c r="Y488" s="22">
        <v>0.68979200000000007</v>
      </c>
      <c r="Z488" s="23" t="s">
        <v>31</v>
      </c>
      <c r="AA488" s="27" t="s">
        <v>31</v>
      </c>
      <c r="AB488" s="25">
        <v>10.415967062</v>
      </c>
      <c r="AC488" s="26">
        <v>5548.7621528525287</v>
      </c>
      <c r="AD488" s="26">
        <v>10.260632166249707</v>
      </c>
      <c r="AE488" s="26">
        <f t="shared" si="21"/>
        <v>20.676599228249707</v>
      </c>
      <c r="AF488" s="29" t="s">
        <v>32</v>
      </c>
      <c r="AG488" s="30" t="s">
        <v>31</v>
      </c>
      <c r="AH488" s="25">
        <v>1.6316901289999999</v>
      </c>
      <c r="AI488" s="26">
        <v>590.89909400789372</v>
      </c>
      <c r="AJ488" s="26">
        <v>0.55664289805350409</v>
      </c>
      <c r="AK488" s="26">
        <f t="shared" si="22"/>
        <v>2.188333027053504</v>
      </c>
      <c r="AL488" s="29" t="s">
        <v>31</v>
      </c>
      <c r="AM488" s="30" t="s">
        <v>32</v>
      </c>
      <c r="AN488" s="66">
        <f t="shared" si="23"/>
        <v>10.81727506430321</v>
      </c>
    </row>
    <row r="489" spans="1:40" x14ac:dyDescent="0.35">
      <c r="A489" s="18" t="s">
        <v>1034</v>
      </c>
      <c r="B489" s="19" t="s">
        <v>1035</v>
      </c>
      <c r="C489" s="19" t="s">
        <v>1536</v>
      </c>
      <c r="D489" s="19" t="s">
        <v>1536</v>
      </c>
      <c r="E489" s="19" t="s">
        <v>1528</v>
      </c>
      <c r="F489" s="19" t="str">
        <f>VLOOKUP(A489,Ranking!C489:AB1203,26,0)</f>
        <v xml:space="preserve">Exporters </v>
      </c>
      <c r="G489" s="19">
        <v>560064</v>
      </c>
      <c r="H489" s="20" t="s">
        <v>99</v>
      </c>
      <c r="I489" s="81" t="str">
        <f>VLOOKUP(A489,[1]Sheet1!$C$2:$D$967,2,0)</f>
        <v>Bengaluru - G</v>
      </c>
      <c r="J489" s="21">
        <v>0.23369999999999999</v>
      </c>
      <c r="K489" s="22">
        <v>1297.829</v>
      </c>
      <c r="L489" s="22">
        <v>9.4261940755007725E-2</v>
      </c>
      <c r="M489" s="22">
        <v>0.32796194075500773</v>
      </c>
      <c r="N489" s="23" t="s">
        <v>31</v>
      </c>
      <c r="O489" s="24" t="s">
        <v>31</v>
      </c>
      <c r="P489" s="25">
        <v>0.2545</v>
      </c>
      <c r="Q489" s="26">
        <v>338.66300000000001</v>
      </c>
      <c r="R489" s="26">
        <v>7.1260000000000004E-2</v>
      </c>
      <c r="S489" s="26">
        <v>0.32575999999999999</v>
      </c>
      <c r="T489" s="23" t="s">
        <v>31</v>
      </c>
      <c r="U489" s="27" t="s">
        <v>31</v>
      </c>
      <c r="V489" s="28">
        <v>0.80969999999999998</v>
      </c>
      <c r="W489" s="22">
        <v>593.58900000000006</v>
      </c>
      <c r="X489" s="22">
        <v>0.226716</v>
      </c>
      <c r="Y489" s="22">
        <v>1.036416</v>
      </c>
      <c r="Z489" s="23" t="s">
        <v>31</v>
      </c>
      <c r="AA489" s="27" t="s">
        <v>31</v>
      </c>
      <c r="AB489" s="25">
        <v>25.627465428000001</v>
      </c>
      <c r="AC489" s="26">
        <v>1746.6421401255909</v>
      </c>
      <c r="AD489" s="26">
        <v>5.1254930855999987</v>
      </c>
      <c r="AE489" s="26">
        <f t="shared" si="21"/>
        <v>30.752958513599999</v>
      </c>
      <c r="AF489" s="29" t="s">
        <v>31</v>
      </c>
      <c r="AG489" s="30" t="s">
        <v>32</v>
      </c>
      <c r="AH489" s="25">
        <v>2.7631267749999999</v>
      </c>
      <c r="AI489" s="26">
        <v>300.6446683129895</v>
      </c>
      <c r="AJ489" s="26">
        <v>15.643125224999999</v>
      </c>
      <c r="AK489" s="26">
        <f t="shared" si="22"/>
        <v>18.406251999999999</v>
      </c>
      <c r="AL489" s="29" t="s">
        <v>31</v>
      </c>
      <c r="AM489" s="30" t="s">
        <v>32</v>
      </c>
      <c r="AN489" s="66">
        <f t="shared" si="23"/>
        <v>20.768618310599997</v>
      </c>
    </row>
    <row r="490" spans="1:40" x14ac:dyDescent="0.35">
      <c r="A490" s="18" t="s">
        <v>1036</v>
      </c>
      <c r="B490" s="19" t="s">
        <v>1037</v>
      </c>
      <c r="C490" s="19" t="s">
        <v>1536</v>
      </c>
      <c r="D490" s="19" t="s">
        <v>1536</v>
      </c>
      <c r="E490" s="19" t="s">
        <v>1531</v>
      </c>
      <c r="F490" s="19" t="str">
        <f>VLOOKUP(A490,Ranking!C490:AB1204,26,0)</f>
        <v>Corporate Offices</v>
      </c>
      <c r="G490" s="19">
        <v>247667</v>
      </c>
      <c r="H490" s="20" t="s">
        <v>72</v>
      </c>
      <c r="I490" s="81" t="str">
        <f>VLOOKUP(A490,[1]Sheet1!$C$2:$D$967,2,0)</f>
        <v>Chandigarh</v>
      </c>
      <c r="J490" s="21">
        <v>2.5115000000000003</v>
      </c>
      <c r="K490" s="22">
        <v>336.87900000000002</v>
      </c>
      <c r="L490" s="22">
        <v>3.3687900000000002</v>
      </c>
      <c r="M490" s="22">
        <v>5.8802900000000005</v>
      </c>
      <c r="N490" s="23" t="s">
        <v>32</v>
      </c>
      <c r="O490" s="24" t="s">
        <v>32</v>
      </c>
      <c r="P490" s="25">
        <v>0.34939999999999999</v>
      </c>
      <c r="Q490" s="26">
        <v>149.39599999999999</v>
      </c>
      <c r="R490" s="26">
        <v>0.14369710898817345</v>
      </c>
      <c r="S490" s="26">
        <v>0.49309710898817344</v>
      </c>
      <c r="T490" s="23" t="s">
        <v>31</v>
      </c>
      <c r="U490" s="27" t="s">
        <v>31</v>
      </c>
      <c r="V490" s="28">
        <v>1.2706</v>
      </c>
      <c r="W490" s="22">
        <v>50.348999999999997</v>
      </c>
      <c r="X490" s="22">
        <v>0.35576800000000003</v>
      </c>
      <c r="Y490" s="22">
        <v>1.626368</v>
      </c>
      <c r="Z490" s="23" t="s">
        <v>31</v>
      </c>
      <c r="AA490" s="27" t="s">
        <v>32</v>
      </c>
      <c r="AB490" s="25">
        <v>16.781002490999999</v>
      </c>
      <c r="AC490" s="26">
        <v>3301.3549798387089</v>
      </c>
      <c r="AD490" s="26">
        <v>33.013549798387089</v>
      </c>
      <c r="AE490" s="26">
        <f t="shared" si="21"/>
        <v>49.794552289387084</v>
      </c>
      <c r="AF490" s="29" t="s">
        <v>32</v>
      </c>
      <c r="AG490" s="30" t="s">
        <v>32</v>
      </c>
      <c r="AH490" s="25">
        <v>8.2400715040000012</v>
      </c>
      <c r="AI490" s="26">
        <v>386.6627131048387</v>
      </c>
      <c r="AJ490" s="26">
        <v>3.8666271310483875</v>
      </c>
      <c r="AK490" s="26">
        <f t="shared" si="22"/>
        <v>12.106698635048389</v>
      </c>
      <c r="AL490" s="29" t="s">
        <v>32</v>
      </c>
      <c r="AM490" s="30" t="s">
        <v>32</v>
      </c>
      <c r="AN490" s="66">
        <f t="shared" si="23"/>
        <v>36.880176929435478</v>
      </c>
    </row>
    <row r="491" spans="1:40" x14ac:dyDescent="0.35">
      <c r="A491" s="18" t="s">
        <v>1038</v>
      </c>
      <c r="B491" s="19" t="s">
        <v>1039</v>
      </c>
      <c r="C491" s="19" t="s">
        <v>1536</v>
      </c>
      <c r="D491" s="19" t="s">
        <v>1536</v>
      </c>
      <c r="E491" s="19" t="s">
        <v>1530</v>
      </c>
      <c r="F491" s="19" t="str">
        <f>VLOOKUP(A491,Ranking!C491:AB1205,26,0)</f>
        <v>Corporate Offices</v>
      </c>
      <c r="G491" s="19">
        <v>263153</v>
      </c>
      <c r="H491" s="20" t="s">
        <v>72</v>
      </c>
      <c r="I491" s="81" t="str">
        <f>VLOOKUP(A491,[1]Sheet1!$C$2:$D$967,2,0)</f>
        <v>Delhi - B</v>
      </c>
      <c r="J491" s="21">
        <v>2.4674000000000005</v>
      </c>
      <c r="K491" s="22">
        <v>407.875</v>
      </c>
      <c r="L491" s="22">
        <v>0.69087200000000015</v>
      </c>
      <c r="M491" s="22">
        <v>3.1582720000000006</v>
      </c>
      <c r="N491" s="23" t="s">
        <v>31</v>
      </c>
      <c r="O491" s="24" t="s">
        <v>31</v>
      </c>
      <c r="P491" s="25">
        <v>0.21190000000000001</v>
      </c>
      <c r="Q491" s="26">
        <v>168.27</v>
      </c>
      <c r="R491" s="26">
        <v>0.14393152972244042</v>
      </c>
      <c r="S491" s="26">
        <v>0.35583152972244042</v>
      </c>
      <c r="T491" s="23" t="s">
        <v>31</v>
      </c>
      <c r="U491" s="27" t="s">
        <v>31</v>
      </c>
      <c r="V491" s="28">
        <v>0.22320000000000001</v>
      </c>
      <c r="W491" s="22">
        <v>42.5</v>
      </c>
      <c r="X491" s="22">
        <v>0.12066090111269613</v>
      </c>
      <c r="Y491" s="22">
        <v>0.34386090111269613</v>
      </c>
      <c r="Z491" s="23" t="s">
        <v>31</v>
      </c>
      <c r="AA491" s="27" t="s">
        <v>31</v>
      </c>
      <c r="AB491" s="25">
        <v>6.6153545439999997</v>
      </c>
      <c r="AC491" s="26">
        <v>3722.4906223085241</v>
      </c>
      <c r="AD491" s="26">
        <v>7.2559278444193653</v>
      </c>
      <c r="AE491" s="26">
        <f t="shared" si="21"/>
        <v>13.871282388419365</v>
      </c>
      <c r="AF491" s="29" t="s">
        <v>32</v>
      </c>
      <c r="AG491" s="30" t="s">
        <v>31</v>
      </c>
      <c r="AH491" s="25">
        <v>1.146565297</v>
      </c>
      <c r="AI491" s="26">
        <v>590.35327602988889</v>
      </c>
      <c r="AJ491" s="26">
        <v>0.22931305939999991</v>
      </c>
      <c r="AK491" s="26">
        <f t="shared" si="22"/>
        <v>1.3758783563999999</v>
      </c>
      <c r="AL491" s="29" t="s">
        <v>31</v>
      </c>
      <c r="AM491" s="30" t="s">
        <v>32</v>
      </c>
      <c r="AN491" s="66">
        <f t="shared" si="23"/>
        <v>7.4852409038193652</v>
      </c>
    </row>
    <row r="492" spans="1:40" x14ac:dyDescent="0.35">
      <c r="A492" s="18" t="s">
        <v>1040</v>
      </c>
      <c r="B492" s="19" t="s">
        <v>1041</v>
      </c>
      <c r="C492" s="19" t="s">
        <v>1536</v>
      </c>
      <c r="D492" s="19" t="s">
        <v>1536</v>
      </c>
      <c r="E492" s="19" t="s">
        <v>1529</v>
      </c>
      <c r="F492" s="19" t="str">
        <f>VLOOKUP(A492,Ranking!C492:AB1206,26,0)</f>
        <v xml:space="preserve">Shopping Malls </v>
      </c>
      <c r="G492" s="19">
        <v>492015</v>
      </c>
      <c r="H492" s="20" t="s">
        <v>86</v>
      </c>
      <c r="I492" s="81" t="str">
        <f>VLOOKUP(A492,[1]Sheet1!$C$2:$D$967,2,0)</f>
        <v>Bhubaneshwar</v>
      </c>
      <c r="J492" s="21">
        <v>0.23330000000000001</v>
      </c>
      <c r="K492" s="22">
        <v>56.417999999999999</v>
      </c>
      <c r="L492" s="22">
        <v>0.12864265461616203</v>
      </c>
      <c r="M492" s="22">
        <v>0.36194265461616204</v>
      </c>
      <c r="N492" s="23" t="s">
        <v>32</v>
      </c>
      <c r="O492" s="24" t="s">
        <v>31</v>
      </c>
      <c r="P492" s="25">
        <v>0.61170000000000013</v>
      </c>
      <c r="Q492" s="26">
        <v>25.459</v>
      </c>
      <c r="R492" s="26">
        <v>0.60145304838824121</v>
      </c>
      <c r="S492" s="26">
        <v>1.2131530483882413</v>
      </c>
      <c r="T492" s="23" t="s">
        <v>31</v>
      </c>
      <c r="U492" s="27" t="s">
        <v>32</v>
      </c>
      <c r="V492" s="28">
        <v>0.17660000000000001</v>
      </c>
      <c r="W492" s="22">
        <v>7.843</v>
      </c>
      <c r="X492" s="22">
        <v>4.9448000000000006E-2</v>
      </c>
      <c r="Y492" s="22">
        <v>0.22604800000000003</v>
      </c>
      <c r="Z492" s="23" t="s">
        <v>32</v>
      </c>
      <c r="AA492" s="27" t="s">
        <v>31</v>
      </c>
      <c r="AB492" s="25">
        <v>4.3890325350000001</v>
      </c>
      <c r="AC492" s="26">
        <v>10633.65902688767</v>
      </c>
      <c r="AD492" s="26">
        <v>35.235644099550932</v>
      </c>
      <c r="AE492" s="26">
        <f t="shared" si="21"/>
        <v>39.62467663455093</v>
      </c>
      <c r="AF492" s="29" t="s">
        <v>32</v>
      </c>
      <c r="AG492" s="30" t="s">
        <v>31</v>
      </c>
      <c r="AH492" s="25">
        <v>3.1680234460000003</v>
      </c>
      <c r="AI492" s="26">
        <v>2198.0853164266891</v>
      </c>
      <c r="AJ492" s="26">
        <v>0.63360468920000024</v>
      </c>
      <c r="AK492" s="26">
        <f t="shared" si="22"/>
        <v>3.8016281352000005</v>
      </c>
      <c r="AL492" s="29" t="s">
        <v>32</v>
      </c>
      <c r="AM492" s="30" t="s">
        <v>31</v>
      </c>
      <c r="AN492" s="66">
        <f t="shared" si="23"/>
        <v>35.86924878875093</v>
      </c>
    </row>
    <row r="493" spans="1:40" x14ac:dyDescent="0.35">
      <c r="A493" s="18" t="s">
        <v>1042</v>
      </c>
      <c r="B493" s="19" t="s">
        <v>1043</v>
      </c>
      <c r="C493" s="19" t="s">
        <v>1536</v>
      </c>
      <c r="D493" s="19" t="s">
        <v>1536</v>
      </c>
      <c r="E493" s="19" t="s">
        <v>1531</v>
      </c>
      <c r="F493" s="19" t="str">
        <f>VLOOKUP(A493,Ranking!C493:AB1207,26,0)</f>
        <v xml:space="preserve">Manufacturers </v>
      </c>
      <c r="G493" s="19">
        <v>641664</v>
      </c>
      <c r="H493" s="20" t="s">
        <v>267</v>
      </c>
      <c r="I493" s="81" t="str">
        <f>VLOOKUP(A493,[1]Sheet1!$C$2:$D$967,2,0)</f>
        <v>Tirupur</v>
      </c>
      <c r="J493" s="21">
        <v>0.94409999999999994</v>
      </c>
      <c r="K493" s="22">
        <v>98.457999999999998</v>
      </c>
      <c r="L493" s="22">
        <v>0.53697637689134214</v>
      </c>
      <c r="M493" s="22">
        <v>1.481076376891342</v>
      </c>
      <c r="N493" s="23" t="s">
        <v>31</v>
      </c>
      <c r="O493" s="24" t="s">
        <v>32</v>
      </c>
      <c r="P493" s="25">
        <v>0.13300000000000001</v>
      </c>
      <c r="Q493" s="26">
        <v>47.125999999999998</v>
      </c>
      <c r="R493" s="26">
        <v>0.21781218556218554</v>
      </c>
      <c r="S493" s="26">
        <v>0.35081218556218552</v>
      </c>
      <c r="T493" s="23" t="s">
        <v>32</v>
      </c>
      <c r="U493" s="27" t="s">
        <v>31</v>
      </c>
      <c r="V493" s="28">
        <v>1.4551000000000001</v>
      </c>
      <c r="W493" s="22">
        <v>338.95299999999997</v>
      </c>
      <c r="X493" s="22">
        <v>0.41612399055876559</v>
      </c>
      <c r="Y493" s="22">
        <v>1.8712239905587658</v>
      </c>
      <c r="Z493" s="23" t="s">
        <v>31</v>
      </c>
      <c r="AA493" s="27" t="s">
        <v>31</v>
      </c>
      <c r="AB493" s="25">
        <v>1.6283796099999999</v>
      </c>
      <c r="AC493" s="26">
        <v>479.08392745302712</v>
      </c>
      <c r="AD493" s="26">
        <v>0.54198788999999992</v>
      </c>
      <c r="AE493" s="26">
        <f t="shared" si="21"/>
        <v>2.1703674999999998</v>
      </c>
      <c r="AF493" s="29" t="s">
        <v>31</v>
      </c>
      <c r="AG493" s="30" t="s">
        <v>31</v>
      </c>
      <c r="AH493" s="25">
        <v>1.8166865269999999</v>
      </c>
      <c r="AI493" s="26">
        <v>302.42207137265132</v>
      </c>
      <c r="AJ493" s="26">
        <v>0.54343100723521154</v>
      </c>
      <c r="AK493" s="26">
        <f t="shared" si="22"/>
        <v>2.3601175342352114</v>
      </c>
      <c r="AL493" s="29" t="s">
        <v>31</v>
      </c>
      <c r="AM493" s="30" t="s">
        <v>32</v>
      </c>
      <c r="AN493" s="66">
        <f t="shared" si="23"/>
        <v>1.0854188972352115</v>
      </c>
    </row>
    <row r="494" spans="1:40" x14ac:dyDescent="0.35">
      <c r="A494" s="18" t="s">
        <v>1044</v>
      </c>
      <c r="B494" s="19" t="s">
        <v>1045</v>
      </c>
      <c r="C494" s="19" t="s">
        <v>1536</v>
      </c>
      <c r="D494" s="19" t="s">
        <v>1536</v>
      </c>
      <c r="E494" s="19" t="s">
        <v>1529</v>
      </c>
      <c r="F494" s="19" t="str">
        <f>VLOOKUP(A494,Ranking!C494:AB1208,26,0)</f>
        <v>Corporate Offices</v>
      </c>
      <c r="G494" s="19">
        <v>518345</v>
      </c>
      <c r="H494" s="20" t="s">
        <v>58</v>
      </c>
      <c r="I494" s="81" t="str">
        <f>VLOOKUP(A494,[1]Sheet1!$C$2:$D$967,2,0)</f>
        <v>Anantapur</v>
      </c>
      <c r="J494" s="21">
        <v>1.3860999999999999</v>
      </c>
      <c r="K494" s="22">
        <v>7.9189999999999996</v>
      </c>
      <c r="L494" s="22">
        <v>0.38810800000000001</v>
      </c>
      <c r="M494" s="22">
        <v>1.7742079999999998</v>
      </c>
      <c r="N494" s="23" t="s">
        <v>31</v>
      </c>
      <c r="O494" s="24" t="s">
        <v>32</v>
      </c>
      <c r="P494" s="25">
        <v>0.31789999999999996</v>
      </c>
      <c r="Q494" s="26">
        <v>3.3889999999999998</v>
      </c>
      <c r="R494" s="26">
        <v>8.9011999999999994E-2</v>
      </c>
      <c r="S494" s="26">
        <v>0.40691199999999994</v>
      </c>
      <c r="T494" s="23" t="s">
        <v>32</v>
      </c>
      <c r="U494" s="27" t="s">
        <v>32</v>
      </c>
      <c r="V494" s="28">
        <v>2.5762</v>
      </c>
      <c r="W494" s="22">
        <v>29.661999999999999</v>
      </c>
      <c r="X494" s="22">
        <v>0.72133600000000009</v>
      </c>
      <c r="Y494" s="22">
        <v>3.297536</v>
      </c>
      <c r="Z494" s="23" t="s">
        <v>32</v>
      </c>
      <c r="AA494" s="27" t="s">
        <v>32</v>
      </c>
      <c r="AB494" s="25">
        <v>9.0208879839999998</v>
      </c>
      <c r="AC494" s="26">
        <v>67.20005193905817</v>
      </c>
      <c r="AD494" s="26">
        <v>1.8041775968000007</v>
      </c>
      <c r="AE494" s="26">
        <f t="shared" si="21"/>
        <v>10.8250655808</v>
      </c>
      <c r="AF494" s="29" t="s">
        <v>32</v>
      </c>
      <c r="AG494" s="30" t="s">
        <v>32</v>
      </c>
      <c r="AH494" s="25">
        <v>0.64970787900000004</v>
      </c>
      <c r="AI494" s="26">
        <v>14.968403739612191</v>
      </c>
      <c r="AJ494" s="26">
        <v>0.14968403739612191</v>
      </c>
      <c r="AK494" s="26">
        <f t="shared" si="22"/>
        <v>0.79939191639612195</v>
      </c>
      <c r="AL494" s="29" t="s">
        <v>32</v>
      </c>
      <c r="AM494" s="30" t="s">
        <v>32</v>
      </c>
      <c r="AN494" s="66">
        <f t="shared" si="23"/>
        <v>1.9538616341961226</v>
      </c>
    </row>
    <row r="495" spans="1:40" x14ac:dyDescent="0.35">
      <c r="A495" s="18" t="s">
        <v>1046</v>
      </c>
      <c r="B495" s="19" t="s">
        <v>1047</v>
      </c>
      <c r="C495" s="19" t="s">
        <v>1536</v>
      </c>
      <c r="D495" s="19" t="s">
        <v>1536</v>
      </c>
      <c r="E495" s="19" t="s">
        <v>1529</v>
      </c>
      <c r="F495" s="19" t="str">
        <f>VLOOKUP(A495,Ranking!C495:AB1209,26,0)</f>
        <v xml:space="preserve">Shopping Malls </v>
      </c>
      <c r="G495" s="19">
        <v>570007</v>
      </c>
      <c r="H495" s="20" t="s">
        <v>151</v>
      </c>
      <c r="I495" s="81" t="str">
        <f>VLOOKUP(A495,[1]Sheet1!$C$2:$D$967,2,0)</f>
        <v>Mysuru - A</v>
      </c>
      <c r="J495" s="21">
        <v>4.1066000000000003</v>
      </c>
      <c r="K495" s="22">
        <v>107.259</v>
      </c>
      <c r="L495" s="22">
        <v>1.1498480000000002</v>
      </c>
      <c r="M495" s="22">
        <v>5.2564480000000007</v>
      </c>
      <c r="N495" s="23" t="s">
        <v>32</v>
      </c>
      <c r="O495" s="24" t="s">
        <v>32</v>
      </c>
      <c r="P495" s="25">
        <v>0.74280000000000013</v>
      </c>
      <c r="Q495" s="26">
        <v>23.183</v>
      </c>
      <c r="R495" s="26">
        <v>0.23183000000000001</v>
      </c>
      <c r="S495" s="26">
        <v>0.97463000000000011</v>
      </c>
      <c r="T495" s="23" t="s">
        <v>32</v>
      </c>
      <c r="U495" s="27" t="s">
        <v>32</v>
      </c>
      <c r="V495" s="28">
        <v>5.0206</v>
      </c>
      <c r="W495" s="22">
        <v>123.295</v>
      </c>
      <c r="X495" s="22">
        <v>1.4057680000000001</v>
      </c>
      <c r="Y495" s="22">
        <v>6.4263680000000001</v>
      </c>
      <c r="Z495" s="23" t="s">
        <v>31</v>
      </c>
      <c r="AA495" s="27" t="s">
        <v>32</v>
      </c>
      <c r="AB495" s="25">
        <v>13.865762668</v>
      </c>
      <c r="AC495" s="26">
        <v>5872.3271264068071</v>
      </c>
      <c r="AD495" s="26">
        <v>8.0165511139077115</v>
      </c>
      <c r="AE495" s="26">
        <f t="shared" si="21"/>
        <v>21.882313781907712</v>
      </c>
      <c r="AF495" s="29" t="s">
        <v>32</v>
      </c>
      <c r="AG495" s="30" t="s">
        <v>31</v>
      </c>
      <c r="AH495" s="25">
        <v>0.92983588900000003</v>
      </c>
      <c r="AI495" s="26">
        <v>1126.6147092368919</v>
      </c>
      <c r="AJ495" s="26">
        <v>0.94692409677463329</v>
      </c>
      <c r="AK495" s="26">
        <f t="shared" si="22"/>
        <v>1.8767599857746333</v>
      </c>
      <c r="AL495" s="29" t="s">
        <v>32</v>
      </c>
      <c r="AM495" s="30" t="s">
        <v>31</v>
      </c>
      <c r="AN495" s="66">
        <f t="shared" si="23"/>
        <v>8.9634752106823452</v>
      </c>
    </row>
    <row r="496" spans="1:40" x14ac:dyDescent="0.35">
      <c r="A496" s="18" t="s">
        <v>1048</v>
      </c>
      <c r="B496" s="19" t="s">
        <v>1049</v>
      </c>
      <c r="C496" s="19" t="s">
        <v>47</v>
      </c>
      <c r="D496" s="19" t="s">
        <v>1536</v>
      </c>
      <c r="E496" s="19" t="s">
        <v>1529</v>
      </c>
      <c r="F496" s="19" t="str">
        <f>VLOOKUP(A496,Ranking!C496:AB1210,26,0)</f>
        <v xml:space="preserve">Shopping Malls </v>
      </c>
      <c r="G496" s="19">
        <v>518002</v>
      </c>
      <c r="H496" s="20" t="s">
        <v>58</v>
      </c>
      <c r="I496" s="81" t="str">
        <f>VLOOKUP(A496,[1]Sheet1!$C$2:$D$967,2,0)</f>
        <v>Anantapur</v>
      </c>
      <c r="J496" s="21">
        <v>3.8569999999999998</v>
      </c>
      <c r="K496" s="22">
        <v>405.38299999999998</v>
      </c>
      <c r="L496" s="22">
        <v>1.2331168942970414</v>
      </c>
      <c r="M496" s="22">
        <v>5.090116894297041</v>
      </c>
      <c r="N496" s="23" t="s">
        <v>31</v>
      </c>
      <c r="O496" s="24" t="s">
        <v>32</v>
      </c>
      <c r="P496" s="25">
        <v>0.76950000000000007</v>
      </c>
      <c r="Q496" s="26">
        <v>90.305000000000007</v>
      </c>
      <c r="R496" s="26">
        <v>0.72244000000000008</v>
      </c>
      <c r="S496" s="26">
        <v>1.49194</v>
      </c>
      <c r="T496" s="23" t="s">
        <v>32</v>
      </c>
      <c r="U496" s="27" t="s">
        <v>32</v>
      </c>
      <c r="V496" s="28">
        <v>4.4265999999999996</v>
      </c>
      <c r="W496" s="22">
        <v>306.14499999999998</v>
      </c>
      <c r="X496" s="22">
        <v>2.86524506552845</v>
      </c>
      <c r="Y496" s="22">
        <v>7.2918450655284497</v>
      </c>
      <c r="Z496" s="23" t="s">
        <v>32</v>
      </c>
      <c r="AA496" s="27" t="s">
        <v>31</v>
      </c>
      <c r="AB496" s="25">
        <v>6.7300636000000003</v>
      </c>
      <c r="AC496" s="26">
        <v>2687.7894168743319</v>
      </c>
      <c r="AD496" s="26">
        <v>3.2855656613969169</v>
      </c>
      <c r="AE496" s="26">
        <f t="shared" si="21"/>
        <v>10.015629261396917</v>
      </c>
      <c r="AF496" s="29" t="s">
        <v>32</v>
      </c>
      <c r="AG496" s="30" t="s">
        <v>31</v>
      </c>
      <c r="AH496" s="25">
        <v>1.6816183570000001</v>
      </c>
      <c r="AI496" s="26">
        <v>366.94464307582768</v>
      </c>
      <c r="AJ496" s="26">
        <v>3.6694464307582773</v>
      </c>
      <c r="AK496" s="26">
        <f t="shared" si="22"/>
        <v>5.3510647877582773</v>
      </c>
      <c r="AL496" s="29" t="s">
        <v>32</v>
      </c>
      <c r="AM496" s="30" t="s">
        <v>32</v>
      </c>
      <c r="AN496" s="66">
        <f t="shared" si="23"/>
        <v>6.9550120921551937</v>
      </c>
    </row>
    <row r="497" spans="1:40" x14ac:dyDescent="0.35">
      <c r="A497" s="18" t="s">
        <v>1050</v>
      </c>
      <c r="B497" s="19" t="s">
        <v>1051</v>
      </c>
      <c r="C497" s="19" t="s">
        <v>41</v>
      </c>
      <c r="D497" s="19" t="s">
        <v>1536</v>
      </c>
      <c r="E497" s="19" t="s">
        <v>1528</v>
      </c>
      <c r="F497" s="19" t="str">
        <f>VLOOKUP(A497,Ranking!C497:AB1211,26,0)</f>
        <v xml:space="preserve">Retailers </v>
      </c>
      <c r="G497" s="19">
        <v>584124</v>
      </c>
      <c r="H497" s="20" t="s">
        <v>159</v>
      </c>
      <c r="I497" s="81" t="str">
        <f>VLOOKUP(A497,[1]Sheet1!$C$2:$D$967,2,0)</f>
        <v>Raichur</v>
      </c>
      <c r="J497" s="21">
        <v>0.92609999999999992</v>
      </c>
      <c r="K497" s="22">
        <v>8.2739999999999991</v>
      </c>
      <c r="L497" s="22">
        <v>0.25930799999999998</v>
      </c>
      <c r="M497" s="22">
        <v>1.1854079999999998</v>
      </c>
      <c r="N497" s="23" t="s">
        <v>32</v>
      </c>
      <c r="O497" s="24" t="s">
        <v>32</v>
      </c>
      <c r="P497" s="25">
        <v>0.52590000000000003</v>
      </c>
      <c r="Q497" s="26">
        <v>6.117</v>
      </c>
      <c r="R497" s="26">
        <v>0.14725200000000002</v>
      </c>
      <c r="S497" s="26">
        <v>0.67315200000000008</v>
      </c>
      <c r="T497" s="23" t="s">
        <v>31</v>
      </c>
      <c r="U497" s="27" t="s">
        <v>32</v>
      </c>
      <c r="V497" s="28">
        <v>6.4210000000000003</v>
      </c>
      <c r="W497" s="22">
        <v>28.419</v>
      </c>
      <c r="X497" s="22">
        <v>3.950515692207611</v>
      </c>
      <c r="Y497" s="22">
        <v>10.371515692207611</v>
      </c>
      <c r="Z497" s="23" t="s">
        <v>31</v>
      </c>
      <c r="AA497" s="27" t="s">
        <v>32</v>
      </c>
      <c r="AB497" s="25">
        <v>6.1818058740000001</v>
      </c>
      <c r="AC497" s="26">
        <v>126.0359973396807</v>
      </c>
      <c r="AD497" s="26">
        <v>2.5757711259999994</v>
      </c>
      <c r="AE497" s="26">
        <f t="shared" si="21"/>
        <v>8.7575769999999995</v>
      </c>
      <c r="AF497" s="29" t="s">
        <v>32</v>
      </c>
      <c r="AG497" s="30" t="s">
        <v>32</v>
      </c>
      <c r="AH497" s="25">
        <v>2.0636667950000001</v>
      </c>
      <c r="AI497" s="26">
        <v>28.135686782413881</v>
      </c>
      <c r="AJ497" s="26">
        <v>0.78837005920500003</v>
      </c>
      <c r="AK497" s="26">
        <f t="shared" si="22"/>
        <v>2.8520368542050001</v>
      </c>
      <c r="AL497" s="29" t="s">
        <v>31</v>
      </c>
      <c r="AM497" s="30" t="s">
        <v>32</v>
      </c>
      <c r="AN497" s="66">
        <f t="shared" si="23"/>
        <v>3.3641411852049994</v>
      </c>
    </row>
    <row r="498" spans="1:40" x14ac:dyDescent="0.35">
      <c r="A498" s="18" t="s">
        <v>1052</v>
      </c>
      <c r="B498" s="19" t="s">
        <v>1053</v>
      </c>
      <c r="C498" s="19" t="s">
        <v>1536</v>
      </c>
      <c r="D498" s="19" t="s">
        <v>1536</v>
      </c>
      <c r="E498" s="19" t="s">
        <v>1531</v>
      </c>
      <c r="F498" s="19" t="str">
        <f>VLOOKUP(A498,Ranking!C498:AB1212,26,0)</f>
        <v xml:space="preserve">Manufacturers </v>
      </c>
      <c r="G498" s="19">
        <v>562130</v>
      </c>
      <c r="H498" s="20" t="s">
        <v>126</v>
      </c>
      <c r="I498" s="81" t="str">
        <f>VLOOKUP(A498,[1]Sheet1!$C$2:$D$967,2,0)</f>
        <v>Bengaluru - C</v>
      </c>
      <c r="J498" s="21">
        <v>0</v>
      </c>
      <c r="K498" s="22">
        <v>75.363</v>
      </c>
      <c r="L498" s="22">
        <v>0.28215000000000001</v>
      </c>
      <c r="M498" s="22">
        <v>0.28215000000000001</v>
      </c>
      <c r="N498" s="23" t="s">
        <v>31</v>
      </c>
      <c r="O498" s="24" t="s">
        <v>31</v>
      </c>
      <c r="P498" s="25">
        <v>0.32619999999999999</v>
      </c>
      <c r="Q498" s="26">
        <v>48.151000000000003</v>
      </c>
      <c r="R498" s="26">
        <v>0.30399659883691332</v>
      </c>
      <c r="S498" s="26">
        <v>0.63019659883691337</v>
      </c>
      <c r="T498" s="23" t="s">
        <v>31</v>
      </c>
      <c r="U498" s="27" t="s">
        <v>31</v>
      </c>
      <c r="V498" s="28">
        <v>5.9787999999999997</v>
      </c>
      <c r="W498" s="22">
        <v>202.21199999999999</v>
      </c>
      <c r="X498" s="22">
        <v>1.9090828651380347</v>
      </c>
      <c r="Y498" s="22">
        <v>7.8878828651380344</v>
      </c>
      <c r="Z498" s="23" t="s">
        <v>31</v>
      </c>
      <c r="AA498" s="27" t="s">
        <v>32</v>
      </c>
      <c r="AB498" s="25">
        <v>20.816849513000001</v>
      </c>
      <c r="AC498" s="26">
        <v>22075.048110122909</v>
      </c>
      <c r="AD498" s="26">
        <v>55.298145774809221</v>
      </c>
      <c r="AE498" s="26">
        <f t="shared" si="21"/>
        <v>76.114995287809222</v>
      </c>
      <c r="AF498" s="29" t="s">
        <v>32</v>
      </c>
      <c r="AG498" s="30" t="s">
        <v>31</v>
      </c>
      <c r="AH498" s="25">
        <v>4.1575195789999997</v>
      </c>
      <c r="AI498" s="26">
        <v>7994.58751757149</v>
      </c>
      <c r="AJ498" s="26">
        <v>8.2441665669268396</v>
      </c>
      <c r="AK498" s="26">
        <f t="shared" si="22"/>
        <v>12.401686145926838</v>
      </c>
      <c r="AL498" s="29" t="s">
        <v>32</v>
      </c>
      <c r="AM498" s="30" t="s">
        <v>31</v>
      </c>
      <c r="AN498" s="66">
        <f t="shared" si="23"/>
        <v>63.542312341736064</v>
      </c>
    </row>
    <row r="499" spans="1:40" x14ac:dyDescent="0.35">
      <c r="A499" s="18" t="s">
        <v>1054</v>
      </c>
      <c r="B499" s="19" t="s">
        <v>1055</v>
      </c>
      <c r="C499" s="19" t="s">
        <v>41</v>
      </c>
      <c r="D499" s="19" t="s">
        <v>1536</v>
      </c>
      <c r="E499" s="19" t="s">
        <v>1531</v>
      </c>
      <c r="F499" s="19" t="str">
        <f>VLOOKUP(A499,Ranking!C499:AB1213,26,0)</f>
        <v xml:space="preserve">Manufacturers </v>
      </c>
      <c r="G499" s="19">
        <v>560082</v>
      </c>
      <c r="H499" s="20" t="s">
        <v>123</v>
      </c>
      <c r="I499" s="81" t="str">
        <f>VLOOKUP(A499,[1]Sheet1!$C$2:$D$967,2,0)</f>
        <v>Bengaluru - E</v>
      </c>
      <c r="J499" s="21">
        <v>0.90090000000000003</v>
      </c>
      <c r="K499" s="22">
        <v>135.30099999999999</v>
      </c>
      <c r="L499" s="22">
        <v>1.3530099999999998</v>
      </c>
      <c r="M499" s="22">
        <v>2.2539099999999999</v>
      </c>
      <c r="N499" s="23" t="s">
        <v>32</v>
      </c>
      <c r="O499" s="24" t="s">
        <v>32</v>
      </c>
      <c r="P499" s="25">
        <v>0.34550000000000003</v>
      </c>
      <c r="Q499" s="26">
        <v>71.423000000000002</v>
      </c>
      <c r="R499" s="26">
        <v>0.32862075454545459</v>
      </c>
      <c r="S499" s="26">
        <v>0.67412075454545461</v>
      </c>
      <c r="T499" s="23" t="s">
        <v>31</v>
      </c>
      <c r="U499" s="27" t="s">
        <v>31</v>
      </c>
      <c r="V499" s="28">
        <v>10.548999999999999</v>
      </c>
      <c r="W499" s="22">
        <v>114.374</v>
      </c>
      <c r="X499" s="22">
        <v>2.9537200000000001</v>
      </c>
      <c r="Y499" s="22">
        <v>13.50272</v>
      </c>
      <c r="Z499" s="23" t="s">
        <v>31</v>
      </c>
      <c r="AA499" s="27" t="s">
        <v>32</v>
      </c>
      <c r="AB499" s="25">
        <v>18.288025248</v>
      </c>
      <c r="AC499" s="26">
        <v>1568.868086780247</v>
      </c>
      <c r="AD499" s="26">
        <v>15.688680867802471</v>
      </c>
      <c r="AE499" s="26">
        <f t="shared" si="21"/>
        <v>33.976706115802472</v>
      </c>
      <c r="AF499" s="29" t="s">
        <v>32</v>
      </c>
      <c r="AG499" s="30" t="s">
        <v>32</v>
      </c>
      <c r="AH499" s="25">
        <v>2.9068534550000003</v>
      </c>
      <c r="AI499" s="26">
        <v>330.99631520379558</v>
      </c>
      <c r="AJ499" s="26">
        <v>0.58137069100000005</v>
      </c>
      <c r="AK499" s="26">
        <f t="shared" si="22"/>
        <v>3.4882241460000003</v>
      </c>
      <c r="AL499" s="29" t="s">
        <v>31</v>
      </c>
      <c r="AM499" s="30" t="s">
        <v>32</v>
      </c>
      <c r="AN499" s="66">
        <f t="shared" si="23"/>
        <v>16.270051558802471</v>
      </c>
    </row>
    <row r="500" spans="1:40" x14ac:dyDescent="0.35">
      <c r="A500" s="18" t="s">
        <v>1056</v>
      </c>
      <c r="B500" s="19" t="s">
        <v>1057</v>
      </c>
      <c r="C500" s="19" t="s">
        <v>1536</v>
      </c>
      <c r="D500" s="19" t="s">
        <v>1536</v>
      </c>
      <c r="E500" s="19" t="s">
        <v>1528</v>
      </c>
      <c r="F500" s="19" t="str">
        <f>VLOOKUP(A500,Ranking!C500:AB1214,26,0)</f>
        <v xml:space="preserve">Shopping Malls </v>
      </c>
      <c r="G500" s="19">
        <v>575015</v>
      </c>
      <c r="H500" s="20" t="s">
        <v>154</v>
      </c>
      <c r="I500" s="81" t="str">
        <f>VLOOKUP(A500,[1]Sheet1!$C$2:$D$967,2,0)</f>
        <v>Mangaluru</v>
      </c>
      <c r="J500" s="21">
        <v>2.7544999999999997</v>
      </c>
      <c r="K500" s="22">
        <v>69.971999999999994</v>
      </c>
      <c r="L500" s="22">
        <v>0.77125999999999995</v>
      </c>
      <c r="M500" s="22">
        <v>3.5257599999999996</v>
      </c>
      <c r="N500" s="23" t="s">
        <v>32</v>
      </c>
      <c r="O500" s="24" t="s">
        <v>32</v>
      </c>
      <c r="P500" s="25">
        <v>1.0447000000000002</v>
      </c>
      <c r="Q500" s="26">
        <v>18.541</v>
      </c>
      <c r="R500" s="26">
        <v>0.29251600000000005</v>
      </c>
      <c r="S500" s="26">
        <v>1.3372160000000002</v>
      </c>
      <c r="T500" s="23" t="s">
        <v>32</v>
      </c>
      <c r="U500" s="27" t="s">
        <v>32</v>
      </c>
      <c r="V500" s="28">
        <v>1.2949999999999999</v>
      </c>
      <c r="W500" s="22">
        <v>42.405999999999999</v>
      </c>
      <c r="X500" s="22">
        <v>0.42405999999999999</v>
      </c>
      <c r="Y500" s="22">
        <v>1.7190599999999998</v>
      </c>
      <c r="Z500" s="23" t="s">
        <v>32</v>
      </c>
      <c r="AA500" s="27" t="s">
        <v>32</v>
      </c>
      <c r="AB500" s="25">
        <v>10.976511933999999</v>
      </c>
      <c r="AC500" s="26">
        <v>2527.3259764106342</v>
      </c>
      <c r="AD500" s="26">
        <v>2.1953023867999999</v>
      </c>
      <c r="AE500" s="26">
        <f t="shared" si="21"/>
        <v>13.171814320799999</v>
      </c>
      <c r="AF500" s="29" t="s">
        <v>31</v>
      </c>
      <c r="AG500" s="30" t="s">
        <v>32</v>
      </c>
      <c r="AH500" s="25">
        <v>0.81307089600000004</v>
      </c>
      <c r="AI500" s="26">
        <v>620.76896973836301</v>
      </c>
      <c r="AJ500" s="26">
        <v>0.22103096088471552</v>
      </c>
      <c r="AK500" s="26">
        <f t="shared" si="22"/>
        <v>1.0341018568847156</v>
      </c>
      <c r="AL500" s="29" t="s">
        <v>32</v>
      </c>
      <c r="AM500" s="30" t="s">
        <v>31</v>
      </c>
      <c r="AN500" s="66">
        <f t="shared" si="23"/>
        <v>2.4163333476847155</v>
      </c>
    </row>
    <row r="501" spans="1:40" x14ac:dyDescent="0.35">
      <c r="A501" s="18" t="s">
        <v>1058</v>
      </c>
      <c r="B501" s="19" t="s">
        <v>1059</v>
      </c>
      <c r="C501" s="19" t="s">
        <v>47</v>
      </c>
      <c r="D501" s="19" t="s">
        <v>1536</v>
      </c>
      <c r="E501" s="19" t="s">
        <v>1530</v>
      </c>
      <c r="F501" s="19" t="str">
        <f>VLOOKUP(A501,Ranking!C501:AB1215,26,0)</f>
        <v>Corporate Offices</v>
      </c>
      <c r="G501" s="19">
        <v>500049</v>
      </c>
      <c r="H501" s="20" t="s">
        <v>492</v>
      </c>
      <c r="I501" s="81" t="str">
        <f>VLOOKUP(A501,[1]Sheet1!$C$2:$D$967,2,0)</f>
        <v>Hyderbad</v>
      </c>
      <c r="J501" s="21">
        <v>0.28349999999999997</v>
      </c>
      <c r="K501" s="22">
        <v>1423.2819999999999</v>
      </c>
      <c r="L501" s="22">
        <v>0.31051273387113931</v>
      </c>
      <c r="M501" s="22">
        <v>0.59401273387113929</v>
      </c>
      <c r="N501" s="23" t="s">
        <v>31</v>
      </c>
      <c r="O501" s="24" t="s">
        <v>31</v>
      </c>
      <c r="P501" s="25">
        <v>0.128</v>
      </c>
      <c r="Q501" s="26">
        <v>315.983</v>
      </c>
      <c r="R501" s="26">
        <v>2.2242193020943022</v>
      </c>
      <c r="S501" s="26">
        <v>2.3522193020943023</v>
      </c>
      <c r="T501" s="23" t="s">
        <v>32</v>
      </c>
      <c r="U501" s="27" t="s">
        <v>31</v>
      </c>
      <c r="V501" s="28">
        <v>0.1658</v>
      </c>
      <c r="W501" s="22">
        <v>466.80900000000003</v>
      </c>
      <c r="X501" s="22">
        <v>9.0530985122859273E-2</v>
      </c>
      <c r="Y501" s="22">
        <v>0.25633098512285929</v>
      </c>
      <c r="Z501" s="23" t="s">
        <v>31</v>
      </c>
      <c r="AA501" s="27" t="s">
        <v>31</v>
      </c>
      <c r="AB501" s="25">
        <v>4.2690408149999994</v>
      </c>
      <c r="AC501" s="26">
        <v>3632.662780771042</v>
      </c>
      <c r="AD501" s="26">
        <v>9.2675120918079692</v>
      </c>
      <c r="AE501" s="26">
        <f t="shared" si="21"/>
        <v>13.53655290680797</v>
      </c>
      <c r="AF501" s="29" t="s">
        <v>32</v>
      </c>
      <c r="AG501" s="30" t="s">
        <v>31</v>
      </c>
      <c r="AH501" s="25">
        <v>0.53053794700000001</v>
      </c>
      <c r="AI501" s="26">
        <v>598.07430799811686</v>
      </c>
      <c r="AJ501" s="26">
        <v>0.46575823178058884</v>
      </c>
      <c r="AK501" s="26">
        <f t="shared" si="22"/>
        <v>0.99629617878058885</v>
      </c>
      <c r="AL501" s="29" t="s">
        <v>32</v>
      </c>
      <c r="AM501" s="30" t="s">
        <v>31</v>
      </c>
      <c r="AN501" s="66">
        <f t="shared" si="23"/>
        <v>9.7332703235885578</v>
      </c>
    </row>
    <row r="502" spans="1:40" x14ac:dyDescent="0.35">
      <c r="A502" s="18" t="s">
        <v>1060</v>
      </c>
      <c r="B502" s="19" t="s">
        <v>1061</v>
      </c>
      <c r="C502" s="19" t="s">
        <v>77</v>
      </c>
      <c r="D502" s="19" t="s">
        <v>1536</v>
      </c>
      <c r="E502" s="19" t="s">
        <v>1528</v>
      </c>
      <c r="F502" s="19" t="e">
        <f>VLOOKUP(A502,Ranking!C502:AB1216,26,0)</f>
        <v>#N/A</v>
      </c>
      <c r="G502" s="19">
        <v>500032</v>
      </c>
      <c r="H502" s="20" t="s">
        <v>492</v>
      </c>
      <c r="I502" s="81" t="str">
        <f>VLOOKUP(A502,[1]Sheet1!$C$2:$D$967,2,0)</f>
        <v>Hyderbad</v>
      </c>
      <c r="J502" s="21">
        <v>11.539600000000004</v>
      </c>
      <c r="K502" s="22">
        <v>2150.3409999999999</v>
      </c>
      <c r="L502" s="22">
        <v>3.2310880000000015</v>
      </c>
      <c r="M502" s="22">
        <v>14.770688000000005</v>
      </c>
      <c r="N502" s="23" t="s">
        <v>32</v>
      </c>
      <c r="O502" s="24" t="s">
        <v>31</v>
      </c>
      <c r="P502" s="25">
        <v>0.43770000000000003</v>
      </c>
      <c r="Q502" s="26">
        <v>309.33499999999998</v>
      </c>
      <c r="R502" s="26">
        <v>0.32855651097571109</v>
      </c>
      <c r="S502" s="26">
        <v>0.76625651097571112</v>
      </c>
      <c r="T502" s="23" t="s">
        <v>31</v>
      </c>
      <c r="U502" s="27" t="s">
        <v>31</v>
      </c>
      <c r="V502" s="28">
        <v>0.88249999999999995</v>
      </c>
      <c r="W502" s="22">
        <v>125.66200000000001</v>
      </c>
      <c r="X502" s="22">
        <v>0.24710000000000001</v>
      </c>
      <c r="Y502" s="22">
        <v>1.1295999999999999</v>
      </c>
      <c r="Z502" s="23" t="s">
        <v>31</v>
      </c>
      <c r="AA502" s="27" t="s">
        <v>31</v>
      </c>
      <c r="AB502" s="25">
        <v>3.2198418010000003</v>
      </c>
      <c r="AC502" s="26">
        <v>4397.7104378137419</v>
      </c>
      <c r="AD502" s="26">
        <v>13.167542220825446</v>
      </c>
      <c r="AE502" s="26">
        <f t="shared" si="21"/>
        <v>16.387384021825447</v>
      </c>
      <c r="AF502" s="29" t="s">
        <v>32</v>
      </c>
      <c r="AG502" s="30" t="s">
        <v>31</v>
      </c>
      <c r="AH502" s="25">
        <v>2.2698357800000002</v>
      </c>
      <c r="AI502" s="26">
        <v>745.52848154692583</v>
      </c>
      <c r="AJ502" s="26">
        <v>7.4552848154692581</v>
      </c>
      <c r="AK502" s="26">
        <f t="shared" si="22"/>
        <v>9.7251205954692583</v>
      </c>
      <c r="AL502" s="29" t="s">
        <v>32</v>
      </c>
      <c r="AM502" s="30" t="s">
        <v>32</v>
      </c>
      <c r="AN502" s="66">
        <f t="shared" si="23"/>
        <v>20.622827036294705</v>
      </c>
    </row>
    <row r="503" spans="1:40" x14ac:dyDescent="0.35">
      <c r="A503" s="18" t="s">
        <v>1062</v>
      </c>
      <c r="B503" s="19" t="s">
        <v>1063</v>
      </c>
      <c r="C503" s="19" t="s">
        <v>41</v>
      </c>
      <c r="D503" s="19" t="s">
        <v>1536</v>
      </c>
      <c r="E503" s="19" t="s">
        <v>1531</v>
      </c>
      <c r="F503" s="19" t="str">
        <f>VLOOKUP(A503,Ranking!C503:AB1217,26,0)</f>
        <v xml:space="preserve">Retailers </v>
      </c>
      <c r="G503" s="19">
        <v>534320</v>
      </c>
      <c r="H503" s="20" t="s">
        <v>382</v>
      </c>
      <c r="I503" s="81" t="str">
        <f>VLOOKUP(A503,[1]Sheet1!$C$2:$D$967,2,0)</f>
        <v>Visakhapatnam</v>
      </c>
      <c r="J503" s="21">
        <v>1.5108999999999999</v>
      </c>
      <c r="K503" s="22">
        <v>30.89</v>
      </c>
      <c r="L503" s="22">
        <v>1.8059030656654589</v>
      </c>
      <c r="M503" s="22">
        <v>3.316803065665459</v>
      </c>
      <c r="N503" s="23" t="s">
        <v>31</v>
      </c>
      <c r="O503" s="24" t="s">
        <v>32</v>
      </c>
      <c r="P503" s="25">
        <v>0.40679999999999999</v>
      </c>
      <c r="Q503" s="26">
        <v>3.87</v>
      </c>
      <c r="R503" s="26">
        <v>0.11390400000000001</v>
      </c>
      <c r="S503" s="26">
        <v>0.52070400000000006</v>
      </c>
      <c r="T503" s="23" t="s">
        <v>32</v>
      </c>
      <c r="U503" s="27" t="s">
        <v>32</v>
      </c>
      <c r="V503" s="28">
        <v>7.5206999999999997</v>
      </c>
      <c r="W503" s="22">
        <v>117.145</v>
      </c>
      <c r="X503" s="22">
        <v>2.1057960000000002</v>
      </c>
      <c r="Y503" s="22">
        <v>9.6264959999999995</v>
      </c>
      <c r="Z503" s="23" t="s">
        <v>31</v>
      </c>
      <c r="AA503" s="27" t="s">
        <v>32</v>
      </c>
      <c r="AB503" s="25">
        <v>2.1405609780000003</v>
      </c>
      <c r="AC503" s="26">
        <v>422.1917444703144</v>
      </c>
      <c r="AD503" s="26">
        <v>4.2219174447031449</v>
      </c>
      <c r="AE503" s="26">
        <f t="shared" si="21"/>
        <v>6.3624784227031448</v>
      </c>
      <c r="AF503" s="29" t="s">
        <v>32</v>
      </c>
      <c r="AG503" s="30" t="s">
        <v>32</v>
      </c>
      <c r="AH503" s="25">
        <v>0.29667057499999999</v>
      </c>
      <c r="AI503" s="26">
        <v>41.628002910360877</v>
      </c>
      <c r="AJ503" s="26">
        <v>5.9334115000000021E-2</v>
      </c>
      <c r="AK503" s="26">
        <f t="shared" si="22"/>
        <v>0.35600469000000001</v>
      </c>
      <c r="AL503" s="29" t="s">
        <v>31</v>
      </c>
      <c r="AM503" s="30" t="s">
        <v>32</v>
      </c>
      <c r="AN503" s="66">
        <f t="shared" si="23"/>
        <v>4.2812515597031453</v>
      </c>
    </row>
    <row r="504" spans="1:40" x14ac:dyDescent="0.35">
      <c r="A504" s="18" t="s">
        <v>1064</v>
      </c>
      <c r="B504" s="19" t="s">
        <v>1065</v>
      </c>
      <c r="C504" s="19" t="s">
        <v>47</v>
      </c>
      <c r="D504" s="19" t="s">
        <v>1536</v>
      </c>
      <c r="E504" s="19" t="s">
        <v>1529</v>
      </c>
      <c r="F504" s="19" t="str">
        <f>VLOOKUP(A504,Ranking!C504:AB1218,26,0)</f>
        <v xml:space="preserve">Manufacturers </v>
      </c>
      <c r="G504" s="19">
        <v>560060</v>
      </c>
      <c r="H504" s="20" t="s">
        <v>126</v>
      </c>
      <c r="I504" s="81" t="str">
        <f>VLOOKUP(A504,[1]Sheet1!$C$2:$D$967,2,0)</f>
        <v>Bengaluru - C</v>
      </c>
      <c r="J504" s="21">
        <v>0.8911</v>
      </c>
      <c r="K504" s="22">
        <v>588.42499999999995</v>
      </c>
      <c r="L504" s="22">
        <v>0.43641990361995786</v>
      </c>
      <c r="M504" s="22">
        <v>1.3275199036199579</v>
      </c>
      <c r="N504" s="23" t="s">
        <v>31</v>
      </c>
      <c r="O504" s="24" t="s">
        <v>31</v>
      </c>
      <c r="P504" s="25">
        <v>1.1145</v>
      </c>
      <c r="Q504" s="26">
        <v>135.977</v>
      </c>
      <c r="R504" s="26">
        <v>0.81586200000000009</v>
      </c>
      <c r="S504" s="26">
        <v>1.9303620000000001</v>
      </c>
      <c r="T504" s="23" t="s">
        <v>32</v>
      </c>
      <c r="U504" s="27" t="s">
        <v>32</v>
      </c>
      <c r="V504" s="28">
        <v>2.7141999999999999</v>
      </c>
      <c r="W504" s="22">
        <v>398.63900000000001</v>
      </c>
      <c r="X504" s="22">
        <v>0.7599760000000001</v>
      </c>
      <c r="Y504" s="22">
        <v>3.4741759999999999</v>
      </c>
      <c r="Z504" s="23" t="s">
        <v>31</v>
      </c>
      <c r="AA504" s="27" t="s">
        <v>31</v>
      </c>
      <c r="AB504" s="25">
        <v>8.2841501280000003</v>
      </c>
      <c r="AC504" s="26">
        <v>38255.223371890279</v>
      </c>
      <c r="AD504" s="26">
        <v>1.9732749809285846</v>
      </c>
      <c r="AE504" s="26">
        <f t="shared" si="21"/>
        <v>10.257425108928585</v>
      </c>
      <c r="AF504" s="29" t="s">
        <v>31</v>
      </c>
      <c r="AG504" s="30" t="s">
        <v>31</v>
      </c>
      <c r="AH504" s="25">
        <v>2.2522652170000002</v>
      </c>
      <c r="AI504" s="26">
        <v>13465.391158640379</v>
      </c>
      <c r="AJ504" s="26">
        <v>16.143138917235454</v>
      </c>
      <c r="AK504" s="26">
        <f t="shared" si="22"/>
        <v>18.395404134235456</v>
      </c>
      <c r="AL504" s="29" t="s">
        <v>32</v>
      </c>
      <c r="AM504" s="30" t="s">
        <v>31</v>
      </c>
      <c r="AN504" s="66">
        <f t="shared" si="23"/>
        <v>18.116413898164041</v>
      </c>
    </row>
    <row r="505" spans="1:40" x14ac:dyDescent="0.35">
      <c r="A505" s="18" t="s">
        <v>1066</v>
      </c>
      <c r="B505" s="19" t="s">
        <v>1067</v>
      </c>
      <c r="C505" s="19" t="s">
        <v>1536</v>
      </c>
      <c r="D505" s="19" t="s">
        <v>1536</v>
      </c>
      <c r="E505" s="19" t="s">
        <v>1529</v>
      </c>
      <c r="F505" s="19" t="str">
        <f>VLOOKUP(A505,Ranking!C505:AB1219,26,0)</f>
        <v xml:space="preserve">Shopping Malls </v>
      </c>
      <c r="G505" s="19">
        <v>570004</v>
      </c>
      <c r="H505" s="20" t="s">
        <v>151</v>
      </c>
      <c r="I505" s="81" t="str">
        <f>VLOOKUP(A505,[1]Sheet1!$C$2:$D$967,2,0)</f>
        <v>Mysuru - A</v>
      </c>
      <c r="J505" s="21">
        <v>3.5583000000000005</v>
      </c>
      <c r="K505" s="22">
        <v>109.90300000000001</v>
      </c>
      <c r="L505" s="22">
        <v>0.99632400000000021</v>
      </c>
      <c r="M505" s="22">
        <v>4.5546240000000004</v>
      </c>
      <c r="N505" s="23" t="s">
        <v>32</v>
      </c>
      <c r="O505" s="24" t="s">
        <v>32</v>
      </c>
      <c r="P505" s="25">
        <v>0.42529999999999996</v>
      </c>
      <c r="Q505" s="26">
        <v>25.803000000000001</v>
      </c>
      <c r="R505" s="26">
        <v>0.48790989223134618</v>
      </c>
      <c r="S505" s="26">
        <v>0.91320989223134608</v>
      </c>
      <c r="T505" s="23" t="s">
        <v>31</v>
      </c>
      <c r="U505" s="27" t="s">
        <v>32</v>
      </c>
      <c r="V505" s="28">
        <v>2.2223999999999999</v>
      </c>
      <c r="W505" s="22">
        <v>87.418999999999997</v>
      </c>
      <c r="X505" s="22">
        <v>0.62227200000000005</v>
      </c>
      <c r="Y505" s="22">
        <v>2.8446720000000001</v>
      </c>
      <c r="Z505" s="23" t="s">
        <v>31</v>
      </c>
      <c r="AA505" s="27" t="s">
        <v>32</v>
      </c>
      <c r="AB505" s="25">
        <v>10.941016729999999</v>
      </c>
      <c r="AC505" s="26">
        <v>8888.8202940166684</v>
      </c>
      <c r="AD505" s="26">
        <v>19.963610748858962</v>
      </c>
      <c r="AE505" s="26">
        <f t="shared" si="21"/>
        <v>30.904627478858963</v>
      </c>
      <c r="AF505" s="29" t="s">
        <v>32</v>
      </c>
      <c r="AG505" s="30" t="s">
        <v>31</v>
      </c>
      <c r="AH505" s="25">
        <v>5.0543982640000005</v>
      </c>
      <c r="AI505" s="26">
        <v>1285.475902805955</v>
      </c>
      <c r="AJ505" s="26">
        <v>11.569283125253595</v>
      </c>
      <c r="AK505" s="26">
        <f t="shared" si="22"/>
        <v>16.623681389253594</v>
      </c>
      <c r="AL505" s="29" t="s">
        <v>32</v>
      </c>
      <c r="AM505" s="30" t="s">
        <v>32</v>
      </c>
      <c r="AN505" s="66">
        <f t="shared" si="23"/>
        <v>31.532893874112556</v>
      </c>
    </row>
    <row r="506" spans="1:40" x14ac:dyDescent="0.35">
      <c r="A506" s="18" t="s">
        <v>1068</v>
      </c>
      <c r="B506" s="19" t="s">
        <v>1069</v>
      </c>
      <c r="C506" s="19" t="s">
        <v>1536</v>
      </c>
      <c r="D506" s="19" t="s">
        <v>1536</v>
      </c>
      <c r="E506" s="19" t="s">
        <v>1528</v>
      </c>
      <c r="F506" s="19" t="str">
        <f>VLOOKUP(A506,Ranking!C506:AB1220,26,0)</f>
        <v xml:space="preserve">Exporters </v>
      </c>
      <c r="G506" s="19">
        <v>363642</v>
      </c>
      <c r="H506" s="20" t="s">
        <v>69</v>
      </c>
      <c r="I506" s="81" t="str">
        <f>VLOOKUP(A506,[1]Sheet1!$C$2:$D$967,2,0)</f>
        <v>Ahmedabad</v>
      </c>
      <c r="J506" s="21">
        <v>0.48659999999999998</v>
      </c>
      <c r="K506" s="22">
        <v>155.732</v>
      </c>
      <c r="L506" s="22">
        <v>0.16823030896828045</v>
      </c>
      <c r="M506" s="22">
        <v>0.65483030896828043</v>
      </c>
      <c r="N506" s="23" t="s">
        <v>31</v>
      </c>
      <c r="O506" s="24" t="s">
        <v>31</v>
      </c>
      <c r="P506" s="25">
        <v>0.21000000000000002</v>
      </c>
      <c r="Q506" s="26">
        <v>119.697</v>
      </c>
      <c r="R506" s="26">
        <v>0.68104032116532109</v>
      </c>
      <c r="S506" s="26">
        <v>0.89104032116532106</v>
      </c>
      <c r="T506" s="23" t="s">
        <v>32</v>
      </c>
      <c r="U506" s="27" t="s">
        <v>31</v>
      </c>
      <c r="V506" s="28">
        <v>0</v>
      </c>
      <c r="W506" s="22">
        <v>34.593000000000004</v>
      </c>
      <c r="X506" s="22">
        <v>0.82394550409716205</v>
      </c>
      <c r="Y506" s="22">
        <v>0.82394550409716205</v>
      </c>
      <c r="Z506" s="23" t="s">
        <v>32</v>
      </c>
      <c r="AA506" s="27" t="s">
        <v>31</v>
      </c>
      <c r="AB506" s="25">
        <v>1.731600284</v>
      </c>
      <c r="AC506" s="26">
        <v>2903.918896790231</v>
      </c>
      <c r="AD506" s="26">
        <v>0.36170468988860027</v>
      </c>
      <c r="AE506" s="26">
        <f t="shared" si="21"/>
        <v>2.0933049738886003</v>
      </c>
      <c r="AF506" s="29" t="s">
        <v>31</v>
      </c>
      <c r="AG506" s="30" t="s">
        <v>31</v>
      </c>
      <c r="AH506" s="25">
        <v>0.41362611800000004</v>
      </c>
      <c r="AI506" s="26">
        <v>1166.297757916351</v>
      </c>
      <c r="AJ506" s="26">
        <v>1.5292394824666351</v>
      </c>
      <c r="AK506" s="26">
        <f t="shared" si="22"/>
        <v>1.9428656004666351</v>
      </c>
      <c r="AL506" s="29" t="s">
        <v>32</v>
      </c>
      <c r="AM506" s="30" t="s">
        <v>31</v>
      </c>
      <c r="AN506" s="66">
        <f t="shared" si="23"/>
        <v>1.8909441723552354</v>
      </c>
    </row>
    <row r="507" spans="1:40" x14ac:dyDescent="0.35">
      <c r="A507" s="18" t="s">
        <v>1070</v>
      </c>
      <c r="B507" s="19" t="s">
        <v>1071</v>
      </c>
      <c r="C507" s="19" t="s">
        <v>1536</v>
      </c>
      <c r="D507" s="19" t="s">
        <v>1536</v>
      </c>
      <c r="E507" s="19" t="s">
        <v>1529</v>
      </c>
      <c r="F507" s="19" t="str">
        <f>VLOOKUP(A507,Ranking!C507:AB1221,26,0)</f>
        <v xml:space="preserve">Exporters </v>
      </c>
      <c r="G507" s="19">
        <v>534301</v>
      </c>
      <c r="H507" s="20" t="s">
        <v>382</v>
      </c>
      <c r="I507" s="81" t="str">
        <f>VLOOKUP(A507,[1]Sheet1!$C$2:$D$967,2,0)</f>
        <v>Visakhapatnam</v>
      </c>
      <c r="J507" s="21">
        <v>3.1190000000000002</v>
      </c>
      <c r="K507" s="22">
        <v>94.007000000000005</v>
      </c>
      <c r="L507" s="22">
        <v>0.8733200000000001</v>
      </c>
      <c r="M507" s="22">
        <v>3.9923200000000003</v>
      </c>
      <c r="N507" s="23" t="s">
        <v>32</v>
      </c>
      <c r="O507" s="24" t="s">
        <v>32</v>
      </c>
      <c r="P507" s="25">
        <v>0.85549999999999993</v>
      </c>
      <c r="Q507" s="26">
        <v>17.827999999999999</v>
      </c>
      <c r="R507" s="26">
        <v>0.23954</v>
      </c>
      <c r="S507" s="26">
        <v>1.09504</v>
      </c>
      <c r="T507" s="23" t="s">
        <v>32</v>
      </c>
      <c r="U507" s="27" t="s">
        <v>32</v>
      </c>
      <c r="V507" s="28">
        <v>4.6805000000000003</v>
      </c>
      <c r="W507" s="22">
        <v>236.35</v>
      </c>
      <c r="X507" s="22">
        <v>1.3105400000000003</v>
      </c>
      <c r="Y507" s="22">
        <v>5.9910400000000008</v>
      </c>
      <c r="Z507" s="23" t="s">
        <v>31</v>
      </c>
      <c r="AA507" s="27" t="s">
        <v>31</v>
      </c>
      <c r="AB507" s="25">
        <v>3.227281863</v>
      </c>
      <c r="AC507" s="26">
        <v>505.38321346284158</v>
      </c>
      <c r="AD507" s="26">
        <v>5.0538321346284167</v>
      </c>
      <c r="AE507" s="26">
        <f t="shared" si="21"/>
        <v>8.2811139976284167</v>
      </c>
      <c r="AF507" s="29" t="s">
        <v>32</v>
      </c>
      <c r="AG507" s="30" t="s">
        <v>32</v>
      </c>
      <c r="AH507" s="25">
        <v>0.56554865599999993</v>
      </c>
      <c r="AI507" s="26">
        <v>32.993471425344467</v>
      </c>
      <c r="AJ507" s="26">
        <v>0.32993471425344467</v>
      </c>
      <c r="AK507" s="26">
        <f t="shared" si="22"/>
        <v>0.8954833702534446</v>
      </c>
      <c r="AL507" s="29" t="s">
        <v>32</v>
      </c>
      <c r="AM507" s="30" t="s">
        <v>32</v>
      </c>
      <c r="AN507" s="66">
        <f t="shared" si="23"/>
        <v>5.3837668488818613</v>
      </c>
    </row>
    <row r="508" spans="1:40" x14ac:dyDescent="0.35">
      <c r="A508" s="18" t="s">
        <v>1072</v>
      </c>
      <c r="B508" s="19" t="s">
        <v>1073</v>
      </c>
      <c r="C508" s="19" t="s">
        <v>1536</v>
      </c>
      <c r="D508" s="19" t="s">
        <v>1536</v>
      </c>
      <c r="E508" s="19" t="s">
        <v>1530</v>
      </c>
      <c r="F508" s="19" t="str">
        <f>VLOOKUP(A508,Ranking!C508:AB1222,26,0)</f>
        <v xml:space="preserve">Retailers </v>
      </c>
      <c r="G508" s="19">
        <v>440008</v>
      </c>
      <c r="H508" s="20" t="s">
        <v>83</v>
      </c>
      <c r="I508" s="81" t="str">
        <f>VLOOKUP(A508,[1]Sheet1!$C$2:$D$967,2,0)</f>
        <v>Pune</v>
      </c>
      <c r="J508" s="21">
        <v>3.5061</v>
      </c>
      <c r="K508" s="22">
        <v>280.666</v>
      </c>
      <c r="L508" s="22">
        <v>2.5259939999999999</v>
      </c>
      <c r="M508" s="22">
        <v>6.0320939999999998</v>
      </c>
      <c r="N508" s="23" t="s">
        <v>32</v>
      </c>
      <c r="O508" s="24" t="s">
        <v>32</v>
      </c>
      <c r="P508" s="25">
        <v>0.18430000000000002</v>
      </c>
      <c r="Q508" s="26">
        <v>98.6</v>
      </c>
      <c r="R508" s="26">
        <v>9.9180261564459943E-2</v>
      </c>
      <c r="S508" s="26">
        <v>0.28348026156445993</v>
      </c>
      <c r="T508" s="23" t="s">
        <v>31</v>
      </c>
      <c r="U508" s="27" t="s">
        <v>31</v>
      </c>
      <c r="V508" s="28">
        <v>0.22789999999999999</v>
      </c>
      <c r="W508" s="22">
        <v>71.408000000000001</v>
      </c>
      <c r="X508" s="22">
        <v>6.3812000000000008E-2</v>
      </c>
      <c r="Y508" s="22">
        <v>0.29171199999999997</v>
      </c>
      <c r="Z508" s="23" t="s">
        <v>31</v>
      </c>
      <c r="AA508" s="27" t="s">
        <v>31</v>
      </c>
      <c r="AB508" s="25">
        <v>2.3307865739999998</v>
      </c>
      <c r="AC508" s="26">
        <v>16319.500683832481</v>
      </c>
      <c r="AD508" s="26">
        <v>52.633165268179546</v>
      </c>
      <c r="AE508" s="26">
        <f t="shared" si="21"/>
        <v>54.963951842179547</v>
      </c>
      <c r="AF508" s="29" t="s">
        <v>32</v>
      </c>
      <c r="AG508" s="30" t="s">
        <v>31</v>
      </c>
      <c r="AH508" s="25">
        <v>0.37677804599999998</v>
      </c>
      <c r="AI508" s="26">
        <v>5075.8651368536293</v>
      </c>
      <c r="AJ508" s="26">
        <v>0.14336509794431007</v>
      </c>
      <c r="AK508" s="26">
        <f t="shared" si="22"/>
        <v>0.52014314394431005</v>
      </c>
      <c r="AL508" s="29" t="s">
        <v>31</v>
      </c>
      <c r="AM508" s="30" t="s">
        <v>31</v>
      </c>
      <c r="AN508" s="66">
        <f t="shared" si="23"/>
        <v>52.776530366123858</v>
      </c>
    </row>
    <row r="509" spans="1:40" x14ac:dyDescent="0.35">
      <c r="A509" s="18" t="s">
        <v>1074</v>
      </c>
      <c r="B509" s="19" t="s">
        <v>1075</v>
      </c>
      <c r="C509" s="19" t="s">
        <v>1533</v>
      </c>
      <c r="D509" s="19" t="s">
        <v>1536</v>
      </c>
      <c r="E509" s="19" t="s">
        <v>1529</v>
      </c>
      <c r="F509" s="19" t="str">
        <f>VLOOKUP(A509,Ranking!C509:AB1223,26,0)</f>
        <v xml:space="preserve">Exporters </v>
      </c>
      <c r="G509" s="19">
        <v>515110</v>
      </c>
      <c r="H509" s="20" t="s">
        <v>58</v>
      </c>
      <c r="I509" s="81" t="str">
        <f>VLOOKUP(A509,[1]Sheet1!$C$2:$D$967,2,0)</f>
        <v>Anantapur</v>
      </c>
      <c r="J509" s="21">
        <v>5.5442999999999998</v>
      </c>
      <c r="K509" s="22">
        <v>23.890999999999998</v>
      </c>
      <c r="L509" s="22">
        <v>1.5524040000000001</v>
      </c>
      <c r="M509" s="22">
        <v>7.0967039999999999</v>
      </c>
      <c r="N509" s="23" t="s">
        <v>32</v>
      </c>
      <c r="O509" s="24" t="s">
        <v>32</v>
      </c>
      <c r="P509" s="25">
        <v>1.1398999999999999</v>
      </c>
      <c r="Q509" s="26">
        <v>7.327</v>
      </c>
      <c r="R509" s="26">
        <v>0.31917200000000001</v>
      </c>
      <c r="S509" s="26">
        <v>1.4590719999999999</v>
      </c>
      <c r="T509" s="23" t="s">
        <v>31</v>
      </c>
      <c r="U509" s="27" t="s">
        <v>32</v>
      </c>
      <c r="V509" s="28">
        <v>2.4758</v>
      </c>
      <c r="W509" s="22">
        <v>63.51</v>
      </c>
      <c r="X509" s="22">
        <v>0.69322400000000006</v>
      </c>
      <c r="Y509" s="22">
        <v>3.1690240000000003</v>
      </c>
      <c r="Z509" s="23" t="s">
        <v>31</v>
      </c>
      <c r="AA509" s="27" t="s">
        <v>32</v>
      </c>
      <c r="AB509" s="25">
        <v>6.0567222430000003</v>
      </c>
      <c r="AC509" s="26">
        <v>124.51315853658539</v>
      </c>
      <c r="AD509" s="26">
        <v>1.5818357569999995</v>
      </c>
      <c r="AE509" s="26">
        <f t="shared" si="21"/>
        <v>7.6385579999999997</v>
      </c>
      <c r="AF509" s="29" t="s">
        <v>32</v>
      </c>
      <c r="AG509" s="30" t="s">
        <v>32</v>
      </c>
      <c r="AH509" s="25">
        <v>2.6441290719999997</v>
      </c>
      <c r="AI509" s="26">
        <v>42.547284552845532</v>
      </c>
      <c r="AJ509" s="26">
        <v>0.52882581439999976</v>
      </c>
      <c r="AK509" s="26">
        <f t="shared" si="22"/>
        <v>3.1729548863999995</v>
      </c>
      <c r="AL509" s="29" t="s">
        <v>32</v>
      </c>
      <c r="AM509" s="30" t="s">
        <v>32</v>
      </c>
      <c r="AN509" s="66">
        <f t="shared" si="23"/>
        <v>2.1106615713999992</v>
      </c>
    </row>
    <row r="510" spans="1:40" x14ac:dyDescent="0.35">
      <c r="A510" s="18" t="s">
        <v>1076</v>
      </c>
      <c r="B510" s="19" t="s">
        <v>1077</v>
      </c>
      <c r="C510" s="19" t="s">
        <v>1536</v>
      </c>
      <c r="D510" s="19" t="s">
        <v>1536</v>
      </c>
      <c r="E510" s="19" t="s">
        <v>1528</v>
      </c>
      <c r="F510" s="19" t="str">
        <f>VLOOKUP(A510,Ranking!C510:AB1224,26,0)</f>
        <v>Corporate Offices</v>
      </c>
      <c r="G510" s="19">
        <v>500010</v>
      </c>
      <c r="H510" s="20" t="s">
        <v>492</v>
      </c>
      <c r="I510" s="81" t="str">
        <f>VLOOKUP(A510,[1]Sheet1!$C$2:$D$967,2,0)</f>
        <v>Hyderbad</v>
      </c>
      <c r="J510" s="21">
        <v>0.42889999999999995</v>
      </c>
      <c r="K510" s="22">
        <v>556.87699999999995</v>
      </c>
      <c r="L510" s="22">
        <v>0.27770689940973747</v>
      </c>
      <c r="M510" s="22">
        <v>0.70660689940973742</v>
      </c>
      <c r="N510" s="23" t="s">
        <v>31</v>
      </c>
      <c r="O510" s="24" t="s">
        <v>31</v>
      </c>
      <c r="P510" s="25">
        <v>0.21190000000000001</v>
      </c>
      <c r="Q510" s="26">
        <v>185.48500000000001</v>
      </c>
      <c r="R510" s="26">
        <v>0.93509992511992512</v>
      </c>
      <c r="S510" s="26">
        <v>1.1469999251199252</v>
      </c>
      <c r="T510" s="23" t="s">
        <v>32</v>
      </c>
      <c r="U510" s="27" t="s">
        <v>31</v>
      </c>
      <c r="V510" s="28">
        <v>1.141</v>
      </c>
      <c r="W510" s="22">
        <v>271.00299999999999</v>
      </c>
      <c r="X510" s="22">
        <v>0.31948000000000004</v>
      </c>
      <c r="Y510" s="22">
        <v>1.46048</v>
      </c>
      <c r="Z510" s="23" t="s">
        <v>31</v>
      </c>
      <c r="AA510" s="27" t="s">
        <v>31</v>
      </c>
      <c r="AB510" s="25">
        <v>4.5300314579999998</v>
      </c>
      <c r="AC510" s="26">
        <v>1952.5494308934731</v>
      </c>
      <c r="AD510" s="26">
        <v>2.7458403389514618</v>
      </c>
      <c r="AE510" s="26">
        <f t="shared" si="21"/>
        <v>7.2758717969514617</v>
      </c>
      <c r="AF510" s="29" t="s">
        <v>32</v>
      </c>
      <c r="AG510" s="30" t="s">
        <v>31</v>
      </c>
      <c r="AH510" s="25">
        <v>2.6474574249999998</v>
      </c>
      <c r="AI510" s="26">
        <v>614.97515621624416</v>
      </c>
      <c r="AJ510" s="26">
        <v>6.1497515621624421</v>
      </c>
      <c r="AK510" s="26">
        <f t="shared" si="22"/>
        <v>8.7972089871624419</v>
      </c>
      <c r="AL510" s="29" t="s">
        <v>32</v>
      </c>
      <c r="AM510" s="30" t="s">
        <v>32</v>
      </c>
      <c r="AN510" s="66">
        <f t="shared" si="23"/>
        <v>8.8955919011139031</v>
      </c>
    </row>
    <row r="511" spans="1:40" x14ac:dyDescent="0.35">
      <c r="A511" s="18" t="s">
        <v>1078</v>
      </c>
      <c r="B511" s="19" t="s">
        <v>1079</v>
      </c>
      <c r="C511" s="19" t="s">
        <v>77</v>
      </c>
      <c r="D511" s="19" t="s">
        <v>1536</v>
      </c>
      <c r="E511" s="19" t="s">
        <v>1531</v>
      </c>
      <c r="F511" s="19" t="str">
        <f>VLOOKUP(A511,Ranking!C511:AB1225,26,0)</f>
        <v xml:space="preserve">Exporters </v>
      </c>
      <c r="G511" s="19">
        <v>685017</v>
      </c>
      <c r="H511" s="20" t="s">
        <v>64</v>
      </c>
      <c r="I511" s="81" t="str">
        <f>VLOOKUP(A511,[1]Sheet1!$C$2:$D$967,2,0)</f>
        <v>Ernakulum</v>
      </c>
      <c r="J511" s="21">
        <v>5.6273999999999997</v>
      </c>
      <c r="K511" s="22">
        <v>84.34</v>
      </c>
      <c r="L511" s="22">
        <v>1.5756720000000002</v>
      </c>
      <c r="M511" s="22">
        <v>7.2030719999999997</v>
      </c>
      <c r="N511" s="23" t="s">
        <v>32</v>
      </c>
      <c r="O511" s="24" t="s">
        <v>32</v>
      </c>
      <c r="P511" s="25">
        <v>0.24429999999999999</v>
      </c>
      <c r="Q511" s="26">
        <v>25.1</v>
      </c>
      <c r="R511" s="26">
        <v>0.22589999999999999</v>
      </c>
      <c r="S511" s="26">
        <v>0.47019999999999995</v>
      </c>
      <c r="T511" s="23" t="s">
        <v>32</v>
      </c>
      <c r="U511" s="27" t="s">
        <v>32</v>
      </c>
      <c r="V511" s="28">
        <v>2.3132000000000001</v>
      </c>
      <c r="W511" s="22">
        <v>82.786000000000001</v>
      </c>
      <c r="X511" s="22">
        <v>0.69465929325971254</v>
      </c>
      <c r="Y511" s="22">
        <v>3.0078592932597128</v>
      </c>
      <c r="Z511" s="23" t="s">
        <v>31</v>
      </c>
      <c r="AA511" s="27" t="s">
        <v>32</v>
      </c>
      <c r="AB511" s="25">
        <v>2.3835865539999999</v>
      </c>
      <c r="AC511" s="26">
        <v>9992.0668568428428</v>
      </c>
      <c r="AD511" s="26">
        <v>0.95571087329576265</v>
      </c>
      <c r="AE511" s="26">
        <f t="shared" si="21"/>
        <v>3.3392974272957625</v>
      </c>
      <c r="AF511" s="29" t="s">
        <v>31</v>
      </c>
      <c r="AG511" s="30" t="s">
        <v>31</v>
      </c>
      <c r="AH511" s="25">
        <v>0.10687896100000001</v>
      </c>
      <c r="AI511" s="26">
        <v>2960.2928666433322</v>
      </c>
      <c r="AJ511" s="26">
        <v>2.1375792200000007E-2</v>
      </c>
      <c r="AK511" s="26">
        <f t="shared" si="22"/>
        <v>0.12825475320000002</v>
      </c>
      <c r="AL511" s="29" t="s">
        <v>31</v>
      </c>
      <c r="AM511" s="30" t="s">
        <v>31</v>
      </c>
      <c r="AN511" s="66">
        <f t="shared" si="23"/>
        <v>0.97708666549576262</v>
      </c>
    </row>
    <row r="512" spans="1:40" x14ac:dyDescent="0.35">
      <c r="A512" s="18" t="s">
        <v>1080</v>
      </c>
      <c r="B512" s="19" t="s">
        <v>1081</v>
      </c>
      <c r="C512" s="19" t="s">
        <v>1536</v>
      </c>
      <c r="D512" s="19" t="s">
        <v>1536</v>
      </c>
      <c r="E512" s="19" t="s">
        <v>1529</v>
      </c>
      <c r="F512" s="19" t="str">
        <f>VLOOKUP(A512,Ranking!C512:AB1226,26,0)</f>
        <v xml:space="preserve">Retailers </v>
      </c>
      <c r="G512" s="19">
        <v>584129</v>
      </c>
      <c r="H512" s="20" t="s">
        <v>159</v>
      </c>
      <c r="I512" s="81" t="str">
        <f>VLOOKUP(A512,[1]Sheet1!$C$2:$D$967,2,0)</f>
        <v>Raichur</v>
      </c>
      <c r="J512" s="21">
        <v>0.20499999999999999</v>
      </c>
      <c r="K512" s="22">
        <v>5.024</v>
      </c>
      <c r="L512" s="22">
        <v>5.74E-2</v>
      </c>
      <c r="M512" s="22">
        <v>0.26239999999999997</v>
      </c>
      <c r="N512" s="23" t="s">
        <v>31</v>
      </c>
      <c r="O512" s="24" t="s">
        <v>32</v>
      </c>
      <c r="P512" s="25">
        <v>0.46939999999999998</v>
      </c>
      <c r="Q512" s="26">
        <v>6.2759999999999998</v>
      </c>
      <c r="R512" s="26">
        <v>0.13143200000000002</v>
      </c>
      <c r="S512" s="26">
        <v>0.60083200000000003</v>
      </c>
      <c r="T512" s="23" t="s">
        <v>31</v>
      </c>
      <c r="U512" s="27" t="s">
        <v>32</v>
      </c>
      <c r="V512" s="28">
        <v>5.492</v>
      </c>
      <c r="W512" s="22">
        <v>39.262999999999998</v>
      </c>
      <c r="X512" s="22">
        <v>1.5377600000000002</v>
      </c>
      <c r="Y512" s="22">
        <v>7.0297600000000005</v>
      </c>
      <c r="Z512" s="23" t="s">
        <v>32</v>
      </c>
      <c r="AA512" s="27" t="s">
        <v>32</v>
      </c>
      <c r="AB512" s="25">
        <v>9.8940976680000006</v>
      </c>
      <c r="AC512" s="26">
        <v>91.372357406042752</v>
      </c>
      <c r="AD512" s="26">
        <v>3.1323723319999992</v>
      </c>
      <c r="AE512" s="26">
        <f t="shared" si="21"/>
        <v>13.02647</v>
      </c>
      <c r="AF512" s="29" t="s">
        <v>32</v>
      </c>
      <c r="AG512" s="30" t="s">
        <v>32</v>
      </c>
      <c r="AH512" s="25">
        <v>2.4246100730000002</v>
      </c>
      <c r="AI512" s="26">
        <v>15.723056374355201</v>
      </c>
      <c r="AJ512" s="26">
        <v>0.48492201459999995</v>
      </c>
      <c r="AK512" s="26">
        <f t="shared" si="22"/>
        <v>2.9095320876000001</v>
      </c>
      <c r="AL512" s="29" t="s">
        <v>32</v>
      </c>
      <c r="AM512" s="30" t="s">
        <v>32</v>
      </c>
      <c r="AN512" s="66">
        <f t="shared" si="23"/>
        <v>3.6172943465999992</v>
      </c>
    </row>
    <row r="513" spans="1:40" x14ac:dyDescent="0.35">
      <c r="A513" s="18" t="s">
        <v>1082</v>
      </c>
      <c r="B513" s="19" t="s">
        <v>1083</v>
      </c>
      <c r="C513" s="19" t="s">
        <v>1536</v>
      </c>
      <c r="D513" s="19" t="s">
        <v>1536</v>
      </c>
      <c r="E513" s="19" t="s">
        <v>1530</v>
      </c>
      <c r="F513" s="19" t="str">
        <f>VLOOKUP(A513,Ranking!C513:AB1227,26,0)</f>
        <v xml:space="preserve">Retailers </v>
      </c>
      <c r="G513" s="19">
        <v>395009</v>
      </c>
      <c r="H513" s="20" t="s">
        <v>69</v>
      </c>
      <c r="I513" s="81" t="str">
        <f>VLOOKUP(A513,[1]Sheet1!$C$2:$D$967,2,0)</f>
        <v>Ahmedabad</v>
      </c>
      <c r="J513" s="21">
        <v>0.68170000000000008</v>
      </c>
      <c r="K513" s="22">
        <v>1179.8209999999999</v>
      </c>
      <c r="L513" s="22">
        <v>0.36389578274690515</v>
      </c>
      <c r="M513" s="22">
        <v>1.0455957827469051</v>
      </c>
      <c r="N513" s="23" t="s">
        <v>31</v>
      </c>
      <c r="O513" s="24" t="s">
        <v>31</v>
      </c>
      <c r="P513" s="25">
        <v>0</v>
      </c>
      <c r="Q513" s="26">
        <v>305.548</v>
      </c>
      <c r="R513" s="26">
        <v>0.13464000000000001</v>
      </c>
      <c r="S513" s="26">
        <v>0.13464000000000001</v>
      </c>
      <c r="T513" s="23" t="s">
        <v>31</v>
      </c>
      <c r="U513" s="27" t="s">
        <v>31</v>
      </c>
      <c r="V513" s="28">
        <v>4.2999999999999997E-2</v>
      </c>
      <c r="W513" s="22">
        <v>152.739</v>
      </c>
      <c r="X513" s="22">
        <v>3.2354812249665192</v>
      </c>
      <c r="Y513" s="22">
        <v>3.2784812249665194</v>
      </c>
      <c r="Z513" s="23" t="s">
        <v>32</v>
      </c>
      <c r="AA513" s="27" t="s">
        <v>31</v>
      </c>
      <c r="AB513" s="25">
        <v>8.652212961</v>
      </c>
      <c r="AC513" s="26">
        <v>9321.4362600769073</v>
      </c>
      <c r="AD513" s="26">
        <v>23.474402646979531</v>
      </c>
      <c r="AE513" s="26">
        <f t="shared" si="21"/>
        <v>32.126615607979531</v>
      </c>
      <c r="AF513" s="29" t="s">
        <v>32</v>
      </c>
      <c r="AG513" s="30" t="s">
        <v>31</v>
      </c>
      <c r="AH513" s="25">
        <v>2.5017349289999999</v>
      </c>
      <c r="AI513" s="26">
        <v>3652.2365764753772</v>
      </c>
      <c r="AJ513" s="26">
        <v>3.2240765688030923</v>
      </c>
      <c r="AK513" s="26">
        <f t="shared" si="22"/>
        <v>5.7258114978030923</v>
      </c>
      <c r="AL513" s="29" t="s">
        <v>32</v>
      </c>
      <c r="AM513" s="30" t="s">
        <v>31</v>
      </c>
      <c r="AN513" s="66">
        <f t="shared" si="23"/>
        <v>26.698479215782623</v>
      </c>
    </row>
    <row r="514" spans="1:40" x14ac:dyDescent="0.35">
      <c r="A514" s="18" t="s">
        <v>1084</v>
      </c>
      <c r="B514" s="19" t="s">
        <v>1085</v>
      </c>
      <c r="C514" s="19" t="s">
        <v>1536</v>
      </c>
      <c r="D514" s="19" t="s">
        <v>1536</v>
      </c>
      <c r="E514" s="19" t="s">
        <v>1529</v>
      </c>
      <c r="F514" s="19" t="str">
        <f>VLOOKUP(A514,Ranking!C514:AB1228,26,0)</f>
        <v xml:space="preserve">Shopping Malls </v>
      </c>
      <c r="G514" s="19">
        <v>734005</v>
      </c>
      <c r="H514" s="20" t="s">
        <v>89</v>
      </c>
      <c r="I514" s="81" t="str">
        <f>VLOOKUP(A514,[1]Sheet1!$C$2:$D$967,2,0)</f>
        <v>Executive</v>
      </c>
      <c r="J514" s="21">
        <v>0.98330000000000006</v>
      </c>
      <c r="K514" s="22">
        <v>140.43100000000001</v>
      </c>
      <c r="L514" s="22">
        <v>1.4043100000000002</v>
      </c>
      <c r="M514" s="22">
        <v>2.3876100000000005</v>
      </c>
      <c r="N514" s="23" t="s">
        <v>32</v>
      </c>
      <c r="O514" s="24" t="s">
        <v>32</v>
      </c>
      <c r="P514" s="25">
        <v>0.21429999999999999</v>
      </c>
      <c r="Q514" s="26">
        <v>41.015000000000001</v>
      </c>
      <c r="R514" s="26">
        <v>0.23260117253599114</v>
      </c>
      <c r="S514" s="26">
        <v>0.44690117253599115</v>
      </c>
      <c r="T514" s="23" t="s">
        <v>31</v>
      </c>
      <c r="U514" s="27" t="s">
        <v>31</v>
      </c>
      <c r="V514" s="28">
        <v>0.71730000000000005</v>
      </c>
      <c r="W514" s="22">
        <v>19.343</v>
      </c>
      <c r="X514" s="22">
        <v>0.20084400000000002</v>
      </c>
      <c r="Y514" s="22">
        <v>0.91814400000000007</v>
      </c>
      <c r="Z514" s="23" t="s">
        <v>32</v>
      </c>
      <c r="AA514" s="27" t="s">
        <v>32</v>
      </c>
      <c r="AB514" s="25">
        <v>10.562440334</v>
      </c>
      <c r="AC514" s="26">
        <v>6394.3608123208696</v>
      </c>
      <c r="AD514" s="26">
        <v>2.1124880667999992</v>
      </c>
      <c r="AE514" s="26">
        <f t="shared" si="21"/>
        <v>12.674928400799999</v>
      </c>
      <c r="AF514" s="29" t="s">
        <v>31</v>
      </c>
      <c r="AG514" s="30" t="s">
        <v>31</v>
      </c>
      <c r="AH514" s="25">
        <v>2.963974586</v>
      </c>
      <c r="AI514" s="26">
        <v>1927.3150854225009</v>
      </c>
      <c r="AJ514" s="26">
        <v>0.59279491719999999</v>
      </c>
      <c r="AK514" s="26">
        <f t="shared" si="22"/>
        <v>3.5567695032</v>
      </c>
      <c r="AL514" s="29" t="s">
        <v>31</v>
      </c>
      <c r="AM514" s="30" t="s">
        <v>31</v>
      </c>
      <c r="AN514" s="66">
        <f t="shared" si="23"/>
        <v>2.7052829839999992</v>
      </c>
    </row>
    <row r="515" spans="1:40" x14ac:dyDescent="0.35">
      <c r="A515" s="18" t="s">
        <v>1086</v>
      </c>
      <c r="B515" s="19" t="s">
        <v>1087</v>
      </c>
      <c r="C515" s="19" t="s">
        <v>1536</v>
      </c>
      <c r="D515" s="19" t="s">
        <v>1536</v>
      </c>
      <c r="E515" s="19" t="s">
        <v>1529</v>
      </c>
      <c r="F515" s="19" t="str">
        <f>VLOOKUP(A515,Ranking!C515:AB1229,26,0)</f>
        <v xml:space="preserve">Retailers </v>
      </c>
      <c r="G515" s="19">
        <v>577428</v>
      </c>
      <c r="H515" s="20" t="s">
        <v>162</v>
      </c>
      <c r="I515" s="81" t="str">
        <f>VLOOKUP(A515,[1]Sheet1!$C$2:$D$967,2,0)</f>
        <v>Shivamogga</v>
      </c>
      <c r="J515" s="21">
        <v>0.98380000000000012</v>
      </c>
      <c r="K515" s="22">
        <v>12.396000000000001</v>
      </c>
      <c r="L515" s="22">
        <v>0.27546400000000004</v>
      </c>
      <c r="M515" s="22">
        <v>1.2592640000000002</v>
      </c>
      <c r="N515" s="23" t="s">
        <v>32</v>
      </c>
      <c r="O515" s="24" t="s">
        <v>32</v>
      </c>
      <c r="P515" s="25">
        <v>0.20629999999999998</v>
      </c>
      <c r="Q515" s="26">
        <v>7.6360000000000001</v>
      </c>
      <c r="R515" s="26">
        <v>0.15326083619985928</v>
      </c>
      <c r="S515" s="26">
        <v>0.35956083619985924</v>
      </c>
      <c r="T515" s="23" t="s">
        <v>31</v>
      </c>
      <c r="U515" s="27" t="s">
        <v>32</v>
      </c>
      <c r="V515" s="28">
        <v>3.6276000000000002</v>
      </c>
      <c r="W515" s="22">
        <v>48.482999999999997</v>
      </c>
      <c r="X515" s="22">
        <v>3.122176485218378</v>
      </c>
      <c r="Y515" s="22">
        <v>6.7497764852183781</v>
      </c>
      <c r="Z515" s="23" t="s">
        <v>31</v>
      </c>
      <c r="AA515" s="27" t="s">
        <v>32</v>
      </c>
      <c r="AB515" s="25">
        <v>13.888066749000002</v>
      </c>
      <c r="AC515" s="26">
        <v>167.65258566533419</v>
      </c>
      <c r="AD515" s="26">
        <v>2.7776133498000011</v>
      </c>
      <c r="AE515" s="26">
        <f t="shared" si="21"/>
        <v>16.665680098800003</v>
      </c>
      <c r="AF515" s="29" t="s">
        <v>32</v>
      </c>
      <c r="AG515" s="30" t="s">
        <v>32</v>
      </c>
      <c r="AH515" s="25">
        <v>0.6889805</v>
      </c>
      <c r="AI515" s="26">
        <v>14.516886350656771</v>
      </c>
      <c r="AJ515" s="26">
        <v>0.16591835261739374</v>
      </c>
      <c r="AK515" s="26">
        <f t="shared" si="22"/>
        <v>0.85489885261739373</v>
      </c>
      <c r="AL515" s="29" t="s">
        <v>31</v>
      </c>
      <c r="AM515" s="30" t="s">
        <v>32</v>
      </c>
      <c r="AN515" s="66">
        <f t="shared" si="23"/>
        <v>2.9435317024173946</v>
      </c>
    </row>
    <row r="516" spans="1:40" x14ac:dyDescent="0.35">
      <c r="A516" s="18" t="s">
        <v>1088</v>
      </c>
      <c r="B516" s="19" t="s">
        <v>1089</v>
      </c>
      <c r="C516" s="19" t="s">
        <v>1536</v>
      </c>
      <c r="D516" s="19" t="s">
        <v>1536</v>
      </c>
      <c r="E516" s="19" t="s">
        <v>1529</v>
      </c>
      <c r="F516" s="19" t="str">
        <f>VLOOKUP(A516,Ranking!C516:AB1230,26,0)</f>
        <v xml:space="preserve">Exporters </v>
      </c>
      <c r="G516" s="19">
        <v>575023</v>
      </c>
      <c r="H516" s="20" t="s">
        <v>154</v>
      </c>
      <c r="I516" s="81" t="str">
        <f>VLOOKUP(A516,[1]Sheet1!$C$2:$D$967,2,0)</f>
        <v>Mangaluru</v>
      </c>
      <c r="J516" s="21">
        <v>1.7532999999999999</v>
      </c>
      <c r="K516" s="22">
        <v>13.930999999999999</v>
      </c>
      <c r="L516" s="22">
        <v>0.49092400000000003</v>
      </c>
      <c r="M516" s="22">
        <v>2.244224</v>
      </c>
      <c r="N516" s="23" t="s">
        <v>32</v>
      </c>
      <c r="O516" s="24" t="s">
        <v>32</v>
      </c>
      <c r="P516" s="25">
        <v>0.83989999999999987</v>
      </c>
      <c r="Q516" s="26">
        <v>9.8689999999999998</v>
      </c>
      <c r="R516" s="26">
        <v>0.23517199999999999</v>
      </c>
      <c r="S516" s="26">
        <v>1.0750719999999998</v>
      </c>
      <c r="T516" s="23" t="s">
        <v>31</v>
      </c>
      <c r="U516" s="27" t="s">
        <v>32</v>
      </c>
      <c r="V516" s="28">
        <v>1.4475</v>
      </c>
      <c r="W516" s="22">
        <v>26.68</v>
      </c>
      <c r="X516" s="22">
        <v>0.40530000000000005</v>
      </c>
      <c r="Y516" s="22">
        <v>1.8528</v>
      </c>
      <c r="Z516" s="23" t="s">
        <v>31</v>
      </c>
      <c r="AA516" s="27" t="s">
        <v>32</v>
      </c>
      <c r="AB516" s="25">
        <v>19.239143268999999</v>
      </c>
      <c r="AC516" s="26">
        <v>1279.046631768349</v>
      </c>
      <c r="AD516" s="26">
        <v>12.790466317683492</v>
      </c>
      <c r="AE516" s="26">
        <f t="shared" ref="AE516:AE579" si="24">AB516+AD516</f>
        <v>32.029609586683492</v>
      </c>
      <c r="AF516" s="29" t="s">
        <v>32</v>
      </c>
      <c r="AG516" s="30" t="s">
        <v>32</v>
      </c>
      <c r="AH516" s="25">
        <v>1.3130072509999999</v>
      </c>
      <c r="AI516" s="26">
        <v>199.40522696459959</v>
      </c>
      <c r="AJ516" s="26">
        <v>0.94113714900000001</v>
      </c>
      <c r="AK516" s="26">
        <f t="shared" ref="AK516:AK579" si="25">AH516+AJ516</f>
        <v>2.2541443999999999</v>
      </c>
      <c r="AL516" s="29" t="s">
        <v>31</v>
      </c>
      <c r="AM516" s="30" t="s">
        <v>32</v>
      </c>
      <c r="AN516" s="66">
        <f t="shared" ref="AN516:AN579" si="26">AJ516+AD516</f>
        <v>13.731603466683492</v>
      </c>
    </row>
    <row r="517" spans="1:40" x14ac:dyDescent="0.35">
      <c r="A517" s="18" t="s">
        <v>1090</v>
      </c>
      <c r="B517" s="19" t="s">
        <v>1091</v>
      </c>
      <c r="C517" s="19" t="s">
        <v>41</v>
      </c>
      <c r="D517" s="19" t="s">
        <v>1536</v>
      </c>
      <c r="E517" s="19" t="s">
        <v>1529</v>
      </c>
      <c r="F517" s="19" t="str">
        <f>VLOOKUP(A517,Ranking!C517:AB1231,26,0)</f>
        <v xml:space="preserve">Manufacturers </v>
      </c>
      <c r="G517" s="19">
        <v>571604</v>
      </c>
      <c r="H517" s="20" t="s">
        <v>532</v>
      </c>
      <c r="I517" s="81" t="str">
        <f>VLOOKUP(A517,[1]Sheet1!$C$2:$D$967,2,0)</f>
        <v>Mysuru - B</v>
      </c>
      <c r="J517" s="21">
        <v>0.04</v>
      </c>
      <c r="K517" s="22">
        <v>15.525</v>
      </c>
      <c r="L517" s="22">
        <v>5.9598704543158493E-2</v>
      </c>
      <c r="M517" s="22">
        <v>9.9598704543158501E-2</v>
      </c>
      <c r="N517" s="23" t="s">
        <v>32</v>
      </c>
      <c r="O517" s="24" t="s">
        <v>31</v>
      </c>
      <c r="P517" s="25">
        <v>0</v>
      </c>
      <c r="Q517" s="26">
        <v>4.7060000000000004</v>
      </c>
      <c r="R517" s="26">
        <v>4.7060000000000001E-3</v>
      </c>
      <c r="S517" s="26">
        <v>4.7060000000000001E-3</v>
      </c>
      <c r="T517" s="23" t="s">
        <v>31</v>
      </c>
      <c r="U517" s="27" t="s">
        <v>31</v>
      </c>
      <c r="V517" s="28">
        <v>15.885300000000001</v>
      </c>
      <c r="W517" s="22">
        <v>79.402000000000001</v>
      </c>
      <c r="X517" s="22">
        <v>10.855462909728125</v>
      </c>
      <c r="Y517" s="22">
        <v>26.740762909728126</v>
      </c>
      <c r="Z517" s="23" t="s">
        <v>31</v>
      </c>
      <c r="AA517" s="27" t="s">
        <v>32</v>
      </c>
      <c r="AB517" s="25">
        <v>22.918559330000001</v>
      </c>
      <c r="AC517" s="26">
        <v>162.74188261682241</v>
      </c>
      <c r="AD517" s="26">
        <v>4.5837118660000016</v>
      </c>
      <c r="AE517" s="26">
        <f t="shared" si="24"/>
        <v>27.502271196000002</v>
      </c>
      <c r="AF517" s="29" t="s">
        <v>32</v>
      </c>
      <c r="AG517" s="30" t="s">
        <v>32</v>
      </c>
      <c r="AH517" s="25">
        <v>1.0428606499999999</v>
      </c>
      <c r="AI517" s="26">
        <v>12.59282018691589</v>
      </c>
      <c r="AJ517" s="26">
        <v>0.20857213000000008</v>
      </c>
      <c r="AK517" s="26">
        <f t="shared" si="25"/>
        <v>1.25143278</v>
      </c>
      <c r="AL517" s="29" t="s">
        <v>32</v>
      </c>
      <c r="AM517" s="30" t="s">
        <v>32</v>
      </c>
      <c r="AN517" s="66">
        <f t="shared" si="26"/>
        <v>4.7922839960000019</v>
      </c>
    </row>
    <row r="518" spans="1:40" x14ac:dyDescent="0.35">
      <c r="A518" s="18" t="s">
        <v>1092</v>
      </c>
      <c r="B518" s="19" t="s">
        <v>1093</v>
      </c>
      <c r="C518" s="19" t="s">
        <v>1536</v>
      </c>
      <c r="D518" s="19" t="s">
        <v>1536</v>
      </c>
      <c r="E518" s="19" t="s">
        <v>1530</v>
      </c>
      <c r="F518" s="19" t="str">
        <f>VLOOKUP(A518,Ranking!C518:AB1232,26,0)</f>
        <v xml:space="preserve">Manufacturers </v>
      </c>
      <c r="G518" s="19">
        <v>581118</v>
      </c>
      <c r="H518" s="20" t="s">
        <v>342</v>
      </c>
      <c r="I518" s="81" t="str">
        <f>VLOOKUP(A518,[1]Sheet1!$C$2:$D$967,2,0)</f>
        <v>Hubballi</v>
      </c>
      <c r="J518" s="21">
        <v>0.75320000000000009</v>
      </c>
      <c r="K518" s="22">
        <v>21.193999999999999</v>
      </c>
      <c r="L518" s="22">
        <v>0.21193999999999999</v>
      </c>
      <c r="M518" s="22">
        <v>0.96514000000000011</v>
      </c>
      <c r="N518" s="23" t="s">
        <v>32</v>
      </c>
      <c r="O518" s="24" t="s">
        <v>32</v>
      </c>
      <c r="P518" s="25">
        <v>0.2515</v>
      </c>
      <c r="Q518" s="26">
        <v>7.8019999999999996</v>
      </c>
      <c r="R518" s="26">
        <v>7.8019999999999992E-2</v>
      </c>
      <c r="S518" s="26">
        <v>0.32951999999999998</v>
      </c>
      <c r="T518" s="23" t="s">
        <v>32</v>
      </c>
      <c r="U518" s="27" t="s">
        <v>32</v>
      </c>
      <c r="V518" s="28">
        <v>3.8359999999999999</v>
      </c>
      <c r="W518" s="22">
        <v>47.116</v>
      </c>
      <c r="X518" s="22">
        <v>1.0740800000000001</v>
      </c>
      <c r="Y518" s="22">
        <v>4.9100799999999998</v>
      </c>
      <c r="Z518" s="23" t="s">
        <v>32</v>
      </c>
      <c r="AA518" s="27" t="s">
        <v>32</v>
      </c>
      <c r="AB518" s="25">
        <v>36.158723041999998</v>
      </c>
      <c r="AC518" s="26">
        <v>128.99517990026851</v>
      </c>
      <c r="AD518" s="26">
        <v>7.2317446083999997</v>
      </c>
      <c r="AE518" s="26">
        <f t="shared" si="24"/>
        <v>43.390467650399998</v>
      </c>
      <c r="AF518" s="29" t="s">
        <v>31</v>
      </c>
      <c r="AG518" s="30" t="s">
        <v>32</v>
      </c>
      <c r="AH518" s="25">
        <v>6.7795728730000002</v>
      </c>
      <c r="AI518" s="26">
        <v>22.063408515535102</v>
      </c>
      <c r="AJ518" s="26">
        <v>1.3559145746000008</v>
      </c>
      <c r="AK518" s="26">
        <f t="shared" si="25"/>
        <v>8.135487447600001</v>
      </c>
      <c r="AL518" s="29" t="s">
        <v>31</v>
      </c>
      <c r="AM518" s="30" t="s">
        <v>32</v>
      </c>
      <c r="AN518" s="66">
        <f t="shared" si="26"/>
        <v>8.5876591829999995</v>
      </c>
    </row>
    <row r="519" spans="1:40" x14ac:dyDescent="0.35">
      <c r="A519" s="18" t="s">
        <v>1094</v>
      </c>
      <c r="B519" s="19" t="s">
        <v>1095</v>
      </c>
      <c r="C519" s="19" t="s">
        <v>1536</v>
      </c>
      <c r="D519" s="19" t="s">
        <v>1536</v>
      </c>
      <c r="E519" s="19" t="s">
        <v>1528</v>
      </c>
      <c r="F519" s="19" t="str">
        <f>VLOOKUP(A519,Ranking!C519:AB1233,26,0)</f>
        <v xml:space="preserve">Exporters </v>
      </c>
      <c r="G519" s="19">
        <v>577427</v>
      </c>
      <c r="H519" s="20" t="s">
        <v>162</v>
      </c>
      <c r="I519" s="81" t="str">
        <f>VLOOKUP(A519,[1]Sheet1!$C$2:$D$967,2,0)</f>
        <v>Shivamogga</v>
      </c>
      <c r="J519" s="21">
        <v>1.0493000000000001</v>
      </c>
      <c r="K519" s="22">
        <v>41.75</v>
      </c>
      <c r="L519" s="22">
        <v>0.41749999999999998</v>
      </c>
      <c r="M519" s="22">
        <v>1.4668000000000001</v>
      </c>
      <c r="N519" s="23" t="s">
        <v>32</v>
      </c>
      <c r="O519" s="24" t="s">
        <v>32</v>
      </c>
      <c r="P519" s="25">
        <v>0.56629999999999991</v>
      </c>
      <c r="Q519" s="26">
        <v>18.402000000000001</v>
      </c>
      <c r="R519" s="26">
        <v>0.35420985548962586</v>
      </c>
      <c r="S519" s="26">
        <v>0.92050985548962583</v>
      </c>
      <c r="T519" s="23" t="s">
        <v>31</v>
      </c>
      <c r="U519" s="27" t="s">
        <v>32</v>
      </c>
      <c r="V519" s="28">
        <v>6.0194000000000001</v>
      </c>
      <c r="W519" s="22">
        <v>96.381</v>
      </c>
      <c r="X519" s="22">
        <v>1.6854320000000003</v>
      </c>
      <c r="Y519" s="22">
        <v>7.7048320000000006</v>
      </c>
      <c r="Z519" s="23" t="s">
        <v>31</v>
      </c>
      <c r="AA519" s="27" t="s">
        <v>32</v>
      </c>
      <c r="AB519" s="25">
        <v>36.346301023999999</v>
      </c>
      <c r="AC519" s="26">
        <v>337.003834979663</v>
      </c>
      <c r="AD519" s="26">
        <v>7.2692602047999983</v>
      </c>
      <c r="AE519" s="26">
        <f t="shared" si="24"/>
        <v>43.615561228799997</v>
      </c>
      <c r="AF519" s="29" t="s">
        <v>31</v>
      </c>
      <c r="AG519" s="30" t="s">
        <v>32</v>
      </c>
      <c r="AH519" s="25">
        <v>1.4988660310000002</v>
      </c>
      <c r="AI519" s="26">
        <v>27.77781812899477</v>
      </c>
      <c r="AJ519" s="26">
        <v>0.29977320620000003</v>
      </c>
      <c r="AK519" s="26">
        <f t="shared" si="25"/>
        <v>1.7986392372000002</v>
      </c>
      <c r="AL519" s="29" t="s">
        <v>31</v>
      </c>
      <c r="AM519" s="30" t="s">
        <v>32</v>
      </c>
      <c r="AN519" s="66">
        <f t="shared" si="26"/>
        <v>7.5690334109999986</v>
      </c>
    </row>
    <row r="520" spans="1:40" x14ac:dyDescent="0.35">
      <c r="A520" s="18" t="s">
        <v>1096</v>
      </c>
      <c r="B520" s="19" t="s">
        <v>1097</v>
      </c>
      <c r="C520" s="19" t="s">
        <v>1533</v>
      </c>
      <c r="D520" s="19" t="s">
        <v>1512</v>
      </c>
      <c r="E520" s="19" t="s">
        <v>1529</v>
      </c>
      <c r="F520" s="19" t="str">
        <f>VLOOKUP(A520,Ranking!C520:AB1234,26,0)</f>
        <v xml:space="preserve">Retailers </v>
      </c>
      <c r="G520" s="19">
        <v>577201</v>
      </c>
      <c r="H520" s="20" t="s">
        <v>162</v>
      </c>
      <c r="I520" s="81" t="str">
        <f>VLOOKUP(A520,[1]Sheet1!$C$2:$D$967,2,0)</f>
        <v>Shivamogga</v>
      </c>
      <c r="J520" s="21">
        <v>3.2446999999999995</v>
      </c>
      <c r="K520" s="22">
        <v>309.13400000000001</v>
      </c>
      <c r="L520" s="22">
        <v>3.0913400000000002</v>
      </c>
      <c r="M520" s="22">
        <v>6.3360399999999997</v>
      </c>
      <c r="N520" s="23" t="s">
        <v>32</v>
      </c>
      <c r="O520" s="24" t="s">
        <v>32</v>
      </c>
      <c r="P520" s="25">
        <v>0.9002</v>
      </c>
      <c r="Q520" s="26">
        <v>84.808999999999997</v>
      </c>
      <c r="R520" s="26">
        <v>0.84809000000000001</v>
      </c>
      <c r="S520" s="26">
        <v>1.7482899999999999</v>
      </c>
      <c r="T520" s="23" t="s">
        <v>32</v>
      </c>
      <c r="U520" s="27" t="s">
        <v>32</v>
      </c>
      <c r="V520" s="28">
        <v>2.5836000000000001</v>
      </c>
      <c r="W520" s="22">
        <v>363.089</v>
      </c>
      <c r="X520" s="22">
        <v>0.72340800000000005</v>
      </c>
      <c r="Y520" s="22">
        <v>3.3070080000000002</v>
      </c>
      <c r="Z520" s="23" t="s">
        <v>31</v>
      </c>
      <c r="AA520" s="27" t="s">
        <v>31</v>
      </c>
      <c r="AB520" s="25">
        <v>65.901770044000003</v>
      </c>
      <c r="AC520" s="26">
        <v>3063.6057427635169</v>
      </c>
      <c r="AD520" s="26">
        <v>13.180354008799995</v>
      </c>
      <c r="AE520" s="26">
        <f t="shared" si="24"/>
        <v>79.082124052799998</v>
      </c>
      <c r="AF520" s="29" t="s">
        <v>31</v>
      </c>
      <c r="AG520" s="30" t="s">
        <v>32</v>
      </c>
      <c r="AH520" s="25">
        <v>7.2578636379999999</v>
      </c>
      <c r="AI520" s="26">
        <v>469.00107716314272</v>
      </c>
      <c r="AJ520" s="26">
        <v>4.6900107716314281</v>
      </c>
      <c r="AK520" s="26">
        <f t="shared" si="25"/>
        <v>11.947874409631428</v>
      </c>
      <c r="AL520" s="29" t="s">
        <v>32</v>
      </c>
      <c r="AM520" s="30" t="s">
        <v>32</v>
      </c>
      <c r="AN520" s="66">
        <f t="shared" si="26"/>
        <v>17.870364780431423</v>
      </c>
    </row>
    <row r="521" spans="1:40" x14ac:dyDescent="0.35">
      <c r="A521" s="18" t="s">
        <v>1098</v>
      </c>
      <c r="B521" s="19" t="s">
        <v>1099</v>
      </c>
      <c r="C521" s="19" t="s">
        <v>47</v>
      </c>
      <c r="D521" s="19" t="s">
        <v>1536</v>
      </c>
      <c r="E521" s="19" t="s">
        <v>1529</v>
      </c>
      <c r="F521" s="19" t="str">
        <f>VLOOKUP(A521,Ranking!C521:AB1235,26,0)</f>
        <v xml:space="preserve">Manufacturers </v>
      </c>
      <c r="G521" s="19">
        <v>581401</v>
      </c>
      <c r="H521" s="20" t="s">
        <v>170</v>
      </c>
      <c r="I521" s="81" t="str">
        <f>VLOOKUP(A521,[1]Sheet1!$C$2:$D$967,2,0)</f>
        <v>Kumta</v>
      </c>
      <c r="J521" s="21">
        <v>1.0387999999999999</v>
      </c>
      <c r="K521" s="22">
        <v>32.987000000000002</v>
      </c>
      <c r="L521" s="22">
        <v>0.5189671996791374</v>
      </c>
      <c r="M521" s="22">
        <v>1.5577671996791373</v>
      </c>
      <c r="N521" s="23" t="s">
        <v>31</v>
      </c>
      <c r="O521" s="24" t="s">
        <v>32</v>
      </c>
      <c r="P521" s="25">
        <v>1.7393000000000001</v>
      </c>
      <c r="Q521" s="26">
        <v>12.068</v>
      </c>
      <c r="R521" s="26">
        <v>0.48700400000000005</v>
      </c>
      <c r="S521" s="26">
        <v>2.2263040000000003</v>
      </c>
      <c r="T521" s="23" t="s">
        <v>31</v>
      </c>
      <c r="U521" s="27" t="s">
        <v>32</v>
      </c>
      <c r="V521" s="28">
        <v>1.2271000000000001</v>
      </c>
      <c r="W521" s="22">
        <v>34.65</v>
      </c>
      <c r="X521" s="22">
        <v>0.34358800000000006</v>
      </c>
      <c r="Y521" s="22">
        <v>1.5706880000000001</v>
      </c>
      <c r="Z521" s="23" t="s">
        <v>31</v>
      </c>
      <c r="AA521" s="27" t="s">
        <v>32</v>
      </c>
      <c r="AB521" s="25">
        <v>47.085151152999998</v>
      </c>
      <c r="AC521" s="26">
        <v>582.03540453514745</v>
      </c>
      <c r="AD521" s="26">
        <v>9.4170302305999982</v>
      </c>
      <c r="AE521" s="26">
        <f t="shared" si="24"/>
        <v>56.502181383599996</v>
      </c>
      <c r="AF521" s="29" t="s">
        <v>31</v>
      </c>
      <c r="AG521" s="30" t="s">
        <v>32</v>
      </c>
      <c r="AH521" s="25">
        <v>6.4109252510000001</v>
      </c>
      <c r="AI521" s="26">
        <v>69.902639002267577</v>
      </c>
      <c r="AJ521" s="26">
        <v>1.2821850501999998</v>
      </c>
      <c r="AK521" s="26">
        <f t="shared" si="25"/>
        <v>7.6931103011999999</v>
      </c>
      <c r="AL521" s="29" t="s">
        <v>32</v>
      </c>
      <c r="AM521" s="30" t="s">
        <v>32</v>
      </c>
      <c r="AN521" s="66">
        <f t="shared" si="26"/>
        <v>10.699215280799997</v>
      </c>
    </row>
    <row r="522" spans="1:40" x14ac:dyDescent="0.35">
      <c r="A522" s="18" t="s">
        <v>1100</v>
      </c>
      <c r="B522" s="19" t="s">
        <v>1101</v>
      </c>
      <c r="C522" s="19" t="s">
        <v>1536</v>
      </c>
      <c r="D522" s="19" t="s">
        <v>1536</v>
      </c>
      <c r="E522" s="19" t="s">
        <v>1528</v>
      </c>
      <c r="F522" s="19" t="str">
        <f>VLOOKUP(A522,Ranking!C522:AB1236,26,0)</f>
        <v xml:space="preserve">Manufacturers </v>
      </c>
      <c r="G522" s="19">
        <v>571438</v>
      </c>
      <c r="H522" s="20" t="s">
        <v>276</v>
      </c>
      <c r="I522" s="81" t="str">
        <f>VLOOKUP(A522,[1]Sheet1!$C$2:$D$967,2,0)</f>
        <v>Maddur</v>
      </c>
      <c r="J522" s="21">
        <v>0.79580000000000006</v>
      </c>
      <c r="K522" s="22">
        <v>33.359000000000002</v>
      </c>
      <c r="L522" s="22">
        <v>0.48909005065570565</v>
      </c>
      <c r="M522" s="22">
        <v>1.2848900506557057</v>
      </c>
      <c r="N522" s="23" t="s">
        <v>31</v>
      </c>
      <c r="O522" s="24" t="s">
        <v>32</v>
      </c>
      <c r="P522" s="25">
        <v>0.93699999999999994</v>
      </c>
      <c r="Q522" s="26">
        <v>10.685</v>
      </c>
      <c r="R522" s="26">
        <v>0.26235999999999998</v>
      </c>
      <c r="S522" s="26">
        <v>1.19936</v>
      </c>
      <c r="T522" s="23" t="s">
        <v>32</v>
      </c>
      <c r="U522" s="27" t="s">
        <v>32</v>
      </c>
      <c r="V522" s="28">
        <v>6.8125999999999998</v>
      </c>
      <c r="W522" s="22">
        <v>84.965000000000003</v>
      </c>
      <c r="X522" s="22">
        <v>1.9075280000000001</v>
      </c>
      <c r="Y522" s="22">
        <v>8.720127999999999</v>
      </c>
      <c r="Z522" s="23" t="s">
        <v>32</v>
      </c>
      <c r="AA522" s="27" t="s">
        <v>32</v>
      </c>
      <c r="AB522" s="25">
        <v>21.268712727</v>
      </c>
      <c r="AC522" s="26">
        <v>537.74421368492847</v>
      </c>
      <c r="AD522" s="26">
        <v>5.377442136849286</v>
      </c>
      <c r="AE522" s="26">
        <f t="shared" si="24"/>
        <v>26.646154863849286</v>
      </c>
      <c r="AF522" s="29" t="s">
        <v>32</v>
      </c>
      <c r="AG522" s="30" t="s">
        <v>32</v>
      </c>
      <c r="AH522" s="25">
        <v>1.332102415</v>
      </c>
      <c r="AI522" s="26">
        <v>89.0052084564674</v>
      </c>
      <c r="AJ522" s="26">
        <v>0.89005208456467377</v>
      </c>
      <c r="AK522" s="26">
        <f t="shared" si="25"/>
        <v>2.2221544995646738</v>
      </c>
      <c r="AL522" s="29" t="s">
        <v>32</v>
      </c>
      <c r="AM522" s="30" t="s">
        <v>32</v>
      </c>
      <c r="AN522" s="66">
        <f t="shared" si="26"/>
        <v>6.2674942214139602</v>
      </c>
    </row>
    <row r="523" spans="1:40" x14ac:dyDescent="0.35">
      <c r="A523" s="18" t="s">
        <v>1102</v>
      </c>
      <c r="B523" s="19" t="s">
        <v>1103</v>
      </c>
      <c r="C523" s="19" t="s">
        <v>41</v>
      </c>
      <c r="D523" s="19" t="s">
        <v>1536</v>
      </c>
      <c r="E523" s="19" t="s">
        <v>1529</v>
      </c>
      <c r="F523" s="19" t="str">
        <f>VLOOKUP(A523,Ranking!C523:AB1237,26,0)</f>
        <v>Corporate Offices</v>
      </c>
      <c r="G523" s="19">
        <v>562129</v>
      </c>
      <c r="H523" s="20" t="s">
        <v>273</v>
      </c>
      <c r="I523" s="81" t="str">
        <f>VLOOKUP(A523,[1]Sheet1!$C$2:$D$967,2,0)</f>
        <v>Devanahalli</v>
      </c>
      <c r="J523" s="21">
        <v>0.56300000000000006</v>
      </c>
      <c r="K523" s="22">
        <v>24.510999999999999</v>
      </c>
      <c r="L523" s="22">
        <v>0.24510999999999999</v>
      </c>
      <c r="M523" s="22">
        <v>0.80811000000000011</v>
      </c>
      <c r="N523" s="23" t="s">
        <v>32</v>
      </c>
      <c r="O523" s="24" t="s">
        <v>32</v>
      </c>
      <c r="P523" s="25">
        <v>0.73229999999999995</v>
      </c>
      <c r="Q523" s="26">
        <v>21.463000000000001</v>
      </c>
      <c r="R523" s="26">
        <v>0.26680727069955879</v>
      </c>
      <c r="S523" s="26">
        <v>0.99910727069955874</v>
      </c>
      <c r="T523" s="23" t="s">
        <v>31</v>
      </c>
      <c r="U523" s="27" t="s">
        <v>32</v>
      </c>
      <c r="V523" s="28">
        <v>14.0548</v>
      </c>
      <c r="W523" s="22">
        <v>106.496</v>
      </c>
      <c r="X523" s="22">
        <v>3.9353440000000006</v>
      </c>
      <c r="Y523" s="22">
        <v>17.990144000000001</v>
      </c>
      <c r="Z523" s="23" t="s">
        <v>31</v>
      </c>
      <c r="AA523" s="27" t="s">
        <v>32</v>
      </c>
      <c r="AB523" s="25">
        <v>35.427025903000001</v>
      </c>
      <c r="AC523" s="26">
        <v>692.07180833770326</v>
      </c>
      <c r="AD523" s="26">
        <v>7.0854051805999987</v>
      </c>
      <c r="AE523" s="26">
        <f t="shared" si="24"/>
        <v>42.512431083599999</v>
      </c>
      <c r="AF523" s="29" t="s">
        <v>31</v>
      </c>
      <c r="AG523" s="30" t="s">
        <v>32</v>
      </c>
      <c r="AH523" s="25">
        <v>1.478854382</v>
      </c>
      <c r="AI523" s="26">
        <v>150.27002910330361</v>
      </c>
      <c r="AJ523" s="26">
        <v>1.5027002910330365</v>
      </c>
      <c r="AK523" s="26">
        <f t="shared" si="25"/>
        <v>2.9815546730330365</v>
      </c>
      <c r="AL523" s="29" t="s">
        <v>32</v>
      </c>
      <c r="AM523" s="30" t="s">
        <v>32</v>
      </c>
      <c r="AN523" s="66">
        <f t="shared" si="26"/>
        <v>8.5881054716330354</v>
      </c>
    </row>
    <row r="524" spans="1:40" x14ac:dyDescent="0.35">
      <c r="A524" s="18" t="s">
        <v>1104</v>
      </c>
      <c r="B524" s="19" t="s">
        <v>1105</v>
      </c>
      <c r="C524" s="19" t="s">
        <v>1533</v>
      </c>
      <c r="D524" s="19" t="s">
        <v>1512</v>
      </c>
      <c r="E524" s="19" t="s">
        <v>1529</v>
      </c>
      <c r="F524" s="19" t="str">
        <f>VLOOKUP(A524,Ranking!C524:AB1238,26,0)</f>
        <v xml:space="preserve">Exporters </v>
      </c>
      <c r="G524" s="19">
        <v>577401</v>
      </c>
      <c r="H524" s="20" t="s">
        <v>162</v>
      </c>
      <c r="I524" s="81" t="str">
        <f>VLOOKUP(A524,[1]Sheet1!$C$2:$D$967,2,0)</f>
        <v>Shivamogga</v>
      </c>
      <c r="J524" s="21">
        <v>5.2484999999999982</v>
      </c>
      <c r="K524" s="22">
        <v>77.394999999999996</v>
      </c>
      <c r="L524" s="22">
        <v>1.4695799999999997</v>
      </c>
      <c r="M524" s="22">
        <v>6.7180799999999978</v>
      </c>
      <c r="N524" s="23" t="s">
        <v>32</v>
      </c>
      <c r="O524" s="24" t="s">
        <v>32</v>
      </c>
      <c r="P524" s="25">
        <v>1.5924999999999998</v>
      </c>
      <c r="Q524" s="26">
        <v>35.860999999999997</v>
      </c>
      <c r="R524" s="26">
        <v>0.44589999999999996</v>
      </c>
      <c r="S524" s="26">
        <v>2.0383999999999998</v>
      </c>
      <c r="T524" s="23" t="s">
        <v>32</v>
      </c>
      <c r="U524" s="27" t="s">
        <v>32</v>
      </c>
      <c r="V524" s="28">
        <v>1.6979</v>
      </c>
      <c r="W524" s="22">
        <v>121.36199999999999</v>
      </c>
      <c r="X524" s="22">
        <v>0.54752930718568094</v>
      </c>
      <c r="Y524" s="22">
        <v>2.245429307185681</v>
      </c>
      <c r="Z524" s="23" t="s">
        <v>31</v>
      </c>
      <c r="AA524" s="27" t="s">
        <v>31</v>
      </c>
      <c r="AB524" s="25">
        <v>70.047415737999998</v>
      </c>
      <c r="AC524" s="26">
        <v>472.70156632200877</v>
      </c>
      <c r="AD524" s="26">
        <v>14.009483147599994</v>
      </c>
      <c r="AE524" s="26">
        <f t="shared" si="24"/>
        <v>84.056898885599992</v>
      </c>
      <c r="AF524" s="29" t="s">
        <v>32</v>
      </c>
      <c r="AG524" s="30" t="s">
        <v>32</v>
      </c>
      <c r="AH524" s="25">
        <v>5.6548140350000002</v>
      </c>
      <c r="AI524" s="26">
        <v>54.523268242245187</v>
      </c>
      <c r="AJ524" s="26">
        <v>1.1309628070000004</v>
      </c>
      <c r="AK524" s="26">
        <f t="shared" si="25"/>
        <v>6.7857768420000006</v>
      </c>
      <c r="AL524" s="29" t="s">
        <v>31</v>
      </c>
      <c r="AM524" s="30" t="s">
        <v>32</v>
      </c>
      <c r="AN524" s="66">
        <f t="shared" si="26"/>
        <v>15.140445954599993</v>
      </c>
    </row>
    <row r="525" spans="1:40" x14ac:dyDescent="0.35">
      <c r="A525" s="18" t="s">
        <v>1106</v>
      </c>
      <c r="B525" s="19" t="s">
        <v>1107</v>
      </c>
      <c r="C525" s="19" t="s">
        <v>1536</v>
      </c>
      <c r="D525" s="19" t="s">
        <v>1536</v>
      </c>
      <c r="E525" s="19" t="s">
        <v>1531</v>
      </c>
      <c r="F525" s="19" t="str">
        <f>VLOOKUP(A525,Ranking!C525:AB1239,26,0)</f>
        <v xml:space="preserve">Retailers </v>
      </c>
      <c r="G525" s="19">
        <v>585224</v>
      </c>
      <c r="H525" s="20" t="s">
        <v>38</v>
      </c>
      <c r="I525" s="81" t="str">
        <f>VLOOKUP(A525,[1]Sheet1!$C$2:$D$967,2,0)</f>
        <v>Raichur</v>
      </c>
      <c r="J525" s="21">
        <v>0</v>
      </c>
      <c r="K525" s="22">
        <v>10.528</v>
      </c>
      <c r="L525" s="22">
        <v>1.7392000000000001</v>
      </c>
      <c r="M525" s="22">
        <v>1.7392000000000001</v>
      </c>
      <c r="N525" s="23" t="s">
        <v>31</v>
      </c>
      <c r="O525" s="24" t="s">
        <v>31</v>
      </c>
      <c r="P525" s="25">
        <v>0.3175</v>
      </c>
      <c r="Q525" s="26">
        <v>8.1159999999999997</v>
      </c>
      <c r="R525" s="26">
        <v>0.24089618028894727</v>
      </c>
      <c r="S525" s="26">
        <v>0.55839618028894722</v>
      </c>
      <c r="T525" s="23" t="s">
        <v>31</v>
      </c>
      <c r="U525" s="27" t="s">
        <v>32</v>
      </c>
      <c r="V525" s="28">
        <v>4.0011999999999999</v>
      </c>
      <c r="W525" s="22">
        <v>26.670999999999999</v>
      </c>
      <c r="X525" s="22">
        <v>3.5050230862927241</v>
      </c>
      <c r="Y525" s="22">
        <v>7.5062230862927244</v>
      </c>
      <c r="Z525" s="23" t="s">
        <v>31</v>
      </c>
      <c r="AA525" s="27" t="s">
        <v>32</v>
      </c>
      <c r="AB525" s="25">
        <v>36.880048000999999</v>
      </c>
      <c r="AC525" s="26">
        <v>185.82921976047899</v>
      </c>
      <c r="AD525" s="26">
        <v>7.3760096001999997</v>
      </c>
      <c r="AE525" s="26">
        <f t="shared" si="24"/>
        <v>44.256057601199998</v>
      </c>
      <c r="AF525" s="29" t="s">
        <v>31</v>
      </c>
      <c r="AG525" s="30" t="s">
        <v>32</v>
      </c>
      <c r="AH525" s="25">
        <v>4.3509210139999999</v>
      </c>
      <c r="AI525" s="26">
        <v>39.527283233532927</v>
      </c>
      <c r="AJ525" s="26">
        <v>1.360636645881125</v>
      </c>
      <c r="AK525" s="26">
        <f t="shared" si="25"/>
        <v>5.7115576598811248</v>
      </c>
      <c r="AL525" s="29" t="s">
        <v>31</v>
      </c>
      <c r="AM525" s="30" t="s">
        <v>32</v>
      </c>
      <c r="AN525" s="66">
        <f t="shared" si="26"/>
        <v>8.7366462460811256</v>
      </c>
    </row>
    <row r="526" spans="1:40" x14ac:dyDescent="0.35">
      <c r="A526" s="18" t="s">
        <v>1108</v>
      </c>
      <c r="B526" s="19" t="s">
        <v>1109</v>
      </c>
      <c r="C526" s="19" t="s">
        <v>1536</v>
      </c>
      <c r="D526" s="19" t="s">
        <v>1536</v>
      </c>
      <c r="E526" s="19" t="s">
        <v>1529</v>
      </c>
      <c r="F526" s="19" t="str">
        <f>VLOOKUP(A526,Ranking!C526:AB1240,26,0)</f>
        <v xml:space="preserve">Manufacturers </v>
      </c>
      <c r="G526" s="19">
        <v>574239</v>
      </c>
      <c r="H526" s="20" t="s">
        <v>30</v>
      </c>
      <c r="I526" s="81" t="str">
        <f>VLOOKUP(A526,[1]Sheet1!$C$2:$D$967,2,0)</f>
        <v>Puttur</v>
      </c>
      <c r="J526" s="21">
        <v>1.5146999999999999</v>
      </c>
      <c r="K526" s="22">
        <v>15.718</v>
      </c>
      <c r="L526" s="22">
        <v>0.42411600000000005</v>
      </c>
      <c r="M526" s="22">
        <v>1.9388160000000001</v>
      </c>
      <c r="N526" s="23" t="s">
        <v>32</v>
      </c>
      <c r="O526" s="24" t="s">
        <v>32</v>
      </c>
      <c r="P526" s="25">
        <v>0.78780000000000006</v>
      </c>
      <c r="Q526" s="26">
        <v>17.369</v>
      </c>
      <c r="R526" s="26">
        <v>0.22058400000000003</v>
      </c>
      <c r="S526" s="26">
        <v>1.0083840000000002</v>
      </c>
      <c r="T526" s="23" t="s">
        <v>32</v>
      </c>
      <c r="U526" s="27" t="s">
        <v>32</v>
      </c>
      <c r="V526" s="28">
        <v>1.1106</v>
      </c>
      <c r="W526" s="22">
        <v>43.756</v>
      </c>
      <c r="X526" s="22">
        <v>0.49161096767208923</v>
      </c>
      <c r="Y526" s="22">
        <v>1.6022109676720893</v>
      </c>
      <c r="Z526" s="23" t="s">
        <v>31</v>
      </c>
      <c r="AA526" s="27" t="s">
        <v>32</v>
      </c>
      <c r="AB526" s="25">
        <v>27.363350607999998</v>
      </c>
      <c r="AC526" s="26">
        <v>393.74074389192299</v>
      </c>
      <c r="AD526" s="26">
        <v>5.4726701215999967</v>
      </c>
      <c r="AE526" s="26">
        <f t="shared" si="24"/>
        <v>32.836020729599994</v>
      </c>
      <c r="AF526" s="29" t="s">
        <v>32</v>
      </c>
      <c r="AG526" s="30" t="s">
        <v>32</v>
      </c>
      <c r="AH526" s="25">
        <v>9.1211686099999998</v>
      </c>
      <c r="AI526" s="26">
        <v>25.4615665421098</v>
      </c>
      <c r="AJ526" s="26">
        <v>1.8242337220000007</v>
      </c>
      <c r="AK526" s="26">
        <f t="shared" si="25"/>
        <v>10.945402332</v>
      </c>
      <c r="AL526" s="29" t="s">
        <v>31</v>
      </c>
      <c r="AM526" s="30" t="s">
        <v>32</v>
      </c>
      <c r="AN526" s="66">
        <f t="shared" si="26"/>
        <v>7.2969038435999973</v>
      </c>
    </row>
    <row r="527" spans="1:40" x14ac:dyDescent="0.35">
      <c r="A527" s="18" t="s">
        <v>1110</v>
      </c>
      <c r="B527" s="19" t="s">
        <v>1111</v>
      </c>
      <c r="C527" s="19" t="s">
        <v>1536</v>
      </c>
      <c r="D527" s="19" t="s">
        <v>1536</v>
      </c>
      <c r="E527" s="19" t="s">
        <v>1531</v>
      </c>
      <c r="F527" s="19" t="str">
        <f>VLOOKUP(A527,Ranking!C527:AB1241,26,0)</f>
        <v xml:space="preserve">Manufacturers </v>
      </c>
      <c r="G527" s="19">
        <v>413001</v>
      </c>
      <c r="H527" s="20" t="s">
        <v>83</v>
      </c>
      <c r="I527" s="81" t="str">
        <f>VLOOKUP(A527,[1]Sheet1!$C$2:$D$967,2,0)</f>
        <v>Pune</v>
      </c>
      <c r="J527" s="21">
        <v>0.65880000000000005</v>
      </c>
      <c r="K527" s="22">
        <v>257.06200000000001</v>
      </c>
      <c r="L527" s="22">
        <v>0.79227940417511922</v>
      </c>
      <c r="M527" s="22">
        <v>1.4510794041751192</v>
      </c>
      <c r="N527" s="23" t="s">
        <v>32</v>
      </c>
      <c r="O527" s="24" t="s">
        <v>31</v>
      </c>
      <c r="P527" s="25">
        <v>0.76509999999999989</v>
      </c>
      <c r="Q527" s="26">
        <v>48.366999999999997</v>
      </c>
      <c r="R527" s="26">
        <v>0.48366999999999999</v>
      </c>
      <c r="S527" s="26">
        <v>1.2487699999999999</v>
      </c>
      <c r="T527" s="23" t="s">
        <v>32</v>
      </c>
      <c r="U527" s="27" t="s">
        <v>32</v>
      </c>
      <c r="V527" s="28">
        <v>0.98899999999999999</v>
      </c>
      <c r="W527" s="22">
        <v>107.74299999999999</v>
      </c>
      <c r="X527" s="22">
        <v>0.40642931149366124</v>
      </c>
      <c r="Y527" s="22">
        <v>1.3954293114936611</v>
      </c>
      <c r="Z527" s="23" t="s">
        <v>31</v>
      </c>
      <c r="AA527" s="27" t="s">
        <v>31</v>
      </c>
      <c r="AB527" s="25">
        <v>17.249472003999998</v>
      </c>
      <c r="AC527" s="26">
        <v>3320.6557066578371</v>
      </c>
      <c r="AD527" s="26">
        <v>33.20655706657837</v>
      </c>
      <c r="AE527" s="26">
        <f t="shared" si="24"/>
        <v>50.456029070578367</v>
      </c>
      <c r="AF527" s="29" t="s">
        <v>32</v>
      </c>
      <c r="AG527" s="30" t="s">
        <v>32</v>
      </c>
      <c r="AH527" s="25">
        <v>4.7545006770000002</v>
      </c>
      <c r="AI527" s="26">
        <v>1289.104013574525</v>
      </c>
      <c r="AJ527" s="26">
        <v>1.8636531443837709</v>
      </c>
      <c r="AK527" s="26">
        <f t="shared" si="25"/>
        <v>6.6181538213837712</v>
      </c>
      <c r="AL527" s="29" t="s">
        <v>31</v>
      </c>
      <c r="AM527" s="30" t="s">
        <v>32</v>
      </c>
      <c r="AN527" s="66">
        <f t="shared" si="26"/>
        <v>35.070210210962138</v>
      </c>
    </row>
    <row r="528" spans="1:40" x14ac:dyDescent="0.35">
      <c r="A528" s="18" t="s">
        <v>1112</v>
      </c>
      <c r="B528" s="19" t="s">
        <v>1113</v>
      </c>
      <c r="C528" s="19" t="s">
        <v>1536</v>
      </c>
      <c r="D528" s="19" t="s">
        <v>1536</v>
      </c>
      <c r="E528" s="19" t="s">
        <v>1528</v>
      </c>
      <c r="F528" s="19" t="str">
        <f>VLOOKUP(A528,Ranking!C528:AB1242,26,0)</f>
        <v xml:space="preserve">Exporters </v>
      </c>
      <c r="G528" s="19">
        <v>636007</v>
      </c>
      <c r="H528" s="20" t="s">
        <v>61</v>
      </c>
      <c r="I528" s="81" t="str">
        <f>VLOOKUP(A528,[1]Sheet1!$C$2:$D$967,2,0)</f>
        <v>Executive</v>
      </c>
      <c r="J528" s="21">
        <v>0.9514999999999999</v>
      </c>
      <c r="K528" s="22">
        <v>164.12899999999999</v>
      </c>
      <c r="L528" s="22">
        <v>0.26641999999999999</v>
      </c>
      <c r="M528" s="22">
        <v>1.2179199999999999</v>
      </c>
      <c r="N528" s="23" t="s">
        <v>32</v>
      </c>
      <c r="O528" s="24" t="s">
        <v>31</v>
      </c>
      <c r="P528" s="25">
        <v>0.72910000000000008</v>
      </c>
      <c r="Q528" s="26">
        <v>44.392000000000003</v>
      </c>
      <c r="R528" s="26">
        <v>0.44392000000000004</v>
      </c>
      <c r="S528" s="26">
        <v>1.1730200000000002</v>
      </c>
      <c r="T528" s="23" t="s">
        <v>32</v>
      </c>
      <c r="U528" s="27" t="s">
        <v>32</v>
      </c>
      <c r="V528" s="28">
        <v>0.48520000000000002</v>
      </c>
      <c r="W528" s="22">
        <v>281.89800000000002</v>
      </c>
      <c r="X528" s="22">
        <v>6.2291234097644557</v>
      </c>
      <c r="Y528" s="22">
        <v>6.7143234097644555</v>
      </c>
      <c r="Z528" s="23" t="s">
        <v>32</v>
      </c>
      <c r="AA528" s="27" t="s">
        <v>31</v>
      </c>
      <c r="AB528" s="25">
        <v>28.630498422000002</v>
      </c>
      <c r="AC528" s="26">
        <v>3771.44571241006</v>
      </c>
      <c r="AD528" s="26">
        <v>37.714457124100605</v>
      </c>
      <c r="AE528" s="26">
        <f t="shared" si="24"/>
        <v>66.344955546100607</v>
      </c>
      <c r="AF528" s="29" t="s">
        <v>32</v>
      </c>
      <c r="AG528" s="30" t="s">
        <v>32</v>
      </c>
      <c r="AH528" s="25">
        <v>5.9711122219999995</v>
      </c>
      <c r="AI528" s="26">
        <v>1626.88415016412</v>
      </c>
      <c r="AJ528" s="26">
        <v>1.1942224444000002</v>
      </c>
      <c r="AK528" s="26">
        <f t="shared" si="25"/>
        <v>7.1653346663999997</v>
      </c>
      <c r="AL528" s="29" t="s">
        <v>31</v>
      </c>
      <c r="AM528" s="30" t="s">
        <v>32</v>
      </c>
      <c r="AN528" s="66">
        <f t="shared" si="26"/>
        <v>38.908679568500602</v>
      </c>
    </row>
    <row r="529" spans="1:40" x14ac:dyDescent="0.35">
      <c r="A529" s="18" t="s">
        <v>1114</v>
      </c>
      <c r="B529" s="19" t="s">
        <v>1115</v>
      </c>
      <c r="C529" s="19" t="s">
        <v>1536</v>
      </c>
      <c r="D529" s="19" t="s">
        <v>1513</v>
      </c>
      <c r="E529" s="19" t="s">
        <v>1531</v>
      </c>
      <c r="F529" s="19" t="str">
        <f>VLOOKUP(A529,Ranking!C529:AB1243,26,0)</f>
        <v xml:space="preserve">Manufacturers </v>
      </c>
      <c r="G529" s="19">
        <v>415001</v>
      </c>
      <c r="H529" s="20" t="s">
        <v>83</v>
      </c>
      <c r="I529" s="81" t="str">
        <f>VLOOKUP(A529,[1]Sheet1!$C$2:$D$967,2,0)</f>
        <v>Pune</v>
      </c>
      <c r="J529" s="21">
        <v>3.5299000000000005</v>
      </c>
      <c r="K529" s="22">
        <v>178.13399999999999</v>
      </c>
      <c r="L529" s="22">
        <v>1.0487022067399097</v>
      </c>
      <c r="M529" s="22">
        <v>4.5786022067399106</v>
      </c>
      <c r="N529" s="23" t="s">
        <v>31</v>
      </c>
      <c r="O529" s="24" t="s">
        <v>32</v>
      </c>
      <c r="P529" s="25">
        <v>0.70669999999999988</v>
      </c>
      <c r="Q529" s="26">
        <v>39.226999999999997</v>
      </c>
      <c r="R529" s="26">
        <v>0.197876</v>
      </c>
      <c r="S529" s="26">
        <v>0.90457599999999982</v>
      </c>
      <c r="T529" s="23" t="s">
        <v>31</v>
      </c>
      <c r="U529" s="27" t="s">
        <v>32</v>
      </c>
      <c r="V529" s="28">
        <v>2.0876999999999999</v>
      </c>
      <c r="W529" s="22">
        <v>36.235999999999997</v>
      </c>
      <c r="X529" s="22">
        <v>0.58455600000000008</v>
      </c>
      <c r="Y529" s="22">
        <v>2.672256</v>
      </c>
      <c r="Z529" s="23" t="s">
        <v>32</v>
      </c>
      <c r="AA529" s="27" t="s">
        <v>32</v>
      </c>
      <c r="AB529" s="25">
        <v>18.021324916000001</v>
      </c>
      <c r="AC529" s="26">
        <v>1695.364139637687</v>
      </c>
      <c r="AD529" s="26">
        <v>16.95364139637687</v>
      </c>
      <c r="AE529" s="26">
        <f t="shared" si="24"/>
        <v>34.974966312376871</v>
      </c>
      <c r="AF529" s="29" t="s">
        <v>32</v>
      </c>
      <c r="AG529" s="30" t="s">
        <v>32</v>
      </c>
      <c r="AH529" s="25">
        <v>70.859463872999996</v>
      </c>
      <c r="AI529" s="26">
        <v>449.58112464245471</v>
      </c>
      <c r="AJ529" s="26">
        <v>25.755283674134105</v>
      </c>
      <c r="AK529" s="26">
        <f t="shared" si="25"/>
        <v>96.614747547134101</v>
      </c>
      <c r="AL529" s="29" t="s">
        <v>31</v>
      </c>
      <c r="AM529" s="30" t="s">
        <v>32</v>
      </c>
      <c r="AN529" s="66">
        <f t="shared" si="26"/>
        <v>42.708925070510972</v>
      </c>
    </row>
    <row r="530" spans="1:40" x14ac:dyDescent="0.35">
      <c r="A530" s="18" t="s">
        <v>1116</v>
      </c>
      <c r="B530" s="19" t="s">
        <v>1117</v>
      </c>
      <c r="C530" s="19" t="s">
        <v>1536</v>
      </c>
      <c r="D530" s="19" t="s">
        <v>1536</v>
      </c>
      <c r="E530" s="19" t="s">
        <v>1529</v>
      </c>
      <c r="F530" s="19" t="str">
        <f>VLOOKUP(A530,Ranking!C530:AB1244,26,0)</f>
        <v>Corporate Offices</v>
      </c>
      <c r="G530" s="19">
        <v>500003</v>
      </c>
      <c r="H530" s="20" t="s">
        <v>492</v>
      </c>
      <c r="I530" s="81" t="str">
        <f>VLOOKUP(A530,[1]Sheet1!$C$2:$D$967,2,0)</f>
        <v>Hyderbad</v>
      </c>
      <c r="J530" s="21">
        <v>1.6459000000000001</v>
      </c>
      <c r="K530" s="22">
        <v>479.92399999999998</v>
      </c>
      <c r="L530" s="22">
        <v>1.4329926685456227</v>
      </c>
      <c r="M530" s="22">
        <v>3.078892668545623</v>
      </c>
      <c r="N530" s="23" t="s">
        <v>32</v>
      </c>
      <c r="O530" s="24" t="s">
        <v>31</v>
      </c>
      <c r="P530" s="25">
        <v>0.27050000000000002</v>
      </c>
      <c r="Q530" s="26">
        <v>130.08500000000001</v>
      </c>
      <c r="R530" s="26">
        <v>0.36299164987623772</v>
      </c>
      <c r="S530" s="26">
        <v>0.63349164987623774</v>
      </c>
      <c r="T530" s="23" t="s">
        <v>31</v>
      </c>
      <c r="U530" s="27" t="s">
        <v>31</v>
      </c>
      <c r="V530" s="28">
        <v>1.1930000000000001</v>
      </c>
      <c r="W530" s="22">
        <v>242.95</v>
      </c>
      <c r="X530" s="22">
        <v>3.6749194627908652</v>
      </c>
      <c r="Y530" s="22">
        <v>4.8679194627908657</v>
      </c>
      <c r="Z530" s="23" t="s">
        <v>32</v>
      </c>
      <c r="AA530" s="27" t="s">
        <v>31</v>
      </c>
      <c r="AB530" s="25">
        <v>26.137172691</v>
      </c>
      <c r="AC530" s="26">
        <v>19658.23707199857</v>
      </c>
      <c r="AD530" s="26">
        <v>47.116190541136035</v>
      </c>
      <c r="AE530" s="26">
        <f t="shared" si="24"/>
        <v>73.253363232136039</v>
      </c>
      <c r="AF530" s="29" t="s">
        <v>32</v>
      </c>
      <c r="AG530" s="30" t="s">
        <v>31</v>
      </c>
      <c r="AH530" s="25">
        <v>13.386892420000001</v>
      </c>
      <c r="AI530" s="26">
        <v>12107.657181076471</v>
      </c>
      <c r="AJ530" s="26">
        <v>6.7825287073991465</v>
      </c>
      <c r="AK530" s="26">
        <f t="shared" si="25"/>
        <v>20.169421127399147</v>
      </c>
      <c r="AL530" s="29" t="s">
        <v>32</v>
      </c>
      <c r="AM530" s="30" t="s">
        <v>31</v>
      </c>
      <c r="AN530" s="66">
        <f t="shared" si="26"/>
        <v>53.89871924853518</v>
      </c>
    </row>
    <row r="531" spans="1:40" x14ac:dyDescent="0.35">
      <c r="A531" s="18" t="s">
        <v>1118</v>
      </c>
      <c r="B531" s="19" t="s">
        <v>1119</v>
      </c>
      <c r="C531" s="19" t="s">
        <v>47</v>
      </c>
      <c r="D531" s="19" t="s">
        <v>1514</v>
      </c>
      <c r="E531" s="19" t="s">
        <v>1529</v>
      </c>
      <c r="F531" s="19" t="str">
        <f>VLOOKUP(A531,Ranking!C531:AB1245,26,0)</f>
        <v xml:space="preserve">Retailers </v>
      </c>
      <c r="G531" s="19">
        <v>577204</v>
      </c>
      <c r="H531" s="20" t="s">
        <v>162</v>
      </c>
      <c r="I531" s="81" t="str">
        <f>VLOOKUP(A531,[1]Sheet1!$C$2:$D$967,2,0)</f>
        <v>Shivamogga</v>
      </c>
      <c r="J531" s="21">
        <v>2.0229999999999997</v>
      </c>
      <c r="K531" s="22">
        <v>145.101</v>
      </c>
      <c r="L531" s="22">
        <v>0.56643999999999994</v>
      </c>
      <c r="M531" s="22">
        <v>2.5894399999999997</v>
      </c>
      <c r="N531" s="23" t="s">
        <v>31</v>
      </c>
      <c r="O531" s="24" t="s">
        <v>32</v>
      </c>
      <c r="P531" s="25">
        <v>1.2290000000000001</v>
      </c>
      <c r="Q531" s="26">
        <v>46.642000000000003</v>
      </c>
      <c r="R531" s="26">
        <v>0.46642000000000006</v>
      </c>
      <c r="S531" s="26">
        <v>1.6954200000000001</v>
      </c>
      <c r="T531" s="23" t="s">
        <v>32</v>
      </c>
      <c r="U531" s="27" t="s">
        <v>32</v>
      </c>
      <c r="V531" s="28">
        <v>1.2441</v>
      </c>
      <c r="W531" s="22">
        <v>102.23399999999999</v>
      </c>
      <c r="X531" s="22">
        <v>0.34834800000000005</v>
      </c>
      <c r="Y531" s="22">
        <v>1.5924480000000001</v>
      </c>
      <c r="Z531" s="23" t="s">
        <v>31</v>
      </c>
      <c r="AA531" s="27" t="s">
        <v>31</v>
      </c>
      <c r="AB531" s="25">
        <v>48.235834833999995</v>
      </c>
      <c r="AC531" s="26">
        <v>2835.7737802269039</v>
      </c>
      <c r="AD531" s="26">
        <v>30.179225166000002</v>
      </c>
      <c r="AE531" s="26">
        <f t="shared" si="24"/>
        <v>78.415059999999997</v>
      </c>
      <c r="AF531" s="29" t="s">
        <v>32</v>
      </c>
      <c r="AG531" s="30" t="s">
        <v>32</v>
      </c>
      <c r="AH531" s="25">
        <v>41.126769405000005</v>
      </c>
      <c r="AI531" s="26">
        <v>440.13876175040508</v>
      </c>
      <c r="AJ531" s="26">
        <v>8.2253538810000038</v>
      </c>
      <c r="AK531" s="26">
        <f t="shared" si="25"/>
        <v>49.352123286000008</v>
      </c>
      <c r="AL531" s="29" t="s">
        <v>32</v>
      </c>
      <c r="AM531" s="30" t="s">
        <v>32</v>
      </c>
      <c r="AN531" s="66">
        <f t="shared" si="26"/>
        <v>38.404579047000006</v>
      </c>
    </row>
    <row r="532" spans="1:40" x14ac:dyDescent="0.35">
      <c r="A532" s="18" t="s">
        <v>1120</v>
      </c>
      <c r="B532" s="19" t="s">
        <v>1121</v>
      </c>
      <c r="C532" s="19" t="s">
        <v>1536</v>
      </c>
      <c r="D532" s="19" t="s">
        <v>1513</v>
      </c>
      <c r="E532" s="19" t="s">
        <v>1530</v>
      </c>
      <c r="F532" s="19" t="str">
        <f>VLOOKUP(A532,Ranking!C532:AB1246,26,0)</f>
        <v xml:space="preserve">Retailers </v>
      </c>
      <c r="G532" s="19">
        <v>395002</v>
      </c>
      <c r="H532" s="20" t="s">
        <v>69</v>
      </c>
      <c r="I532" s="81" t="str">
        <f>VLOOKUP(A532,[1]Sheet1!$C$2:$D$967,2,0)</f>
        <v>Ahmedabad</v>
      </c>
      <c r="J532" s="21">
        <v>0.18</v>
      </c>
      <c r="K532" s="22">
        <v>348.88099999999997</v>
      </c>
      <c r="L532" s="22">
        <v>1.8523823559258941</v>
      </c>
      <c r="M532" s="22">
        <v>2.0323823559258942</v>
      </c>
      <c r="N532" s="23" t="s">
        <v>32</v>
      </c>
      <c r="O532" s="24" t="s">
        <v>31</v>
      </c>
      <c r="P532" s="25">
        <v>0.27389999999999998</v>
      </c>
      <c r="Q532" s="26">
        <v>114.373</v>
      </c>
      <c r="R532" s="26">
        <v>0.519756984029484</v>
      </c>
      <c r="S532" s="26">
        <v>0.79365698402948404</v>
      </c>
      <c r="T532" s="23" t="s">
        <v>32</v>
      </c>
      <c r="U532" s="27" t="s">
        <v>31</v>
      </c>
      <c r="V532" s="28">
        <v>3.4000000000000002E-2</v>
      </c>
      <c r="W532" s="22">
        <v>23.97</v>
      </c>
      <c r="X532" s="22">
        <v>1.8544275986509276E-2</v>
      </c>
      <c r="Y532" s="22">
        <v>5.2544275986509278E-2</v>
      </c>
      <c r="Z532" s="23" t="s">
        <v>31</v>
      </c>
      <c r="AA532" s="27" t="s">
        <v>31</v>
      </c>
      <c r="AB532" s="25">
        <v>20.773746449000001</v>
      </c>
      <c r="AC532" s="26">
        <v>19805.452481495729</v>
      </c>
      <c r="AD532" s="26">
        <v>47.725372900736176</v>
      </c>
      <c r="AE532" s="26">
        <f t="shared" si="24"/>
        <v>68.499119349736176</v>
      </c>
      <c r="AF532" s="29" t="s">
        <v>32</v>
      </c>
      <c r="AG532" s="30" t="s">
        <v>31</v>
      </c>
      <c r="AH532" s="25">
        <v>16.319360509999999</v>
      </c>
      <c r="AI532" s="26">
        <v>7270.7892944549258</v>
      </c>
      <c r="AJ532" s="26">
        <v>65.437103650094329</v>
      </c>
      <c r="AK532" s="26">
        <f t="shared" si="25"/>
        <v>81.756464160094325</v>
      </c>
      <c r="AL532" s="29" t="s">
        <v>32</v>
      </c>
      <c r="AM532" s="30" t="s">
        <v>32</v>
      </c>
      <c r="AN532" s="66">
        <f t="shared" si="26"/>
        <v>113.1624765508305</v>
      </c>
    </row>
    <row r="533" spans="1:40" x14ac:dyDescent="0.35">
      <c r="A533" s="18" t="s">
        <v>1122</v>
      </c>
      <c r="B533" s="19" t="s">
        <v>1123</v>
      </c>
      <c r="C533" s="19" t="s">
        <v>47</v>
      </c>
      <c r="D533" s="19" t="s">
        <v>1536</v>
      </c>
      <c r="E533" s="19" t="s">
        <v>1531</v>
      </c>
      <c r="F533" s="19" t="str">
        <f>VLOOKUP(A533,Ranking!C533:AB1247,26,0)</f>
        <v xml:space="preserve">Retailers </v>
      </c>
      <c r="G533" s="19">
        <v>585223</v>
      </c>
      <c r="H533" s="20" t="s">
        <v>38</v>
      </c>
      <c r="I533" s="81" t="str">
        <f>VLOOKUP(A533,[1]Sheet1!$C$2:$D$967,2,0)</f>
        <v>Raichur</v>
      </c>
      <c r="J533" s="21">
        <v>0.48399999999999999</v>
      </c>
      <c r="K533" s="22">
        <v>24.170999999999999</v>
      </c>
      <c r="L533" s="22">
        <v>0.13552</v>
      </c>
      <c r="M533" s="22">
        <v>0.61951999999999996</v>
      </c>
      <c r="N533" s="23" t="s">
        <v>31</v>
      </c>
      <c r="O533" s="24" t="s">
        <v>32</v>
      </c>
      <c r="P533" s="25">
        <v>2.0339999999999998</v>
      </c>
      <c r="Q533" s="26">
        <v>23.654</v>
      </c>
      <c r="R533" s="26">
        <v>0.56952000000000003</v>
      </c>
      <c r="S533" s="26">
        <v>2.6035199999999996</v>
      </c>
      <c r="T533" s="23" t="s">
        <v>32</v>
      </c>
      <c r="U533" s="27" t="s">
        <v>32</v>
      </c>
      <c r="V533" s="28">
        <v>5.4195000000000002</v>
      </c>
      <c r="W533" s="22">
        <v>78.363</v>
      </c>
      <c r="X533" s="22">
        <v>1.5174600000000003</v>
      </c>
      <c r="Y533" s="22">
        <v>6.9369600000000009</v>
      </c>
      <c r="Z533" s="23" t="s">
        <v>31</v>
      </c>
      <c r="AA533" s="27" t="s">
        <v>32</v>
      </c>
      <c r="AB533" s="25">
        <v>37.690923437000002</v>
      </c>
      <c r="AC533" s="26">
        <v>328.95061835368261</v>
      </c>
      <c r="AD533" s="26">
        <v>7.5381846873999976</v>
      </c>
      <c r="AE533" s="26">
        <f t="shared" si="24"/>
        <v>45.2291081244</v>
      </c>
      <c r="AF533" s="29" t="s">
        <v>31</v>
      </c>
      <c r="AG533" s="30" t="s">
        <v>32</v>
      </c>
      <c r="AH533" s="25">
        <v>8.3461353559999996</v>
      </c>
      <c r="AI533" s="26">
        <v>76.112948404883824</v>
      </c>
      <c r="AJ533" s="26">
        <v>1.6692270711999999</v>
      </c>
      <c r="AK533" s="26">
        <f t="shared" si="25"/>
        <v>10.015362427199999</v>
      </c>
      <c r="AL533" s="29" t="s">
        <v>32</v>
      </c>
      <c r="AM533" s="30" t="s">
        <v>32</v>
      </c>
      <c r="AN533" s="66">
        <f t="shared" si="26"/>
        <v>9.2074117585999975</v>
      </c>
    </row>
    <row r="534" spans="1:40" x14ac:dyDescent="0.35">
      <c r="A534" s="18" t="s">
        <v>1124</v>
      </c>
      <c r="B534" s="19" t="s">
        <v>1125</v>
      </c>
      <c r="C534" s="19" t="s">
        <v>47</v>
      </c>
      <c r="D534" s="19" t="s">
        <v>1536</v>
      </c>
      <c r="E534" s="19" t="s">
        <v>1531</v>
      </c>
      <c r="F534" s="19" t="str">
        <f>VLOOKUP(A534,Ranking!C534:AB1248,26,0)</f>
        <v>Corporate Offices</v>
      </c>
      <c r="G534" s="19">
        <v>573134</v>
      </c>
      <c r="H534" s="20" t="s">
        <v>42</v>
      </c>
      <c r="I534" s="81" t="str">
        <f>VLOOKUP(A534,[1]Sheet1!$C$2:$D$967,2,0)</f>
        <v>Kushalanagar</v>
      </c>
      <c r="J534" s="21">
        <v>1.6389</v>
      </c>
      <c r="K534" s="22">
        <v>35.277999999999999</v>
      </c>
      <c r="L534" s="22">
        <v>0.45889200000000008</v>
      </c>
      <c r="M534" s="22">
        <v>2.0977920000000001</v>
      </c>
      <c r="N534" s="23" t="s">
        <v>32</v>
      </c>
      <c r="O534" s="24" t="s">
        <v>32</v>
      </c>
      <c r="P534" s="25">
        <v>1.4605000000000001</v>
      </c>
      <c r="Q534" s="26">
        <v>17.829999999999998</v>
      </c>
      <c r="R534" s="26">
        <v>0.40894000000000008</v>
      </c>
      <c r="S534" s="26">
        <v>1.8694400000000002</v>
      </c>
      <c r="T534" s="23" t="s">
        <v>32</v>
      </c>
      <c r="U534" s="27" t="s">
        <v>32</v>
      </c>
      <c r="V534" s="28">
        <v>2.2627000000000002</v>
      </c>
      <c r="W534" s="22">
        <v>93.906000000000006</v>
      </c>
      <c r="X534" s="22">
        <v>1.0175836482106344</v>
      </c>
      <c r="Y534" s="22">
        <v>3.2802836482106343</v>
      </c>
      <c r="Z534" s="23" t="s">
        <v>31</v>
      </c>
      <c r="AA534" s="27" t="s">
        <v>32</v>
      </c>
      <c r="AB534" s="25">
        <v>43.021008476999995</v>
      </c>
      <c r="AC534" s="26">
        <v>247.85427819905209</v>
      </c>
      <c r="AD534" s="26">
        <v>8.6042016954000005</v>
      </c>
      <c r="AE534" s="26">
        <f t="shared" si="24"/>
        <v>51.625210172399996</v>
      </c>
      <c r="AF534" s="29" t="s">
        <v>32</v>
      </c>
      <c r="AG534" s="30" t="s">
        <v>32</v>
      </c>
      <c r="AH534" s="25">
        <v>4.5991352010000002</v>
      </c>
      <c r="AI534" s="26">
        <v>38.493655450236957</v>
      </c>
      <c r="AJ534" s="26">
        <v>0.91982704020000039</v>
      </c>
      <c r="AK534" s="26">
        <f t="shared" si="25"/>
        <v>5.5189622412000006</v>
      </c>
      <c r="AL534" s="29" t="s">
        <v>32</v>
      </c>
      <c r="AM534" s="30" t="s">
        <v>32</v>
      </c>
      <c r="AN534" s="66">
        <f t="shared" si="26"/>
        <v>9.5240287356000017</v>
      </c>
    </row>
    <row r="535" spans="1:40" x14ac:dyDescent="0.35">
      <c r="A535" s="18" t="s">
        <v>1126</v>
      </c>
      <c r="B535" s="19" t="s">
        <v>1127</v>
      </c>
      <c r="C535" s="19" t="s">
        <v>1536</v>
      </c>
      <c r="D535" s="19" t="s">
        <v>1536</v>
      </c>
      <c r="E535" s="19" t="s">
        <v>1531</v>
      </c>
      <c r="F535" s="19" t="str">
        <f>VLOOKUP(A535,Ranking!C535:AB1249,26,0)</f>
        <v xml:space="preserve">Manufacturers </v>
      </c>
      <c r="G535" s="19">
        <v>416416</v>
      </c>
      <c r="H535" s="20" t="s">
        <v>83</v>
      </c>
      <c r="I535" s="81" t="str">
        <f>VLOOKUP(A535,[1]Sheet1!$C$2:$D$967,2,0)</f>
        <v>Pune</v>
      </c>
      <c r="J535" s="21">
        <v>1.0559000000000001</v>
      </c>
      <c r="K535" s="22">
        <v>451.55399999999997</v>
      </c>
      <c r="L535" s="22">
        <v>1.4727907726264162</v>
      </c>
      <c r="M535" s="22">
        <v>2.5286907726264163</v>
      </c>
      <c r="N535" s="23" t="s">
        <v>32</v>
      </c>
      <c r="O535" s="24" t="s">
        <v>31</v>
      </c>
      <c r="P535" s="25">
        <v>0.43159999999999998</v>
      </c>
      <c r="Q535" s="26">
        <v>146.01300000000001</v>
      </c>
      <c r="R535" s="26">
        <v>0.25138903772219262</v>
      </c>
      <c r="S535" s="26">
        <v>0.68298903772219255</v>
      </c>
      <c r="T535" s="23" t="s">
        <v>31</v>
      </c>
      <c r="U535" s="27" t="s">
        <v>31</v>
      </c>
      <c r="V535" s="28">
        <v>1.3263</v>
      </c>
      <c r="W535" s="22">
        <v>215.61</v>
      </c>
      <c r="X535" s="22">
        <v>3.0473262044549854</v>
      </c>
      <c r="Y535" s="22">
        <v>4.3736262044549852</v>
      </c>
      <c r="Z535" s="23" t="s">
        <v>32</v>
      </c>
      <c r="AA535" s="27" t="s">
        <v>31</v>
      </c>
      <c r="AB535" s="25">
        <v>12.533988534000001</v>
      </c>
      <c r="AC535" s="26">
        <v>2895.3825299454461</v>
      </c>
      <c r="AD535" s="26">
        <v>8.6813544660000002</v>
      </c>
      <c r="AE535" s="26">
        <f t="shared" si="24"/>
        <v>21.215343000000001</v>
      </c>
      <c r="AF535" s="29" t="s">
        <v>31</v>
      </c>
      <c r="AG535" s="30" t="s">
        <v>32</v>
      </c>
      <c r="AH535" s="25">
        <v>6.2625848470000003</v>
      </c>
      <c r="AI535" s="26">
        <v>1029.467525379506</v>
      </c>
      <c r="AJ535" s="26">
        <v>10.294675253795063</v>
      </c>
      <c r="AK535" s="26">
        <f t="shared" si="25"/>
        <v>16.557260100795062</v>
      </c>
      <c r="AL535" s="29" t="s">
        <v>32</v>
      </c>
      <c r="AM535" s="30" t="s">
        <v>32</v>
      </c>
      <c r="AN535" s="66">
        <f t="shared" si="26"/>
        <v>18.976029719795065</v>
      </c>
    </row>
    <row r="536" spans="1:40" x14ac:dyDescent="0.35">
      <c r="A536" s="18" t="s">
        <v>1128</v>
      </c>
      <c r="B536" s="19" t="s">
        <v>1129</v>
      </c>
      <c r="C536" s="19" t="s">
        <v>1536</v>
      </c>
      <c r="D536" s="19" t="s">
        <v>1536</v>
      </c>
      <c r="E536" s="19" t="s">
        <v>1528</v>
      </c>
      <c r="F536" s="19" t="str">
        <f>VLOOKUP(A536,Ranking!C536:AB1250,26,0)</f>
        <v xml:space="preserve">Exporters </v>
      </c>
      <c r="G536" s="19">
        <v>636004</v>
      </c>
      <c r="H536" s="20" t="s">
        <v>267</v>
      </c>
      <c r="I536" s="81" t="str">
        <f>VLOOKUP(A536,[1]Sheet1!$C$2:$D$967,2,0)</f>
        <v>Tirupur</v>
      </c>
      <c r="J536" s="21">
        <v>0.68880000000000008</v>
      </c>
      <c r="K536" s="22">
        <v>77.760999999999996</v>
      </c>
      <c r="L536" s="22">
        <v>0.77761000000000002</v>
      </c>
      <c r="M536" s="22">
        <v>1.4664100000000002</v>
      </c>
      <c r="N536" s="23" t="s">
        <v>32</v>
      </c>
      <c r="O536" s="24" t="s">
        <v>32</v>
      </c>
      <c r="P536" s="25">
        <v>0.61030000000000006</v>
      </c>
      <c r="Q536" s="26">
        <v>35.744</v>
      </c>
      <c r="R536" s="26">
        <v>0.35743999999999998</v>
      </c>
      <c r="S536" s="26">
        <v>0.96774000000000004</v>
      </c>
      <c r="T536" s="23" t="s">
        <v>32</v>
      </c>
      <c r="U536" s="27" t="s">
        <v>32</v>
      </c>
      <c r="V536" s="28">
        <v>0.24310000000000001</v>
      </c>
      <c r="W536" s="22">
        <v>157.69499999999999</v>
      </c>
      <c r="X536" s="22">
        <v>0.2770847931956551</v>
      </c>
      <c r="Y536" s="22">
        <v>0.52018479319565514</v>
      </c>
      <c r="Z536" s="23" t="s">
        <v>31</v>
      </c>
      <c r="AA536" s="27" t="s">
        <v>31</v>
      </c>
      <c r="AB536" s="25">
        <v>32.216815689000001</v>
      </c>
      <c r="AC536" s="26">
        <v>3817.1977800519189</v>
      </c>
      <c r="AD536" s="26">
        <v>38.171977800519187</v>
      </c>
      <c r="AE536" s="26">
        <f t="shared" si="24"/>
        <v>70.388793489519188</v>
      </c>
      <c r="AF536" s="29" t="s">
        <v>32</v>
      </c>
      <c r="AG536" s="30" t="s">
        <v>32</v>
      </c>
      <c r="AH536" s="25">
        <v>5.9191490959999999</v>
      </c>
      <c r="AI536" s="26">
        <v>1584.326005299178</v>
      </c>
      <c r="AJ536" s="26">
        <v>15.843260052991779</v>
      </c>
      <c r="AK536" s="26">
        <f t="shared" si="25"/>
        <v>21.762409148991779</v>
      </c>
      <c r="AL536" s="29" t="s">
        <v>32</v>
      </c>
      <c r="AM536" s="30" t="s">
        <v>32</v>
      </c>
      <c r="AN536" s="66">
        <f t="shared" si="26"/>
        <v>54.015237853510968</v>
      </c>
    </row>
    <row r="537" spans="1:40" x14ac:dyDescent="0.35">
      <c r="A537" s="18" t="s">
        <v>1130</v>
      </c>
      <c r="B537" s="19" t="s">
        <v>1131</v>
      </c>
      <c r="C537" s="19" t="s">
        <v>1536</v>
      </c>
      <c r="D537" s="19" t="s">
        <v>1536</v>
      </c>
      <c r="E537" s="19" t="s">
        <v>1529</v>
      </c>
      <c r="F537" s="19" t="str">
        <f>VLOOKUP(A537,Ranking!C537:AB1251,26,0)</f>
        <v xml:space="preserve">Manufacturers </v>
      </c>
      <c r="G537" s="19">
        <v>574327</v>
      </c>
      <c r="H537" s="20" t="s">
        <v>30</v>
      </c>
      <c r="I537" s="81" t="str">
        <f>VLOOKUP(A537,[1]Sheet1!$C$2:$D$967,2,0)</f>
        <v>Puttur</v>
      </c>
      <c r="J537" s="21">
        <v>1.2697000000000001</v>
      </c>
      <c r="K537" s="22">
        <v>1.099</v>
      </c>
      <c r="L537" s="22">
        <v>1.0658291123021582</v>
      </c>
      <c r="M537" s="22">
        <v>2.335529112302158</v>
      </c>
      <c r="N537" s="23" t="s">
        <v>31</v>
      </c>
      <c r="O537" s="24" t="s">
        <v>32</v>
      </c>
      <c r="P537" s="25">
        <v>0.32730000000000004</v>
      </c>
      <c r="Q537" s="26">
        <v>0.66500000000000004</v>
      </c>
      <c r="R537" s="26">
        <v>9.1644000000000017E-2</v>
      </c>
      <c r="S537" s="26">
        <v>0.41894400000000004</v>
      </c>
      <c r="T537" s="23" t="s">
        <v>32</v>
      </c>
      <c r="U537" s="27" t="s">
        <v>32</v>
      </c>
      <c r="V537" s="28">
        <v>0</v>
      </c>
      <c r="W537" s="22">
        <v>0.86799999999999999</v>
      </c>
      <c r="X537" s="22">
        <v>2.0674260617938214E-2</v>
      </c>
      <c r="Y537" s="22">
        <v>2.0674260617938214E-2</v>
      </c>
      <c r="Z537" s="23" t="s">
        <v>32</v>
      </c>
      <c r="AA537" s="27" t="s">
        <v>31</v>
      </c>
      <c r="AB537" s="25">
        <v>13.751349774000001</v>
      </c>
      <c r="AC537" s="26">
        <v>384.9406634090256</v>
      </c>
      <c r="AD537" s="26">
        <v>5.2394402259999993</v>
      </c>
      <c r="AE537" s="26">
        <f t="shared" si="24"/>
        <v>18.990790000000001</v>
      </c>
      <c r="AF537" s="29" t="s">
        <v>32</v>
      </c>
      <c r="AG537" s="30" t="s">
        <v>32</v>
      </c>
      <c r="AH537" s="25">
        <v>0.16882945399999999</v>
      </c>
      <c r="AI537" s="26">
        <v>24.892502155791892</v>
      </c>
      <c r="AJ537" s="26">
        <v>0.25589816599999998</v>
      </c>
      <c r="AK537" s="26">
        <f t="shared" si="25"/>
        <v>0.42472761999999997</v>
      </c>
      <c r="AL537" s="29" t="s">
        <v>32</v>
      </c>
      <c r="AM537" s="30" t="s">
        <v>32</v>
      </c>
      <c r="AN537" s="66">
        <f t="shared" si="26"/>
        <v>5.495338391999999</v>
      </c>
    </row>
    <row r="538" spans="1:40" x14ac:dyDescent="0.35">
      <c r="A538" s="18" t="s">
        <v>1132</v>
      </c>
      <c r="B538" s="19" t="s">
        <v>1133</v>
      </c>
      <c r="C538" s="19" t="s">
        <v>1533</v>
      </c>
      <c r="D538" s="19" t="s">
        <v>1536</v>
      </c>
      <c r="E538" s="19" t="s">
        <v>1529</v>
      </c>
      <c r="F538" s="19" t="e">
        <f>VLOOKUP(A538,Ranking!C538:AB1252,26,0)</f>
        <v>#N/A</v>
      </c>
      <c r="G538" s="19">
        <v>577201</v>
      </c>
      <c r="H538" s="20" t="s">
        <v>162</v>
      </c>
      <c r="I538" s="81" t="str">
        <f>VLOOKUP(A538,[1]Sheet1!$C$2:$D$967,2,0)</f>
        <v>Shivamogga</v>
      </c>
      <c r="J538" s="21">
        <v>8.9502000000000006</v>
      </c>
      <c r="K538" s="22">
        <v>309.13400000000001</v>
      </c>
      <c r="L538" s="22">
        <v>3.0913400000000002</v>
      </c>
      <c r="M538" s="22">
        <v>12.041540000000001</v>
      </c>
      <c r="N538" s="23" t="s">
        <v>32</v>
      </c>
      <c r="O538" s="24" t="s">
        <v>32</v>
      </c>
      <c r="P538" s="25">
        <v>2.6064000000000003</v>
      </c>
      <c r="Q538" s="26">
        <v>84.808999999999997</v>
      </c>
      <c r="R538" s="26">
        <v>0.84809000000000001</v>
      </c>
      <c r="S538" s="26">
        <v>3.4544900000000003</v>
      </c>
      <c r="T538" s="23" t="s">
        <v>32</v>
      </c>
      <c r="U538" s="27" t="s">
        <v>32</v>
      </c>
      <c r="V538" s="28">
        <v>4.4606000000000003</v>
      </c>
      <c r="W538" s="22">
        <v>363.089</v>
      </c>
      <c r="X538" s="22">
        <v>1.4196953554784293</v>
      </c>
      <c r="Y538" s="22">
        <v>5.8802953554784292</v>
      </c>
      <c r="Z538" s="23" t="s">
        <v>31</v>
      </c>
      <c r="AA538" s="27" t="s">
        <v>31</v>
      </c>
      <c r="AB538" s="25">
        <v>62.408488114999997</v>
      </c>
      <c r="AC538" s="26">
        <v>2972.777197682839</v>
      </c>
      <c r="AD538" s="26">
        <v>12.481697623000002</v>
      </c>
      <c r="AE538" s="26">
        <f t="shared" si="24"/>
        <v>74.890185738</v>
      </c>
      <c r="AF538" s="29" t="s">
        <v>31</v>
      </c>
      <c r="AG538" s="30" t="s">
        <v>32</v>
      </c>
      <c r="AH538" s="25">
        <v>4.6500349500000002</v>
      </c>
      <c r="AI538" s="26">
        <v>454.51864872475659</v>
      </c>
      <c r="AJ538" s="26">
        <v>0.93000698999999987</v>
      </c>
      <c r="AK538" s="26">
        <f t="shared" si="25"/>
        <v>5.5800419400000001</v>
      </c>
      <c r="AL538" s="29" t="s">
        <v>31</v>
      </c>
      <c r="AM538" s="30" t="s">
        <v>32</v>
      </c>
      <c r="AN538" s="66">
        <f t="shared" si="26"/>
        <v>13.411704613000001</v>
      </c>
    </row>
    <row r="539" spans="1:40" x14ac:dyDescent="0.35">
      <c r="A539" s="18" t="s">
        <v>1134</v>
      </c>
      <c r="B539" s="19" t="s">
        <v>1135</v>
      </c>
      <c r="C539" s="19" t="s">
        <v>1536</v>
      </c>
      <c r="D539" s="19" t="s">
        <v>1536</v>
      </c>
      <c r="E539" s="19" t="s">
        <v>1529</v>
      </c>
      <c r="F539" s="19" t="str">
        <f>VLOOKUP(A539,Ranking!C539:AB1253,26,0)</f>
        <v xml:space="preserve">Manufacturers </v>
      </c>
      <c r="G539" s="19">
        <v>500062</v>
      </c>
      <c r="H539" s="20" t="s">
        <v>492</v>
      </c>
      <c r="I539" s="81" t="str">
        <f>VLOOKUP(A539,[1]Sheet1!$C$2:$D$967,2,0)</f>
        <v>Hyderbad</v>
      </c>
      <c r="J539" s="21">
        <v>2.7694000000000001</v>
      </c>
      <c r="K539" s="22">
        <v>674.17499999999995</v>
      </c>
      <c r="L539" s="22">
        <v>1.5110945016622142</v>
      </c>
      <c r="M539" s="22">
        <v>4.280494501662214</v>
      </c>
      <c r="N539" s="23" t="s">
        <v>31</v>
      </c>
      <c r="O539" s="24" t="s">
        <v>31</v>
      </c>
      <c r="P539" s="25">
        <v>0.91310000000000002</v>
      </c>
      <c r="Q539" s="26">
        <v>177.863</v>
      </c>
      <c r="R539" s="26">
        <v>0.32874858312858307</v>
      </c>
      <c r="S539" s="26">
        <v>1.241848583128583</v>
      </c>
      <c r="T539" s="23" t="s">
        <v>32</v>
      </c>
      <c r="U539" s="27" t="s">
        <v>31</v>
      </c>
      <c r="V539" s="28">
        <v>1.4630000000000001</v>
      </c>
      <c r="W539" s="22">
        <v>486.52</v>
      </c>
      <c r="X539" s="22">
        <v>0.91587998793277148</v>
      </c>
      <c r="Y539" s="22">
        <v>2.3788799879327716</v>
      </c>
      <c r="Z539" s="23" t="s">
        <v>31</v>
      </c>
      <c r="AA539" s="27" t="s">
        <v>31</v>
      </c>
      <c r="AB539" s="25">
        <v>20.245575205000002</v>
      </c>
      <c r="AC539" s="26">
        <v>3006.7423691800968</v>
      </c>
      <c r="AD539" s="26">
        <v>30.067423691800968</v>
      </c>
      <c r="AE539" s="26">
        <f t="shared" si="24"/>
        <v>50.31299889680097</v>
      </c>
      <c r="AF539" s="29" t="s">
        <v>32</v>
      </c>
      <c r="AG539" s="30" t="s">
        <v>32</v>
      </c>
      <c r="AH539" s="25">
        <v>6.1632331469999997</v>
      </c>
      <c r="AI539" s="26">
        <v>549.98371181887944</v>
      </c>
      <c r="AJ539" s="26">
        <v>1.2326466293999996</v>
      </c>
      <c r="AK539" s="26">
        <f t="shared" si="25"/>
        <v>7.3958797763999993</v>
      </c>
      <c r="AL539" s="29" t="s">
        <v>31</v>
      </c>
      <c r="AM539" s="30" t="s">
        <v>32</v>
      </c>
      <c r="AN539" s="66">
        <f t="shared" si="26"/>
        <v>31.30007032120097</v>
      </c>
    </row>
    <row r="540" spans="1:40" x14ac:dyDescent="0.35">
      <c r="A540" s="18" t="s">
        <v>1136</v>
      </c>
      <c r="B540" s="19" t="s">
        <v>1137</v>
      </c>
      <c r="C540" s="19" t="s">
        <v>1536</v>
      </c>
      <c r="D540" s="19" t="s">
        <v>1536</v>
      </c>
      <c r="E540" s="19" t="s">
        <v>1529</v>
      </c>
      <c r="F540" s="19" t="str">
        <f>VLOOKUP(A540,Ranking!C540:AB1254,26,0)</f>
        <v xml:space="preserve">Shopping Malls </v>
      </c>
      <c r="G540" s="19">
        <v>734001</v>
      </c>
      <c r="H540" s="20" t="s">
        <v>89</v>
      </c>
      <c r="I540" s="81" t="str">
        <f>VLOOKUP(A540,[1]Sheet1!$C$2:$D$967,2,0)</f>
        <v>Executive</v>
      </c>
      <c r="J540" s="21">
        <v>0.1371</v>
      </c>
      <c r="K540" s="22">
        <v>257.505</v>
      </c>
      <c r="L540" s="22">
        <v>5.8530233454545458E-2</v>
      </c>
      <c r="M540" s="22">
        <v>0.19563023345454544</v>
      </c>
      <c r="N540" s="23" t="s">
        <v>31</v>
      </c>
      <c r="O540" s="24" t="s">
        <v>31</v>
      </c>
      <c r="P540" s="25">
        <v>0.17490000000000003</v>
      </c>
      <c r="Q540" s="26">
        <v>86.914000000000001</v>
      </c>
      <c r="R540" s="26">
        <v>0.47209932724932718</v>
      </c>
      <c r="S540" s="26">
        <v>0.64699932724932718</v>
      </c>
      <c r="T540" s="23" t="s">
        <v>32</v>
      </c>
      <c r="U540" s="27" t="s">
        <v>31</v>
      </c>
      <c r="V540" s="28">
        <v>0.748</v>
      </c>
      <c r="W540" s="22">
        <v>36.555</v>
      </c>
      <c r="X540" s="22">
        <v>0.20944000000000002</v>
      </c>
      <c r="Y540" s="22">
        <v>0.95744000000000007</v>
      </c>
      <c r="Z540" s="23" t="s">
        <v>31</v>
      </c>
      <c r="AA540" s="27" t="s">
        <v>31</v>
      </c>
      <c r="AB540" s="25">
        <v>19.859174069999998</v>
      </c>
      <c r="AC540" s="26">
        <v>6447.4462121708366</v>
      </c>
      <c r="AD540" s="26">
        <v>4.1662315434339554</v>
      </c>
      <c r="AE540" s="26">
        <f t="shared" si="24"/>
        <v>24.025405613433954</v>
      </c>
      <c r="AF540" s="29" t="s">
        <v>32</v>
      </c>
      <c r="AG540" s="30" t="s">
        <v>31</v>
      </c>
      <c r="AH540" s="25">
        <v>4.8087885350000006</v>
      </c>
      <c r="AI540" s="26">
        <v>1859.7402069959389</v>
      </c>
      <c r="AJ540" s="26">
        <v>18.59740206995939</v>
      </c>
      <c r="AK540" s="26">
        <f t="shared" si="25"/>
        <v>23.406190604959392</v>
      </c>
      <c r="AL540" s="29" t="s">
        <v>32</v>
      </c>
      <c r="AM540" s="30" t="s">
        <v>32</v>
      </c>
      <c r="AN540" s="66">
        <f t="shared" si="26"/>
        <v>22.763633613393345</v>
      </c>
    </row>
    <row r="541" spans="1:40" x14ac:dyDescent="0.35">
      <c r="A541" s="18" t="s">
        <v>1138</v>
      </c>
      <c r="B541" s="19" t="s">
        <v>1139</v>
      </c>
      <c r="C541" s="19" t="s">
        <v>47</v>
      </c>
      <c r="D541" s="19" t="s">
        <v>1513</v>
      </c>
      <c r="E541" s="19" t="s">
        <v>1528</v>
      </c>
      <c r="F541" s="19" t="str">
        <f>VLOOKUP(A541,Ranking!C541:AB1255,26,0)</f>
        <v>Corporate Offices</v>
      </c>
      <c r="G541" s="19">
        <v>500081</v>
      </c>
      <c r="H541" s="20" t="s">
        <v>492</v>
      </c>
      <c r="I541" s="81" t="str">
        <f>VLOOKUP(A541,[1]Sheet1!$C$2:$D$967,2,0)</f>
        <v>Hyderbad</v>
      </c>
      <c r="J541" s="21">
        <v>1.0058</v>
      </c>
      <c r="K541" s="22">
        <v>1046.8</v>
      </c>
      <c r="L541" s="22">
        <v>0.86063055230428964</v>
      </c>
      <c r="M541" s="22">
        <v>1.8664305523042897</v>
      </c>
      <c r="N541" s="23" t="s">
        <v>31</v>
      </c>
      <c r="O541" s="24" t="s">
        <v>31</v>
      </c>
      <c r="P541" s="25">
        <v>0.63099999999999989</v>
      </c>
      <c r="Q541" s="26">
        <v>190.41300000000001</v>
      </c>
      <c r="R541" s="26">
        <v>0.78645959108459118</v>
      </c>
      <c r="S541" s="26">
        <v>1.4174595910845911</v>
      </c>
      <c r="T541" s="23" t="s">
        <v>32</v>
      </c>
      <c r="U541" s="27" t="s">
        <v>31</v>
      </c>
      <c r="V541" s="28">
        <v>3.2974999999999999</v>
      </c>
      <c r="W541" s="22">
        <v>128.63</v>
      </c>
      <c r="X541" s="22">
        <v>1.2863</v>
      </c>
      <c r="Y541" s="22">
        <v>4.5838000000000001</v>
      </c>
      <c r="Z541" s="23" t="s">
        <v>32</v>
      </c>
      <c r="AA541" s="27" t="s">
        <v>32</v>
      </c>
      <c r="AB541" s="25">
        <v>11.218167112</v>
      </c>
      <c r="AC541" s="26">
        <v>6661.4119222086802</v>
      </c>
      <c r="AD541" s="26">
        <v>2.2436334224000003</v>
      </c>
      <c r="AE541" s="26">
        <f t="shared" si="24"/>
        <v>13.4618005344</v>
      </c>
      <c r="AF541" s="29" t="s">
        <v>31</v>
      </c>
      <c r="AG541" s="30" t="s">
        <v>31</v>
      </c>
      <c r="AH541" s="25">
        <v>20.016733106</v>
      </c>
      <c r="AI541" s="26">
        <v>1331.4162541995649</v>
      </c>
      <c r="AJ541" s="26">
        <v>13.314162541995646</v>
      </c>
      <c r="AK541" s="26">
        <f t="shared" si="25"/>
        <v>33.330895647995646</v>
      </c>
      <c r="AL541" s="29" t="s">
        <v>32</v>
      </c>
      <c r="AM541" s="30" t="s">
        <v>32</v>
      </c>
      <c r="AN541" s="66">
        <f t="shared" si="26"/>
        <v>15.557795964395646</v>
      </c>
    </row>
    <row r="542" spans="1:40" x14ac:dyDescent="0.35">
      <c r="A542" s="18" t="s">
        <v>1140</v>
      </c>
      <c r="B542" s="19" t="s">
        <v>1141</v>
      </c>
      <c r="C542" s="19" t="s">
        <v>47</v>
      </c>
      <c r="D542" s="19" t="s">
        <v>1536</v>
      </c>
      <c r="E542" s="19" t="s">
        <v>1529</v>
      </c>
      <c r="F542" s="19" t="str">
        <f>VLOOKUP(A542,Ranking!C542:AB1256,26,0)</f>
        <v xml:space="preserve">Retailers </v>
      </c>
      <c r="G542" s="19">
        <v>586128</v>
      </c>
      <c r="H542" s="20" t="s">
        <v>110</v>
      </c>
      <c r="I542" s="81" t="str">
        <f>VLOOKUP(A542,[1]Sheet1!$C$2:$D$967,2,0)</f>
        <v>Kalaburagi</v>
      </c>
      <c r="J542" s="21">
        <v>1.2872000000000003</v>
      </c>
      <c r="K542" s="22">
        <v>25.161999999999999</v>
      </c>
      <c r="L542" s="22">
        <v>0.94589288678714512</v>
      </c>
      <c r="M542" s="22">
        <v>2.2330928867871456</v>
      </c>
      <c r="N542" s="23" t="s">
        <v>31</v>
      </c>
      <c r="O542" s="24" t="s">
        <v>32</v>
      </c>
      <c r="P542" s="25">
        <v>1.4048</v>
      </c>
      <c r="Q542" s="26">
        <v>16.469000000000001</v>
      </c>
      <c r="R542" s="26">
        <v>0.39334400000000003</v>
      </c>
      <c r="S542" s="26">
        <v>1.7981440000000002</v>
      </c>
      <c r="T542" s="23" t="s">
        <v>32</v>
      </c>
      <c r="U542" s="27" t="s">
        <v>32</v>
      </c>
      <c r="V542" s="28">
        <v>6.0717999999999996</v>
      </c>
      <c r="W542" s="22">
        <v>61.387999999999998</v>
      </c>
      <c r="X542" s="22">
        <v>1.7001040000000001</v>
      </c>
      <c r="Y542" s="22">
        <v>7.7719039999999993</v>
      </c>
      <c r="Z542" s="23" t="s">
        <v>31</v>
      </c>
      <c r="AA542" s="27" t="s">
        <v>32</v>
      </c>
      <c r="AB542" s="25">
        <v>51.991873194999997</v>
      </c>
      <c r="AC542" s="26">
        <v>222.94610884353739</v>
      </c>
      <c r="AD542" s="26">
        <v>10.398374638999996</v>
      </c>
      <c r="AE542" s="26">
        <f t="shared" si="24"/>
        <v>62.390247833999993</v>
      </c>
      <c r="AF542" s="29" t="s">
        <v>32</v>
      </c>
      <c r="AG542" s="30" t="s">
        <v>32</v>
      </c>
      <c r="AH542" s="25">
        <v>7.3252200950000006</v>
      </c>
      <c r="AI542" s="26">
        <v>31.17150900360144</v>
      </c>
      <c r="AJ542" s="26">
        <v>1.4650440190000005</v>
      </c>
      <c r="AK542" s="26">
        <f t="shared" si="25"/>
        <v>8.7902641140000011</v>
      </c>
      <c r="AL542" s="29" t="s">
        <v>32</v>
      </c>
      <c r="AM542" s="30" t="s">
        <v>32</v>
      </c>
      <c r="AN542" s="66">
        <f t="shared" si="26"/>
        <v>11.863418657999997</v>
      </c>
    </row>
    <row r="543" spans="1:40" x14ac:dyDescent="0.35">
      <c r="A543" s="18" t="s">
        <v>1142</v>
      </c>
      <c r="B543" s="19" t="s">
        <v>1143</v>
      </c>
      <c r="C543" s="19" t="s">
        <v>41</v>
      </c>
      <c r="D543" s="19" t="s">
        <v>1536</v>
      </c>
      <c r="E543" s="19" t="s">
        <v>1528</v>
      </c>
      <c r="F543" s="19" t="str">
        <f>VLOOKUP(A543,Ranking!C543:AB1257,26,0)</f>
        <v xml:space="preserve">Manufacturers </v>
      </c>
      <c r="G543" s="19">
        <v>583121</v>
      </c>
      <c r="H543" s="20" t="s">
        <v>159</v>
      </c>
      <c r="I543" s="81" t="str">
        <f>VLOOKUP(A543,[1]Sheet1!$C$2:$D$967,2,0)</f>
        <v>Bellary</v>
      </c>
      <c r="J543" s="21">
        <v>2.6499999999999999E-2</v>
      </c>
      <c r="K543" s="22">
        <v>34.042999999999999</v>
      </c>
      <c r="L543" s="22">
        <v>1.6802617532467527E-2</v>
      </c>
      <c r="M543" s="22">
        <v>4.330261753246753E-2</v>
      </c>
      <c r="N543" s="23" t="s">
        <v>31</v>
      </c>
      <c r="O543" s="24" t="s">
        <v>31</v>
      </c>
      <c r="P543" s="25">
        <v>0.48309999999999997</v>
      </c>
      <c r="Q543" s="26">
        <v>13.374000000000001</v>
      </c>
      <c r="R543" s="26">
        <v>0.135268</v>
      </c>
      <c r="S543" s="26">
        <v>0.61836800000000003</v>
      </c>
      <c r="T543" s="23" t="s">
        <v>32</v>
      </c>
      <c r="U543" s="27" t="s">
        <v>32</v>
      </c>
      <c r="V543" s="28">
        <v>7.5769000000000002</v>
      </c>
      <c r="W543" s="22">
        <v>99.293000000000006</v>
      </c>
      <c r="X543" s="22">
        <v>2.1215320000000002</v>
      </c>
      <c r="Y543" s="22">
        <v>9.6984320000000004</v>
      </c>
      <c r="Z543" s="23" t="s">
        <v>31</v>
      </c>
      <c r="AA543" s="27" t="s">
        <v>32</v>
      </c>
      <c r="AB543" s="25">
        <v>10.936722057999999</v>
      </c>
      <c r="AC543" s="26">
        <v>216.09378980891719</v>
      </c>
      <c r="AD543" s="26">
        <v>2.1873444115999998</v>
      </c>
      <c r="AE543" s="26">
        <f t="shared" si="24"/>
        <v>13.124066469599999</v>
      </c>
      <c r="AF543" s="29" t="s">
        <v>32</v>
      </c>
      <c r="AG543" s="30" t="s">
        <v>32</v>
      </c>
      <c r="AH543" s="25">
        <v>1.8764432579999999</v>
      </c>
      <c r="AI543" s="26">
        <v>70.842197452229286</v>
      </c>
      <c r="AJ543" s="26">
        <v>0.70842197452229283</v>
      </c>
      <c r="AK543" s="26">
        <f t="shared" si="25"/>
        <v>2.5848652325222927</v>
      </c>
      <c r="AL543" s="29" t="s">
        <v>32</v>
      </c>
      <c r="AM543" s="30" t="s">
        <v>32</v>
      </c>
      <c r="AN543" s="66">
        <f t="shared" si="26"/>
        <v>2.8957663861222924</v>
      </c>
    </row>
    <row r="544" spans="1:40" x14ac:dyDescent="0.35">
      <c r="A544" s="18" t="s">
        <v>1144</v>
      </c>
      <c r="B544" s="19" t="s">
        <v>1145</v>
      </c>
      <c r="C544" s="19" t="s">
        <v>1533</v>
      </c>
      <c r="D544" s="19" t="s">
        <v>1536</v>
      </c>
      <c r="E544" s="19" t="s">
        <v>1529</v>
      </c>
      <c r="F544" s="19" t="str">
        <f>VLOOKUP(A544,Ranking!C544:AB1258,26,0)</f>
        <v xml:space="preserve">Manufacturers </v>
      </c>
      <c r="G544" s="19">
        <v>576228</v>
      </c>
      <c r="H544" s="20" t="s">
        <v>264</v>
      </c>
      <c r="I544" s="81" t="str">
        <f>VLOOKUP(A544,[1]Sheet1!$C$2:$D$967,2,0)</f>
        <v>Kundapura</v>
      </c>
      <c r="J544" s="21">
        <v>0.4738</v>
      </c>
      <c r="K544" s="22">
        <v>8.0660000000000007</v>
      </c>
      <c r="L544" s="22">
        <v>0.132664</v>
      </c>
      <c r="M544" s="22">
        <v>0.606464</v>
      </c>
      <c r="N544" s="23" t="s">
        <v>32</v>
      </c>
      <c r="O544" s="24" t="s">
        <v>32</v>
      </c>
      <c r="P544" s="25">
        <v>1.6778</v>
      </c>
      <c r="Q544" s="26">
        <v>3.843</v>
      </c>
      <c r="R544" s="26">
        <v>0.46978400000000003</v>
      </c>
      <c r="S544" s="26">
        <v>2.1475840000000002</v>
      </c>
      <c r="T544" s="23" t="s">
        <v>32</v>
      </c>
      <c r="U544" s="27" t="s">
        <v>32</v>
      </c>
      <c r="V544" s="28">
        <v>10.9046</v>
      </c>
      <c r="W544" s="22">
        <v>29.684999999999999</v>
      </c>
      <c r="X544" s="22">
        <v>4.3032577544273245</v>
      </c>
      <c r="Y544" s="22">
        <v>15.207857754427325</v>
      </c>
      <c r="Z544" s="23" t="s">
        <v>31</v>
      </c>
      <c r="AA544" s="27" t="s">
        <v>32</v>
      </c>
      <c r="AB544" s="25">
        <v>18.157580226</v>
      </c>
      <c r="AC544" s="26">
        <v>202.133158775163</v>
      </c>
      <c r="AD544" s="26">
        <v>3.6315160452000015</v>
      </c>
      <c r="AE544" s="26">
        <f t="shared" si="24"/>
        <v>21.789096271200002</v>
      </c>
      <c r="AF544" s="29" t="s">
        <v>32</v>
      </c>
      <c r="AG544" s="30" t="s">
        <v>32</v>
      </c>
      <c r="AH544" s="25">
        <v>0.71850307400000002</v>
      </c>
      <c r="AI544" s="26">
        <v>15.1501236178055</v>
      </c>
      <c r="AJ544" s="26">
        <v>0.94704252599999994</v>
      </c>
      <c r="AK544" s="26">
        <f t="shared" si="25"/>
        <v>1.6655456</v>
      </c>
      <c r="AL544" s="29" t="s">
        <v>32</v>
      </c>
      <c r="AM544" s="30" t="s">
        <v>32</v>
      </c>
      <c r="AN544" s="66">
        <f t="shared" si="26"/>
        <v>4.5785585712000012</v>
      </c>
    </row>
    <row r="545" spans="1:40" x14ac:dyDescent="0.35">
      <c r="A545" s="18" t="s">
        <v>1146</v>
      </c>
      <c r="B545" s="19" t="s">
        <v>1147</v>
      </c>
      <c r="C545" s="19" t="s">
        <v>41</v>
      </c>
      <c r="D545" s="19" t="s">
        <v>1536</v>
      </c>
      <c r="E545" s="19" t="s">
        <v>1528</v>
      </c>
      <c r="F545" s="19" t="str">
        <f>VLOOKUP(A545,Ranking!C545:AB1259,26,0)</f>
        <v xml:space="preserve">Exporters </v>
      </c>
      <c r="G545" s="19">
        <v>572137</v>
      </c>
      <c r="H545" s="20" t="s">
        <v>261</v>
      </c>
      <c r="I545" s="81" t="str">
        <f>VLOOKUP(A545,[1]Sheet1!$C$2:$D$967,2,0)</f>
        <v>Tumakuru - B</v>
      </c>
      <c r="J545" s="21">
        <v>1.4283999999999999</v>
      </c>
      <c r="K545" s="22">
        <v>45.354999999999997</v>
      </c>
      <c r="L545" s="22">
        <v>1.1132048503523413</v>
      </c>
      <c r="M545" s="22">
        <v>2.541604850352341</v>
      </c>
      <c r="N545" s="23" t="s">
        <v>31</v>
      </c>
      <c r="O545" s="24" t="s">
        <v>32</v>
      </c>
      <c r="P545" s="25">
        <v>0.61980000000000002</v>
      </c>
      <c r="Q545" s="26">
        <v>23.402999999999999</v>
      </c>
      <c r="R545" s="26">
        <v>0.36261941480885301</v>
      </c>
      <c r="S545" s="26">
        <v>0.98241941480885298</v>
      </c>
      <c r="T545" s="23" t="s">
        <v>31</v>
      </c>
      <c r="U545" s="27" t="s">
        <v>32</v>
      </c>
      <c r="V545" s="28">
        <v>13.2286</v>
      </c>
      <c r="W545" s="22">
        <v>153.30600000000001</v>
      </c>
      <c r="X545" s="22">
        <v>11.086440684272825</v>
      </c>
      <c r="Y545" s="22">
        <v>24.315040684272823</v>
      </c>
      <c r="Z545" s="23" t="s">
        <v>31</v>
      </c>
      <c r="AA545" s="27" t="s">
        <v>32</v>
      </c>
      <c r="AB545" s="25">
        <v>32.721538031999998</v>
      </c>
      <c r="AC545" s="26">
        <v>333.48452532188838</v>
      </c>
      <c r="AD545" s="26">
        <v>6.5443076063999968</v>
      </c>
      <c r="AE545" s="26">
        <f t="shared" si="24"/>
        <v>39.265845638399995</v>
      </c>
      <c r="AF545" s="29" t="s">
        <v>32</v>
      </c>
      <c r="AG545" s="30" t="s">
        <v>32</v>
      </c>
      <c r="AH545" s="25">
        <v>3.279531</v>
      </c>
      <c r="AI545" s="26">
        <v>32.073823175965671</v>
      </c>
      <c r="AJ545" s="26">
        <v>0.65590619999999999</v>
      </c>
      <c r="AK545" s="26">
        <f t="shared" si="25"/>
        <v>3.9354372</v>
      </c>
      <c r="AL545" s="29" t="s">
        <v>32</v>
      </c>
      <c r="AM545" s="30" t="s">
        <v>32</v>
      </c>
      <c r="AN545" s="66">
        <f t="shared" si="26"/>
        <v>7.2002138063999972</v>
      </c>
    </row>
    <row r="546" spans="1:40" x14ac:dyDescent="0.35">
      <c r="A546" s="18" t="s">
        <v>1148</v>
      </c>
      <c r="B546" s="19" t="s">
        <v>1149</v>
      </c>
      <c r="C546" s="19" t="s">
        <v>1533</v>
      </c>
      <c r="D546" s="19" t="s">
        <v>1536</v>
      </c>
      <c r="E546" s="19" t="s">
        <v>1529</v>
      </c>
      <c r="F546" s="19" t="e">
        <f>VLOOKUP(A546,Ranking!C546:AB1260,26,0)</f>
        <v>#N/A</v>
      </c>
      <c r="G546" s="19">
        <v>577204</v>
      </c>
      <c r="H546" s="20" t="s">
        <v>162</v>
      </c>
      <c r="I546" s="81" t="str">
        <f>VLOOKUP(A546,[1]Sheet1!$C$2:$D$967,2,0)</f>
        <v>Shivamogga</v>
      </c>
      <c r="J546" s="21">
        <v>6.1409000000000002</v>
      </c>
      <c r="K546" s="22">
        <v>145.101</v>
      </c>
      <c r="L546" s="22">
        <v>1.7194520000000002</v>
      </c>
      <c r="M546" s="22">
        <v>7.8603520000000007</v>
      </c>
      <c r="N546" s="23" t="s">
        <v>31</v>
      </c>
      <c r="O546" s="24" t="s">
        <v>32</v>
      </c>
      <c r="P546" s="25">
        <v>0.50370000000000004</v>
      </c>
      <c r="Q546" s="26">
        <v>46.642000000000003</v>
      </c>
      <c r="R546" s="26">
        <v>0.31529728497913762</v>
      </c>
      <c r="S546" s="26">
        <v>0.8189972849791376</v>
      </c>
      <c r="T546" s="23" t="s">
        <v>31</v>
      </c>
      <c r="U546" s="27" t="s">
        <v>32</v>
      </c>
      <c r="V546" s="28">
        <v>6.0723000000000003</v>
      </c>
      <c r="W546" s="22">
        <v>102.23399999999999</v>
      </c>
      <c r="X546" s="22">
        <v>3.109904284016427</v>
      </c>
      <c r="Y546" s="22">
        <v>9.1822042840164269</v>
      </c>
      <c r="Z546" s="23" t="s">
        <v>31</v>
      </c>
      <c r="AA546" s="27" t="s">
        <v>32</v>
      </c>
      <c r="AB546" s="25">
        <v>33.207303031000002</v>
      </c>
      <c r="AC546" s="26">
        <v>2938.4828913929509</v>
      </c>
      <c r="AD546" s="26">
        <v>6.641460606199999</v>
      </c>
      <c r="AE546" s="26">
        <f t="shared" si="24"/>
        <v>39.848763637200001</v>
      </c>
      <c r="AF546" s="29" t="s">
        <v>31</v>
      </c>
      <c r="AG546" s="30" t="s">
        <v>32</v>
      </c>
      <c r="AH546" s="25">
        <v>3.7097257490000004</v>
      </c>
      <c r="AI546" s="26">
        <v>446.43474338687759</v>
      </c>
      <c r="AJ546" s="26">
        <v>0.74194514980000026</v>
      </c>
      <c r="AK546" s="26">
        <f t="shared" si="25"/>
        <v>4.4516708988000007</v>
      </c>
      <c r="AL546" s="29" t="s">
        <v>31</v>
      </c>
      <c r="AM546" s="30" t="s">
        <v>32</v>
      </c>
      <c r="AN546" s="66">
        <f t="shared" si="26"/>
        <v>7.3834057559999993</v>
      </c>
    </row>
    <row r="547" spans="1:40" x14ac:dyDescent="0.35">
      <c r="A547" s="18" t="s">
        <v>1150</v>
      </c>
      <c r="B547" s="19" t="s">
        <v>1151</v>
      </c>
      <c r="C547" s="19" t="s">
        <v>41</v>
      </c>
      <c r="D547" s="19" t="s">
        <v>1536</v>
      </c>
      <c r="E547" s="19" t="s">
        <v>1529</v>
      </c>
      <c r="F547" s="19" t="str">
        <f>VLOOKUP(A547,Ranking!C547:AB1261,26,0)</f>
        <v xml:space="preserve">Retailers </v>
      </c>
      <c r="G547" s="19">
        <v>563135</v>
      </c>
      <c r="H547" s="20" t="s">
        <v>273</v>
      </c>
      <c r="I547" s="81" t="str">
        <f>VLOOKUP(A547,[1]Sheet1!$C$2:$D$967,2,0)</f>
        <v>Devanahalli</v>
      </c>
      <c r="J547" s="21">
        <v>0.44869999999999999</v>
      </c>
      <c r="K547" s="22">
        <v>26.888000000000002</v>
      </c>
      <c r="L547" s="22">
        <v>0.125636</v>
      </c>
      <c r="M547" s="22">
        <v>0.57433599999999996</v>
      </c>
      <c r="N547" s="23" t="s">
        <v>31</v>
      </c>
      <c r="O547" s="24" t="s">
        <v>32</v>
      </c>
      <c r="P547" s="25">
        <v>0.8</v>
      </c>
      <c r="Q547" s="26">
        <v>19.004000000000001</v>
      </c>
      <c r="R547" s="26">
        <v>0.22400000000000003</v>
      </c>
      <c r="S547" s="26">
        <v>1.024</v>
      </c>
      <c r="T547" s="23" t="s">
        <v>32</v>
      </c>
      <c r="U547" s="27" t="s">
        <v>32</v>
      </c>
      <c r="V547" s="28">
        <v>17.781500000000001</v>
      </c>
      <c r="W547" s="22">
        <v>105.986</v>
      </c>
      <c r="X547" s="22">
        <v>18.504105256560301</v>
      </c>
      <c r="Y547" s="22">
        <v>36.285605256560302</v>
      </c>
      <c r="Z547" s="23" t="s">
        <v>31</v>
      </c>
      <c r="AA547" s="27" t="s">
        <v>32</v>
      </c>
      <c r="AB547" s="25">
        <v>32.408547569</v>
      </c>
      <c r="AC547" s="26">
        <v>189.87570495767841</v>
      </c>
      <c r="AD547" s="26">
        <v>6.4817095137999985</v>
      </c>
      <c r="AE547" s="26">
        <f t="shared" si="24"/>
        <v>38.890257082799998</v>
      </c>
      <c r="AF547" s="29" t="s">
        <v>32</v>
      </c>
      <c r="AG547" s="30" t="s">
        <v>32</v>
      </c>
      <c r="AH547" s="25">
        <v>5.7529711060000004</v>
      </c>
      <c r="AI547" s="26">
        <v>14.23364288593309</v>
      </c>
      <c r="AJ547" s="26">
        <v>1.1505942212000004</v>
      </c>
      <c r="AK547" s="26">
        <f t="shared" si="25"/>
        <v>6.9035653272000008</v>
      </c>
      <c r="AL547" s="29" t="s">
        <v>32</v>
      </c>
      <c r="AM547" s="30" t="s">
        <v>32</v>
      </c>
      <c r="AN547" s="66">
        <f t="shared" si="26"/>
        <v>7.6323037349999989</v>
      </c>
    </row>
    <row r="548" spans="1:40" x14ac:dyDescent="0.35">
      <c r="A548" s="18" t="s">
        <v>1152</v>
      </c>
      <c r="B548" s="19" t="s">
        <v>1153</v>
      </c>
      <c r="C548" s="19" t="s">
        <v>1536</v>
      </c>
      <c r="D548" s="19" t="s">
        <v>1536</v>
      </c>
      <c r="E548" s="19" t="s">
        <v>1529</v>
      </c>
      <c r="F548" s="19" t="str">
        <f>VLOOKUP(A548,Ranking!C548:AB1262,26,0)</f>
        <v xml:space="preserve">Manufacturers </v>
      </c>
      <c r="G548" s="19">
        <v>574116</v>
      </c>
      <c r="H548" s="20" t="s">
        <v>48</v>
      </c>
      <c r="I548" s="81" t="str">
        <f>VLOOKUP(A548,[1]Sheet1!$C$2:$D$967,2,0)</f>
        <v>Udupi</v>
      </c>
      <c r="J548" s="21">
        <v>3.7746000000000004</v>
      </c>
      <c r="K548" s="22">
        <v>21.044</v>
      </c>
      <c r="L548" s="22">
        <v>1.0568880000000003</v>
      </c>
      <c r="M548" s="22">
        <v>4.8314880000000002</v>
      </c>
      <c r="N548" s="23" t="s">
        <v>31</v>
      </c>
      <c r="O548" s="24" t="s">
        <v>32</v>
      </c>
      <c r="P548" s="25">
        <v>0.51690000000000003</v>
      </c>
      <c r="Q548" s="26">
        <v>6.7130000000000001</v>
      </c>
      <c r="R548" s="26">
        <v>0.14473200000000003</v>
      </c>
      <c r="S548" s="26">
        <v>0.661632</v>
      </c>
      <c r="T548" s="23" t="s">
        <v>32</v>
      </c>
      <c r="U548" s="27" t="s">
        <v>32</v>
      </c>
      <c r="V548" s="28">
        <v>1.7159</v>
      </c>
      <c r="W548" s="22">
        <v>22.268999999999998</v>
      </c>
      <c r="X548" s="22">
        <v>0.48045200000000005</v>
      </c>
      <c r="Y548" s="22">
        <v>2.1963520000000001</v>
      </c>
      <c r="Z548" s="23" t="s">
        <v>31</v>
      </c>
      <c r="AA548" s="27" t="s">
        <v>32</v>
      </c>
      <c r="AB548" s="25">
        <v>13.209460114000001</v>
      </c>
      <c r="AC548" s="26">
        <v>495.04210526315802</v>
      </c>
      <c r="AD548" s="26">
        <v>4.9504210526315813</v>
      </c>
      <c r="AE548" s="26">
        <f t="shared" si="24"/>
        <v>18.159881166631582</v>
      </c>
      <c r="AF548" s="29" t="s">
        <v>32</v>
      </c>
      <c r="AG548" s="30" t="s">
        <v>32</v>
      </c>
      <c r="AH548" s="25">
        <v>0.61918704699999993</v>
      </c>
      <c r="AI548" s="26">
        <v>68.181332123411977</v>
      </c>
      <c r="AJ548" s="26">
        <v>0.68181332123411986</v>
      </c>
      <c r="AK548" s="26">
        <f t="shared" si="25"/>
        <v>1.3010003682341198</v>
      </c>
      <c r="AL548" s="29" t="s">
        <v>32</v>
      </c>
      <c r="AM548" s="30" t="s">
        <v>32</v>
      </c>
      <c r="AN548" s="66">
        <f t="shared" si="26"/>
        <v>5.6322343738657015</v>
      </c>
    </row>
    <row r="549" spans="1:40" x14ac:dyDescent="0.35">
      <c r="A549" s="18" t="s">
        <v>1154</v>
      </c>
      <c r="B549" s="19" t="s">
        <v>1155</v>
      </c>
      <c r="C549" s="19" t="s">
        <v>1536</v>
      </c>
      <c r="D549" s="19" t="s">
        <v>1536</v>
      </c>
      <c r="E549" s="19" t="s">
        <v>1528</v>
      </c>
      <c r="F549" s="19" t="str">
        <f>VLOOKUP(A549,Ranking!C549:AB1263,26,0)</f>
        <v xml:space="preserve">Manufacturers </v>
      </c>
      <c r="G549" s="19">
        <v>577429</v>
      </c>
      <c r="H549" s="20" t="s">
        <v>162</v>
      </c>
      <c r="I549" s="81" t="str">
        <f>VLOOKUP(A549,[1]Sheet1!$C$2:$D$967,2,0)</f>
        <v>Shivamogga</v>
      </c>
      <c r="J549" s="21">
        <v>0.50280000000000002</v>
      </c>
      <c r="K549" s="22">
        <v>15.824</v>
      </c>
      <c r="L549" s="22">
        <v>0.40217216972736353</v>
      </c>
      <c r="M549" s="22">
        <v>0.90497216972736361</v>
      </c>
      <c r="N549" s="23" t="s">
        <v>31</v>
      </c>
      <c r="O549" s="24" t="s">
        <v>32</v>
      </c>
      <c r="P549" s="25">
        <v>0.51839999999999997</v>
      </c>
      <c r="Q549" s="26">
        <v>17.241</v>
      </c>
      <c r="R549" s="26">
        <v>0.17241000000000001</v>
      </c>
      <c r="S549" s="26">
        <v>0.69080999999999992</v>
      </c>
      <c r="T549" s="23" t="s">
        <v>32</v>
      </c>
      <c r="U549" s="27" t="s">
        <v>32</v>
      </c>
      <c r="V549" s="28">
        <v>1.8504</v>
      </c>
      <c r="W549" s="22">
        <v>62.537999999999997</v>
      </c>
      <c r="X549" s="22">
        <v>0.78918949978021957</v>
      </c>
      <c r="Y549" s="22">
        <v>2.6395894997802198</v>
      </c>
      <c r="Z549" s="23" t="s">
        <v>31</v>
      </c>
      <c r="AA549" s="27" t="s">
        <v>32</v>
      </c>
      <c r="AB549" s="25">
        <v>15.423830558000001</v>
      </c>
      <c r="AC549" s="26">
        <v>160.9457287356322</v>
      </c>
      <c r="AD549" s="26">
        <v>3.0847661116000022</v>
      </c>
      <c r="AE549" s="26">
        <f t="shared" si="24"/>
        <v>18.508596669600003</v>
      </c>
      <c r="AF549" s="29" t="s">
        <v>31</v>
      </c>
      <c r="AG549" s="30" t="s">
        <v>32</v>
      </c>
      <c r="AH549" s="25">
        <v>1.1237810580000001</v>
      </c>
      <c r="AI549" s="26">
        <v>11.11564750957854</v>
      </c>
      <c r="AJ549" s="26">
        <v>0.22475621159999992</v>
      </c>
      <c r="AK549" s="26">
        <f t="shared" si="25"/>
        <v>1.3485372696</v>
      </c>
      <c r="AL549" s="29" t="s">
        <v>32</v>
      </c>
      <c r="AM549" s="30" t="s">
        <v>32</v>
      </c>
      <c r="AN549" s="66">
        <f t="shared" si="26"/>
        <v>3.3095223232000022</v>
      </c>
    </row>
    <row r="550" spans="1:40" x14ac:dyDescent="0.35">
      <c r="A550" s="18" t="s">
        <v>1156</v>
      </c>
      <c r="B550" s="19" t="s">
        <v>1157</v>
      </c>
      <c r="C550" s="19" t="s">
        <v>77</v>
      </c>
      <c r="D550" s="19" t="s">
        <v>1536</v>
      </c>
      <c r="E550" s="19" t="s">
        <v>1529</v>
      </c>
      <c r="F550" s="19" t="str">
        <f>VLOOKUP(A550,Ranking!C550:AB1264,26,0)</f>
        <v xml:space="preserve">Retailers </v>
      </c>
      <c r="G550" s="19">
        <v>577202</v>
      </c>
      <c r="H550" s="20" t="s">
        <v>162</v>
      </c>
      <c r="I550" s="81" t="str">
        <f>VLOOKUP(A550,[1]Sheet1!$C$2:$D$967,2,0)</f>
        <v>Shivamogga</v>
      </c>
      <c r="J550" s="21">
        <v>5.4142999999999999</v>
      </c>
      <c r="K550" s="22">
        <v>51.671999999999997</v>
      </c>
      <c r="L550" s="22">
        <v>1.5160040000000001</v>
      </c>
      <c r="M550" s="22">
        <v>6.9303039999999996</v>
      </c>
      <c r="N550" s="23" t="s">
        <v>32</v>
      </c>
      <c r="O550" s="24" t="s">
        <v>32</v>
      </c>
      <c r="P550" s="25">
        <v>0.74259999999999993</v>
      </c>
      <c r="Q550" s="26">
        <v>15.242000000000001</v>
      </c>
      <c r="R550" s="26">
        <v>0.63411452419354841</v>
      </c>
      <c r="S550" s="26">
        <v>1.3767145241935483</v>
      </c>
      <c r="T550" s="23" t="s">
        <v>31</v>
      </c>
      <c r="U550" s="27" t="s">
        <v>32</v>
      </c>
      <c r="V550" s="28">
        <v>5.3670999999999998</v>
      </c>
      <c r="W550" s="22">
        <v>64.006</v>
      </c>
      <c r="X550" s="22">
        <v>2.8608290904595624</v>
      </c>
      <c r="Y550" s="22">
        <v>8.2279290904595612</v>
      </c>
      <c r="Z550" s="23" t="s">
        <v>31</v>
      </c>
      <c r="AA550" s="27" t="s">
        <v>32</v>
      </c>
      <c r="AB550" s="25">
        <v>21.948593515999999</v>
      </c>
      <c r="AC550" s="26">
        <v>3008.8846040415069</v>
      </c>
      <c r="AD550" s="26">
        <v>4.3897187031999998</v>
      </c>
      <c r="AE550" s="26">
        <f t="shared" si="24"/>
        <v>26.338312219199999</v>
      </c>
      <c r="AF550" s="29" t="s">
        <v>31</v>
      </c>
      <c r="AG550" s="30" t="s">
        <v>32</v>
      </c>
      <c r="AH550" s="25">
        <v>3.6779969069999998</v>
      </c>
      <c r="AI550" s="26">
        <v>460.62393102910193</v>
      </c>
      <c r="AJ550" s="26">
        <v>4.6062393102910191</v>
      </c>
      <c r="AK550" s="26">
        <f t="shared" si="25"/>
        <v>8.2842362172910189</v>
      </c>
      <c r="AL550" s="29" t="s">
        <v>32</v>
      </c>
      <c r="AM550" s="30" t="s">
        <v>32</v>
      </c>
      <c r="AN550" s="66">
        <f t="shared" si="26"/>
        <v>8.9959580134910198</v>
      </c>
    </row>
    <row r="551" spans="1:40" x14ac:dyDescent="0.35">
      <c r="A551" s="18" t="s">
        <v>1158</v>
      </c>
      <c r="B551" s="19" t="s">
        <v>1159</v>
      </c>
      <c r="C551" s="19" t="s">
        <v>1536</v>
      </c>
      <c r="D551" s="19" t="s">
        <v>1536</v>
      </c>
      <c r="E551" s="19" t="s">
        <v>1528</v>
      </c>
      <c r="F551" s="19" t="str">
        <f>VLOOKUP(A551,Ranking!C551:AB1265,26,0)</f>
        <v>Corporate Offices</v>
      </c>
      <c r="G551" s="19">
        <v>584128</v>
      </c>
      <c r="H551" s="20" t="s">
        <v>159</v>
      </c>
      <c r="I551" s="81" t="str">
        <f>VLOOKUP(A551,[1]Sheet1!$C$2:$D$967,2,0)</f>
        <v>Raichur</v>
      </c>
      <c r="J551" s="21">
        <v>0</v>
      </c>
      <c r="K551" s="22">
        <v>63.18</v>
      </c>
      <c r="L551" s="22">
        <v>0.2</v>
      </c>
      <c r="M551" s="22">
        <v>0.2</v>
      </c>
      <c r="N551" s="23" t="s">
        <v>31</v>
      </c>
      <c r="O551" s="24" t="s">
        <v>31</v>
      </c>
      <c r="P551" s="25">
        <v>0.12040000000000001</v>
      </c>
      <c r="Q551" s="26">
        <v>43.482999999999997</v>
      </c>
      <c r="R551" s="26">
        <v>4.5944639999999988E-2</v>
      </c>
      <c r="S551" s="26">
        <v>0.16634463999999999</v>
      </c>
      <c r="T551" s="23" t="s">
        <v>31</v>
      </c>
      <c r="U551" s="27" t="s">
        <v>31</v>
      </c>
      <c r="V551" s="28">
        <v>4.5994000000000002</v>
      </c>
      <c r="W551" s="22">
        <v>277.81299999999999</v>
      </c>
      <c r="X551" s="22">
        <v>1.2878320000000001</v>
      </c>
      <c r="Y551" s="22">
        <v>5.887232</v>
      </c>
      <c r="Z551" s="23" t="s">
        <v>31</v>
      </c>
      <c r="AA551" s="27" t="s">
        <v>31</v>
      </c>
      <c r="AB551" s="25">
        <v>16.203522921000001</v>
      </c>
      <c r="AC551" s="26">
        <v>448.09603301650827</v>
      </c>
      <c r="AD551" s="26">
        <v>4.7397810790000001</v>
      </c>
      <c r="AE551" s="26">
        <f t="shared" si="24"/>
        <v>20.943304000000001</v>
      </c>
      <c r="AF551" s="29" t="s">
        <v>32</v>
      </c>
      <c r="AG551" s="30" t="s">
        <v>32</v>
      </c>
      <c r="AH551" s="25">
        <v>1.625857262</v>
      </c>
      <c r="AI551" s="26">
        <v>118.2606063031516</v>
      </c>
      <c r="AJ551" s="26">
        <v>1.1826060630315161</v>
      </c>
      <c r="AK551" s="26">
        <f t="shared" si="25"/>
        <v>2.8084633250315161</v>
      </c>
      <c r="AL551" s="29" t="s">
        <v>32</v>
      </c>
      <c r="AM551" s="30" t="s">
        <v>32</v>
      </c>
      <c r="AN551" s="66">
        <f t="shared" si="26"/>
        <v>5.9223871420315159</v>
      </c>
    </row>
    <row r="552" spans="1:40" x14ac:dyDescent="0.35">
      <c r="A552" s="18" t="s">
        <v>1160</v>
      </c>
      <c r="B552" s="19" t="s">
        <v>1161</v>
      </c>
      <c r="C552" s="19" t="s">
        <v>1536</v>
      </c>
      <c r="D552" s="19" t="s">
        <v>1513</v>
      </c>
      <c r="E552" s="19" t="s">
        <v>1529</v>
      </c>
      <c r="F552" s="19" t="str">
        <f>VLOOKUP(A552,Ranking!C552:AB1266,26,0)</f>
        <v xml:space="preserve">Shopping Malls </v>
      </c>
      <c r="G552" s="19">
        <v>768004</v>
      </c>
      <c r="H552" s="20" t="s">
        <v>86</v>
      </c>
      <c r="I552" s="81" t="str">
        <f>VLOOKUP(A552,[1]Sheet1!$C$2:$D$967,2,0)</f>
        <v>Bhubaneshwar</v>
      </c>
      <c r="J552" s="21">
        <v>0.58560000000000001</v>
      </c>
      <c r="K552" s="22">
        <v>86.319000000000003</v>
      </c>
      <c r="L552" s="22">
        <v>0.86319000000000001</v>
      </c>
      <c r="M552" s="22">
        <v>1.44879</v>
      </c>
      <c r="N552" s="23" t="s">
        <v>32</v>
      </c>
      <c r="O552" s="24" t="s">
        <v>32</v>
      </c>
      <c r="P552" s="25">
        <v>0.72429999999999994</v>
      </c>
      <c r="Q552" s="26">
        <v>30.619</v>
      </c>
      <c r="R552" s="26">
        <v>0.30619000000000002</v>
      </c>
      <c r="S552" s="26">
        <v>1.0304899999999999</v>
      </c>
      <c r="T552" s="23" t="s">
        <v>32</v>
      </c>
      <c r="U552" s="27" t="s">
        <v>32</v>
      </c>
      <c r="V552" s="28">
        <v>0.54090000000000005</v>
      </c>
      <c r="W552" s="22">
        <v>28.417999999999999</v>
      </c>
      <c r="X552" s="22">
        <v>0.16623993062577333</v>
      </c>
      <c r="Y552" s="22">
        <v>0.70713993062577341</v>
      </c>
      <c r="Z552" s="23" t="s">
        <v>31</v>
      </c>
      <c r="AA552" s="27" t="s">
        <v>31</v>
      </c>
      <c r="AB552" s="25">
        <v>4.3593157700000003</v>
      </c>
      <c r="AC552" s="26">
        <v>2620.892853421391</v>
      </c>
      <c r="AD552" s="26">
        <v>0.8718631539999997</v>
      </c>
      <c r="AE552" s="26">
        <f t="shared" si="24"/>
        <v>5.231178924</v>
      </c>
      <c r="AF552" s="29" t="s">
        <v>31</v>
      </c>
      <c r="AG552" s="30" t="s">
        <v>31</v>
      </c>
      <c r="AH552" s="25">
        <v>18.565167593999998</v>
      </c>
      <c r="AI552" s="26">
        <v>507.1187055586131</v>
      </c>
      <c r="AJ552" s="26">
        <v>88.029337405999996</v>
      </c>
      <c r="AK552" s="26">
        <f t="shared" si="25"/>
        <v>106.594505</v>
      </c>
      <c r="AL552" s="29" t="s">
        <v>32</v>
      </c>
      <c r="AM552" s="30" t="s">
        <v>32</v>
      </c>
      <c r="AN552" s="66">
        <f t="shared" si="26"/>
        <v>88.901200559999992</v>
      </c>
    </row>
    <row r="553" spans="1:40" x14ac:dyDescent="0.35">
      <c r="A553" s="18" t="s">
        <v>1162</v>
      </c>
      <c r="B553" s="19" t="s">
        <v>1163</v>
      </c>
      <c r="C553" s="19" t="s">
        <v>1533</v>
      </c>
      <c r="D553" s="19" t="s">
        <v>1536</v>
      </c>
      <c r="E553" s="19" t="s">
        <v>1529</v>
      </c>
      <c r="F553" s="19" t="str">
        <f>VLOOKUP(A553,Ranking!C553:AB1267,26,0)</f>
        <v xml:space="preserve">Retailers </v>
      </c>
      <c r="G553" s="19">
        <v>577202</v>
      </c>
      <c r="H553" s="20" t="s">
        <v>162</v>
      </c>
      <c r="I553" s="81" t="str">
        <f>VLOOKUP(A553,[1]Sheet1!$C$2:$D$967,2,0)</f>
        <v>Shivamogga</v>
      </c>
      <c r="J553" s="21">
        <v>4.1460000000000008</v>
      </c>
      <c r="K553" s="22">
        <v>51.671999999999997</v>
      </c>
      <c r="L553" s="22">
        <v>2.1369195074553726</v>
      </c>
      <c r="M553" s="22">
        <v>6.2829195074553734</v>
      </c>
      <c r="N553" s="23" t="s">
        <v>31</v>
      </c>
      <c r="O553" s="24" t="s">
        <v>32</v>
      </c>
      <c r="P553" s="25">
        <v>1.1088</v>
      </c>
      <c r="Q553" s="26">
        <v>15.242000000000001</v>
      </c>
      <c r="R553" s="26">
        <v>0.35405667538479341</v>
      </c>
      <c r="S553" s="26">
        <v>1.4628566753847934</v>
      </c>
      <c r="T553" s="23" t="s">
        <v>31</v>
      </c>
      <c r="U553" s="27" t="s">
        <v>32</v>
      </c>
      <c r="V553" s="28">
        <v>2.4969000000000001</v>
      </c>
      <c r="W553" s="22">
        <v>64.006</v>
      </c>
      <c r="X553" s="22">
        <v>0.87603918136760395</v>
      </c>
      <c r="Y553" s="22">
        <v>3.3729391813676042</v>
      </c>
      <c r="Z553" s="23" t="s">
        <v>31</v>
      </c>
      <c r="AA553" s="27" t="s">
        <v>32</v>
      </c>
      <c r="AB553" s="25">
        <v>20.383667175999999</v>
      </c>
      <c r="AC553" s="26">
        <v>2805.7790525456921</v>
      </c>
      <c r="AD553" s="26">
        <v>28.057790525456927</v>
      </c>
      <c r="AE553" s="26">
        <f t="shared" si="24"/>
        <v>48.441457701456926</v>
      </c>
      <c r="AF553" s="29" t="s">
        <v>32</v>
      </c>
      <c r="AG553" s="30" t="s">
        <v>32</v>
      </c>
      <c r="AH553" s="25">
        <v>4.6458997249999996</v>
      </c>
      <c r="AI553" s="26">
        <v>438.35344296671008</v>
      </c>
      <c r="AJ553" s="26">
        <v>4.3835344296671011</v>
      </c>
      <c r="AK553" s="26">
        <f t="shared" si="25"/>
        <v>9.0294341546671006</v>
      </c>
      <c r="AL553" s="29" t="s">
        <v>32</v>
      </c>
      <c r="AM553" s="30" t="s">
        <v>32</v>
      </c>
      <c r="AN553" s="66">
        <f t="shared" si="26"/>
        <v>32.441324955124031</v>
      </c>
    </row>
    <row r="554" spans="1:40" x14ac:dyDescent="0.35">
      <c r="A554" s="18" t="s">
        <v>1164</v>
      </c>
      <c r="B554" s="19" t="s">
        <v>1165</v>
      </c>
      <c r="C554" s="19" t="s">
        <v>1536</v>
      </c>
      <c r="D554" s="19" t="s">
        <v>1536</v>
      </c>
      <c r="E554" s="19" t="s">
        <v>1529</v>
      </c>
      <c r="F554" s="19" t="str">
        <f>VLOOKUP(A554,Ranking!C554:AB1268,26,0)</f>
        <v xml:space="preserve">Retailers </v>
      </c>
      <c r="G554" s="19">
        <v>532001</v>
      </c>
      <c r="H554" s="20" t="s">
        <v>382</v>
      </c>
      <c r="I554" s="81" t="str">
        <f>VLOOKUP(A554,[1]Sheet1!$C$2:$D$967,2,0)</f>
        <v>Visakhapatnam</v>
      </c>
      <c r="J554" s="21">
        <v>1.026</v>
      </c>
      <c r="K554" s="22">
        <v>310.03399999999999</v>
      </c>
      <c r="L554" s="22">
        <v>0.96298452588300165</v>
      </c>
      <c r="M554" s="22">
        <v>1.9889845258830017</v>
      </c>
      <c r="N554" s="23" t="s">
        <v>32</v>
      </c>
      <c r="O554" s="24" t="s">
        <v>31</v>
      </c>
      <c r="P554" s="25">
        <v>0.1137</v>
      </c>
      <c r="Q554" s="26">
        <v>55.423000000000002</v>
      </c>
      <c r="R554" s="26">
        <v>0.29887615245115245</v>
      </c>
      <c r="S554" s="26">
        <v>0.41257615245115242</v>
      </c>
      <c r="T554" s="23" t="s">
        <v>32</v>
      </c>
      <c r="U554" s="27" t="s">
        <v>31</v>
      </c>
      <c r="V554" s="28">
        <v>2.2517999999999998</v>
      </c>
      <c r="W554" s="22">
        <v>400.31400000000002</v>
      </c>
      <c r="X554" s="22">
        <v>0.63050399999999995</v>
      </c>
      <c r="Y554" s="22">
        <v>2.8823039999999995</v>
      </c>
      <c r="Z554" s="23" t="s">
        <v>31</v>
      </c>
      <c r="AA554" s="27" t="s">
        <v>31</v>
      </c>
      <c r="AB554" s="25">
        <v>4.899901668</v>
      </c>
      <c r="AC554" s="26">
        <v>992.67784551495026</v>
      </c>
      <c r="AD554" s="26">
        <v>9.9267784551495026</v>
      </c>
      <c r="AE554" s="26">
        <f t="shared" si="24"/>
        <v>14.826680123149503</v>
      </c>
      <c r="AF554" s="29" t="s">
        <v>32</v>
      </c>
      <c r="AG554" s="30" t="s">
        <v>32</v>
      </c>
      <c r="AH554" s="25">
        <v>0.628640168</v>
      </c>
      <c r="AI554" s="26">
        <v>132.12266943521601</v>
      </c>
      <c r="AJ554" s="26">
        <v>0.31960393655686947</v>
      </c>
      <c r="AK554" s="26">
        <f t="shared" si="25"/>
        <v>0.94824410455686947</v>
      </c>
      <c r="AL554" s="29" t="s">
        <v>31</v>
      </c>
      <c r="AM554" s="30" t="s">
        <v>32</v>
      </c>
      <c r="AN554" s="66">
        <f t="shared" si="26"/>
        <v>10.246382391706373</v>
      </c>
    </row>
    <row r="555" spans="1:40" x14ac:dyDescent="0.35">
      <c r="A555" s="18" t="s">
        <v>1166</v>
      </c>
      <c r="B555" s="19" t="s">
        <v>1167</v>
      </c>
      <c r="C555" s="19" t="s">
        <v>1536</v>
      </c>
      <c r="D555" s="19" t="s">
        <v>1536</v>
      </c>
      <c r="E555" s="19" t="s">
        <v>1529</v>
      </c>
      <c r="F555" s="19" t="str">
        <f>VLOOKUP(A555,Ranking!C555:AB1269,26,0)</f>
        <v xml:space="preserve">Retailers </v>
      </c>
      <c r="G555" s="19">
        <v>586214</v>
      </c>
      <c r="H555" s="20" t="s">
        <v>110</v>
      </c>
      <c r="I555" s="81" t="str">
        <f>VLOOKUP(A555,[1]Sheet1!$C$2:$D$967,2,0)</f>
        <v>Raichur</v>
      </c>
      <c r="J555" s="21">
        <v>0.18659999999999999</v>
      </c>
      <c r="K555" s="22">
        <v>9.5579999999999998</v>
      </c>
      <c r="L555" s="22">
        <v>5.2318062372383407E-2</v>
      </c>
      <c r="M555" s="22">
        <v>0.23891806237238339</v>
      </c>
      <c r="N555" s="23" t="s">
        <v>31</v>
      </c>
      <c r="O555" s="24" t="s">
        <v>32</v>
      </c>
      <c r="P555" s="25">
        <v>0.34320000000000001</v>
      </c>
      <c r="Q555" s="26">
        <v>8.0809999999999995</v>
      </c>
      <c r="R555" s="26">
        <v>0.11550442378378374</v>
      </c>
      <c r="S555" s="26">
        <v>0.45870442378378373</v>
      </c>
      <c r="T555" s="23" t="s">
        <v>31</v>
      </c>
      <c r="U555" s="27" t="s">
        <v>32</v>
      </c>
      <c r="V555" s="28">
        <v>6.3078000000000003</v>
      </c>
      <c r="W555" s="22">
        <v>41.41</v>
      </c>
      <c r="X555" s="22">
        <v>1.7661840000000002</v>
      </c>
      <c r="Y555" s="22">
        <v>8.0739840000000012</v>
      </c>
      <c r="Z555" s="23" t="s">
        <v>31</v>
      </c>
      <c r="AA555" s="27" t="s">
        <v>32</v>
      </c>
      <c r="AB555" s="25">
        <v>36.437638320999994</v>
      </c>
      <c r="AC555" s="26">
        <v>103.6835459221161</v>
      </c>
      <c r="AD555" s="26">
        <v>7.2875276641999989</v>
      </c>
      <c r="AE555" s="26">
        <f t="shared" si="24"/>
        <v>43.725165985199993</v>
      </c>
      <c r="AF555" s="29" t="s">
        <v>32</v>
      </c>
      <c r="AG555" s="30" t="s">
        <v>32</v>
      </c>
      <c r="AH555" s="25">
        <v>6.3244648950000002</v>
      </c>
      <c r="AI555" s="26">
        <v>21.939946362968399</v>
      </c>
      <c r="AJ555" s="26">
        <v>1.2648929789999999</v>
      </c>
      <c r="AK555" s="26">
        <f t="shared" si="25"/>
        <v>7.5893578740000001</v>
      </c>
      <c r="AL555" s="29" t="s">
        <v>32</v>
      </c>
      <c r="AM555" s="30" t="s">
        <v>32</v>
      </c>
      <c r="AN555" s="66">
        <f t="shared" si="26"/>
        <v>8.5524206431999978</v>
      </c>
    </row>
    <row r="556" spans="1:40" x14ac:dyDescent="0.35">
      <c r="A556" s="18" t="s">
        <v>1168</v>
      </c>
      <c r="B556" s="19" t="s">
        <v>1169</v>
      </c>
      <c r="C556" s="19" t="s">
        <v>47</v>
      </c>
      <c r="D556" s="19" t="s">
        <v>1536</v>
      </c>
      <c r="E556" s="19" t="s">
        <v>1528</v>
      </c>
      <c r="F556" s="19" t="str">
        <f>VLOOKUP(A556,Ranking!C556:AB1270,26,0)</f>
        <v xml:space="preserve">Manufacturers </v>
      </c>
      <c r="G556" s="19">
        <v>577228</v>
      </c>
      <c r="H556" s="20" t="s">
        <v>35</v>
      </c>
      <c r="I556" s="81" t="str">
        <f>VLOOKUP(A556,[1]Sheet1!$C$2:$D$967,2,0)</f>
        <v>Chikmagaluru</v>
      </c>
      <c r="J556" s="21">
        <v>0.85</v>
      </c>
      <c r="K556" s="22">
        <v>31.673999999999999</v>
      </c>
      <c r="L556" s="22">
        <v>0.31674000000000002</v>
      </c>
      <c r="M556" s="22">
        <v>1.1667399999999999</v>
      </c>
      <c r="N556" s="23" t="s">
        <v>32</v>
      </c>
      <c r="O556" s="24" t="s">
        <v>32</v>
      </c>
      <c r="P556" s="25">
        <v>1.3229999999999997</v>
      </c>
      <c r="Q556" s="26">
        <v>18.742999999999999</v>
      </c>
      <c r="R556" s="26">
        <v>0.37043999999999994</v>
      </c>
      <c r="S556" s="26">
        <v>1.6934399999999996</v>
      </c>
      <c r="T556" s="23" t="s">
        <v>32</v>
      </c>
      <c r="U556" s="27" t="s">
        <v>32</v>
      </c>
      <c r="V556" s="28">
        <v>2.3837999999999999</v>
      </c>
      <c r="W556" s="22">
        <v>128.05099999999999</v>
      </c>
      <c r="X556" s="22">
        <v>0.66746400000000006</v>
      </c>
      <c r="Y556" s="22">
        <v>3.0512639999999998</v>
      </c>
      <c r="Z556" s="23" t="s">
        <v>31</v>
      </c>
      <c r="AA556" s="27" t="s">
        <v>31</v>
      </c>
      <c r="AB556" s="25">
        <v>36.813599871000001</v>
      </c>
      <c r="AC556" s="26">
        <v>271.24290333474039</v>
      </c>
      <c r="AD556" s="26">
        <v>7.3627199741999974</v>
      </c>
      <c r="AE556" s="26">
        <f t="shared" si="24"/>
        <v>44.176319845199998</v>
      </c>
      <c r="AF556" s="29" t="s">
        <v>31</v>
      </c>
      <c r="AG556" s="30" t="s">
        <v>32</v>
      </c>
      <c r="AH556" s="25">
        <v>1.2576340210000001</v>
      </c>
      <c r="AI556" s="26">
        <v>24.526851836217809</v>
      </c>
      <c r="AJ556" s="26">
        <v>0.25152680420000006</v>
      </c>
      <c r="AK556" s="26">
        <f t="shared" si="25"/>
        <v>1.5091608252000002</v>
      </c>
      <c r="AL556" s="29" t="s">
        <v>32</v>
      </c>
      <c r="AM556" s="30" t="s">
        <v>32</v>
      </c>
      <c r="AN556" s="66">
        <f t="shared" si="26"/>
        <v>7.6142467783999974</v>
      </c>
    </row>
    <row r="557" spans="1:40" x14ac:dyDescent="0.35">
      <c r="A557" s="18" t="s">
        <v>1170</v>
      </c>
      <c r="B557" s="19" t="s">
        <v>1171</v>
      </c>
      <c r="C557" s="19" t="s">
        <v>1536</v>
      </c>
      <c r="D557" s="19" t="s">
        <v>1512</v>
      </c>
      <c r="E557" s="19" t="s">
        <v>1528</v>
      </c>
      <c r="F557" s="19" t="str">
        <f>VLOOKUP(A557,Ranking!C557:AB1271,26,0)</f>
        <v xml:space="preserve">Shopping Malls </v>
      </c>
      <c r="G557" s="19">
        <v>575020</v>
      </c>
      <c r="H557" s="20" t="s">
        <v>154</v>
      </c>
      <c r="I557" s="81" t="str">
        <f>VLOOKUP(A557,[1]Sheet1!$C$2:$D$967,2,0)</f>
        <v>Mangaluru</v>
      </c>
      <c r="J557" s="21">
        <v>2.4996000000000005</v>
      </c>
      <c r="K557" s="22">
        <v>32.24</v>
      </c>
      <c r="L557" s="22">
        <v>0.69988800000000018</v>
      </c>
      <c r="M557" s="22">
        <v>3.1994880000000006</v>
      </c>
      <c r="N557" s="23" t="s">
        <v>32</v>
      </c>
      <c r="O557" s="24" t="s">
        <v>32</v>
      </c>
      <c r="P557" s="25">
        <v>0.61970000000000003</v>
      </c>
      <c r="Q557" s="26">
        <v>18.109000000000002</v>
      </c>
      <c r="R557" s="26">
        <v>0.18109000000000003</v>
      </c>
      <c r="S557" s="26">
        <v>0.80079000000000011</v>
      </c>
      <c r="T557" s="23" t="s">
        <v>32</v>
      </c>
      <c r="U557" s="27" t="s">
        <v>32</v>
      </c>
      <c r="V557" s="28">
        <v>2.6294</v>
      </c>
      <c r="W557" s="22">
        <v>54.658999999999999</v>
      </c>
      <c r="X557" s="22">
        <v>0.73623200000000011</v>
      </c>
      <c r="Y557" s="22">
        <v>3.3656320000000002</v>
      </c>
      <c r="Z557" s="23" t="s">
        <v>31</v>
      </c>
      <c r="AA557" s="27" t="s">
        <v>32</v>
      </c>
      <c r="AB557" s="25">
        <v>39.593715426999999</v>
      </c>
      <c r="AC557" s="26">
        <v>5283.2479859841233</v>
      </c>
      <c r="AD557" s="26">
        <v>52.832479859841236</v>
      </c>
      <c r="AE557" s="26">
        <f t="shared" si="24"/>
        <v>92.426195286841235</v>
      </c>
      <c r="AF557" s="29" t="s">
        <v>32</v>
      </c>
      <c r="AG557" s="30" t="s">
        <v>32</v>
      </c>
      <c r="AH557" s="25">
        <v>2.7963547010000003</v>
      </c>
      <c r="AI557" s="26">
        <v>919.62578045442103</v>
      </c>
      <c r="AJ557" s="26">
        <v>1.3408452989999997</v>
      </c>
      <c r="AK557" s="26">
        <f t="shared" si="25"/>
        <v>4.1372</v>
      </c>
      <c r="AL557" s="29" t="s">
        <v>31</v>
      </c>
      <c r="AM557" s="30" t="s">
        <v>32</v>
      </c>
      <c r="AN557" s="66">
        <f t="shared" si="26"/>
        <v>54.173325158841237</v>
      </c>
    </row>
    <row r="558" spans="1:40" x14ac:dyDescent="0.35">
      <c r="A558" s="18" t="s">
        <v>1172</v>
      </c>
      <c r="B558" s="19" t="s">
        <v>1173</v>
      </c>
      <c r="C558" s="19" t="s">
        <v>1533</v>
      </c>
      <c r="D558" s="19" t="s">
        <v>1536</v>
      </c>
      <c r="E558" s="19" t="s">
        <v>1531</v>
      </c>
      <c r="F558" s="19" t="str">
        <f>VLOOKUP(A558,Ranking!C558:AB1272,26,0)</f>
        <v xml:space="preserve">Manufacturers </v>
      </c>
      <c r="G558" s="19">
        <v>572201</v>
      </c>
      <c r="H558" s="20" t="s">
        <v>276</v>
      </c>
      <c r="I558" s="81" t="str">
        <f>VLOOKUP(A558,[1]Sheet1!$C$2:$D$967,2,0)</f>
        <v>Tumakuru - B</v>
      </c>
      <c r="J558" s="21">
        <v>1.4132</v>
      </c>
      <c r="K558" s="22">
        <v>63.46</v>
      </c>
      <c r="L558" s="22">
        <v>0.66977127676040482</v>
      </c>
      <c r="M558" s="22">
        <v>2.0829712767604049</v>
      </c>
      <c r="N558" s="23" t="s">
        <v>31</v>
      </c>
      <c r="O558" s="24" t="s">
        <v>32</v>
      </c>
      <c r="P558" s="25">
        <v>1.6687000000000001</v>
      </c>
      <c r="Q558" s="26">
        <v>28.254000000000001</v>
      </c>
      <c r="R558" s="26">
        <v>0.46723600000000004</v>
      </c>
      <c r="S558" s="26">
        <v>2.1359360000000001</v>
      </c>
      <c r="T558" s="23" t="s">
        <v>32</v>
      </c>
      <c r="U558" s="27" t="s">
        <v>32</v>
      </c>
      <c r="V558" s="28">
        <v>12.7529</v>
      </c>
      <c r="W558" s="22">
        <v>175.34200000000001</v>
      </c>
      <c r="X558" s="22">
        <v>3.5708120000000005</v>
      </c>
      <c r="Y558" s="22">
        <v>16.323712</v>
      </c>
      <c r="Z558" s="23" t="s">
        <v>31</v>
      </c>
      <c r="AA558" s="27" t="s">
        <v>32</v>
      </c>
      <c r="AB558" s="25">
        <v>35.344548132</v>
      </c>
      <c r="AC558" s="26">
        <v>448.31392391580022</v>
      </c>
      <c r="AD558" s="26">
        <v>7.0689096264</v>
      </c>
      <c r="AE558" s="26">
        <f t="shared" si="24"/>
        <v>42.4134577584</v>
      </c>
      <c r="AF558" s="29" t="s">
        <v>31</v>
      </c>
      <c r="AG558" s="30" t="s">
        <v>32</v>
      </c>
      <c r="AH558" s="25">
        <v>6.9392022469999999</v>
      </c>
      <c r="AI558" s="26">
        <v>85.824513314734986</v>
      </c>
      <c r="AJ558" s="26">
        <v>1.3878404493999996</v>
      </c>
      <c r="AK558" s="26">
        <f t="shared" si="25"/>
        <v>8.3270426963999995</v>
      </c>
      <c r="AL558" s="29" t="s">
        <v>31</v>
      </c>
      <c r="AM558" s="30" t="s">
        <v>32</v>
      </c>
      <c r="AN558" s="66">
        <f t="shared" si="26"/>
        <v>8.4567500757999987</v>
      </c>
    </row>
    <row r="559" spans="1:40" x14ac:dyDescent="0.35">
      <c r="A559" s="18" t="s">
        <v>1174</v>
      </c>
      <c r="B559" s="19" t="s">
        <v>1175</v>
      </c>
      <c r="C559" s="19" t="s">
        <v>47</v>
      </c>
      <c r="D559" s="19" t="s">
        <v>1536</v>
      </c>
      <c r="E559" s="19" t="s">
        <v>1528</v>
      </c>
      <c r="F559" s="19" t="str">
        <f>VLOOKUP(A559,Ranking!C559:AB1273,26,0)</f>
        <v xml:space="preserve">Manufacturers </v>
      </c>
      <c r="G559" s="19">
        <v>572101</v>
      </c>
      <c r="H559" s="20" t="s">
        <v>261</v>
      </c>
      <c r="I559" s="81" t="str">
        <f>VLOOKUP(A559,[1]Sheet1!$C$2:$D$967,2,0)</f>
        <v>Tumakuru - A</v>
      </c>
      <c r="J559" s="21">
        <v>3.1215999999999995</v>
      </c>
      <c r="K559" s="22">
        <v>92.694000000000003</v>
      </c>
      <c r="L559" s="22">
        <v>0.9269400000000001</v>
      </c>
      <c r="M559" s="22">
        <v>4.0485399999999991</v>
      </c>
      <c r="N559" s="23" t="s">
        <v>32</v>
      </c>
      <c r="O559" s="24" t="s">
        <v>32</v>
      </c>
      <c r="P559" s="25">
        <v>1.5303</v>
      </c>
      <c r="Q559" s="26">
        <v>34.137999999999998</v>
      </c>
      <c r="R559" s="26">
        <v>1.2689955666835591</v>
      </c>
      <c r="S559" s="26">
        <v>2.7992955666835591</v>
      </c>
      <c r="T559" s="23" t="s">
        <v>31</v>
      </c>
      <c r="U559" s="27" t="s">
        <v>32</v>
      </c>
      <c r="V559" s="28">
        <v>4.6573000000000002</v>
      </c>
      <c r="W559" s="22">
        <v>165.63499999999999</v>
      </c>
      <c r="X559" s="22">
        <v>2.2194320565279355</v>
      </c>
      <c r="Y559" s="22">
        <v>6.8767320565279357</v>
      </c>
      <c r="Z559" s="23" t="s">
        <v>31</v>
      </c>
      <c r="AA559" s="27" t="s">
        <v>32</v>
      </c>
      <c r="AB559" s="25">
        <v>53.232219966000002</v>
      </c>
      <c r="AC559" s="26">
        <v>2535.8755410742501</v>
      </c>
      <c r="AD559" s="26">
        <v>10.646443993200002</v>
      </c>
      <c r="AE559" s="26">
        <f t="shared" si="24"/>
        <v>63.878663959200004</v>
      </c>
      <c r="AF559" s="29" t="s">
        <v>31</v>
      </c>
      <c r="AG559" s="30" t="s">
        <v>32</v>
      </c>
      <c r="AH559" s="25">
        <v>4.5858779170000004</v>
      </c>
      <c r="AI559" s="26">
        <v>438.22515797788299</v>
      </c>
      <c r="AJ559" s="26">
        <v>0.91717558339999972</v>
      </c>
      <c r="AK559" s="26">
        <f t="shared" si="25"/>
        <v>5.5030535004000001</v>
      </c>
      <c r="AL559" s="29" t="s">
        <v>31</v>
      </c>
      <c r="AM559" s="30" t="s">
        <v>32</v>
      </c>
      <c r="AN559" s="66">
        <f t="shared" si="26"/>
        <v>11.563619576600001</v>
      </c>
    </row>
    <row r="560" spans="1:40" x14ac:dyDescent="0.35">
      <c r="A560" s="18" t="s">
        <v>1176</v>
      </c>
      <c r="B560" s="19" t="s">
        <v>1177</v>
      </c>
      <c r="C560" s="19" t="s">
        <v>47</v>
      </c>
      <c r="D560" s="19" t="s">
        <v>1512</v>
      </c>
      <c r="E560" s="19" t="s">
        <v>1528</v>
      </c>
      <c r="F560" s="19" t="str">
        <f>VLOOKUP(A560,Ranking!C560:AB1274,26,0)</f>
        <v xml:space="preserve">Manufacturers </v>
      </c>
      <c r="G560" s="19">
        <v>572102</v>
      </c>
      <c r="H560" s="20" t="s">
        <v>261</v>
      </c>
      <c r="I560" s="81" t="str">
        <f>VLOOKUP(A560,[1]Sheet1!$C$2:$D$967,2,0)</f>
        <v>Tumakuru - A</v>
      </c>
      <c r="J560" s="21">
        <v>2.3612000000000002</v>
      </c>
      <c r="K560" s="22">
        <v>218.97300000000001</v>
      </c>
      <c r="L560" s="22">
        <v>1.0655049276637274</v>
      </c>
      <c r="M560" s="22">
        <v>3.4267049276637276</v>
      </c>
      <c r="N560" s="23" t="s">
        <v>31</v>
      </c>
      <c r="O560" s="24" t="s">
        <v>32</v>
      </c>
      <c r="P560" s="25">
        <v>1.2405999999999999</v>
      </c>
      <c r="Q560" s="26">
        <v>60.783000000000001</v>
      </c>
      <c r="R560" s="26">
        <v>0.60782999999999998</v>
      </c>
      <c r="S560" s="26">
        <v>1.84843</v>
      </c>
      <c r="T560" s="23" t="s">
        <v>32</v>
      </c>
      <c r="U560" s="27" t="s">
        <v>32</v>
      </c>
      <c r="V560" s="28">
        <v>2.8281000000000001</v>
      </c>
      <c r="W560" s="22">
        <v>155.21199999999999</v>
      </c>
      <c r="X560" s="22">
        <v>1.7486193310470834</v>
      </c>
      <c r="Y560" s="22">
        <v>4.5767193310470837</v>
      </c>
      <c r="Z560" s="23" t="s">
        <v>31</v>
      </c>
      <c r="AA560" s="27" t="s">
        <v>31</v>
      </c>
      <c r="AB560" s="25">
        <v>74.63531483300001</v>
      </c>
      <c r="AC560" s="26">
        <v>2539.4834318076032</v>
      </c>
      <c r="AD560" s="26">
        <v>14.927062966600005</v>
      </c>
      <c r="AE560" s="26">
        <f t="shared" si="24"/>
        <v>89.562377799600014</v>
      </c>
      <c r="AF560" s="29" t="s">
        <v>31</v>
      </c>
      <c r="AG560" s="30" t="s">
        <v>32</v>
      </c>
      <c r="AH560" s="25">
        <v>7.2127827</v>
      </c>
      <c r="AI560" s="26">
        <v>432.43626190845612</v>
      </c>
      <c r="AJ560" s="26">
        <v>4.3243626190845621</v>
      </c>
      <c r="AK560" s="26">
        <f t="shared" si="25"/>
        <v>11.537145319084562</v>
      </c>
      <c r="AL560" s="29" t="s">
        <v>32</v>
      </c>
      <c r="AM560" s="30" t="s">
        <v>32</v>
      </c>
      <c r="AN560" s="66">
        <f t="shared" si="26"/>
        <v>19.251425585684565</v>
      </c>
    </row>
    <row r="561" spans="1:40" x14ac:dyDescent="0.35">
      <c r="A561" s="18" t="s">
        <v>1178</v>
      </c>
      <c r="B561" s="19" t="s">
        <v>1179</v>
      </c>
      <c r="C561" s="19" t="s">
        <v>1536</v>
      </c>
      <c r="D561" s="19" t="s">
        <v>1536</v>
      </c>
      <c r="E561" s="19" t="s">
        <v>1531</v>
      </c>
      <c r="F561" s="19" t="str">
        <f>VLOOKUP(A561,Ranking!C561:AB1275,26,0)</f>
        <v>Corporate Offices</v>
      </c>
      <c r="G561" s="19">
        <v>695023</v>
      </c>
      <c r="H561" s="20" t="s">
        <v>64</v>
      </c>
      <c r="I561" s="81" t="str">
        <f>VLOOKUP(A561,[1]Sheet1!$C$2:$D$967,2,0)</f>
        <v>Ernakulum</v>
      </c>
      <c r="J561" s="21">
        <v>1.9571000000000003</v>
      </c>
      <c r="K561" s="22">
        <v>26.533999999999999</v>
      </c>
      <c r="L561" s="22">
        <v>0.54798800000000014</v>
      </c>
      <c r="M561" s="22">
        <v>2.5050880000000006</v>
      </c>
      <c r="N561" s="23" t="s">
        <v>32</v>
      </c>
      <c r="O561" s="24" t="s">
        <v>32</v>
      </c>
      <c r="P561" s="25">
        <v>0.16519999999999999</v>
      </c>
      <c r="Q561" s="26">
        <v>5.91</v>
      </c>
      <c r="R561" s="26">
        <v>0.27284453023042959</v>
      </c>
      <c r="S561" s="26">
        <v>0.43804453023042955</v>
      </c>
      <c r="T561" s="23" t="s">
        <v>31</v>
      </c>
      <c r="U561" s="27" t="s">
        <v>32</v>
      </c>
      <c r="V561" s="28">
        <v>1.2661</v>
      </c>
      <c r="W561" s="22">
        <v>34.448</v>
      </c>
      <c r="X561" s="22">
        <v>0.35450800000000005</v>
      </c>
      <c r="Y561" s="22">
        <v>1.620608</v>
      </c>
      <c r="Z561" s="23" t="s">
        <v>31</v>
      </c>
      <c r="AA561" s="27" t="s">
        <v>32</v>
      </c>
      <c r="AB561" s="25">
        <v>18.396144649</v>
      </c>
      <c r="AC561" s="26">
        <v>8991.2155714285709</v>
      </c>
      <c r="AD561" s="26">
        <v>13.597399690996397</v>
      </c>
      <c r="AE561" s="26">
        <f t="shared" si="24"/>
        <v>31.993544339996397</v>
      </c>
      <c r="AF561" s="29" t="s">
        <v>32</v>
      </c>
      <c r="AG561" s="30" t="s">
        <v>31</v>
      </c>
      <c r="AH561" s="25">
        <v>4.9383389009999998</v>
      </c>
      <c r="AI561" s="26">
        <v>2688.9758828748891</v>
      </c>
      <c r="AJ561" s="26">
        <v>24.200782945874003</v>
      </c>
      <c r="AK561" s="26">
        <f t="shared" si="25"/>
        <v>29.139121846874005</v>
      </c>
      <c r="AL561" s="29" t="s">
        <v>32</v>
      </c>
      <c r="AM561" s="30" t="s">
        <v>32</v>
      </c>
      <c r="AN561" s="66">
        <f t="shared" si="26"/>
        <v>37.798182636870401</v>
      </c>
    </row>
    <row r="562" spans="1:40" x14ac:dyDescent="0.35">
      <c r="A562" s="18" t="s">
        <v>1180</v>
      </c>
      <c r="B562" s="19" t="s">
        <v>1181</v>
      </c>
      <c r="C562" s="19" t="s">
        <v>1533</v>
      </c>
      <c r="D562" s="19" t="s">
        <v>1536</v>
      </c>
      <c r="E562" s="19" t="s">
        <v>1529</v>
      </c>
      <c r="F562" s="19" t="str">
        <f>VLOOKUP(A562,Ranking!C562:AB1276,26,0)</f>
        <v>Corporate Offices</v>
      </c>
      <c r="G562" s="19">
        <v>572227</v>
      </c>
      <c r="H562" s="20" t="s">
        <v>276</v>
      </c>
      <c r="I562" s="81" t="str">
        <f>VLOOKUP(A562,[1]Sheet1!$C$2:$D$967,2,0)</f>
        <v>Tumakuru - B</v>
      </c>
      <c r="J562" s="21">
        <v>1.6989000000000001</v>
      </c>
      <c r="K562" s="22">
        <v>22.744</v>
      </c>
      <c r="L562" s="22">
        <v>0.47569200000000006</v>
      </c>
      <c r="M562" s="22">
        <v>2.1745920000000001</v>
      </c>
      <c r="N562" s="23" t="s">
        <v>31</v>
      </c>
      <c r="O562" s="24" t="s">
        <v>32</v>
      </c>
      <c r="P562" s="25">
        <v>1.9286000000000003</v>
      </c>
      <c r="Q562" s="26">
        <v>15.865</v>
      </c>
      <c r="R562" s="26">
        <v>0.54000800000000015</v>
      </c>
      <c r="S562" s="26">
        <v>2.4686080000000006</v>
      </c>
      <c r="T562" s="23" t="s">
        <v>32</v>
      </c>
      <c r="U562" s="27" t="s">
        <v>32</v>
      </c>
      <c r="V562" s="28">
        <v>18.2834</v>
      </c>
      <c r="W562" s="22">
        <v>117.322</v>
      </c>
      <c r="X562" s="22">
        <v>13.997092607088229</v>
      </c>
      <c r="Y562" s="22">
        <v>32.280492607088227</v>
      </c>
      <c r="Z562" s="23" t="s">
        <v>31</v>
      </c>
      <c r="AA562" s="27" t="s">
        <v>32</v>
      </c>
      <c r="AB562" s="25">
        <v>46.788155226999997</v>
      </c>
      <c r="AC562" s="26">
        <v>233.76650045998159</v>
      </c>
      <c r="AD562" s="26">
        <v>9.357631045399998</v>
      </c>
      <c r="AE562" s="26">
        <f t="shared" si="24"/>
        <v>56.145786272399995</v>
      </c>
      <c r="AF562" s="29" t="s">
        <v>31</v>
      </c>
      <c r="AG562" s="30" t="s">
        <v>32</v>
      </c>
      <c r="AH562" s="25">
        <v>2.8340313959999999</v>
      </c>
      <c r="AI562" s="26">
        <v>18.01824149034039</v>
      </c>
      <c r="AJ562" s="26">
        <v>0.66425375359193772</v>
      </c>
      <c r="AK562" s="26">
        <f t="shared" si="25"/>
        <v>3.4982851495919376</v>
      </c>
      <c r="AL562" s="29" t="s">
        <v>31</v>
      </c>
      <c r="AM562" s="30" t="s">
        <v>32</v>
      </c>
      <c r="AN562" s="66">
        <f t="shared" si="26"/>
        <v>10.021884798991936</v>
      </c>
    </row>
    <row r="563" spans="1:40" x14ac:dyDescent="0.35">
      <c r="A563" s="18" t="s">
        <v>1182</v>
      </c>
      <c r="B563" s="19" t="s">
        <v>1183</v>
      </c>
      <c r="C563" s="19" t="s">
        <v>1533</v>
      </c>
      <c r="D563" s="19" t="s">
        <v>1536</v>
      </c>
      <c r="E563" s="19" t="s">
        <v>1530</v>
      </c>
      <c r="F563" s="19" t="str">
        <f>VLOOKUP(A563,Ranking!C563:AB1277,26,0)</f>
        <v xml:space="preserve">Manufacturers </v>
      </c>
      <c r="G563" s="19">
        <v>515411</v>
      </c>
      <c r="H563" s="20" t="s">
        <v>58</v>
      </c>
      <c r="I563" s="81" t="str">
        <f>VLOOKUP(A563,[1]Sheet1!$C$2:$D$967,2,0)</f>
        <v>Anantapur</v>
      </c>
      <c r="J563" s="21">
        <v>4.1297000000000006</v>
      </c>
      <c r="K563" s="22">
        <v>104.51900000000001</v>
      </c>
      <c r="L563" s="22">
        <v>1.1563160000000003</v>
      </c>
      <c r="M563" s="22">
        <v>5.2860160000000009</v>
      </c>
      <c r="N563" s="23" t="s">
        <v>32</v>
      </c>
      <c r="O563" s="24" t="s">
        <v>32</v>
      </c>
      <c r="P563" s="25">
        <v>3.3165000000000004</v>
      </c>
      <c r="Q563" s="26">
        <v>41.625</v>
      </c>
      <c r="R563" s="26">
        <v>0.92862000000000022</v>
      </c>
      <c r="S563" s="26">
        <v>4.2451200000000009</v>
      </c>
      <c r="T563" s="23" t="s">
        <v>32</v>
      </c>
      <c r="U563" s="27" t="s">
        <v>32</v>
      </c>
      <c r="V563" s="28">
        <v>8.5869999999999997</v>
      </c>
      <c r="W563" s="22">
        <v>313.58600000000001</v>
      </c>
      <c r="X563" s="22">
        <v>2.4043600000000001</v>
      </c>
      <c r="Y563" s="22">
        <v>10.99136</v>
      </c>
      <c r="Z563" s="23" t="s">
        <v>31</v>
      </c>
      <c r="AA563" s="27" t="s">
        <v>32</v>
      </c>
      <c r="AB563" s="25">
        <v>43.959169927999994</v>
      </c>
      <c r="AC563" s="26">
        <v>505.61631299734751</v>
      </c>
      <c r="AD563" s="26">
        <v>8.7918339856000003</v>
      </c>
      <c r="AE563" s="26">
        <f t="shared" si="24"/>
        <v>52.751003913599995</v>
      </c>
      <c r="AF563" s="29" t="s">
        <v>32</v>
      </c>
      <c r="AG563" s="30" t="s">
        <v>32</v>
      </c>
      <c r="AH563" s="25">
        <v>9.9164028900000005</v>
      </c>
      <c r="AI563" s="26">
        <v>72.562512466843501</v>
      </c>
      <c r="AJ563" s="26">
        <v>1.9832805780000005</v>
      </c>
      <c r="AK563" s="26">
        <f t="shared" si="25"/>
        <v>11.899683468000001</v>
      </c>
      <c r="AL563" s="29" t="s">
        <v>32</v>
      </c>
      <c r="AM563" s="30" t="s">
        <v>32</v>
      </c>
      <c r="AN563" s="66">
        <f t="shared" si="26"/>
        <v>10.775114563600001</v>
      </c>
    </row>
    <row r="564" spans="1:40" x14ac:dyDescent="0.35">
      <c r="A564" s="18" t="s">
        <v>1184</v>
      </c>
      <c r="B564" s="19" t="s">
        <v>1185</v>
      </c>
      <c r="C564" s="19" t="s">
        <v>1536</v>
      </c>
      <c r="D564" s="19" t="s">
        <v>1536</v>
      </c>
      <c r="E564" s="19" t="s">
        <v>1531</v>
      </c>
      <c r="F564" s="19" t="str">
        <f>VLOOKUP(A564,Ranking!C564:AB1278,26,0)</f>
        <v xml:space="preserve">Exporters </v>
      </c>
      <c r="G564" s="19">
        <v>620008</v>
      </c>
      <c r="H564" s="20" t="s">
        <v>267</v>
      </c>
      <c r="I564" s="81" t="str">
        <f>VLOOKUP(A564,[1]Sheet1!$C$2:$D$967,2,0)</f>
        <v>Tiruchirapalli</v>
      </c>
      <c r="J564" s="21">
        <v>0.83020000000000005</v>
      </c>
      <c r="K564" s="22">
        <v>71.739000000000004</v>
      </c>
      <c r="L564" s="22">
        <v>0.71739000000000008</v>
      </c>
      <c r="M564" s="22">
        <v>1.54759</v>
      </c>
      <c r="N564" s="23" t="s">
        <v>32</v>
      </c>
      <c r="O564" s="24" t="s">
        <v>32</v>
      </c>
      <c r="P564" s="25">
        <v>0.27829999999999999</v>
      </c>
      <c r="Q564" s="26">
        <v>25.373999999999999</v>
      </c>
      <c r="R564" s="26">
        <v>0.25373999999999997</v>
      </c>
      <c r="S564" s="26">
        <v>0.53203999999999996</v>
      </c>
      <c r="T564" s="23" t="s">
        <v>32</v>
      </c>
      <c r="U564" s="27" t="s">
        <v>32</v>
      </c>
      <c r="V564" s="28">
        <v>1.2662</v>
      </c>
      <c r="W564" s="22">
        <v>322.89999999999998</v>
      </c>
      <c r="X564" s="22">
        <v>0.54587030657464408</v>
      </c>
      <c r="Y564" s="22">
        <v>1.8120703065746442</v>
      </c>
      <c r="Z564" s="23" t="s">
        <v>31</v>
      </c>
      <c r="AA564" s="27" t="s">
        <v>31</v>
      </c>
      <c r="AB564" s="25">
        <v>12.721646663</v>
      </c>
      <c r="AC564" s="26">
        <v>5477.6335849202114</v>
      </c>
      <c r="AD564" s="26">
        <v>7.6899030186477138</v>
      </c>
      <c r="AE564" s="26">
        <f t="shared" si="24"/>
        <v>20.411549681647713</v>
      </c>
      <c r="AF564" s="29" t="s">
        <v>32</v>
      </c>
      <c r="AG564" s="30" t="s">
        <v>31</v>
      </c>
      <c r="AH564" s="25">
        <v>1.7356373030000001</v>
      </c>
      <c r="AI564" s="26">
        <v>1074.2678125704449</v>
      </c>
      <c r="AJ564" s="26">
        <v>0.3471274606000001</v>
      </c>
      <c r="AK564" s="26">
        <f t="shared" si="25"/>
        <v>2.0827647636000002</v>
      </c>
      <c r="AL564" s="29" t="s">
        <v>31</v>
      </c>
      <c r="AM564" s="30" t="s">
        <v>31</v>
      </c>
      <c r="AN564" s="66">
        <f t="shared" si="26"/>
        <v>8.0370304792477132</v>
      </c>
    </row>
    <row r="565" spans="1:40" x14ac:dyDescent="0.35">
      <c r="A565" s="18" t="s">
        <v>1186</v>
      </c>
      <c r="B565" s="19" t="s">
        <v>1187</v>
      </c>
      <c r="C565" s="19" t="s">
        <v>1533</v>
      </c>
      <c r="D565" s="19" t="s">
        <v>1536</v>
      </c>
      <c r="E565" s="19" t="s">
        <v>1531</v>
      </c>
      <c r="F565" s="19" t="str">
        <f>VLOOKUP(A565,Ranking!C565:AB1279,26,0)</f>
        <v>Corporate Offices</v>
      </c>
      <c r="G565" s="19">
        <v>577432</v>
      </c>
      <c r="H565" s="20" t="s">
        <v>162</v>
      </c>
      <c r="I565" s="81" t="str">
        <f>VLOOKUP(A565,[1]Sheet1!$C$2:$D$967,2,0)</f>
        <v>Koppa</v>
      </c>
      <c r="J565" s="21">
        <v>1.1571</v>
      </c>
      <c r="K565" s="22">
        <v>47.985999999999997</v>
      </c>
      <c r="L565" s="22">
        <v>0.79611470672195983</v>
      </c>
      <c r="M565" s="22">
        <v>1.9532147067219598</v>
      </c>
      <c r="N565" s="23" t="s">
        <v>31</v>
      </c>
      <c r="O565" s="24" t="s">
        <v>32</v>
      </c>
      <c r="P565" s="25">
        <v>1.7778</v>
      </c>
      <c r="Q565" s="26">
        <v>17.109000000000002</v>
      </c>
      <c r="R565" s="26">
        <v>0.49778400000000006</v>
      </c>
      <c r="S565" s="26">
        <v>2.2755840000000003</v>
      </c>
      <c r="T565" s="23" t="s">
        <v>32</v>
      </c>
      <c r="U565" s="27" t="s">
        <v>32</v>
      </c>
      <c r="V565" s="28">
        <v>6.3121</v>
      </c>
      <c r="W565" s="22">
        <v>49.935000000000002</v>
      </c>
      <c r="X565" s="22">
        <v>2.5365497051780905</v>
      </c>
      <c r="Y565" s="22">
        <v>8.8486497051780901</v>
      </c>
      <c r="Z565" s="23" t="s">
        <v>31</v>
      </c>
      <c r="AA565" s="27" t="s">
        <v>32</v>
      </c>
      <c r="AB565" s="25">
        <v>52.621433025000002</v>
      </c>
      <c r="AC565" s="26">
        <v>308.16468033648789</v>
      </c>
      <c r="AD565" s="26">
        <v>10.524286605</v>
      </c>
      <c r="AE565" s="26">
        <f t="shared" si="24"/>
        <v>63.145719630000002</v>
      </c>
      <c r="AF565" s="29" t="s">
        <v>31</v>
      </c>
      <c r="AG565" s="30" t="s">
        <v>32</v>
      </c>
      <c r="AH565" s="25">
        <v>2.724857826</v>
      </c>
      <c r="AI565" s="26">
        <v>29.49213144058885</v>
      </c>
      <c r="AJ565" s="26">
        <v>0.54497156520000001</v>
      </c>
      <c r="AK565" s="26">
        <f t="shared" si="25"/>
        <v>3.2698293912</v>
      </c>
      <c r="AL565" s="29" t="s">
        <v>32</v>
      </c>
      <c r="AM565" s="30" t="s">
        <v>32</v>
      </c>
      <c r="AN565" s="66">
        <f t="shared" si="26"/>
        <v>11.069258170200001</v>
      </c>
    </row>
    <row r="566" spans="1:40" x14ac:dyDescent="0.35">
      <c r="A566" s="18" t="s">
        <v>1188</v>
      </c>
      <c r="B566" s="19" t="s">
        <v>1189</v>
      </c>
      <c r="C566" s="19" t="s">
        <v>1536</v>
      </c>
      <c r="D566" s="19" t="s">
        <v>1536</v>
      </c>
      <c r="E566" s="19" t="s">
        <v>1529</v>
      </c>
      <c r="F566" s="19" t="str">
        <f>VLOOKUP(A566,Ranking!C566:AB1280,26,0)</f>
        <v xml:space="preserve">Exporters </v>
      </c>
      <c r="G566" s="19">
        <v>689101</v>
      </c>
      <c r="H566" s="20" t="s">
        <v>64</v>
      </c>
      <c r="I566" s="81" t="str">
        <f>VLOOKUP(A566,[1]Sheet1!$C$2:$D$967,2,0)</f>
        <v>Ernakulum</v>
      </c>
      <c r="J566" s="21">
        <v>4.2728999999999999</v>
      </c>
      <c r="K566" s="22">
        <v>45.066000000000003</v>
      </c>
      <c r="L566" s="22">
        <v>1.196412</v>
      </c>
      <c r="M566" s="22">
        <v>5.4693120000000004</v>
      </c>
      <c r="N566" s="23" t="s">
        <v>32</v>
      </c>
      <c r="O566" s="24" t="s">
        <v>32</v>
      </c>
      <c r="P566" s="25">
        <v>0.4148</v>
      </c>
      <c r="Q566" s="26">
        <v>16.481000000000002</v>
      </c>
      <c r="R566" s="26">
        <v>0.18967923411727816</v>
      </c>
      <c r="S566" s="26">
        <v>0.60447923411727822</v>
      </c>
      <c r="T566" s="23" t="s">
        <v>31</v>
      </c>
      <c r="U566" s="27" t="s">
        <v>32</v>
      </c>
      <c r="V566" s="28">
        <v>1.3033999999999999</v>
      </c>
      <c r="W566" s="22">
        <v>66.551000000000002</v>
      </c>
      <c r="X566" s="22">
        <v>0.364952</v>
      </c>
      <c r="Y566" s="22">
        <v>1.6683519999999998</v>
      </c>
      <c r="Z566" s="23" t="s">
        <v>31</v>
      </c>
      <c r="AA566" s="27" t="s">
        <v>31</v>
      </c>
      <c r="AB566" s="25">
        <v>7.364245564</v>
      </c>
      <c r="AC566" s="26">
        <v>2788.42308556231</v>
      </c>
      <c r="AD566" s="26">
        <v>1.4728491127999996</v>
      </c>
      <c r="AE566" s="26">
        <f t="shared" si="24"/>
        <v>8.8370946767999996</v>
      </c>
      <c r="AF566" s="29" t="s">
        <v>31</v>
      </c>
      <c r="AG566" s="30" t="s">
        <v>31</v>
      </c>
      <c r="AH566" s="25">
        <v>0.79402245000000005</v>
      </c>
      <c r="AI566" s="26">
        <v>183.5840644376899</v>
      </c>
      <c r="AJ566" s="26">
        <v>1.8358406443768991</v>
      </c>
      <c r="AK566" s="26">
        <f t="shared" si="25"/>
        <v>2.629863094376899</v>
      </c>
      <c r="AL566" s="29" t="s">
        <v>32</v>
      </c>
      <c r="AM566" s="30" t="s">
        <v>32</v>
      </c>
      <c r="AN566" s="66">
        <f t="shared" si="26"/>
        <v>3.3086897571768987</v>
      </c>
    </row>
    <row r="567" spans="1:40" x14ac:dyDescent="0.35">
      <c r="A567" s="18" t="s">
        <v>1190</v>
      </c>
      <c r="B567" s="19" t="s">
        <v>1191</v>
      </c>
      <c r="C567" s="19" t="s">
        <v>47</v>
      </c>
      <c r="D567" s="19" t="s">
        <v>1513</v>
      </c>
      <c r="E567" s="19" t="s">
        <v>1531</v>
      </c>
      <c r="F567" s="19" t="str">
        <f>VLOOKUP(A567,Ranking!C567:AB1281,26,0)</f>
        <v xml:space="preserve">Exporters </v>
      </c>
      <c r="G567" s="19">
        <v>641604</v>
      </c>
      <c r="H567" s="20" t="s">
        <v>61</v>
      </c>
      <c r="I567" s="81" t="str">
        <f>VLOOKUP(A567,[1]Sheet1!$C$2:$D$967,2,0)</f>
        <v>Executive</v>
      </c>
      <c r="J567" s="21">
        <v>1.8464</v>
      </c>
      <c r="K567" s="22">
        <v>207.40899999999999</v>
      </c>
      <c r="L567" s="22">
        <v>0.51699200000000001</v>
      </c>
      <c r="M567" s="22">
        <v>2.3633920000000002</v>
      </c>
      <c r="N567" s="23" t="s">
        <v>31</v>
      </c>
      <c r="O567" s="24" t="s">
        <v>32</v>
      </c>
      <c r="P567" s="25">
        <v>2.0571000000000002</v>
      </c>
      <c r="Q567" s="26">
        <v>96.198999999999998</v>
      </c>
      <c r="R567" s="26">
        <v>0.96199000000000001</v>
      </c>
      <c r="S567" s="26">
        <v>3.0190900000000003</v>
      </c>
      <c r="T567" s="23" t="s">
        <v>32</v>
      </c>
      <c r="U567" s="27" t="s">
        <v>32</v>
      </c>
      <c r="V567" s="28">
        <v>2.149</v>
      </c>
      <c r="W567" s="22">
        <v>597.34</v>
      </c>
      <c r="X567" s="22">
        <v>0.97465192598285133</v>
      </c>
      <c r="Y567" s="22">
        <v>3.1236519259828515</v>
      </c>
      <c r="Z567" s="23" t="s">
        <v>31</v>
      </c>
      <c r="AA567" s="27" t="s">
        <v>31</v>
      </c>
      <c r="AB567" s="25">
        <v>27.209906638</v>
      </c>
      <c r="AC567" s="26">
        <v>3189.8033966776802</v>
      </c>
      <c r="AD567" s="26">
        <v>31.898033966776801</v>
      </c>
      <c r="AE567" s="26">
        <f t="shared" si="24"/>
        <v>59.1079406047768</v>
      </c>
      <c r="AF567" s="29" t="s">
        <v>32</v>
      </c>
      <c r="AG567" s="30" t="s">
        <v>32</v>
      </c>
      <c r="AH567" s="25">
        <v>15.093839209999999</v>
      </c>
      <c r="AI567" s="26">
        <v>1887.279998127754</v>
      </c>
      <c r="AJ567" s="26">
        <v>18.872799981277538</v>
      </c>
      <c r="AK567" s="26">
        <f t="shared" si="25"/>
        <v>33.966639191277537</v>
      </c>
      <c r="AL567" s="29" t="s">
        <v>32</v>
      </c>
      <c r="AM567" s="30" t="s">
        <v>32</v>
      </c>
      <c r="AN567" s="66">
        <f t="shared" si="26"/>
        <v>50.770833948054339</v>
      </c>
    </row>
    <row r="568" spans="1:40" x14ac:dyDescent="0.35">
      <c r="A568" s="18" t="s">
        <v>1192</v>
      </c>
      <c r="B568" s="19" t="s">
        <v>1193</v>
      </c>
      <c r="C568" s="19" t="s">
        <v>1536</v>
      </c>
      <c r="D568" s="19" t="s">
        <v>1536</v>
      </c>
      <c r="E568" s="19" t="s">
        <v>1529</v>
      </c>
      <c r="F568" s="19" t="str">
        <f>VLOOKUP(A568,Ranking!C568:AB1282,26,0)</f>
        <v xml:space="preserve">Retailers </v>
      </c>
      <c r="G568" s="19">
        <v>517501</v>
      </c>
      <c r="H568" s="20" t="s">
        <v>58</v>
      </c>
      <c r="I568" s="81" t="str">
        <f>VLOOKUP(A568,[1]Sheet1!$C$2:$D$967,2,0)</f>
        <v>Vijayawada</v>
      </c>
      <c r="J568" s="21">
        <v>1.2802</v>
      </c>
      <c r="K568" s="22">
        <v>763.21600000000001</v>
      </c>
      <c r="L568" s="22">
        <v>0.41032415918471338</v>
      </c>
      <c r="M568" s="22">
        <v>1.6905241591847133</v>
      </c>
      <c r="N568" s="23" t="s">
        <v>31</v>
      </c>
      <c r="O568" s="24" t="s">
        <v>31</v>
      </c>
      <c r="P568" s="25">
        <v>0.94220000000000015</v>
      </c>
      <c r="Q568" s="26">
        <v>187.95</v>
      </c>
      <c r="R568" s="26">
        <v>0.36553975429975416</v>
      </c>
      <c r="S568" s="26">
        <v>1.3077397542997544</v>
      </c>
      <c r="T568" s="23" t="s">
        <v>32</v>
      </c>
      <c r="U568" s="27" t="s">
        <v>31</v>
      </c>
      <c r="V568" s="28">
        <v>4.4607999999999999</v>
      </c>
      <c r="W568" s="22">
        <v>1311.2170000000001</v>
      </c>
      <c r="X568" s="22">
        <v>1.9000129230352634</v>
      </c>
      <c r="Y568" s="22">
        <v>6.3608129230352635</v>
      </c>
      <c r="Z568" s="23" t="s">
        <v>31</v>
      </c>
      <c r="AA568" s="27" t="s">
        <v>31</v>
      </c>
      <c r="AB568" s="25">
        <v>15.015021922999999</v>
      </c>
      <c r="AC568" s="26">
        <v>3712.627431100555</v>
      </c>
      <c r="AD568" s="26">
        <v>3.0030043846000005</v>
      </c>
      <c r="AE568" s="26">
        <f t="shared" si="24"/>
        <v>18.0180263076</v>
      </c>
      <c r="AF568" s="29" t="s">
        <v>31</v>
      </c>
      <c r="AG568" s="30" t="s">
        <v>32</v>
      </c>
      <c r="AH568" s="25">
        <v>2.5648871230000001</v>
      </c>
      <c r="AI568" s="26">
        <v>464.05074863712417</v>
      </c>
      <c r="AJ568" s="26">
        <v>4.2624854770000002</v>
      </c>
      <c r="AK568" s="26">
        <f t="shared" si="25"/>
        <v>6.8273726000000003</v>
      </c>
      <c r="AL568" s="29" t="s">
        <v>31</v>
      </c>
      <c r="AM568" s="30" t="s">
        <v>32</v>
      </c>
      <c r="AN568" s="66">
        <f t="shared" si="26"/>
        <v>7.2654898616000008</v>
      </c>
    </row>
    <row r="569" spans="1:40" x14ac:dyDescent="0.35">
      <c r="A569" s="18" t="s">
        <v>1194</v>
      </c>
      <c r="B569" s="19" t="s">
        <v>1195</v>
      </c>
      <c r="C569" s="19" t="s">
        <v>47</v>
      </c>
      <c r="D569" s="19" t="s">
        <v>1536</v>
      </c>
      <c r="E569" s="19" t="s">
        <v>1531</v>
      </c>
      <c r="F569" s="19" t="str">
        <f>VLOOKUP(A569,Ranking!C569:AB1283,26,0)</f>
        <v xml:space="preserve">Exporters </v>
      </c>
      <c r="G569" s="19">
        <v>641602</v>
      </c>
      <c r="H569" s="20" t="s">
        <v>267</v>
      </c>
      <c r="I569" s="81" t="str">
        <f>VLOOKUP(A569,[1]Sheet1!$C$2:$D$967,2,0)</f>
        <v>Tirupur</v>
      </c>
      <c r="J569" s="21">
        <v>1.8536000000000001</v>
      </c>
      <c r="K569" s="22">
        <v>162.35400000000001</v>
      </c>
      <c r="L569" s="22">
        <v>1.2988320000000002</v>
      </c>
      <c r="M569" s="22">
        <v>3.1524320000000001</v>
      </c>
      <c r="N569" s="23" t="s">
        <v>32</v>
      </c>
      <c r="O569" s="24" t="s">
        <v>32</v>
      </c>
      <c r="P569" s="25">
        <v>1.2119</v>
      </c>
      <c r="Q569" s="26">
        <v>80.177999999999997</v>
      </c>
      <c r="R569" s="26">
        <v>0.80177999999999994</v>
      </c>
      <c r="S569" s="26">
        <v>2.0136799999999999</v>
      </c>
      <c r="T569" s="23" t="s">
        <v>32</v>
      </c>
      <c r="U569" s="27" t="s">
        <v>32</v>
      </c>
      <c r="V569" s="28">
        <v>1.5374000000000001</v>
      </c>
      <c r="W569" s="22">
        <v>476.51799999999997</v>
      </c>
      <c r="X569" s="22">
        <v>0.55090158880954954</v>
      </c>
      <c r="Y569" s="22">
        <v>2.0883015888095495</v>
      </c>
      <c r="Z569" s="23" t="s">
        <v>31</v>
      </c>
      <c r="AA569" s="27" t="s">
        <v>31</v>
      </c>
      <c r="AB569" s="25">
        <v>27.269445014999999</v>
      </c>
      <c r="AC569" s="26">
        <v>3333.7012907841681</v>
      </c>
      <c r="AD569" s="26">
        <v>33.337012907841682</v>
      </c>
      <c r="AE569" s="26">
        <f t="shared" si="24"/>
        <v>60.606457922841685</v>
      </c>
      <c r="AF569" s="29" t="s">
        <v>32</v>
      </c>
      <c r="AG569" s="30" t="s">
        <v>32</v>
      </c>
      <c r="AH569" s="25">
        <v>17.115623181</v>
      </c>
      <c r="AI569" s="26">
        <v>1915.632435148573</v>
      </c>
      <c r="AJ569" s="26">
        <v>3.4231246362000007</v>
      </c>
      <c r="AK569" s="26">
        <f t="shared" si="25"/>
        <v>20.538747817200001</v>
      </c>
      <c r="AL569" s="29" t="s">
        <v>31</v>
      </c>
      <c r="AM569" s="30" t="s">
        <v>32</v>
      </c>
      <c r="AN569" s="66">
        <f t="shared" si="26"/>
        <v>36.760137544041683</v>
      </c>
    </row>
    <row r="570" spans="1:40" x14ac:dyDescent="0.35">
      <c r="A570" s="18" t="s">
        <v>1196</v>
      </c>
      <c r="B570" s="19" t="s">
        <v>1197</v>
      </c>
      <c r="C570" s="19" t="s">
        <v>41</v>
      </c>
      <c r="D570" s="19" t="s">
        <v>1536</v>
      </c>
      <c r="E570" s="19" t="s">
        <v>1530</v>
      </c>
      <c r="F570" s="19" t="str">
        <f>VLOOKUP(A570,Ranking!C570:AB1284,26,0)</f>
        <v xml:space="preserve">Manufacturers </v>
      </c>
      <c r="G570" s="19">
        <v>572201</v>
      </c>
      <c r="H570" s="20" t="s">
        <v>276</v>
      </c>
      <c r="I570" s="81" t="str">
        <f>VLOOKUP(A570,[1]Sheet1!$C$2:$D$967,2,0)</f>
        <v>Tumakuru - B</v>
      </c>
      <c r="J570" s="21">
        <v>0.64160000000000006</v>
      </c>
      <c r="K570" s="22">
        <v>63.46</v>
      </c>
      <c r="L570" s="22">
        <v>0.63460000000000005</v>
      </c>
      <c r="M570" s="22">
        <v>1.2762000000000002</v>
      </c>
      <c r="N570" s="23" t="s">
        <v>32</v>
      </c>
      <c r="O570" s="24" t="s">
        <v>32</v>
      </c>
      <c r="P570" s="25">
        <v>0.62250000000000005</v>
      </c>
      <c r="Q570" s="26">
        <v>28.254000000000001</v>
      </c>
      <c r="R570" s="26">
        <v>0.41065317580390093</v>
      </c>
      <c r="S570" s="26">
        <v>1.033153175803901</v>
      </c>
      <c r="T570" s="23" t="s">
        <v>31</v>
      </c>
      <c r="U570" s="27" t="s">
        <v>32</v>
      </c>
      <c r="V570" s="28">
        <v>10.9087</v>
      </c>
      <c r="W570" s="22">
        <v>175.34200000000001</v>
      </c>
      <c r="X570" s="22">
        <v>3.0544360000000004</v>
      </c>
      <c r="Y570" s="22">
        <v>13.963136</v>
      </c>
      <c r="Z570" s="23" t="s">
        <v>31</v>
      </c>
      <c r="AA570" s="27" t="s">
        <v>32</v>
      </c>
      <c r="AB570" s="25">
        <v>57.489588704999996</v>
      </c>
      <c r="AC570" s="26">
        <v>448.4771846309917</v>
      </c>
      <c r="AD570" s="26">
        <v>11.497917741000002</v>
      </c>
      <c r="AE570" s="26">
        <f t="shared" si="24"/>
        <v>68.987506445999998</v>
      </c>
      <c r="AF570" s="29" t="s">
        <v>31</v>
      </c>
      <c r="AG570" s="30" t="s">
        <v>32</v>
      </c>
      <c r="AH570" s="25">
        <v>3.8995596229999996</v>
      </c>
      <c r="AI570" s="26">
        <v>85.855767689576481</v>
      </c>
      <c r="AJ570" s="26">
        <v>0.93578932003149218</v>
      </c>
      <c r="AK570" s="26">
        <f t="shared" si="25"/>
        <v>4.8353489430314918</v>
      </c>
      <c r="AL570" s="29" t="s">
        <v>31</v>
      </c>
      <c r="AM570" s="30" t="s">
        <v>32</v>
      </c>
      <c r="AN570" s="66">
        <f t="shared" si="26"/>
        <v>12.433707061031495</v>
      </c>
    </row>
    <row r="571" spans="1:40" x14ac:dyDescent="0.35">
      <c r="A571" s="18" t="s">
        <v>1198</v>
      </c>
      <c r="B571" s="19" t="s">
        <v>1199</v>
      </c>
      <c r="C571" s="19" t="s">
        <v>1536</v>
      </c>
      <c r="D571" s="19" t="s">
        <v>1536</v>
      </c>
      <c r="E571" s="19" t="s">
        <v>1528</v>
      </c>
      <c r="F571" s="19" t="str">
        <f>VLOOKUP(A571,Ranking!C571:AB1285,26,0)</f>
        <v xml:space="preserve">Retailers </v>
      </c>
      <c r="G571" s="19">
        <v>572103</v>
      </c>
      <c r="H571" s="20" t="s">
        <v>261</v>
      </c>
      <c r="I571" s="81" t="str">
        <f>VLOOKUP(A571,[1]Sheet1!$C$2:$D$967,2,0)</f>
        <v>Tumakuru - A</v>
      </c>
      <c r="J571" s="21">
        <v>3.2684000000000002</v>
      </c>
      <c r="K571" s="22">
        <v>112.91200000000001</v>
      </c>
      <c r="L571" s="22">
        <v>0.91515200000000019</v>
      </c>
      <c r="M571" s="22">
        <v>4.1835520000000006</v>
      </c>
      <c r="N571" s="23" t="s">
        <v>31</v>
      </c>
      <c r="O571" s="24" t="s">
        <v>32</v>
      </c>
      <c r="P571" s="25">
        <v>0.65600000000000003</v>
      </c>
      <c r="Q571" s="26">
        <v>36.555</v>
      </c>
      <c r="R571" s="26">
        <v>0.41568445877140459</v>
      </c>
      <c r="S571" s="26">
        <v>1.0716844587714047</v>
      </c>
      <c r="T571" s="23" t="s">
        <v>31</v>
      </c>
      <c r="U571" s="27" t="s">
        <v>32</v>
      </c>
      <c r="V571" s="28">
        <v>1.2948</v>
      </c>
      <c r="W571" s="22">
        <v>71.53</v>
      </c>
      <c r="X571" s="22">
        <v>1.0246064937931032</v>
      </c>
      <c r="Y571" s="22">
        <v>2.3194064937931032</v>
      </c>
      <c r="Z571" s="23" t="s">
        <v>31</v>
      </c>
      <c r="AA571" s="27" t="s">
        <v>31</v>
      </c>
      <c r="AB571" s="25">
        <v>36.585211987999998</v>
      </c>
      <c r="AC571" s="26">
        <v>2401.3667271087788</v>
      </c>
      <c r="AD571" s="26">
        <v>7.3170423975999981</v>
      </c>
      <c r="AE571" s="26">
        <f t="shared" si="24"/>
        <v>43.902254385599996</v>
      </c>
      <c r="AF571" s="29" t="s">
        <v>31</v>
      </c>
      <c r="AG571" s="30" t="s">
        <v>32</v>
      </c>
      <c r="AH571" s="25">
        <v>3.1248938329999998</v>
      </c>
      <c r="AI571" s="26">
        <v>418.68057644069182</v>
      </c>
      <c r="AJ571" s="26">
        <v>1.0094878626753889</v>
      </c>
      <c r="AK571" s="26">
        <f t="shared" si="25"/>
        <v>4.1343816956753887</v>
      </c>
      <c r="AL571" s="29" t="s">
        <v>31</v>
      </c>
      <c r="AM571" s="30" t="s">
        <v>32</v>
      </c>
      <c r="AN571" s="66">
        <f t="shared" si="26"/>
        <v>8.326530260275387</v>
      </c>
    </row>
    <row r="572" spans="1:40" x14ac:dyDescent="0.35">
      <c r="A572" s="18" t="s">
        <v>1200</v>
      </c>
      <c r="B572" s="19" t="s">
        <v>1201</v>
      </c>
      <c r="C572" s="19" t="s">
        <v>47</v>
      </c>
      <c r="D572" s="19" t="s">
        <v>1536</v>
      </c>
      <c r="E572" s="19" t="s">
        <v>1528</v>
      </c>
      <c r="F572" s="19" t="str">
        <f>VLOOKUP(A572,Ranking!C572:AB1286,26,0)</f>
        <v xml:space="preserve">Retailers </v>
      </c>
      <c r="G572" s="19">
        <v>572103</v>
      </c>
      <c r="H572" s="20" t="s">
        <v>261</v>
      </c>
      <c r="I572" s="81" t="str">
        <f>VLOOKUP(A572,[1]Sheet1!$C$2:$D$967,2,0)</f>
        <v>Tumakuru - A</v>
      </c>
      <c r="J572" s="21">
        <v>3.8282000000000003</v>
      </c>
      <c r="K572" s="22">
        <v>112.91200000000001</v>
      </c>
      <c r="L572" s="22">
        <v>1.0718960000000002</v>
      </c>
      <c r="M572" s="22">
        <v>4.9000960000000005</v>
      </c>
      <c r="N572" s="23" t="s">
        <v>32</v>
      </c>
      <c r="O572" s="24" t="s">
        <v>32</v>
      </c>
      <c r="P572" s="25">
        <v>0.89389999999999992</v>
      </c>
      <c r="Q572" s="26">
        <v>36.555</v>
      </c>
      <c r="R572" s="26">
        <v>0.93733879625207306</v>
      </c>
      <c r="S572" s="26">
        <v>1.8312387962520731</v>
      </c>
      <c r="T572" s="23" t="s">
        <v>31</v>
      </c>
      <c r="U572" s="27" t="s">
        <v>32</v>
      </c>
      <c r="V572" s="28">
        <v>4.7000999999999999</v>
      </c>
      <c r="W572" s="22">
        <v>71.53</v>
      </c>
      <c r="X572" s="22">
        <v>4.0741830553381728</v>
      </c>
      <c r="Y572" s="22">
        <v>8.7742830553381737</v>
      </c>
      <c r="Z572" s="23" t="s">
        <v>31</v>
      </c>
      <c r="AA572" s="27" t="s">
        <v>32</v>
      </c>
      <c r="AB572" s="25">
        <v>25.118682517</v>
      </c>
      <c r="AC572" s="26">
        <v>2381.5534702844488</v>
      </c>
      <c r="AD572" s="26">
        <v>5.0237365033999986</v>
      </c>
      <c r="AE572" s="26">
        <f t="shared" si="24"/>
        <v>30.142419020399998</v>
      </c>
      <c r="AF572" s="29" t="s">
        <v>31</v>
      </c>
      <c r="AG572" s="30" t="s">
        <v>32</v>
      </c>
      <c r="AH572" s="25">
        <v>4.5901884319999997</v>
      </c>
      <c r="AI572" s="26">
        <v>415.22611623903589</v>
      </c>
      <c r="AJ572" s="26">
        <v>4.1522611623903583</v>
      </c>
      <c r="AK572" s="26">
        <f t="shared" si="25"/>
        <v>8.742449594390358</v>
      </c>
      <c r="AL572" s="29" t="s">
        <v>32</v>
      </c>
      <c r="AM572" s="30" t="s">
        <v>32</v>
      </c>
      <c r="AN572" s="66">
        <f t="shared" si="26"/>
        <v>9.1759976657903568</v>
      </c>
    </row>
    <row r="573" spans="1:40" x14ac:dyDescent="0.35">
      <c r="A573" s="18" t="s">
        <v>1202</v>
      </c>
      <c r="B573" s="19" t="s">
        <v>1203</v>
      </c>
      <c r="C573" s="19" t="s">
        <v>77</v>
      </c>
      <c r="D573" s="19" t="s">
        <v>1536</v>
      </c>
      <c r="E573" s="19" t="s">
        <v>1530</v>
      </c>
      <c r="F573" s="19" t="str">
        <f>VLOOKUP(A573,Ranking!C573:AB1287,26,0)</f>
        <v xml:space="preserve">Manufacturers </v>
      </c>
      <c r="G573" s="19">
        <v>400606</v>
      </c>
      <c r="H573" s="20" t="s">
        <v>96</v>
      </c>
      <c r="I573" s="81" t="str">
        <f>VLOOKUP(A573,[1]Sheet1!$C$2:$D$967,2,0)</f>
        <v>Mumbai - B</v>
      </c>
      <c r="J573" s="21">
        <v>2.1824000000000003</v>
      </c>
      <c r="K573" s="22">
        <v>1048.6010000000001</v>
      </c>
      <c r="L573" s="22">
        <v>4.0902922424730752</v>
      </c>
      <c r="M573" s="22">
        <v>6.2726922424730756</v>
      </c>
      <c r="N573" s="23" t="s">
        <v>32</v>
      </c>
      <c r="O573" s="24" t="s">
        <v>31</v>
      </c>
      <c r="P573" s="25">
        <v>0.34769999999999995</v>
      </c>
      <c r="Q573" s="26">
        <v>98.855000000000004</v>
      </c>
      <c r="R573" s="26">
        <v>9.7355999999999998E-2</v>
      </c>
      <c r="S573" s="26">
        <v>0.44505599999999995</v>
      </c>
      <c r="T573" s="23" t="s">
        <v>31</v>
      </c>
      <c r="U573" s="27" t="s">
        <v>31</v>
      </c>
      <c r="V573" s="28">
        <v>1.9796</v>
      </c>
      <c r="W573" s="22">
        <v>90.504000000000005</v>
      </c>
      <c r="X573" s="22">
        <v>0.55428800000000011</v>
      </c>
      <c r="Y573" s="22">
        <v>2.5338880000000001</v>
      </c>
      <c r="Z573" s="23" t="s">
        <v>32</v>
      </c>
      <c r="AA573" s="27" t="s">
        <v>31</v>
      </c>
      <c r="AB573" s="25">
        <v>23.556941186000003</v>
      </c>
      <c r="AC573" s="26">
        <v>20683.324499174651</v>
      </c>
      <c r="AD573" s="26">
        <v>4.7113882372000013</v>
      </c>
      <c r="AE573" s="26">
        <f t="shared" si="24"/>
        <v>28.268329423200004</v>
      </c>
      <c r="AF573" s="29" t="s">
        <v>31</v>
      </c>
      <c r="AG573" s="30" t="s">
        <v>31</v>
      </c>
      <c r="AH573" s="25">
        <v>7.5782403510000007</v>
      </c>
      <c r="AI573" s="26">
        <v>7353.4200843012713</v>
      </c>
      <c r="AJ573" s="26">
        <v>1.5156480702000001</v>
      </c>
      <c r="AK573" s="26">
        <f t="shared" si="25"/>
        <v>9.0938884212000008</v>
      </c>
      <c r="AL573" s="29" t="s">
        <v>31</v>
      </c>
      <c r="AM573" s="30" t="s">
        <v>31</v>
      </c>
      <c r="AN573" s="66">
        <f t="shared" si="26"/>
        <v>6.2270363074000015</v>
      </c>
    </row>
    <row r="574" spans="1:40" x14ac:dyDescent="0.35">
      <c r="A574" s="18" t="s">
        <v>1204</v>
      </c>
      <c r="B574" s="19" t="s">
        <v>1205</v>
      </c>
      <c r="C574" s="19" t="s">
        <v>1536</v>
      </c>
      <c r="D574" s="19" t="s">
        <v>1536</v>
      </c>
      <c r="E574" s="19" t="s">
        <v>1528</v>
      </c>
      <c r="F574" s="19" t="str">
        <f>VLOOKUP(A574,Ranking!C574:AB1288,26,0)</f>
        <v xml:space="preserve">Exporters </v>
      </c>
      <c r="G574" s="19">
        <v>600045</v>
      </c>
      <c r="H574" s="20" t="s">
        <v>288</v>
      </c>
      <c r="I574" s="81" t="str">
        <f>VLOOKUP(A574,[1]Sheet1!$C$2:$D$967,2,0)</f>
        <v>Chennai</v>
      </c>
      <c r="J574" s="21">
        <v>1.9060999999999999</v>
      </c>
      <c r="K574" s="22">
        <v>258.012</v>
      </c>
      <c r="L574" s="22">
        <v>2.58012</v>
      </c>
      <c r="M574" s="22">
        <v>4.4862199999999994</v>
      </c>
      <c r="N574" s="23" t="s">
        <v>32</v>
      </c>
      <c r="O574" s="24" t="s">
        <v>32</v>
      </c>
      <c r="P574" s="25">
        <v>0.58760000000000001</v>
      </c>
      <c r="Q574" s="26">
        <v>69.405000000000001</v>
      </c>
      <c r="R574" s="26">
        <v>0.69405000000000006</v>
      </c>
      <c r="S574" s="26">
        <v>1.28165</v>
      </c>
      <c r="T574" s="23" t="s">
        <v>32</v>
      </c>
      <c r="U574" s="27" t="s">
        <v>32</v>
      </c>
      <c r="V574" s="28">
        <v>4.7187999999999999</v>
      </c>
      <c r="W574" s="22">
        <v>337.858</v>
      </c>
      <c r="X574" s="22">
        <v>3.3283939445338362</v>
      </c>
      <c r="Y574" s="22">
        <v>8.0471939445338361</v>
      </c>
      <c r="Z574" s="23" t="s">
        <v>32</v>
      </c>
      <c r="AA574" s="27" t="s">
        <v>31</v>
      </c>
      <c r="AB574" s="25">
        <v>17.596887447</v>
      </c>
      <c r="AC574" s="26">
        <v>4239.6588213844379</v>
      </c>
      <c r="AD574" s="26">
        <v>42.396588213844382</v>
      </c>
      <c r="AE574" s="26">
        <f t="shared" si="24"/>
        <v>59.993475660844382</v>
      </c>
      <c r="AF574" s="29" t="s">
        <v>32</v>
      </c>
      <c r="AG574" s="30" t="s">
        <v>32</v>
      </c>
      <c r="AH574" s="25">
        <v>2.6435171500000001</v>
      </c>
      <c r="AI574" s="26">
        <v>622.01925328687469</v>
      </c>
      <c r="AJ574" s="26">
        <v>6.2201925328687482</v>
      </c>
      <c r="AK574" s="26">
        <f t="shared" si="25"/>
        <v>8.8637096828687483</v>
      </c>
      <c r="AL574" s="29" t="s">
        <v>32</v>
      </c>
      <c r="AM574" s="30" t="s">
        <v>32</v>
      </c>
      <c r="AN574" s="66">
        <f t="shared" si="26"/>
        <v>48.616780746713133</v>
      </c>
    </row>
    <row r="575" spans="1:40" x14ac:dyDescent="0.35">
      <c r="A575" s="18" t="s">
        <v>1206</v>
      </c>
      <c r="B575" s="19" t="s">
        <v>1207</v>
      </c>
      <c r="C575" s="19" t="s">
        <v>1536</v>
      </c>
      <c r="D575" s="19" t="s">
        <v>1536</v>
      </c>
      <c r="E575" s="19" t="s">
        <v>1531</v>
      </c>
      <c r="F575" s="19" t="str">
        <f>VLOOKUP(A575,Ranking!C575:AB1289,26,0)</f>
        <v>Corporate Offices</v>
      </c>
      <c r="G575" s="19">
        <v>583123</v>
      </c>
      <c r="H575" s="20" t="s">
        <v>159</v>
      </c>
      <c r="I575" s="81" t="str">
        <f>VLOOKUP(A575,[1]Sheet1!$C$2:$D$967,2,0)</f>
        <v>Bellary</v>
      </c>
      <c r="J575" s="21">
        <v>0.15409999999999999</v>
      </c>
      <c r="K575" s="22">
        <v>19.824000000000002</v>
      </c>
      <c r="L575" s="22">
        <v>4.3147999999999999E-2</v>
      </c>
      <c r="M575" s="22">
        <v>0.19724799999999998</v>
      </c>
      <c r="N575" s="23" t="s">
        <v>31</v>
      </c>
      <c r="O575" s="24" t="s">
        <v>32</v>
      </c>
      <c r="P575" s="25">
        <v>0.26400000000000001</v>
      </c>
      <c r="Q575" s="26">
        <v>20.29</v>
      </c>
      <c r="R575" s="26">
        <v>0.2029</v>
      </c>
      <c r="S575" s="26">
        <v>0.46689999999999998</v>
      </c>
      <c r="T575" s="23" t="s">
        <v>32</v>
      </c>
      <c r="U575" s="27" t="s">
        <v>32</v>
      </c>
      <c r="V575" s="28">
        <v>4.5555000000000003</v>
      </c>
      <c r="W575" s="22">
        <v>55.765999999999998</v>
      </c>
      <c r="X575" s="22">
        <v>1.2755400000000001</v>
      </c>
      <c r="Y575" s="22">
        <v>5.8310400000000007</v>
      </c>
      <c r="Z575" s="23" t="s">
        <v>31</v>
      </c>
      <c r="AA575" s="27" t="s">
        <v>32</v>
      </c>
      <c r="AB575" s="25">
        <v>20.382009463999999</v>
      </c>
      <c r="AC575" s="26">
        <v>370.12876520270282</v>
      </c>
      <c r="AD575" s="26">
        <v>4.0764018927999999</v>
      </c>
      <c r="AE575" s="26">
        <f t="shared" si="24"/>
        <v>24.458411356799999</v>
      </c>
      <c r="AF575" s="29" t="s">
        <v>31</v>
      </c>
      <c r="AG575" s="30" t="s">
        <v>32</v>
      </c>
      <c r="AH575" s="25">
        <v>4.75615554</v>
      </c>
      <c r="AI575" s="26">
        <v>80.865168918918911</v>
      </c>
      <c r="AJ575" s="26">
        <v>0.95123110799999999</v>
      </c>
      <c r="AK575" s="26">
        <f t="shared" si="25"/>
        <v>5.707386648</v>
      </c>
      <c r="AL575" s="29" t="s">
        <v>32</v>
      </c>
      <c r="AM575" s="30" t="s">
        <v>32</v>
      </c>
      <c r="AN575" s="66">
        <f t="shared" si="26"/>
        <v>5.0276330007999999</v>
      </c>
    </row>
    <row r="576" spans="1:40" x14ac:dyDescent="0.35">
      <c r="A576" s="18" t="s">
        <v>1208</v>
      </c>
      <c r="B576" s="19" t="s">
        <v>1209</v>
      </c>
      <c r="C576" s="19" t="s">
        <v>1536</v>
      </c>
      <c r="D576" s="19" t="s">
        <v>1536</v>
      </c>
      <c r="E576" s="19" t="s">
        <v>1529</v>
      </c>
      <c r="F576" s="19" t="str">
        <f>VLOOKUP(A576,Ranking!C576:AB1290,26,0)</f>
        <v xml:space="preserve">Exporters </v>
      </c>
      <c r="G576" s="19">
        <v>534211</v>
      </c>
      <c r="H576" s="20" t="s">
        <v>382</v>
      </c>
      <c r="I576" s="81" t="str">
        <f>VLOOKUP(A576,[1]Sheet1!$C$2:$D$967,2,0)</f>
        <v>Visakhapatnam</v>
      </c>
      <c r="J576" s="21">
        <v>2.5099000000000005</v>
      </c>
      <c r="K576" s="22">
        <v>173.80600000000001</v>
      </c>
      <c r="L576" s="22">
        <v>1.7380600000000002</v>
      </c>
      <c r="M576" s="22">
        <v>4.2479600000000008</v>
      </c>
      <c r="N576" s="23" t="s">
        <v>32</v>
      </c>
      <c r="O576" s="24" t="s">
        <v>32</v>
      </c>
      <c r="P576" s="25">
        <v>0.10899999999999999</v>
      </c>
      <c r="Q576" s="26">
        <v>36.481000000000002</v>
      </c>
      <c r="R576" s="26">
        <v>9.8735417180616722E-2</v>
      </c>
      <c r="S576" s="26">
        <v>0.20773541718061672</v>
      </c>
      <c r="T576" s="23" t="s">
        <v>31</v>
      </c>
      <c r="U576" s="27" t="s">
        <v>31</v>
      </c>
      <c r="V576" s="28">
        <v>3.7679999999999998</v>
      </c>
      <c r="W576" s="22">
        <v>306.66399999999999</v>
      </c>
      <c r="X576" s="22">
        <v>1.05504</v>
      </c>
      <c r="Y576" s="22">
        <v>4.8230399999999998</v>
      </c>
      <c r="Z576" s="23" t="s">
        <v>31</v>
      </c>
      <c r="AA576" s="27" t="s">
        <v>31</v>
      </c>
      <c r="AB576" s="25">
        <v>9.2926918980000011</v>
      </c>
      <c r="AC576" s="26">
        <v>1074.8886554707381</v>
      </c>
      <c r="AD576" s="26">
        <v>10.748886554707383</v>
      </c>
      <c r="AE576" s="26">
        <f t="shared" si="24"/>
        <v>20.041578452707384</v>
      </c>
      <c r="AF576" s="29" t="s">
        <v>32</v>
      </c>
      <c r="AG576" s="30" t="s">
        <v>32</v>
      </c>
      <c r="AH576" s="25">
        <v>2.7644560660000002</v>
      </c>
      <c r="AI576" s="26">
        <v>208.23877709923659</v>
      </c>
      <c r="AJ576" s="26">
        <v>2.0823877709923657</v>
      </c>
      <c r="AK576" s="26">
        <f t="shared" si="25"/>
        <v>4.8468438369923659</v>
      </c>
      <c r="AL576" s="29" t="s">
        <v>32</v>
      </c>
      <c r="AM576" s="30" t="s">
        <v>32</v>
      </c>
      <c r="AN576" s="66">
        <f t="shared" si="26"/>
        <v>12.831274325699749</v>
      </c>
    </row>
    <row r="577" spans="1:40" x14ac:dyDescent="0.35">
      <c r="A577" s="18" t="s">
        <v>1210</v>
      </c>
      <c r="B577" s="19" t="s">
        <v>1211</v>
      </c>
      <c r="C577" s="19" t="s">
        <v>1536</v>
      </c>
      <c r="D577" s="19" t="s">
        <v>1536</v>
      </c>
      <c r="E577" s="19" t="s">
        <v>1531</v>
      </c>
      <c r="F577" s="19" t="str">
        <f>VLOOKUP(A577,Ranking!C577:AB1291,26,0)</f>
        <v xml:space="preserve">Shopping Malls </v>
      </c>
      <c r="G577" s="19">
        <v>680001</v>
      </c>
      <c r="H577" s="20" t="s">
        <v>64</v>
      </c>
      <c r="I577" s="81" t="str">
        <f>VLOOKUP(A577,[1]Sheet1!$C$2:$D$967,2,0)</f>
        <v>Ernakulum</v>
      </c>
      <c r="J577" s="21">
        <v>1.1955000000000002</v>
      </c>
      <c r="K577" s="22">
        <v>77.287000000000006</v>
      </c>
      <c r="L577" s="22">
        <v>0.77287000000000006</v>
      </c>
      <c r="M577" s="22">
        <v>1.9683700000000002</v>
      </c>
      <c r="N577" s="23" t="s">
        <v>32</v>
      </c>
      <c r="O577" s="24" t="s">
        <v>32</v>
      </c>
      <c r="P577" s="25">
        <v>0.37619999999999998</v>
      </c>
      <c r="Q577" s="26">
        <v>29.853000000000002</v>
      </c>
      <c r="R577" s="26">
        <v>0.29853000000000002</v>
      </c>
      <c r="S577" s="26">
        <v>0.67473000000000005</v>
      </c>
      <c r="T577" s="23" t="s">
        <v>32</v>
      </c>
      <c r="U577" s="27" t="s">
        <v>32</v>
      </c>
      <c r="V577" s="28">
        <v>0.30840000000000001</v>
      </c>
      <c r="W577" s="22">
        <v>61.685000000000002</v>
      </c>
      <c r="X577" s="22">
        <v>8.6352000000000012E-2</v>
      </c>
      <c r="Y577" s="22">
        <v>0.39475199999999999</v>
      </c>
      <c r="Z577" s="23" t="s">
        <v>31</v>
      </c>
      <c r="AA577" s="27" t="s">
        <v>31</v>
      </c>
      <c r="AB577" s="25">
        <v>4.1468206849999998</v>
      </c>
      <c r="AC577" s="26">
        <v>4485.5477555428424</v>
      </c>
      <c r="AD577" s="26">
        <v>1.0402758774751852</v>
      </c>
      <c r="AE577" s="26">
        <f t="shared" si="24"/>
        <v>5.187096562475185</v>
      </c>
      <c r="AF577" s="29" t="s">
        <v>31</v>
      </c>
      <c r="AG577" s="30" t="s">
        <v>31</v>
      </c>
      <c r="AH577" s="25">
        <v>4.6876828909999997</v>
      </c>
      <c r="AI577" s="26">
        <v>1283.6008536690031</v>
      </c>
      <c r="AJ577" s="26">
        <v>12.836008536690032</v>
      </c>
      <c r="AK577" s="26">
        <f t="shared" si="25"/>
        <v>17.523691427690032</v>
      </c>
      <c r="AL577" s="29" t="s">
        <v>32</v>
      </c>
      <c r="AM577" s="30" t="s">
        <v>32</v>
      </c>
      <c r="AN577" s="66">
        <f t="shared" si="26"/>
        <v>13.876284414165218</v>
      </c>
    </row>
    <row r="578" spans="1:40" x14ac:dyDescent="0.35">
      <c r="A578" s="18" t="s">
        <v>1212</v>
      </c>
      <c r="B578" s="19" t="s">
        <v>1213</v>
      </c>
      <c r="C578" s="19" t="s">
        <v>1536</v>
      </c>
      <c r="D578" s="19" t="s">
        <v>1536</v>
      </c>
      <c r="E578" s="19" t="s">
        <v>1529</v>
      </c>
      <c r="F578" s="19" t="str">
        <f>VLOOKUP(A578,Ranking!C578:AB1292,26,0)</f>
        <v xml:space="preserve">Shopping Malls </v>
      </c>
      <c r="G578" s="19">
        <v>670101</v>
      </c>
      <c r="H578" s="20" t="s">
        <v>64</v>
      </c>
      <c r="I578" s="81" t="str">
        <f>VLOOKUP(A578,[1]Sheet1!$C$2:$D$967,2,0)</f>
        <v>Ernakulum</v>
      </c>
      <c r="J578" s="21">
        <v>3.6672999999999996</v>
      </c>
      <c r="K578" s="22">
        <v>25.241</v>
      </c>
      <c r="L578" s="22">
        <v>1.0268439999999999</v>
      </c>
      <c r="M578" s="22">
        <v>4.6941439999999997</v>
      </c>
      <c r="N578" s="23" t="s">
        <v>32</v>
      </c>
      <c r="O578" s="24" t="s">
        <v>32</v>
      </c>
      <c r="P578" s="25">
        <v>0.27080000000000004</v>
      </c>
      <c r="Q578" s="26">
        <v>11.4</v>
      </c>
      <c r="R578" s="26">
        <v>0.114</v>
      </c>
      <c r="S578" s="26">
        <v>0.38480000000000003</v>
      </c>
      <c r="T578" s="23" t="s">
        <v>32</v>
      </c>
      <c r="U578" s="27" t="s">
        <v>32</v>
      </c>
      <c r="V578" s="28">
        <v>2.4459</v>
      </c>
      <c r="W578" s="22">
        <v>41.472999999999999</v>
      </c>
      <c r="X578" s="22">
        <v>0.68485200000000002</v>
      </c>
      <c r="Y578" s="22">
        <v>3.1307520000000002</v>
      </c>
      <c r="Z578" s="23" t="s">
        <v>31</v>
      </c>
      <c r="AA578" s="27" t="s">
        <v>32</v>
      </c>
      <c r="AB578" s="25">
        <v>5.2256670450000007</v>
      </c>
      <c r="AC578" s="26">
        <v>2468.738216164968</v>
      </c>
      <c r="AD578" s="26">
        <v>1.1260302376006406</v>
      </c>
      <c r="AE578" s="26">
        <f t="shared" si="24"/>
        <v>6.3516972826006413</v>
      </c>
      <c r="AF578" s="29" t="s">
        <v>31</v>
      </c>
      <c r="AG578" s="30" t="s">
        <v>31</v>
      </c>
      <c r="AH578" s="25">
        <v>0.97792104999999996</v>
      </c>
      <c r="AI578" s="26">
        <v>153.2402479260488</v>
      </c>
      <c r="AJ578" s="26">
        <v>0.43927626254675167</v>
      </c>
      <c r="AK578" s="26">
        <f t="shared" si="25"/>
        <v>1.4171973125467516</v>
      </c>
      <c r="AL578" s="29" t="s">
        <v>31</v>
      </c>
      <c r="AM578" s="30" t="s">
        <v>32</v>
      </c>
      <c r="AN578" s="66">
        <f t="shared" si="26"/>
        <v>1.5653065001473923</v>
      </c>
    </row>
    <row r="579" spans="1:40" x14ac:dyDescent="0.35">
      <c r="A579" s="18" t="s">
        <v>1214</v>
      </c>
      <c r="B579" s="19" t="s">
        <v>1215</v>
      </c>
      <c r="C579" s="19" t="s">
        <v>41</v>
      </c>
      <c r="D579" s="19" t="s">
        <v>1536</v>
      </c>
      <c r="E579" s="19" t="s">
        <v>1529</v>
      </c>
      <c r="F579" s="19" t="str">
        <f>VLOOKUP(A579,Ranking!C579:AB1293,26,0)</f>
        <v xml:space="preserve">Exporters </v>
      </c>
      <c r="G579" s="19">
        <v>627002</v>
      </c>
      <c r="H579" s="20" t="s">
        <v>267</v>
      </c>
      <c r="I579" s="81" t="str">
        <f>VLOOKUP(A579,[1]Sheet1!$C$2:$D$967,2,0)</f>
        <v>Tiruchirapalli</v>
      </c>
      <c r="J579" s="21">
        <v>0.5575</v>
      </c>
      <c r="K579" s="22">
        <v>143.32900000000001</v>
      </c>
      <c r="L579" s="22">
        <v>0.28960748333482067</v>
      </c>
      <c r="M579" s="22">
        <v>0.84710748333482067</v>
      </c>
      <c r="N579" s="23" t="s">
        <v>32</v>
      </c>
      <c r="O579" s="24" t="s">
        <v>31</v>
      </c>
      <c r="P579" s="25">
        <v>0.58309999999999995</v>
      </c>
      <c r="Q579" s="26">
        <v>42.442</v>
      </c>
      <c r="R579" s="26">
        <v>0.42442000000000002</v>
      </c>
      <c r="S579" s="26">
        <v>1.00752</v>
      </c>
      <c r="T579" s="23" t="s">
        <v>32</v>
      </c>
      <c r="U579" s="27" t="s">
        <v>32</v>
      </c>
      <c r="V579" s="28">
        <v>8.2935999999999996</v>
      </c>
      <c r="W579" s="22">
        <v>437.166</v>
      </c>
      <c r="X579" s="22">
        <v>2.3222080000000003</v>
      </c>
      <c r="Y579" s="22">
        <v>10.615807999999999</v>
      </c>
      <c r="Z579" s="23" t="s">
        <v>31</v>
      </c>
      <c r="AA579" s="27" t="s">
        <v>31</v>
      </c>
      <c r="AB579" s="25">
        <v>4.8795259840000007</v>
      </c>
      <c r="AC579" s="26">
        <v>2721.9477230168368</v>
      </c>
      <c r="AD579" s="26">
        <v>5.2633888929934223</v>
      </c>
      <c r="AE579" s="26">
        <f t="shared" si="24"/>
        <v>10.142914876993423</v>
      </c>
      <c r="AF579" s="29" t="s">
        <v>32</v>
      </c>
      <c r="AG579" s="30" t="s">
        <v>31</v>
      </c>
      <c r="AH579" s="25">
        <v>0.81106605799999998</v>
      </c>
      <c r="AI579" s="26">
        <v>478.9089631076161</v>
      </c>
      <c r="AJ579" s="26">
        <v>4.7890896310761608</v>
      </c>
      <c r="AK579" s="26">
        <f t="shared" si="25"/>
        <v>5.6001556890761606</v>
      </c>
      <c r="AL579" s="29" t="s">
        <v>32</v>
      </c>
      <c r="AM579" s="30" t="s">
        <v>32</v>
      </c>
      <c r="AN579" s="66">
        <f t="shared" si="26"/>
        <v>10.052478524069583</v>
      </c>
    </row>
    <row r="580" spans="1:40" x14ac:dyDescent="0.35">
      <c r="A580" s="18" t="s">
        <v>1216</v>
      </c>
      <c r="B580" s="19" t="s">
        <v>1217</v>
      </c>
      <c r="C580" s="19" t="s">
        <v>1536</v>
      </c>
      <c r="D580" s="19" t="s">
        <v>1536</v>
      </c>
      <c r="E580" s="19" t="s">
        <v>1528</v>
      </c>
      <c r="F580" s="19" t="str">
        <f>VLOOKUP(A580,Ranking!C580:AB1294,26,0)</f>
        <v xml:space="preserve">Manufacturers </v>
      </c>
      <c r="G580" s="19">
        <v>572101</v>
      </c>
      <c r="H580" s="20" t="s">
        <v>261</v>
      </c>
      <c r="I580" s="81" t="str">
        <f>VLOOKUP(A580,[1]Sheet1!$C$2:$D$967,2,0)</f>
        <v>Tumakuru - A</v>
      </c>
      <c r="J580" s="21">
        <v>2.0436000000000001</v>
      </c>
      <c r="K580" s="22">
        <v>92.694000000000003</v>
      </c>
      <c r="L580" s="22">
        <v>0.82622823238742582</v>
      </c>
      <c r="M580" s="22">
        <v>2.8698282323874258</v>
      </c>
      <c r="N580" s="23" t="s">
        <v>31</v>
      </c>
      <c r="O580" s="24" t="s">
        <v>32</v>
      </c>
      <c r="P580" s="25">
        <v>0.43059999999999998</v>
      </c>
      <c r="Q580" s="26">
        <v>34.137999999999998</v>
      </c>
      <c r="R580" s="26">
        <v>0.41713641893604542</v>
      </c>
      <c r="S580" s="26">
        <v>0.84773641893604545</v>
      </c>
      <c r="T580" s="23" t="s">
        <v>31</v>
      </c>
      <c r="U580" s="27" t="s">
        <v>32</v>
      </c>
      <c r="V580" s="28">
        <v>3.2168000000000001</v>
      </c>
      <c r="W580" s="22">
        <v>165.63499999999999</v>
      </c>
      <c r="X580" s="22">
        <v>2.5085310554312956</v>
      </c>
      <c r="Y580" s="22">
        <v>5.7253310554312957</v>
      </c>
      <c r="Z580" s="23" t="s">
        <v>31</v>
      </c>
      <c r="AA580" s="27" t="s">
        <v>31</v>
      </c>
      <c r="AB580" s="25">
        <v>17.897532704</v>
      </c>
      <c r="AC580" s="26">
        <v>2480.249884044234</v>
      </c>
      <c r="AD580" s="26">
        <v>3.5795065408000006</v>
      </c>
      <c r="AE580" s="26">
        <f t="shared" ref="AE580:AE643" si="27">AB580+AD580</f>
        <v>21.4770392448</v>
      </c>
      <c r="AF580" s="29" t="s">
        <v>31</v>
      </c>
      <c r="AG580" s="30" t="s">
        <v>32</v>
      </c>
      <c r="AH580" s="25">
        <v>2.51679619</v>
      </c>
      <c r="AI580" s="26">
        <v>428.61247709320691</v>
      </c>
      <c r="AJ580" s="26">
        <v>0.50335923799999982</v>
      </c>
      <c r="AK580" s="26">
        <f t="shared" ref="AK580:AK643" si="28">AH580+AJ580</f>
        <v>3.0201554279999998</v>
      </c>
      <c r="AL580" s="29" t="s">
        <v>31</v>
      </c>
      <c r="AM580" s="30" t="s">
        <v>32</v>
      </c>
      <c r="AN580" s="66">
        <f t="shared" ref="AN580:AN643" si="29">AJ580+AD580</f>
        <v>4.0828657788000005</v>
      </c>
    </row>
    <row r="581" spans="1:40" x14ac:dyDescent="0.35">
      <c r="A581" s="18" t="s">
        <v>1218</v>
      </c>
      <c r="B581" s="19" t="s">
        <v>1219</v>
      </c>
      <c r="C581" s="19" t="s">
        <v>1536</v>
      </c>
      <c r="D581" s="19" t="s">
        <v>1536</v>
      </c>
      <c r="E581" s="19" t="s">
        <v>1528</v>
      </c>
      <c r="F581" s="19" t="str">
        <f>VLOOKUP(A581,Ranking!C581:AB1295,26,0)</f>
        <v xml:space="preserve">Exporters </v>
      </c>
      <c r="G581" s="19">
        <v>613001</v>
      </c>
      <c r="H581" s="20" t="s">
        <v>267</v>
      </c>
      <c r="I581" s="81" t="str">
        <f>VLOOKUP(A581,[1]Sheet1!$C$2:$D$967,2,0)</f>
        <v>Tiruchirapalli</v>
      </c>
      <c r="J581" s="21">
        <v>0.61880000000000002</v>
      </c>
      <c r="K581" s="22">
        <v>89.662999999999997</v>
      </c>
      <c r="L581" s="22">
        <v>0.27805110622974433</v>
      </c>
      <c r="M581" s="22">
        <v>0.8968511062297444</v>
      </c>
      <c r="N581" s="23" t="s">
        <v>31</v>
      </c>
      <c r="O581" s="24" t="s">
        <v>32</v>
      </c>
      <c r="P581" s="25">
        <v>9.2899999999999996E-2</v>
      </c>
      <c r="Q581" s="26">
        <v>22.968</v>
      </c>
      <c r="R581" s="26">
        <v>0.10635769805075476</v>
      </c>
      <c r="S581" s="26">
        <v>0.19925769805075477</v>
      </c>
      <c r="T581" s="23" t="s">
        <v>31</v>
      </c>
      <c r="U581" s="27" t="s">
        <v>31</v>
      </c>
      <c r="V581" s="28">
        <v>1.8242</v>
      </c>
      <c r="W581" s="22">
        <v>412.71100000000001</v>
      </c>
      <c r="X581" s="22">
        <v>0.88935123094379009</v>
      </c>
      <c r="Y581" s="22">
        <v>2.7135512309437901</v>
      </c>
      <c r="Z581" s="23" t="s">
        <v>31</v>
      </c>
      <c r="AA581" s="27" t="s">
        <v>31</v>
      </c>
      <c r="AB581" s="25">
        <v>5.359837132</v>
      </c>
      <c r="AC581" s="26">
        <v>2387.7093876539898</v>
      </c>
      <c r="AD581" s="26">
        <v>3.537590568459442</v>
      </c>
      <c r="AE581" s="26">
        <f t="shared" si="27"/>
        <v>8.897427700459442</v>
      </c>
      <c r="AF581" s="29" t="s">
        <v>32</v>
      </c>
      <c r="AG581" s="30" t="s">
        <v>31</v>
      </c>
      <c r="AH581" s="25">
        <v>0.52421652299999999</v>
      </c>
      <c r="AI581" s="26">
        <v>273.70615834226032</v>
      </c>
      <c r="AJ581" s="26">
        <v>0.17521764706990273</v>
      </c>
      <c r="AK581" s="26">
        <f t="shared" si="28"/>
        <v>0.69943417006990272</v>
      </c>
      <c r="AL581" s="29" t="s">
        <v>31</v>
      </c>
      <c r="AM581" s="30" t="s">
        <v>32</v>
      </c>
      <c r="AN581" s="66">
        <f t="shared" si="29"/>
        <v>3.7128082155293445</v>
      </c>
    </row>
    <row r="582" spans="1:40" x14ac:dyDescent="0.35">
      <c r="A582" s="18" t="s">
        <v>1220</v>
      </c>
      <c r="B582" s="19" t="s">
        <v>1221</v>
      </c>
      <c r="C582" s="19" t="s">
        <v>1536</v>
      </c>
      <c r="D582" s="19" t="s">
        <v>1536</v>
      </c>
      <c r="E582" s="19" t="s">
        <v>1530</v>
      </c>
      <c r="F582" s="19" t="str">
        <f>VLOOKUP(A582,Ranking!C582:AB1296,26,0)</f>
        <v xml:space="preserve">Exporters </v>
      </c>
      <c r="G582" s="19">
        <v>628002</v>
      </c>
      <c r="H582" s="20" t="s">
        <v>267</v>
      </c>
      <c r="I582" s="81" t="str">
        <f>VLOOKUP(A582,[1]Sheet1!$C$2:$D$967,2,0)</f>
        <v>Tiruchirapalli</v>
      </c>
      <c r="J582" s="21">
        <v>0.22950000000000001</v>
      </c>
      <c r="K582" s="22">
        <v>173.77799999999999</v>
      </c>
      <c r="L582" s="22">
        <v>8.5598519107474902E-2</v>
      </c>
      <c r="M582" s="22">
        <v>0.31509851910747488</v>
      </c>
      <c r="N582" s="23" t="s">
        <v>31</v>
      </c>
      <c r="O582" s="24" t="s">
        <v>31</v>
      </c>
      <c r="P582" s="25">
        <v>0.30840000000000001</v>
      </c>
      <c r="Q582" s="26">
        <v>67.100999999999999</v>
      </c>
      <c r="R582" s="26">
        <v>8.6352000000000012E-2</v>
      </c>
      <c r="S582" s="26">
        <v>0.39475199999999999</v>
      </c>
      <c r="T582" s="23" t="s">
        <v>31</v>
      </c>
      <c r="U582" s="27" t="s">
        <v>31</v>
      </c>
      <c r="V582" s="28">
        <v>0.32469999999999999</v>
      </c>
      <c r="W582" s="22">
        <v>580.50099999999998</v>
      </c>
      <c r="X582" s="22">
        <v>0.15367201586090415</v>
      </c>
      <c r="Y582" s="22">
        <v>0.47837201586090417</v>
      </c>
      <c r="Z582" s="23" t="s">
        <v>31</v>
      </c>
      <c r="AA582" s="27" t="s">
        <v>31</v>
      </c>
      <c r="AB582" s="25">
        <v>3.3170005370000002</v>
      </c>
      <c r="AC582" s="26">
        <v>2310.951553960806</v>
      </c>
      <c r="AD582" s="26">
        <v>5.2944010334537257</v>
      </c>
      <c r="AE582" s="26">
        <f t="shared" si="27"/>
        <v>8.6114015704537259</v>
      </c>
      <c r="AF582" s="29" t="s">
        <v>32</v>
      </c>
      <c r="AG582" s="30" t="s">
        <v>31</v>
      </c>
      <c r="AH582" s="25">
        <v>1.4484529859999999</v>
      </c>
      <c r="AI582" s="26">
        <v>566.16072957493782</v>
      </c>
      <c r="AJ582" s="26">
        <v>0.67865393622346515</v>
      </c>
      <c r="AK582" s="26">
        <f t="shared" si="28"/>
        <v>2.1271069222234651</v>
      </c>
      <c r="AL582" s="29" t="s">
        <v>31</v>
      </c>
      <c r="AM582" s="30" t="s">
        <v>32</v>
      </c>
      <c r="AN582" s="66">
        <f t="shared" si="29"/>
        <v>5.9730549696771913</v>
      </c>
    </row>
    <row r="583" spans="1:40" x14ac:dyDescent="0.35">
      <c r="A583" s="18" t="s">
        <v>1222</v>
      </c>
      <c r="B583" s="19" t="s">
        <v>1223</v>
      </c>
      <c r="C583" s="19" t="s">
        <v>1536</v>
      </c>
      <c r="D583" s="19" t="s">
        <v>1536</v>
      </c>
      <c r="E583" s="19" t="s">
        <v>1529</v>
      </c>
      <c r="F583" s="19" t="str">
        <f>VLOOKUP(A583,Ranking!C583:AB1297,26,0)</f>
        <v xml:space="preserve">Manufacturers </v>
      </c>
      <c r="G583" s="19">
        <v>560074</v>
      </c>
      <c r="H583" s="20" t="s">
        <v>126</v>
      </c>
      <c r="I583" s="81" t="str">
        <f>VLOOKUP(A583,[1]Sheet1!$C$2:$D$967,2,0)</f>
        <v>Bengaluru - C</v>
      </c>
      <c r="J583" s="21">
        <v>0</v>
      </c>
      <c r="K583" s="22">
        <v>39.195</v>
      </c>
      <c r="L583" s="22">
        <v>8.7999999999999995E-2</v>
      </c>
      <c r="M583" s="22">
        <v>8.7999999999999995E-2</v>
      </c>
      <c r="N583" s="23" t="s">
        <v>31</v>
      </c>
      <c r="O583" s="24" t="s">
        <v>31</v>
      </c>
      <c r="P583" s="25">
        <v>0.28439999999999999</v>
      </c>
      <c r="Q583" s="26">
        <v>13.076000000000001</v>
      </c>
      <c r="R583" s="26">
        <v>7.9632000000000008E-2</v>
      </c>
      <c r="S583" s="26">
        <v>0.36403200000000002</v>
      </c>
      <c r="T583" s="23" t="s">
        <v>31</v>
      </c>
      <c r="U583" s="27" t="s">
        <v>32</v>
      </c>
      <c r="V583" s="28">
        <v>3.5453999999999999</v>
      </c>
      <c r="W583" s="22">
        <v>35.012</v>
      </c>
      <c r="X583" s="22">
        <v>0.99271200000000004</v>
      </c>
      <c r="Y583" s="22">
        <v>4.5381119999999999</v>
      </c>
      <c r="Z583" s="23" t="s">
        <v>31</v>
      </c>
      <c r="AA583" s="27" t="s">
        <v>32</v>
      </c>
      <c r="AB583" s="25">
        <v>14.318439541</v>
      </c>
      <c r="AC583" s="26">
        <v>5566.4838746030982</v>
      </c>
      <c r="AD583" s="26">
        <v>6.424196927300212</v>
      </c>
      <c r="AE583" s="26">
        <f t="shared" si="27"/>
        <v>20.742636468300212</v>
      </c>
      <c r="AF583" s="29" t="s">
        <v>32</v>
      </c>
      <c r="AG583" s="30" t="s">
        <v>31</v>
      </c>
      <c r="AH583" s="25">
        <v>3.5736110259999996</v>
      </c>
      <c r="AI583" s="26">
        <v>920.2101838978158</v>
      </c>
      <c r="AJ583" s="26">
        <v>1.1226758060815363</v>
      </c>
      <c r="AK583" s="26">
        <f t="shared" si="28"/>
        <v>4.6962868320815359</v>
      </c>
      <c r="AL583" s="29" t="s">
        <v>31</v>
      </c>
      <c r="AM583" s="30" t="s">
        <v>32</v>
      </c>
      <c r="AN583" s="66">
        <f t="shared" si="29"/>
        <v>7.5468727333817487</v>
      </c>
    </row>
    <row r="584" spans="1:40" x14ac:dyDescent="0.35">
      <c r="A584" s="18" t="s">
        <v>1224</v>
      </c>
      <c r="B584" s="19" t="s">
        <v>1225</v>
      </c>
      <c r="C584" s="19" t="s">
        <v>1536</v>
      </c>
      <c r="D584" s="19" t="s">
        <v>1536</v>
      </c>
      <c r="E584" s="19" t="s">
        <v>1531</v>
      </c>
      <c r="F584" s="19" t="str">
        <f>VLOOKUP(A584,Ranking!C584:AB1298,26,0)</f>
        <v xml:space="preserve">Exporters </v>
      </c>
      <c r="G584" s="19">
        <v>602001</v>
      </c>
      <c r="H584" s="20" t="s">
        <v>288</v>
      </c>
      <c r="I584" s="81" t="str">
        <f>VLOOKUP(A584,[1]Sheet1!$C$2:$D$967,2,0)</f>
        <v>Chennai</v>
      </c>
      <c r="J584" s="21">
        <v>1.4443999999999999</v>
      </c>
      <c r="K584" s="22">
        <v>117.661</v>
      </c>
      <c r="L584" s="22">
        <v>1.1766099999999999</v>
      </c>
      <c r="M584" s="22">
        <v>2.6210100000000001</v>
      </c>
      <c r="N584" s="23" t="s">
        <v>32</v>
      </c>
      <c r="O584" s="24" t="s">
        <v>32</v>
      </c>
      <c r="P584" s="25">
        <v>0.22989999999999999</v>
      </c>
      <c r="Q584" s="26">
        <v>34.152999999999999</v>
      </c>
      <c r="R584" s="26">
        <v>6.4371999999999999E-2</v>
      </c>
      <c r="S584" s="26">
        <v>0.29427199999999998</v>
      </c>
      <c r="T584" s="23" t="s">
        <v>32</v>
      </c>
      <c r="U584" s="27" t="s">
        <v>31</v>
      </c>
      <c r="V584" s="28">
        <v>2.3025000000000002</v>
      </c>
      <c r="W584" s="22">
        <v>350.28500000000003</v>
      </c>
      <c r="X584" s="22">
        <v>0.64470000000000016</v>
      </c>
      <c r="Y584" s="22">
        <v>2.9472000000000005</v>
      </c>
      <c r="Z584" s="23" t="s">
        <v>31</v>
      </c>
      <c r="AA584" s="27" t="s">
        <v>31</v>
      </c>
      <c r="AB584" s="25">
        <v>6.2422069320000002</v>
      </c>
      <c r="AC584" s="26">
        <v>1698.882439873712</v>
      </c>
      <c r="AD584" s="26">
        <v>1.2484413863999997</v>
      </c>
      <c r="AE584" s="26">
        <f t="shared" si="27"/>
        <v>7.4906483183999999</v>
      </c>
      <c r="AF584" s="29" t="s">
        <v>32</v>
      </c>
      <c r="AG584" s="30" t="s">
        <v>31</v>
      </c>
      <c r="AH584" s="25">
        <v>1.1161920430000001</v>
      </c>
      <c r="AI584" s="26">
        <v>203.56181028879189</v>
      </c>
      <c r="AJ584" s="26">
        <v>2.035618102887919</v>
      </c>
      <c r="AK584" s="26">
        <f t="shared" si="28"/>
        <v>3.1518101458879189</v>
      </c>
      <c r="AL584" s="29" t="s">
        <v>32</v>
      </c>
      <c r="AM584" s="30" t="s">
        <v>32</v>
      </c>
      <c r="AN584" s="66">
        <f t="shared" si="29"/>
        <v>3.2840594892879187</v>
      </c>
    </row>
    <row r="585" spans="1:40" x14ac:dyDescent="0.35">
      <c r="A585" s="18" t="s">
        <v>1226</v>
      </c>
      <c r="B585" s="19" t="s">
        <v>1227</v>
      </c>
      <c r="C585" s="19" t="s">
        <v>1536</v>
      </c>
      <c r="D585" s="19" t="s">
        <v>1536</v>
      </c>
      <c r="E585" s="19" t="s">
        <v>1530</v>
      </c>
      <c r="F585" s="19" t="str">
        <f>VLOOKUP(A585,Ranking!C585:AB1299,26,0)</f>
        <v>Corporate Offices</v>
      </c>
      <c r="G585" s="19">
        <v>522201</v>
      </c>
      <c r="H585" s="20" t="s">
        <v>382</v>
      </c>
      <c r="I585" s="81" t="str">
        <f>VLOOKUP(A585,[1]Sheet1!$C$2:$D$967,2,0)</f>
        <v>Vijayawada</v>
      </c>
      <c r="J585" s="21">
        <v>0.59360000000000013</v>
      </c>
      <c r="K585" s="22">
        <v>193.57400000000001</v>
      </c>
      <c r="L585" s="22">
        <v>0.64824989586069959</v>
      </c>
      <c r="M585" s="22">
        <v>1.2418498958606996</v>
      </c>
      <c r="N585" s="23" t="s">
        <v>32</v>
      </c>
      <c r="O585" s="24" t="s">
        <v>31</v>
      </c>
      <c r="P585" s="25">
        <v>9.9500000000000005E-2</v>
      </c>
      <c r="Q585" s="26">
        <v>40.347000000000001</v>
      </c>
      <c r="R585" s="26">
        <v>2.9678469142572276E-2</v>
      </c>
      <c r="S585" s="26">
        <v>0.12917846914257228</v>
      </c>
      <c r="T585" s="23" t="s">
        <v>31</v>
      </c>
      <c r="U585" s="27" t="s">
        <v>31</v>
      </c>
      <c r="V585" s="28">
        <v>2.2985000000000002</v>
      </c>
      <c r="W585" s="22">
        <v>344.81299999999999</v>
      </c>
      <c r="X585" s="22">
        <v>0.64358000000000015</v>
      </c>
      <c r="Y585" s="22">
        <v>2.9420800000000003</v>
      </c>
      <c r="Z585" s="23" t="s">
        <v>31</v>
      </c>
      <c r="AA585" s="27" t="s">
        <v>31</v>
      </c>
      <c r="AB585" s="25">
        <v>7.0485803389999999</v>
      </c>
      <c r="AC585" s="26">
        <v>1388.646932341738</v>
      </c>
      <c r="AD585" s="26">
        <v>13.88646932341738</v>
      </c>
      <c r="AE585" s="26">
        <f t="shared" si="27"/>
        <v>20.935049662417381</v>
      </c>
      <c r="AF585" s="29" t="s">
        <v>32</v>
      </c>
      <c r="AG585" s="30" t="s">
        <v>32</v>
      </c>
      <c r="AH585" s="25">
        <v>0.88375884100000002</v>
      </c>
      <c r="AI585" s="26">
        <v>244.935936513695</v>
      </c>
      <c r="AJ585" s="26">
        <v>2.4493593651369499</v>
      </c>
      <c r="AK585" s="26">
        <f t="shared" si="28"/>
        <v>3.33311820613695</v>
      </c>
      <c r="AL585" s="29" t="s">
        <v>32</v>
      </c>
      <c r="AM585" s="30" t="s">
        <v>32</v>
      </c>
      <c r="AN585" s="66">
        <f t="shared" si="29"/>
        <v>16.335828688554329</v>
      </c>
    </row>
    <row r="586" spans="1:40" x14ac:dyDescent="0.35">
      <c r="A586" s="18" t="s">
        <v>1228</v>
      </c>
      <c r="B586" s="19" t="s">
        <v>1229</v>
      </c>
      <c r="C586" s="19" t="s">
        <v>1536</v>
      </c>
      <c r="D586" s="19" t="s">
        <v>1513</v>
      </c>
      <c r="E586" s="19" t="s">
        <v>1528</v>
      </c>
      <c r="F586" s="19" t="str">
        <f>VLOOKUP(A586,Ranking!C586:AB1300,26,0)</f>
        <v xml:space="preserve">Manufacturers </v>
      </c>
      <c r="G586" s="19">
        <v>421201</v>
      </c>
      <c r="H586" s="20" t="s">
        <v>96</v>
      </c>
      <c r="I586" s="81" t="str">
        <f>VLOOKUP(A586,[1]Sheet1!$C$2:$D$967,2,0)</f>
        <v>Mumbai - B</v>
      </c>
      <c r="J586" s="21">
        <v>0.87339999999999995</v>
      </c>
      <c r="K586" s="22">
        <v>1807.595</v>
      </c>
      <c r="L586" s="22">
        <v>0.30323931195266279</v>
      </c>
      <c r="M586" s="22">
        <v>1.1766393119526628</v>
      </c>
      <c r="N586" s="23" t="s">
        <v>31</v>
      </c>
      <c r="O586" s="24" t="s">
        <v>31</v>
      </c>
      <c r="P586" s="25">
        <v>6.6500000000000004E-2</v>
      </c>
      <c r="Q586" s="26">
        <v>145.99</v>
      </c>
      <c r="R586" s="26">
        <v>3.8366066666666664E-2</v>
      </c>
      <c r="S586" s="26">
        <v>0.10486606666666667</v>
      </c>
      <c r="T586" s="23" t="s">
        <v>31</v>
      </c>
      <c r="U586" s="27" t="s">
        <v>31</v>
      </c>
      <c r="V586" s="28">
        <v>1.1079000000000001</v>
      </c>
      <c r="W586" s="22">
        <v>169.12100000000001</v>
      </c>
      <c r="X586" s="22">
        <v>2.3362160644850958</v>
      </c>
      <c r="Y586" s="22">
        <v>3.4441160644850957</v>
      </c>
      <c r="Z586" s="23" t="s">
        <v>32</v>
      </c>
      <c r="AA586" s="27" t="s">
        <v>31</v>
      </c>
      <c r="AB586" s="25">
        <v>11.113028905</v>
      </c>
      <c r="AC586" s="26">
        <v>9003.4866354112055</v>
      </c>
      <c r="AD586" s="26">
        <v>22.437063834440501</v>
      </c>
      <c r="AE586" s="26">
        <f t="shared" si="27"/>
        <v>33.550092739440501</v>
      </c>
      <c r="AF586" s="29" t="s">
        <v>32</v>
      </c>
      <c r="AG586" s="30" t="s">
        <v>31</v>
      </c>
      <c r="AH586" s="25">
        <v>7.4877895719999996</v>
      </c>
      <c r="AI586" s="26">
        <v>3333.9056046666401</v>
      </c>
      <c r="AJ586" s="26">
        <v>33.3390560466664</v>
      </c>
      <c r="AK586" s="26">
        <f t="shared" si="28"/>
        <v>40.826845618666397</v>
      </c>
      <c r="AL586" s="29" t="s">
        <v>32</v>
      </c>
      <c r="AM586" s="30" t="s">
        <v>32</v>
      </c>
      <c r="AN586" s="66">
        <f t="shared" si="29"/>
        <v>55.776119881106901</v>
      </c>
    </row>
    <row r="587" spans="1:40" x14ac:dyDescent="0.35">
      <c r="A587" s="18" t="s">
        <v>1230</v>
      </c>
      <c r="B587" s="19" t="s">
        <v>1231</v>
      </c>
      <c r="C587" s="19" t="s">
        <v>1536</v>
      </c>
      <c r="D587" s="19" t="s">
        <v>1536</v>
      </c>
      <c r="E587" s="19" t="s">
        <v>1528</v>
      </c>
      <c r="F587" s="19" t="str">
        <f>VLOOKUP(A587,Ranking!C587:AB1301,26,0)</f>
        <v xml:space="preserve">Exporters </v>
      </c>
      <c r="G587" s="19">
        <v>641652</v>
      </c>
      <c r="H587" s="20" t="s">
        <v>267</v>
      </c>
      <c r="I587" s="81" t="str">
        <f>VLOOKUP(A587,[1]Sheet1!$C$2:$D$967,2,0)</f>
        <v>Tirupur</v>
      </c>
      <c r="J587" s="21">
        <v>0.79720000000000002</v>
      </c>
      <c r="K587" s="22">
        <v>107.252</v>
      </c>
      <c r="L587" s="22">
        <v>0.85801599999999989</v>
      </c>
      <c r="M587" s="22">
        <v>1.6552159999999998</v>
      </c>
      <c r="N587" s="23" t="s">
        <v>32</v>
      </c>
      <c r="O587" s="24" t="s">
        <v>32</v>
      </c>
      <c r="P587" s="25">
        <v>0.73629999999999995</v>
      </c>
      <c r="Q587" s="26">
        <v>53.04</v>
      </c>
      <c r="R587" s="26">
        <v>0.53039999999999998</v>
      </c>
      <c r="S587" s="26">
        <v>1.2666999999999999</v>
      </c>
      <c r="T587" s="23" t="s">
        <v>32</v>
      </c>
      <c r="U587" s="27" t="s">
        <v>32</v>
      </c>
      <c r="V587" s="28">
        <v>2.8668</v>
      </c>
      <c r="W587" s="22">
        <v>292.88299999999998</v>
      </c>
      <c r="X587" s="22">
        <v>0.80270400000000008</v>
      </c>
      <c r="Y587" s="22">
        <v>3.6695039999999999</v>
      </c>
      <c r="Z587" s="23" t="s">
        <v>31</v>
      </c>
      <c r="AA587" s="27" t="s">
        <v>31</v>
      </c>
      <c r="AB587" s="25">
        <v>6.9590855400000002</v>
      </c>
      <c r="AC587" s="26">
        <v>1704.8755646835671</v>
      </c>
      <c r="AD587" s="26">
        <v>17.048755646835669</v>
      </c>
      <c r="AE587" s="26">
        <f t="shared" si="27"/>
        <v>24.00784118683567</v>
      </c>
      <c r="AF587" s="29" t="s">
        <v>32</v>
      </c>
      <c r="AG587" s="30" t="s">
        <v>32</v>
      </c>
      <c r="AH587" s="25">
        <v>3.472673232</v>
      </c>
      <c r="AI587" s="26">
        <v>983.69841629713176</v>
      </c>
      <c r="AJ587" s="26">
        <v>9.8369841629713175</v>
      </c>
      <c r="AK587" s="26">
        <f t="shared" si="28"/>
        <v>13.309657394971318</v>
      </c>
      <c r="AL587" s="29" t="s">
        <v>32</v>
      </c>
      <c r="AM587" s="30" t="s">
        <v>32</v>
      </c>
      <c r="AN587" s="66">
        <f t="shared" si="29"/>
        <v>26.885739809806985</v>
      </c>
    </row>
    <row r="588" spans="1:40" x14ac:dyDescent="0.35">
      <c r="A588" s="18" t="s">
        <v>1232</v>
      </c>
      <c r="B588" s="19" t="s">
        <v>1233</v>
      </c>
      <c r="C588" s="19" t="s">
        <v>1536</v>
      </c>
      <c r="D588" s="19" t="s">
        <v>1536</v>
      </c>
      <c r="E588" s="19" t="s">
        <v>1531</v>
      </c>
      <c r="F588" s="19" t="str">
        <f>VLOOKUP(A588,Ranking!C588:AB1302,26,0)</f>
        <v xml:space="preserve">Exporters </v>
      </c>
      <c r="G588" s="19">
        <v>620019</v>
      </c>
      <c r="H588" s="20" t="s">
        <v>267</v>
      </c>
      <c r="I588" s="81" t="str">
        <f>VLOOKUP(A588,[1]Sheet1!$C$2:$D$967,2,0)</f>
        <v>Tiruchirapalli</v>
      </c>
      <c r="J588" s="21">
        <v>0.5696</v>
      </c>
      <c r="K588" s="22">
        <v>66.582999999999998</v>
      </c>
      <c r="L588" s="22">
        <v>0.66583000000000003</v>
      </c>
      <c r="M588" s="22">
        <v>1.23543</v>
      </c>
      <c r="N588" s="23" t="s">
        <v>32</v>
      </c>
      <c r="O588" s="24" t="s">
        <v>32</v>
      </c>
      <c r="P588" s="25">
        <v>0.33200000000000002</v>
      </c>
      <c r="Q588" s="26">
        <v>19.975999999999999</v>
      </c>
      <c r="R588" s="26">
        <v>0.19975999999999999</v>
      </c>
      <c r="S588" s="26">
        <v>0.53176000000000001</v>
      </c>
      <c r="T588" s="23" t="s">
        <v>32</v>
      </c>
      <c r="U588" s="27" t="s">
        <v>32</v>
      </c>
      <c r="V588" s="28">
        <v>2.4089</v>
      </c>
      <c r="W588" s="22">
        <v>154.107</v>
      </c>
      <c r="X588" s="22">
        <v>0.96531634171397762</v>
      </c>
      <c r="Y588" s="22">
        <v>3.3742163417139777</v>
      </c>
      <c r="Z588" s="23" t="s">
        <v>31</v>
      </c>
      <c r="AA588" s="27" t="s">
        <v>31</v>
      </c>
      <c r="AB588" s="25">
        <v>2.8085452859999998</v>
      </c>
      <c r="AC588" s="26">
        <v>4650.5716632843923</v>
      </c>
      <c r="AD588" s="26">
        <v>14.52108676798032</v>
      </c>
      <c r="AE588" s="26">
        <f t="shared" si="27"/>
        <v>17.329632053980319</v>
      </c>
      <c r="AF588" s="29" t="s">
        <v>32</v>
      </c>
      <c r="AG588" s="30" t="s">
        <v>31</v>
      </c>
      <c r="AH588" s="25">
        <v>0.15734125500000001</v>
      </c>
      <c r="AI588" s="26">
        <v>839.24583995695298</v>
      </c>
      <c r="AJ588" s="26">
        <v>4.6850011590788415E-2</v>
      </c>
      <c r="AK588" s="26">
        <f t="shared" si="28"/>
        <v>0.20419126659078843</v>
      </c>
      <c r="AL588" s="29" t="s">
        <v>31</v>
      </c>
      <c r="AM588" s="30" t="s">
        <v>31</v>
      </c>
      <c r="AN588" s="66">
        <f t="shared" si="29"/>
        <v>14.567936779571108</v>
      </c>
    </row>
    <row r="589" spans="1:40" x14ac:dyDescent="0.35">
      <c r="A589" s="18" t="s">
        <v>1234</v>
      </c>
      <c r="B589" s="19" t="s">
        <v>1235</v>
      </c>
      <c r="C589" s="19" t="s">
        <v>1536</v>
      </c>
      <c r="D589" s="19" t="s">
        <v>1536</v>
      </c>
      <c r="E589" s="19" t="s">
        <v>1531</v>
      </c>
      <c r="F589" s="19" t="str">
        <f>VLOOKUP(A589,Ranking!C589:AB1303,26,0)</f>
        <v xml:space="preserve">Manufacturers </v>
      </c>
      <c r="G589" s="19">
        <v>562130</v>
      </c>
      <c r="H589" s="20" t="s">
        <v>126</v>
      </c>
      <c r="I589" s="81" t="str">
        <f>VLOOKUP(A589,[1]Sheet1!$C$2:$D$967,2,0)</f>
        <v>Bengaluru - C</v>
      </c>
      <c r="J589" s="21">
        <v>0</v>
      </c>
      <c r="K589" s="22">
        <v>75.363</v>
      </c>
      <c r="L589" s="22">
        <v>0.14399999999999999</v>
      </c>
      <c r="M589" s="22">
        <v>0.14399999999999999</v>
      </c>
      <c r="N589" s="23" t="s">
        <v>31</v>
      </c>
      <c r="O589" s="24" t="s">
        <v>31</v>
      </c>
      <c r="P589" s="25">
        <v>0</v>
      </c>
      <c r="Q589" s="26">
        <v>48.151000000000003</v>
      </c>
      <c r="R589" s="26">
        <v>3.8520800000000008E-2</v>
      </c>
      <c r="S589" s="26">
        <v>3.8520800000000008E-2</v>
      </c>
      <c r="T589" s="23" t="s">
        <v>31</v>
      </c>
      <c r="U589" s="27" t="s">
        <v>31</v>
      </c>
      <c r="V589" s="28">
        <v>4.1352000000000002</v>
      </c>
      <c r="W589" s="22">
        <v>202.21199999999999</v>
      </c>
      <c r="X589" s="22">
        <v>1.6557559658537697</v>
      </c>
      <c r="Y589" s="22">
        <v>5.7909559658537697</v>
      </c>
      <c r="Z589" s="23" t="s">
        <v>31</v>
      </c>
      <c r="AA589" s="27" t="s">
        <v>31</v>
      </c>
      <c r="AB589" s="25">
        <v>21.368880021999999</v>
      </c>
      <c r="AC589" s="26">
        <v>4993.4079604388271</v>
      </c>
      <c r="AD589" s="26">
        <v>49.934079604388273</v>
      </c>
      <c r="AE589" s="26">
        <f t="shared" si="27"/>
        <v>71.302959626388272</v>
      </c>
      <c r="AF589" s="29" t="s">
        <v>32</v>
      </c>
      <c r="AG589" s="30" t="s">
        <v>32</v>
      </c>
      <c r="AH589" s="25">
        <v>4.8631984060000004</v>
      </c>
      <c r="AI589" s="26">
        <v>2197.3338131648929</v>
      </c>
      <c r="AJ589" s="26">
        <v>21.97333813164893</v>
      </c>
      <c r="AK589" s="26">
        <f t="shared" si="28"/>
        <v>26.836536537648932</v>
      </c>
      <c r="AL589" s="29" t="s">
        <v>32</v>
      </c>
      <c r="AM589" s="30" t="s">
        <v>32</v>
      </c>
      <c r="AN589" s="66">
        <f t="shared" si="29"/>
        <v>71.907417736037203</v>
      </c>
    </row>
    <row r="590" spans="1:40" x14ac:dyDescent="0.35">
      <c r="A590" s="18" t="s">
        <v>1236</v>
      </c>
      <c r="B590" s="19" t="s">
        <v>1237</v>
      </c>
      <c r="C590" s="19" t="s">
        <v>1536</v>
      </c>
      <c r="D590" s="19" t="s">
        <v>1536</v>
      </c>
      <c r="E590" s="19" t="s">
        <v>1531</v>
      </c>
      <c r="F590" s="19" t="str">
        <f>VLOOKUP(A590,Ranking!C590:AB1304,26,0)</f>
        <v>Corporate Offices</v>
      </c>
      <c r="G590" s="19">
        <v>562123</v>
      </c>
      <c r="H590" s="20" t="s">
        <v>99</v>
      </c>
      <c r="I590" s="81" t="str">
        <f>VLOOKUP(A590,[1]Sheet1!$C$2:$D$967,2,0)</f>
        <v>Bengaluru - F</v>
      </c>
      <c r="J590" s="21">
        <v>0.32329999999999998</v>
      </c>
      <c r="K590" s="22">
        <v>280.06900000000002</v>
      </c>
      <c r="L590" s="22">
        <v>0.21986629655172413</v>
      </c>
      <c r="M590" s="22">
        <v>0.5431662965517241</v>
      </c>
      <c r="N590" s="23" t="s">
        <v>31</v>
      </c>
      <c r="O590" s="24" t="s">
        <v>31</v>
      </c>
      <c r="P590" s="25">
        <v>4.8799999999999996E-2</v>
      </c>
      <c r="Q590" s="26">
        <v>145.18600000000001</v>
      </c>
      <c r="R590" s="26">
        <v>4.5437105849971793E-2</v>
      </c>
      <c r="S590" s="26">
        <v>9.4237105849971789E-2</v>
      </c>
      <c r="T590" s="23" t="s">
        <v>31</v>
      </c>
      <c r="U590" s="27" t="s">
        <v>31</v>
      </c>
      <c r="V590" s="28">
        <v>5.0309999999999997</v>
      </c>
      <c r="W590" s="22">
        <v>570.11400000000003</v>
      </c>
      <c r="X590" s="22">
        <v>2.2607296319199266</v>
      </c>
      <c r="Y590" s="22">
        <v>7.2917296319199263</v>
      </c>
      <c r="Z590" s="23" t="s">
        <v>31</v>
      </c>
      <c r="AA590" s="27" t="s">
        <v>31</v>
      </c>
      <c r="AB590" s="25">
        <v>6.7949232599999991</v>
      </c>
      <c r="AC590" s="26">
        <v>89.918586606679355</v>
      </c>
      <c r="AD590" s="26">
        <v>1.3589846520000002</v>
      </c>
      <c r="AE590" s="26">
        <f t="shared" si="27"/>
        <v>8.1539079119999993</v>
      </c>
      <c r="AF590" s="29" t="s">
        <v>32</v>
      </c>
      <c r="AG590" s="30" t="s">
        <v>32</v>
      </c>
      <c r="AH590" s="25">
        <v>0.24784327999999997</v>
      </c>
      <c r="AI590" s="26">
        <v>24.63264509430698</v>
      </c>
      <c r="AJ590" s="26">
        <v>0.23058555257197569</v>
      </c>
      <c r="AK590" s="26">
        <f t="shared" si="28"/>
        <v>0.47842883257197566</v>
      </c>
      <c r="AL590" s="29" t="s">
        <v>31</v>
      </c>
      <c r="AM590" s="30" t="s">
        <v>32</v>
      </c>
      <c r="AN590" s="66">
        <f t="shared" si="29"/>
        <v>1.589570204571976</v>
      </c>
    </row>
    <row r="591" spans="1:40" x14ac:dyDescent="0.35">
      <c r="A591" s="18" t="s">
        <v>1238</v>
      </c>
      <c r="B591" s="19" t="s">
        <v>1239</v>
      </c>
      <c r="C591" s="19" t="s">
        <v>1536</v>
      </c>
      <c r="D591" s="19" t="s">
        <v>1514</v>
      </c>
      <c r="E591" s="19" t="s">
        <v>1530</v>
      </c>
      <c r="F591" s="19" t="str">
        <f>VLOOKUP(A591,Ranking!C591:AB1305,26,0)</f>
        <v>Corporate Offices</v>
      </c>
      <c r="G591" s="19">
        <v>520001</v>
      </c>
      <c r="H591" s="20" t="s">
        <v>382</v>
      </c>
      <c r="I591" s="81" t="str">
        <f>VLOOKUP(A591,[1]Sheet1!$C$2:$D$967,2,0)</f>
        <v>Vijayawada</v>
      </c>
      <c r="J591" s="21">
        <v>0.85139999999999993</v>
      </c>
      <c r="K591" s="22">
        <v>294.55599999999998</v>
      </c>
      <c r="L591" s="22">
        <v>0.57714573628916543</v>
      </c>
      <c r="M591" s="22">
        <v>1.4285457362891654</v>
      </c>
      <c r="N591" s="23" t="s">
        <v>31</v>
      </c>
      <c r="O591" s="24" t="s">
        <v>31</v>
      </c>
      <c r="P591" s="25">
        <v>0.3357</v>
      </c>
      <c r="Q591" s="26">
        <v>47.085000000000001</v>
      </c>
      <c r="R591" s="26">
        <v>0.35312645236740497</v>
      </c>
      <c r="S591" s="26">
        <v>0.68882645236740503</v>
      </c>
      <c r="T591" s="23" t="s">
        <v>31</v>
      </c>
      <c r="U591" s="27" t="s">
        <v>31</v>
      </c>
      <c r="V591" s="28">
        <v>5.3579999999999997</v>
      </c>
      <c r="W591" s="22">
        <v>394.64600000000002</v>
      </c>
      <c r="X591" s="22">
        <v>1.6240702732319636</v>
      </c>
      <c r="Y591" s="22">
        <v>6.9820702732319635</v>
      </c>
      <c r="Z591" s="23" t="s">
        <v>31</v>
      </c>
      <c r="AA591" s="27" t="s">
        <v>31</v>
      </c>
      <c r="AB591" s="25">
        <v>34.163462585000005</v>
      </c>
      <c r="AC591" s="26">
        <v>1872.457777988029</v>
      </c>
      <c r="AD591" s="26">
        <v>67.263800206989458</v>
      </c>
      <c r="AE591" s="26">
        <f t="shared" si="27"/>
        <v>101.42726279198946</v>
      </c>
      <c r="AF591" s="29" t="s">
        <v>31</v>
      </c>
      <c r="AG591" s="30" t="s">
        <v>32</v>
      </c>
      <c r="AH591" s="25">
        <v>11.808593934999999</v>
      </c>
      <c r="AI591" s="26">
        <v>495.59862521722351</v>
      </c>
      <c r="AJ591" s="26">
        <v>66.828596243417593</v>
      </c>
      <c r="AK591" s="26">
        <f t="shared" si="28"/>
        <v>78.637190178417598</v>
      </c>
      <c r="AL591" s="29" t="s">
        <v>31</v>
      </c>
      <c r="AM591" s="30" t="s">
        <v>32</v>
      </c>
      <c r="AN591" s="66">
        <f t="shared" si="29"/>
        <v>134.09239645040705</v>
      </c>
    </row>
    <row r="592" spans="1:40" x14ac:dyDescent="0.35">
      <c r="A592" s="18" t="s">
        <v>1240</v>
      </c>
      <c r="B592" s="19" t="s">
        <v>1241</v>
      </c>
      <c r="C592" s="19" t="s">
        <v>47</v>
      </c>
      <c r="D592" s="19" t="s">
        <v>1536</v>
      </c>
      <c r="E592" s="19" t="s">
        <v>1530</v>
      </c>
      <c r="F592" s="19" t="str">
        <f>VLOOKUP(A592,Ranking!C592:AB1306,26,0)</f>
        <v xml:space="preserve">Shopping Malls </v>
      </c>
      <c r="G592" s="19">
        <v>530002</v>
      </c>
      <c r="H592" s="20" t="s">
        <v>382</v>
      </c>
      <c r="I592" s="81" t="str">
        <f>VLOOKUP(A592,[1]Sheet1!$C$2:$D$967,2,0)</f>
        <v>Visakhapatnam</v>
      </c>
      <c r="J592" s="21">
        <v>2.4019999999999997</v>
      </c>
      <c r="K592" s="22">
        <v>218.691</v>
      </c>
      <c r="L592" s="22">
        <v>2.1869100000000001</v>
      </c>
      <c r="M592" s="22">
        <v>4.5889100000000003</v>
      </c>
      <c r="N592" s="23" t="s">
        <v>32</v>
      </c>
      <c r="O592" s="24" t="s">
        <v>32</v>
      </c>
      <c r="P592" s="25">
        <v>1.0459000000000001</v>
      </c>
      <c r="Q592" s="26">
        <v>46.988</v>
      </c>
      <c r="R592" s="26">
        <v>0.46988000000000002</v>
      </c>
      <c r="S592" s="26">
        <v>1.5157800000000001</v>
      </c>
      <c r="T592" s="23" t="s">
        <v>32</v>
      </c>
      <c r="U592" s="27" t="s">
        <v>32</v>
      </c>
      <c r="V592" s="28">
        <v>1.5976999999999999</v>
      </c>
      <c r="W592" s="22">
        <v>187.10599999999999</v>
      </c>
      <c r="X592" s="22">
        <v>0.44735600000000003</v>
      </c>
      <c r="Y592" s="22">
        <v>2.0450559999999998</v>
      </c>
      <c r="Z592" s="23" t="s">
        <v>31</v>
      </c>
      <c r="AA592" s="27" t="s">
        <v>31</v>
      </c>
      <c r="AB592" s="25">
        <v>20.648569599999998</v>
      </c>
      <c r="AC592" s="26">
        <v>4828.7938927785126</v>
      </c>
      <c r="AD592" s="26">
        <v>48.28793892778512</v>
      </c>
      <c r="AE592" s="26">
        <f t="shared" si="27"/>
        <v>68.936508527785122</v>
      </c>
      <c r="AF592" s="29" t="s">
        <v>32</v>
      </c>
      <c r="AG592" s="30" t="s">
        <v>32</v>
      </c>
      <c r="AH592" s="25">
        <v>3.4598677090000005</v>
      </c>
      <c r="AI592" s="26">
        <v>2273.9563077939242</v>
      </c>
      <c r="AJ592" s="26">
        <v>0.69197354179999992</v>
      </c>
      <c r="AK592" s="26">
        <f t="shared" si="28"/>
        <v>4.1518412508000004</v>
      </c>
      <c r="AL592" s="29" t="s">
        <v>32</v>
      </c>
      <c r="AM592" s="30" t="s">
        <v>31</v>
      </c>
      <c r="AN592" s="66">
        <f t="shared" si="29"/>
        <v>48.979912469585123</v>
      </c>
    </row>
    <row r="593" spans="1:40" x14ac:dyDescent="0.35">
      <c r="A593" s="18" t="s">
        <v>1242</v>
      </c>
      <c r="B593" s="19" t="s">
        <v>1243</v>
      </c>
      <c r="C593" s="19" t="s">
        <v>1536</v>
      </c>
      <c r="D593" s="19" t="s">
        <v>1536</v>
      </c>
      <c r="E593" s="19" t="s">
        <v>1528</v>
      </c>
      <c r="F593" s="19" t="str">
        <f>VLOOKUP(A593,Ranking!C593:AB1307,26,0)</f>
        <v xml:space="preserve">Retailers </v>
      </c>
      <c r="G593" s="19">
        <v>390012</v>
      </c>
      <c r="H593" s="20" t="s">
        <v>69</v>
      </c>
      <c r="I593" s="81" t="str">
        <f>VLOOKUP(A593,[1]Sheet1!$C$2:$D$967,2,0)</f>
        <v>Ahmedabad</v>
      </c>
      <c r="J593" s="21">
        <v>0.44590000000000002</v>
      </c>
      <c r="K593" s="22">
        <v>376.59300000000002</v>
      </c>
      <c r="L593" s="22">
        <v>1.7730769530447357</v>
      </c>
      <c r="M593" s="22">
        <v>2.2189769530447356</v>
      </c>
      <c r="N593" s="23" t="s">
        <v>32</v>
      </c>
      <c r="O593" s="24" t="s">
        <v>31</v>
      </c>
      <c r="P593" s="25">
        <v>0.47100000000000003</v>
      </c>
      <c r="Q593" s="26">
        <v>98.793000000000006</v>
      </c>
      <c r="R593" s="26">
        <v>0.23798535889785888</v>
      </c>
      <c r="S593" s="26">
        <v>0.70898535889785896</v>
      </c>
      <c r="T593" s="23" t="s">
        <v>32</v>
      </c>
      <c r="U593" s="27" t="s">
        <v>31</v>
      </c>
      <c r="V593" s="28">
        <v>0.26090000000000002</v>
      </c>
      <c r="W593" s="22">
        <v>33.491999999999997</v>
      </c>
      <c r="X593" s="22">
        <v>0.13233357705298016</v>
      </c>
      <c r="Y593" s="22">
        <v>0.39323357705298018</v>
      </c>
      <c r="Z593" s="23" t="s">
        <v>31</v>
      </c>
      <c r="AA593" s="27" t="s">
        <v>31</v>
      </c>
      <c r="AB593" s="25">
        <v>37.193809041000002</v>
      </c>
      <c r="AC593" s="26">
        <v>16082.839826208459</v>
      </c>
      <c r="AD593" s="26">
        <v>20.462753155133491</v>
      </c>
      <c r="AE593" s="26">
        <f t="shared" si="27"/>
        <v>57.656562196133493</v>
      </c>
      <c r="AF593" s="29" t="s">
        <v>32</v>
      </c>
      <c r="AG593" s="30" t="s">
        <v>31</v>
      </c>
      <c r="AH593" s="25">
        <v>4.7092725299999998</v>
      </c>
      <c r="AI593" s="26">
        <v>4665.0745136087644</v>
      </c>
      <c r="AJ593" s="26">
        <v>3.3711430860596128</v>
      </c>
      <c r="AK593" s="26">
        <f t="shared" si="28"/>
        <v>8.0804156160596126</v>
      </c>
      <c r="AL593" s="29" t="s">
        <v>31</v>
      </c>
      <c r="AM593" s="30" t="s">
        <v>31</v>
      </c>
      <c r="AN593" s="66">
        <f t="shared" si="29"/>
        <v>23.833896241193102</v>
      </c>
    </row>
    <row r="594" spans="1:40" x14ac:dyDescent="0.35">
      <c r="A594" s="18" t="s">
        <v>1244</v>
      </c>
      <c r="B594" s="19" t="s">
        <v>1245</v>
      </c>
      <c r="C594" s="19" t="s">
        <v>47</v>
      </c>
      <c r="D594" s="19" t="s">
        <v>1536</v>
      </c>
      <c r="E594" s="19" t="s">
        <v>1528</v>
      </c>
      <c r="F594" s="19" t="str">
        <f>VLOOKUP(A594,Ranking!C594:AB1308,26,0)</f>
        <v xml:space="preserve">Manufacturers </v>
      </c>
      <c r="G594" s="19">
        <v>638111</v>
      </c>
      <c r="H594" s="20" t="s">
        <v>267</v>
      </c>
      <c r="I594" s="81" t="str">
        <f>VLOOKUP(A594,[1]Sheet1!$C$2:$D$967,2,0)</f>
        <v>Tirupur</v>
      </c>
      <c r="J594" s="21">
        <v>3.4758999999999998</v>
      </c>
      <c r="K594" s="22">
        <v>49.49</v>
      </c>
      <c r="L594" s="22">
        <v>0.97325200000000001</v>
      </c>
      <c r="M594" s="22">
        <v>4.4491519999999998</v>
      </c>
      <c r="N594" s="23" t="s">
        <v>32</v>
      </c>
      <c r="O594" s="24" t="s">
        <v>32</v>
      </c>
      <c r="P594" s="25">
        <v>1.1552000000000004</v>
      </c>
      <c r="Q594" s="26">
        <v>24.782</v>
      </c>
      <c r="R594" s="26">
        <v>0.48665430637183205</v>
      </c>
      <c r="S594" s="26">
        <v>1.6418543063718325</v>
      </c>
      <c r="T594" s="23" t="s">
        <v>31</v>
      </c>
      <c r="U594" s="27" t="s">
        <v>32</v>
      </c>
      <c r="V594" s="28">
        <v>2.6638000000000002</v>
      </c>
      <c r="W594" s="22">
        <v>218.696</v>
      </c>
      <c r="X594" s="22">
        <v>0.85429430720334487</v>
      </c>
      <c r="Y594" s="22">
        <v>3.518094307203345</v>
      </c>
      <c r="Z594" s="23" t="s">
        <v>31</v>
      </c>
      <c r="AA594" s="27" t="s">
        <v>31</v>
      </c>
      <c r="AB594" s="25">
        <v>15.9136411</v>
      </c>
      <c r="AC594" s="26">
        <v>197.51678316709931</v>
      </c>
      <c r="AD594" s="26">
        <v>3.1827282200000013</v>
      </c>
      <c r="AE594" s="26">
        <f t="shared" si="27"/>
        <v>19.096369320000001</v>
      </c>
      <c r="AF594" s="29" t="s">
        <v>32</v>
      </c>
      <c r="AG594" s="30" t="s">
        <v>32</v>
      </c>
      <c r="AH594" s="25">
        <v>7.0482738329999997</v>
      </c>
      <c r="AI594" s="26">
        <v>96.576893564694601</v>
      </c>
      <c r="AJ594" s="26">
        <v>1.4096547665999992</v>
      </c>
      <c r="AK594" s="26">
        <f t="shared" si="28"/>
        <v>8.4579285995999989</v>
      </c>
      <c r="AL594" s="29" t="s">
        <v>32</v>
      </c>
      <c r="AM594" s="30" t="s">
        <v>32</v>
      </c>
      <c r="AN594" s="66">
        <f t="shared" si="29"/>
        <v>4.5923829866000005</v>
      </c>
    </row>
    <row r="595" spans="1:40" x14ac:dyDescent="0.35">
      <c r="A595" s="18" t="s">
        <v>1246</v>
      </c>
      <c r="B595" s="19" t="s">
        <v>1247</v>
      </c>
      <c r="C595" s="19" t="s">
        <v>1536</v>
      </c>
      <c r="D595" s="19" t="s">
        <v>1536</v>
      </c>
      <c r="E595" s="19" t="s">
        <v>1531</v>
      </c>
      <c r="F595" s="19" t="str">
        <f>VLOOKUP(A595,Ranking!C595:AB1309,26,0)</f>
        <v xml:space="preserve">Shopping Malls </v>
      </c>
      <c r="G595" s="19">
        <v>520002</v>
      </c>
      <c r="H595" s="20" t="s">
        <v>382</v>
      </c>
      <c r="I595" s="81" t="str">
        <f>VLOOKUP(A595,[1]Sheet1!$C$2:$D$967,2,0)</f>
        <v>Vijayawada</v>
      </c>
      <c r="J595" s="21">
        <v>3.0754999999999995</v>
      </c>
      <c r="K595" s="22">
        <v>163.34299999999999</v>
      </c>
      <c r="L595" s="22">
        <v>1.6334299999999999</v>
      </c>
      <c r="M595" s="22">
        <v>4.7089299999999996</v>
      </c>
      <c r="N595" s="23" t="s">
        <v>32</v>
      </c>
      <c r="O595" s="24" t="s">
        <v>32</v>
      </c>
      <c r="P595" s="25">
        <v>0.33550000000000002</v>
      </c>
      <c r="Q595" s="26">
        <v>41.904000000000003</v>
      </c>
      <c r="R595" s="26">
        <v>0.41904000000000002</v>
      </c>
      <c r="S595" s="26">
        <v>0.75453999999999999</v>
      </c>
      <c r="T595" s="23" t="s">
        <v>32</v>
      </c>
      <c r="U595" s="27" t="s">
        <v>32</v>
      </c>
      <c r="V595" s="28">
        <v>2.7086999999999999</v>
      </c>
      <c r="W595" s="22">
        <v>131.48400000000001</v>
      </c>
      <c r="X595" s="22">
        <v>0.758436</v>
      </c>
      <c r="Y595" s="22">
        <v>3.467136</v>
      </c>
      <c r="Z595" s="23" t="s">
        <v>31</v>
      </c>
      <c r="AA595" s="27" t="s">
        <v>31</v>
      </c>
      <c r="AB595" s="25">
        <v>15.846574299</v>
      </c>
      <c r="AC595" s="26">
        <v>2218.0128357958652</v>
      </c>
      <c r="AD595" s="26">
        <v>39.864065899908923</v>
      </c>
      <c r="AE595" s="26">
        <f t="shared" si="27"/>
        <v>55.710640198908919</v>
      </c>
      <c r="AF595" s="29" t="s">
        <v>31</v>
      </c>
      <c r="AG595" s="30" t="s">
        <v>32</v>
      </c>
      <c r="AH595" s="25">
        <v>1.4590449130000001</v>
      </c>
      <c r="AI595" s="26">
        <v>626.23866421859179</v>
      </c>
      <c r="AJ595" s="26">
        <v>12.839932170669238</v>
      </c>
      <c r="AK595" s="26">
        <f t="shared" si="28"/>
        <v>14.298977083669238</v>
      </c>
      <c r="AL595" s="29" t="s">
        <v>31</v>
      </c>
      <c r="AM595" s="30" t="s">
        <v>32</v>
      </c>
      <c r="AN595" s="66">
        <f t="shared" si="29"/>
        <v>52.703998070578159</v>
      </c>
    </row>
    <row r="596" spans="1:40" x14ac:dyDescent="0.35">
      <c r="A596" s="18" t="s">
        <v>1248</v>
      </c>
      <c r="B596" s="19" t="s">
        <v>1249</v>
      </c>
      <c r="C596" s="19" t="s">
        <v>77</v>
      </c>
      <c r="D596" s="19" t="s">
        <v>1514</v>
      </c>
      <c r="E596" s="19" t="s">
        <v>1529</v>
      </c>
      <c r="F596" s="19" t="e">
        <f>VLOOKUP(A596,Ranking!C596:AB1310,26,0)</f>
        <v>#N/A</v>
      </c>
      <c r="G596" s="19">
        <v>530003</v>
      </c>
      <c r="H596" s="20" t="s">
        <v>382</v>
      </c>
      <c r="I596" s="81" t="str">
        <f>VLOOKUP(A596,[1]Sheet1!$C$2:$D$967,2,0)</f>
        <v>Visakhapatnam</v>
      </c>
      <c r="J596" s="21">
        <v>5.4732999999999992</v>
      </c>
      <c r="K596" s="22">
        <v>237.727</v>
      </c>
      <c r="L596" s="22">
        <v>2.1395430000000002</v>
      </c>
      <c r="M596" s="22">
        <v>7.6128429999999998</v>
      </c>
      <c r="N596" s="23" t="s">
        <v>32</v>
      </c>
      <c r="O596" s="24" t="s">
        <v>32</v>
      </c>
      <c r="P596" s="25">
        <v>0.38370000000000004</v>
      </c>
      <c r="Q596" s="26">
        <v>69.177000000000007</v>
      </c>
      <c r="R596" s="26">
        <v>0.24373341447430535</v>
      </c>
      <c r="S596" s="26">
        <v>0.62743341447430545</v>
      </c>
      <c r="T596" s="23" t="s">
        <v>31</v>
      </c>
      <c r="U596" s="27" t="s">
        <v>31</v>
      </c>
      <c r="V596" s="28">
        <v>3.7719999999999998</v>
      </c>
      <c r="W596" s="22">
        <v>133.32900000000001</v>
      </c>
      <c r="X596" s="22">
        <v>1.05616</v>
      </c>
      <c r="Y596" s="22">
        <v>4.8281599999999996</v>
      </c>
      <c r="Z596" s="23" t="s">
        <v>32</v>
      </c>
      <c r="AA596" s="27" t="s">
        <v>32</v>
      </c>
      <c r="AB596" s="25">
        <v>33.139710454999999</v>
      </c>
      <c r="AC596" s="26">
        <v>6062.74486631741</v>
      </c>
      <c r="AD596" s="26">
        <v>54.564703796856691</v>
      </c>
      <c r="AE596" s="26">
        <f t="shared" si="27"/>
        <v>87.70441425185669</v>
      </c>
      <c r="AF596" s="29" t="s">
        <v>32</v>
      </c>
      <c r="AG596" s="30" t="s">
        <v>32</v>
      </c>
      <c r="AH596" s="25">
        <v>15.732988468</v>
      </c>
      <c r="AI596" s="26">
        <v>2468.6168208162371</v>
      </c>
      <c r="AJ596" s="26">
        <v>22.217551387346134</v>
      </c>
      <c r="AK596" s="26">
        <f t="shared" si="28"/>
        <v>37.950539855346136</v>
      </c>
      <c r="AL596" s="29" t="s">
        <v>32</v>
      </c>
      <c r="AM596" s="30" t="s">
        <v>32</v>
      </c>
      <c r="AN596" s="66">
        <f t="shared" si="29"/>
        <v>76.782255184202825</v>
      </c>
    </row>
    <row r="597" spans="1:40" x14ac:dyDescent="0.35">
      <c r="A597" s="18" t="s">
        <v>1250</v>
      </c>
      <c r="B597" s="19" t="s">
        <v>1251</v>
      </c>
      <c r="C597" s="19" t="s">
        <v>1536</v>
      </c>
      <c r="D597" s="19" t="s">
        <v>1536</v>
      </c>
      <c r="E597" s="19" t="s">
        <v>1529</v>
      </c>
      <c r="F597" s="19" t="str">
        <f>VLOOKUP(A597,Ranking!C597:AB1311,26,0)</f>
        <v xml:space="preserve">Retailers </v>
      </c>
      <c r="G597" s="19">
        <v>535003</v>
      </c>
      <c r="H597" s="20" t="s">
        <v>382</v>
      </c>
      <c r="I597" s="81" t="str">
        <f>VLOOKUP(A597,[1]Sheet1!$C$2:$D$967,2,0)</f>
        <v>Visakhapatnam</v>
      </c>
      <c r="J597" s="21">
        <v>0.86109999999999998</v>
      </c>
      <c r="K597" s="22">
        <v>209.42099999999999</v>
      </c>
      <c r="L597" s="22">
        <v>0.48241435131290139</v>
      </c>
      <c r="M597" s="22">
        <v>1.3435143513129013</v>
      </c>
      <c r="N597" s="23" t="s">
        <v>32</v>
      </c>
      <c r="O597" s="24" t="s">
        <v>31</v>
      </c>
      <c r="P597" s="25">
        <v>0.89479999999999993</v>
      </c>
      <c r="Q597" s="26">
        <v>37.798000000000002</v>
      </c>
      <c r="R597" s="26">
        <v>0.37798000000000004</v>
      </c>
      <c r="S597" s="26">
        <v>1.27278</v>
      </c>
      <c r="T597" s="23" t="s">
        <v>32</v>
      </c>
      <c r="U597" s="27" t="s">
        <v>32</v>
      </c>
      <c r="V597" s="28">
        <v>3.0871</v>
      </c>
      <c r="W597" s="22">
        <v>213.30799999999999</v>
      </c>
      <c r="X597" s="22">
        <v>0.86438800000000005</v>
      </c>
      <c r="Y597" s="22">
        <v>3.9514879999999999</v>
      </c>
      <c r="Z597" s="23" t="s">
        <v>31</v>
      </c>
      <c r="AA597" s="27" t="s">
        <v>31</v>
      </c>
      <c r="AB597" s="25">
        <v>15.337683527000001</v>
      </c>
      <c r="AC597" s="26">
        <v>1408.850445733879</v>
      </c>
      <c r="AD597" s="26">
        <v>14.088504457338791</v>
      </c>
      <c r="AE597" s="26">
        <f t="shared" si="27"/>
        <v>29.426187984338792</v>
      </c>
      <c r="AF597" s="29" t="s">
        <v>32</v>
      </c>
      <c r="AG597" s="30" t="s">
        <v>32</v>
      </c>
      <c r="AH597" s="25">
        <v>2.2488567000000002</v>
      </c>
      <c r="AI597" s="26">
        <v>140.25728537518131</v>
      </c>
      <c r="AJ597" s="26">
        <v>0.51647902273917179</v>
      </c>
      <c r="AK597" s="26">
        <f t="shared" si="28"/>
        <v>2.7653357227391719</v>
      </c>
      <c r="AL597" s="29" t="s">
        <v>31</v>
      </c>
      <c r="AM597" s="30" t="s">
        <v>32</v>
      </c>
      <c r="AN597" s="66">
        <f t="shared" si="29"/>
        <v>14.604983480077962</v>
      </c>
    </row>
    <row r="598" spans="1:40" x14ac:dyDescent="0.35">
      <c r="A598" s="18" t="s">
        <v>1252</v>
      </c>
      <c r="B598" s="19" t="s">
        <v>1253</v>
      </c>
      <c r="C598" s="19" t="s">
        <v>77</v>
      </c>
      <c r="D598" s="19" t="s">
        <v>1536</v>
      </c>
      <c r="E598" s="19" t="s">
        <v>1529</v>
      </c>
      <c r="F598" s="19" t="e">
        <f>VLOOKUP(A598,Ranking!C598:AB1312,26,0)</f>
        <v>#N/A</v>
      </c>
      <c r="G598" s="19">
        <v>530016</v>
      </c>
      <c r="H598" s="20" t="s">
        <v>382</v>
      </c>
      <c r="I598" s="81" t="str">
        <f>VLOOKUP(A598,[1]Sheet1!$C$2:$D$967,2,0)</f>
        <v>Visakhapatnam</v>
      </c>
      <c r="J598" s="21">
        <v>4.741200000000001</v>
      </c>
      <c r="K598" s="22">
        <v>557.96199999999999</v>
      </c>
      <c r="L598" s="22">
        <v>5.5796200000000002</v>
      </c>
      <c r="M598" s="22">
        <v>10.320820000000001</v>
      </c>
      <c r="N598" s="23" t="s">
        <v>32</v>
      </c>
      <c r="O598" s="24" t="s">
        <v>32</v>
      </c>
      <c r="P598" s="25">
        <v>7.4899999999999994E-2</v>
      </c>
      <c r="Q598" s="26">
        <v>93.206000000000003</v>
      </c>
      <c r="R598" s="26">
        <v>4.8271151452859345E-2</v>
      </c>
      <c r="S598" s="26">
        <v>0.12317115145285934</v>
      </c>
      <c r="T598" s="23" t="s">
        <v>31</v>
      </c>
      <c r="U598" s="27" t="s">
        <v>31</v>
      </c>
      <c r="V598" s="28">
        <v>2.8635999999999999</v>
      </c>
      <c r="W598" s="22">
        <v>524.13499999999999</v>
      </c>
      <c r="X598" s="22">
        <v>1.0610301481591347</v>
      </c>
      <c r="Y598" s="22">
        <v>3.9246301481591344</v>
      </c>
      <c r="Z598" s="23" t="s">
        <v>31</v>
      </c>
      <c r="AA598" s="27" t="s">
        <v>31</v>
      </c>
      <c r="AB598" s="25">
        <v>15.932552083000001</v>
      </c>
      <c r="AC598" s="26">
        <v>5367.8385468401093</v>
      </c>
      <c r="AD598" s="26">
        <v>4.0698634643857829</v>
      </c>
      <c r="AE598" s="26">
        <f t="shared" si="27"/>
        <v>20.002415547385784</v>
      </c>
      <c r="AF598" s="29" t="s">
        <v>32</v>
      </c>
      <c r="AG598" s="30" t="s">
        <v>31</v>
      </c>
      <c r="AH598" s="25">
        <v>7.2314899010000007</v>
      </c>
      <c r="AI598" s="26">
        <v>2087.5544887817682</v>
      </c>
      <c r="AJ598" s="26">
        <v>20.875544887817682</v>
      </c>
      <c r="AK598" s="26">
        <f t="shared" si="28"/>
        <v>28.107034788817682</v>
      </c>
      <c r="AL598" s="29" t="s">
        <v>32</v>
      </c>
      <c r="AM598" s="30" t="s">
        <v>32</v>
      </c>
      <c r="AN598" s="66">
        <f t="shared" si="29"/>
        <v>24.945408352203465</v>
      </c>
    </row>
    <row r="599" spans="1:40" x14ac:dyDescent="0.35">
      <c r="A599" s="18" t="s">
        <v>1254</v>
      </c>
      <c r="B599" s="19" t="s">
        <v>1255</v>
      </c>
      <c r="C599" s="19" t="s">
        <v>1536</v>
      </c>
      <c r="D599" s="19" t="s">
        <v>1536</v>
      </c>
      <c r="E599" s="19" t="s">
        <v>1531</v>
      </c>
      <c r="F599" s="19" t="str">
        <f>VLOOKUP(A599,Ranking!C599:AB1313,26,0)</f>
        <v xml:space="preserve">Retailers </v>
      </c>
      <c r="G599" s="19">
        <v>221001</v>
      </c>
      <c r="H599" s="20" t="s">
        <v>78</v>
      </c>
      <c r="I599" s="81" t="str">
        <f>VLOOKUP(A599,[1]Sheet1!$C$2:$D$967,2,0)</f>
        <v>Delhi - A</v>
      </c>
      <c r="J599" s="21">
        <v>0.32699999999999996</v>
      </c>
      <c r="K599" s="22">
        <v>432.036</v>
      </c>
      <c r="L599" s="22">
        <v>9.1560000000000002E-2</v>
      </c>
      <c r="M599" s="22">
        <v>0.41855999999999993</v>
      </c>
      <c r="N599" s="23" t="s">
        <v>31</v>
      </c>
      <c r="O599" s="24" t="s">
        <v>31</v>
      </c>
      <c r="P599" s="25">
        <v>0.24329999999999999</v>
      </c>
      <c r="Q599" s="26">
        <v>109.10899999999999</v>
      </c>
      <c r="R599" s="26">
        <v>0.51202966216216206</v>
      </c>
      <c r="S599" s="26">
        <v>0.75532966216216202</v>
      </c>
      <c r="T599" s="23" t="s">
        <v>32</v>
      </c>
      <c r="U599" s="27" t="s">
        <v>31</v>
      </c>
      <c r="V599" s="28">
        <v>0.93859999999999999</v>
      </c>
      <c r="W599" s="22">
        <v>124.12</v>
      </c>
      <c r="X599" s="22">
        <v>0.26280800000000004</v>
      </c>
      <c r="Y599" s="22">
        <v>1.201408</v>
      </c>
      <c r="Z599" s="23" t="s">
        <v>31</v>
      </c>
      <c r="AA599" s="27" t="s">
        <v>31</v>
      </c>
      <c r="AB599" s="25">
        <v>25.310968229</v>
      </c>
      <c r="AC599" s="26">
        <v>11604.925880550019</v>
      </c>
      <c r="AD599" s="26">
        <v>5.0621936458000008</v>
      </c>
      <c r="AE599" s="26">
        <f t="shared" si="27"/>
        <v>30.373161874800001</v>
      </c>
      <c r="AF599" s="29" t="s">
        <v>31</v>
      </c>
      <c r="AG599" s="30" t="s">
        <v>31</v>
      </c>
      <c r="AH599" s="25">
        <v>3.9886965270000005</v>
      </c>
      <c r="AI599" s="26">
        <v>2597.689873412407</v>
      </c>
      <c r="AJ599" s="26">
        <v>0.79773930539999993</v>
      </c>
      <c r="AK599" s="26">
        <f t="shared" si="28"/>
        <v>4.7864358324000005</v>
      </c>
      <c r="AL599" s="29" t="s">
        <v>32</v>
      </c>
      <c r="AM599" s="30" t="s">
        <v>31</v>
      </c>
      <c r="AN599" s="66">
        <f t="shared" si="29"/>
        <v>5.8599329512000011</v>
      </c>
    </row>
    <row r="600" spans="1:40" x14ac:dyDescent="0.35">
      <c r="A600" s="18" t="s">
        <v>1256</v>
      </c>
      <c r="B600" s="19" t="s">
        <v>1257</v>
      </c>
      <c r="C600" s="19" t="s">
        <v>1533</v>
      </c>
      <c r="D600" s="19" t="s">
        <v>1536</v>
      </c>
      <c r="E600" s="19" t="s">
        <v>1529</v>
      </c>
      <c r="F600" s="19" t="str">
        <f>VLOOKUP(A600,Ranking!C600:AB1314,26,0)</f>
        <v xml:space="preserve">Manufacturers </v>
      </c>
      <c r="G600" s="19">
        <v>576232</v>
      </c>
      <c r="H600" s="20" t="s">
        <v>264</v>
      </c>
      <c r="I600" s="81" t="str">
        <f>VLOOKUP(A600,[1]Sheet1!$C$2:$D$967,2,0)</f>
        <v>Kundapura</v>
      </c>
      <c r="J600" s="21">
        <v>0.58840000000000003</v>
      </c>
      <c r="K600" s="22">
        <v>13.791</v>
      </c>
      <c r="L600" s="22">
        <v>0.16475200000000004</v>
      </c>
      <c r="M600" s="22">
        <v>0.75315200000000004</v>
      </c>
      <c r="N600" s="23" t="s">
        <v>32</v>
      </c>
      <c r="O600" s="24" t="s">
        <v>32</v>
      </c>
      <c r="P600" s="25">
        <v>1.3104</v>
      </c>
      <c r="Q600" s="26">
        <v>4.5490000000000004</v>
      </c>
      <c r="R600" s="26">
        <v>0.36691200000000002</v>
      </c>
      <c r="S600" s="26">
        <v>1.6773120000000001</v>
      </c>
      <c r="T600" s="23" t="s">
        <v>32</v>
      </c>
      <c r="U600" s="27" t="s">
        <v>32</v>
      </c>
      <c r="V600" s="28">
        <v>6.4898999999999996</v>
      </c>
      <c r="W600" s="22">
        <v>17.001999999999999</v>
      </c>
      <c r="X600" s="22">
        <v>8.6800038988752952</v>
      </c>
      <c r="Y600" s="22">
        <v>15.169903898875294</v>
      </c>
      <c r="Z600" s="23" t="s">
        <v>31</v>
      </c>
      <c r="AA600" s="27" t="s">
        <v>32</v>
      </c>
      <c r="AB600" s="25">
        <v>41.340733213</v>
      </c>
      <c r="AC600" s="26">
        <v>308.09154614412142</v>
      </c>
      <c r="AD600" s="26">
        <v>8.2681466426000014</v>
      </c>
      <c r="AE600" s="26">
        <f t="shared" si="27"/>
        <v>49.608879855600001</v>
      </c>
      <c r="AF600" s="29" t="s">
        <v>32</v>
      </c>
      <c r="AG600" s="30" t="s">
        <v>32</v>
      </c>
      <c r="AH600" s="25">
        <v>2.5803403340000002</v>
      </c>
      <c r="AI600" s="26">
        <v>21.683767383059418</v>
      </c>
      <c r="AJ600" s="26">
        <v>1.270889666</v>
      </c>
      <c r="AK600" s="26">
        <f t="shared" si="28"/>
        <v>3.8512300000000002</v>
      </c>
      <c r="AL600" s="29" t="s">
        <v>31</v>
      </c>
      <c r="AM600" s="30" t="s">
        <v>32</v>
      </c>
      <c r="AN600" s="66">
        <f t="shared" si="29"/>
        <v>9.5390363086000018</v>
      </c>
    </row>
    <row r="601" spans="1:40" x14ac:dyDescent="0.35">
      <c r="A601" s="18" t="s">
        <v>1258</v>
      </c>
      <c r="B601" s="19" t="s">
        <v>1259</v>
      </c>
      <c r="C601" s="19" t="s">
        <v>1536</v>
      </c>
      <c r="D601" s="19" t="s">
        <v>1536</v>
      </c>
      <c r="E601" s="19" t="s">
        <v>1529</v>
      </c>
      <c r="F601" s="19" t="str">
        <f>VLOOKUP(A601,Ranking!C601:AB1315,26,0)</f>
        <v>Corporate Offices</v>
      </c>
      <c r="G601" s="19">
        <v>576101</v>
      </c>
      <c r="H601" s="20" t="s">
        <v>48</v>
      </c>
      <c r="I601" s="81" t="str">
        <f>VLOOKUP(A601,[1]Sheet1!$C$2:$D$967,2,0)</f>
        <v>Udupi</v>
      </c>
      <c r="J601" s="21">
        <v>2.4836</v>
      </c>
      <c r="K601" s="22">
        <v>132.00299999999999</v>
      </c>
      <c r="L601" s="22">
        <v>1.0560239999999999</v>
      </c>
      <c r="M601" s="22">
        <v>3.5396239999999999</v>
      </c>
      <c r="N601" s="23" t="s">
        <v>32</v>
      </c>
      <c r="O601" s="24" t="s">
        <v>32</v>
      </c>
      <c r="P601" s="25">
        <v>0.24410000000000001</v>
      </c>
      <c r="Q601" s="26">
        <v>35.536999999999999</v>
      </c>
      <c r="R601" s="26">
        <v>0.17458108244593945</v>
      </c>
      <c r="S601" s="26">
        <v>0.41868108244593949</v>
      </c>
      <c r="T601" s="23" t="s">
        <v>31</v>
      </c>
      <c r="U601" s="27" t="s">
        <v>31</v>
      </c>
      <c r="V601" s="28">
        <v>0.51500000000000001</v>
      </c>
      <c r="W601" s="22">
        <v>57.030999999999999</v>
      </c>
      <c r="X601" s="22">
        <v>0.14420000000000002</v>
      </c>
      <c r="Y601" s="22">
        <v>0.65920000000000001</v>
      </c>
      <c r="Z601" s="23" t="s">
        <v>31</v>
      </c>
      <c r="AA601" s="27" t="s">
        <v>31</v>
      </c>
      <c r="AB601" s="25">
        <v>50.421945500999996</v>
      </c>
      <c r="AC601" s="26">
        <v>2489.3315666477602</v>
      </c>
      <c r="AD601" s="26">
        <v>10.084389100199999</v>
      </c>
      <c r="AE601" s="26">
        <f t="shared" si="27"/>
        <v>60.506334601199995</v>
      </c>
      <c r="AF601" s="29" t="s">
        <v>31</v>
      </c>
      <c r="AG601" s="30" t="s">
        <v>32</v>
      </c>
      <c r="AH601" s="25">
        <v>7.3375426430000008</v>
      </c>
      <c r="AI601" s="26">
        <v>428.01465774248442</v>
      </c>
      <c r="AJ601" s="26">
        <v>4.2801465774248442</v>
      </c>
      <c r="AK601" s="26">
        <f t="shared" si="28"/>
        <v>11.617689220424845</v>
      </c>
      <c r="AL601" s="29" t="s">
        <v>32</v>
      </c>
      <c r="AM601" s="30" t="s">
        <v>32</v>
      </c>
      <c r="AN601" s="66">
        <f t="shared" si="29"/>
        <v>14.364535677624843</v>
      </c>
    </row>
    <row r="602" spans="1:40" x14ac:dyDescent="0.35">
      <c r="A602" s="18" t="s">
        <v>1260</v>
      </c>
      <c r="B602" s="19" t="s">
        <v>1261</v>
      </c>
      <c r="C602" s="19" t="s">
        <v>1536</v>
      </c>
      <c r="D602" s="19" t="s">
        <v>1513</v>
      </c>
      <c r="E602" s="19" t="s">
        <v>1529</v>
      </c>
      <c r="F602" s="19" t="str">
        <f>VLOOKUP(A602,Ranking!C602:AB1316,26,0)</f>
        <v xml:space="preserve">Manufacturers </v>
      </c>
      <c r="G602" s="19">
        <v>576102</v>
      </c>
      <c r="H602" s="20" t="s">
        <v>48</v>
      </c>
      <c r="I602" s="81" t="str">
        <f>VLOOKUP(A602,[1]Sheet1!$C$2:$D$967,2,0)</f>
        <v>Udupi</v>
      </c>
      <c r="J602" s="21">
        <v>1.9798</v>
      </c>
      <c r="K602" s="22">
        <v>61.984999999999999</v>
      </c>
      <c r="L602" s="22">
        <v>0.55434400000000006</v>
      </c>
      <c r="M602" s="22">
        <v>2.534144</v>
      </c>
      <c r="N602" s="23" t="s">
        <v>31</v>
      </c>
      <c r="O602" s="24" t="s">
        <v>32</v>
      </c>
      <c r="P602" s="25">
        <v>0.93580000000000008</v>
      </c>
      <c r="Q602" s="26">
        <v>20.29</v>
      </c>
      <c r="R602" s="26">
        <v>0.26202400000000003</v>
      </c>
      <c r="S602" s="26">
        <v>1.1978240000000002</v>
      </c>
      <c r="T602" s="23" t="s">
        <v>32</v>
      </c>
      <c r="U602" s="27" t="s">
        <v>32</v>
      </c>
      <c r="V602" s="28">
        <v>1.5568</v>
      </c>
      <c r="W602" s="22">
        <v>26.763000000000002</v>
      </c>
      <c r="X602" s="22">
        <v>0.43590400000000001</v>
      </c>
      <c r="Y602" s="22">
        <v>1.992704</v>
      </c>
      <c r="Z602" s="23" t="s">
        <v>32</v>
      </c>
      <c r="AA602" s="27" t="s">
        <v>32</v>
      </c>
      <c r="AB602" s="25">
        <v>36.327239988999999</v>
      </c>
      <c r="AC602" s="26">
        <v>2397.8860637645621</v>
      </c>
      <c r="AD602" s="26">
        <v>23.978860637645617</v>
      </c>
      <c r="AE602" s="26">
        <f t="shared" si="27"/>
        <v>60.306100626645616</v>
      </c>
      <c r="AF602" s="29" t="s">
        <v>32</v>
      </c>
      <c r="AG602" s="30" t="s">
        <v>32</v>
      </c>
      <c r="AH602" s="25">
        <v>16.611681205</v>
      </c>
      <c r="AI602" s="26">
        <v>404.54683874923359</v>
      </c>
      <c r="AJ602" s="26">
        <v>44.133628795000007</v>
      </c>
      <c r="AK602" s="26">
        <f t="shared" si="28"/>
        <v>60.745310000000003</v>
      </c>
      <c r="AL602" s="29" t="s">
        <v>32</v>
      </c>
      <c r="AM602" s="30" t="s">
        <v>32</v>
      </c>
      <c r="AN602" s="66">
        <f t="shared" si="29"/>
        <v>68.112489432645617</v>
      </c>
    </row>
    <row r="603" spans="1:40" x14ac:dyDescent="0.35">
      <c r="A603" s="18" t="s">
        <v>1262</v>
      </c>
      <c r="B603" s="19" t="s">
        <v>1263</v>
      </c>
      <c r="C603" s="19" t="s">
        <v>1533</v>
      </c>
      <c r="D603" s="19" t="s">
        <v>1536</v>
      </c>
      <c r="E603" s="19" t="s">
        <v>1531</v>
      </c>
      <c r="F603" s="19" t="str">
        <f>VLOOKUP(A603,Ranking!C603:AB1317,26,0)</f>
        <v xml:space="preserve">Retailers </v>
      </c>
      <c r="G603" s="19">
        <v>313001</v>
      </c>
      <c r="H603" s="20" t="s">
        <v>248</v>
      </c>
      <c r="I603" s="81" t="str">
        <f>VLOOKUP(A603,[1]Sheet1!$C$2:$D$967,2,0)</f>
        <v>Indore</v>
      </c>
      <c r="J603" s="21">
        <v>0.70800000000000007</v>
      </c>
      <c r="K603" s="22">
        <v>1156.3910000000001</v>
      </c>
      <c r="L603" s="22">
        <v>6.0396142345140635</v>
      </c>
      <c r="M603" s="22">
        <v>6.7476142345140637</v>
      </c>
      <c r="N603" s="23" t="s">
        <v>32</v>
      </c>
      <c r="O603" s="24" t="s">
        <v>31</v>
      </c>
      <c r="P603" s="25">
        <v>0.37380000000000002</v>
      </c>
      <c r="Q603" s="26">
        <v>445.28199999999998</v>
      </c>
      <c r="R603" s="26">
        <v>2.6468443646893647</v>
      </c>
      <c r="S603" s="26">
        <v>3.0206443646893648</v>
      </c>
      <c r="T603" s="23" t="s">
        <v>32</v>
      </c>
      <c r="U603" s="27" t="s">
        <v>31</v>
      </c>
      <c r="V603" s="28">
        <v>0.47499999999999998</v>
      </c>
      <c r="W603" s="22">
        <v>279.19099999999997</v>
      </c>
      <c r="X603" s="22">
        <v>0.13300000000000001</v>
      </c>
      <c r="Y603" s="22">
        <v>0.60799999999999998</v>
      </c>
      <c r="Z603" s="23" t="s">
        <v>31</v>
      </c>
      <c r="AA603" s="27" t="s">
        <v>31</v>
      </c>
      <c r="AB603" s="25">
        <v>20.164874587</v>
      </c>
      <c r="AC603" s="26">
        <v>8059.4346833545524</v>
      </c>
      <c r="AD603" s="26">
        <v>8.880619833456123</v>
      </c>
      <c r="AE603" s="26">
        <f t="shared" si="27"/>
        <v>29.045494420456123</v>
      </c>
      <c r="AF603" s="29" t="s">
        <v>32</v>
      </c>
      <c r="AG603" s="30" t="s">
        <v>31</v>
      </c>
      <c r="AH603" s="25">
        <v>5.9536390780000001</v>
      </c>
      <c r="AI603" s="26">
        <v>1838.2773534026039</v>
      </c>
      <c r="AJ603" s="26">
        <v>1.1907278155999999</v>
      </c>
      <c r="AK603" s="26">
        <f t="shared" si="28"/>
        <v>7.1443668936</v>
      </c>
      <c r="AL603" s="29" t="s">
        <v>31</v>
      </c>
      <c r="AM603" s="30" t="s">
        <v>32</v>
      </c>
      <c r="AN603" s="66">
        <f t="shared" si="29"/>
        <v>10.071347649056122</v>
      </c>
    </row>
    <row r="604" spans="1:40" x14ac:dyDescent="0.35">
      <c r="A604" s="18" t="s">
        <v>1264</v>
      </c>
      <c r="B604" s="19" t="s">
        <v>1265</v>
      </c>
      <c r="C604" s="19" t="s">
        <v>77</v>
      </c>
      <c r="D604" s="19" t="s">
        <v>1536</v>
      </c>
      <c r="E604" s="19" t="s">
        <v>1529</v>
      </c>
      <c r="F604" s="19" t="e">
        <f>VLOOKUP(A604,Ranking!C604:AB1318,26,0)</f>
        <v>#N/A</v>
      </c>
      <c r="G604" s="19">
        <v>500092</v>
      </c>
      <c r="H604" s="20" t="s">
        <v>492</v>
      </c>
      <c r="I604" s="81" t="str">
        <f>VLOOKUP(A604,[1]Sheet1!$C$2:$D$967,2,0)</f>
        <v>Hyderbad</v>
      </c>
      <c r="J604" s="21">
        <v>21.820800000000002</v>
      </c>
      <c r="K604" s="22">
        <v>426.72</v>
      </c>
      <c r="L604" s="22">
        <v>6.1098240000000015</v>
      </c>
      <c r="M604" s="22">
        <v>27.930624000000002</v>
      </c>
      <c r="N604" s="23" t="s">
        <v>32</v>
      </c>
      <c r="O604" s="24" t="s">
        <v>32</v>
      </c>
      <c r="P604" s="25">
        <v>0.51150000000000007</v>
      </c>
      <c r="Q604" s="26">
        <v>122.961</v>
      </c>
      <c r="R604" s="26">
        <v>0.16126205789883261</v>
      </c>
      <c r="S604" s="26">
        <v>0.6727620578988327</v>
      </c>
      <c r="T604" s="23" t="s">
        <v>31</v>
      </c>
      <c r="U604" s="27" t="s">
        <v>31</v>
      </c>
      <c r="V604" s="28">
        <v>2.1741999999999999</v>
      </c>
      <c r="W604" s="22">
        <v>227.63300000000001</v>
      </c>
      <c r="X604" s="22">
        <v>2.5980998776434379</v>
      </c>
      <c r="Y604" s="22">
        <v>4.7722998776434373</v>
      </c>
      <c r="Z604" s="23" t="s">
        <v>32</v>
      </c>
      <c r="AA604" s="27" t="s">
        <v>31</v>
      </c>
      <c r="AB604" s="25">
        <v>12.844932477</v>
      </c>
      <c r="AC604" s="26">
        <v>1886.3533399174339</v>
      </c>
      <c r="AD604" s="26">
        <v>2.5689864954000008</v>
      </c>
      <c r="AE604" s="26">
        <f t="shared" si="27"/>
        <v>15.413918972400001</v>
      </c>
      <c r="AF604" s="29" t="s">
        <v>31</v>
      </c>
      <c r="AG604" s="30" t="s">
        <v>32</v>
      </c>
      <c r="AH604" s="25">
        <v>2.8139071870000003</v>
      </c>
      <c r="AI604" s="26">
        <v>568.05010860590653</v>
      </c>
      <c r="AJ604" s="26">
        <v>0.56278143739999997</v>
      </c>
      <c r="AK604" s="26">
        <f t="shared" si="28"/>
        <v>3.3766886244000003</v>
      </c>
      <c r="AL604" s="29" t="s">
        <v>31</v>
      </c>
      <c r="AM604" s="30" t="s">
        <v>32</v>
      </c>
      <c r="AN604" s="66">
        <f t="shared" si="29"/>
        <v>3.1317679328000008</v>
      </c>
    </row>
    <row r="605" spans="1:40" x14ac:dyDescent="0.35">
      <c r="A605" s="18" t="s">
        <v>1266</v>
      </c>
      <c r="B605" s="19" t="s">
        <v>1267</v>
      </c>
      <c r="C605" s="19" t="s">
        <v>1536</v>
      </c>
      <c r="D605" s="19" t="s">
        <v>1536</v>
      </c>
      <c r="E605" s="19" t="s">
        <v>1531</v>
      </c>
      <c r="F605" s="19" t="str">
        <f>VLOOKUP(A605,Ranking!C605:AB1319,26,0)</f>
        <v xml:space="preserve">Exporters </v>
      </c>
      <c r="G605" s="19">
        <v>632009</v>
      </c>
      <c r="H605" s="20" t="s">
        <v>288</v>
      </c>
      <c r="I605" s="81" t="str">
        <f>VLOOKUP(A605,[1]Sheet1!$C$2:$D$967,2,0)</f>
        <v>Tiruchirapalli</v>
      </c>
      <c r="J605" s="21">
        <v>3.4882999999999997</v>
      </c>
      <c r="K605" s="22">
        <v>87.978999999999999</v>
      </c>
      <c r="L605" s="22">
        <v>0.97672400000000004</v>
      </c>
      <c r="M605" s="22">
        <v>4.4650239999999997</v>
      </c>
      <c r="N605" s="23" t="s">
        <v>32</v>
      </c>
      <c r="O605" s="24" t="s">
        <v>32</v>
      </c>
      <c r="P605" s="25">
        <v>0.37780000000000002</v>
      </c>
      <c r="Q605" s="26">
        <v>33.290999999999997</v>
      </c>
      <c r="R605" s="26">
        <v>0.10578400000000002</v>
      </c>
      <c r="S605" s="26">
        <v>0.48358400000000001</v>
      </c>
      <c r="T605" s="23" t="s">
        <v>31</v>
      </c>
      <c r="U605" s="27" t="s">
        <v>32</v>
      </c>
      <c r="V605" s="28">
        <v>2.2534999999999998</v>
      </c>
      <c r="W605" s="22">
        <v>255.601</v>
      </c>
      <c r="X605" s="22">
        <v>0.68247800973411454</v>
      </c>
      <c r="Y605" s="22">
        <v>2.9359780097341144</v>
      </c>
      <c r="Z605" s="23" t="s">
        <v>31</v>
      </c>
      <c r="AA605" s="27" t="s">
        <v>31</v>
      </c>
      <c r="AB605" s="25">
        <v>11.05785386</v>
      </c>
      <c r="AC605" s="26">
        <v>2480.7418423645322</v>
      </c>
      <c r="AD605" s="26">
        <v>2.211570772</v>
      </c>
      <c r="AE605" s="26">
        <f t="shared" si="27"/>
        <v>13.269424632</v>
      </c>
      <c r="AF605" s="29" t="s">
        <v>31</v>
      </c>
      <c r="AG605" s="30" t="s">
        <v>32</v>
      </c>
      <c r="AH605" s="25">
        <v>1.7729213460000002</v>
      </c>
      <c r="AI605" s="26">
        <v>430.37306896551718</v>
      </c>
      <c r="AJ605" s="26">
        <v>4.3037306896551719</v>
      </c>
      <c r="AK605" s="26">
        <f t="shared" si="28"/>
        <v>6.0766520356551723</v>
      </c>
      <c r="AL605" s="29" t="s">
        <v>32</v>
      </c>
      <c r="AM605" s="30" t="s">
        <v>32</v>
      </c>
      <c r="AN605" s="66">
        <f t="shared" si="29"/>
        <v>6.5153014616551719</v>
      </c>
    </row>
    <row r="606" spans="1:40" x14ac:dyDescent="0.35">
      <c r="A606" s="18" t="s">
        <v>1268</v>
      </c>
      <c r="B606" s="19" t="s">
        <v>1269</v>
      </c>
      <c r="C606" s="19" t="s">
        <v>1536</v>
      </c>
      <c r="D606" s="19" t="s">
        <v>1536</v>
      </c>
      <c r="E606" s="19" t="s">
        <v>1531</v>
      </c>
      <c r="F606" s="19" t="str">
        <f>VLOOKUP(A606,Ranking!C606:AB1320,26,0)</f>
        <v xml:space="preserve">Manufacturers </v>
      </c>
      <c r="G606" s="19">
        <v>456010</v>
      </c>
      <c r="H606" s="20" t="s">
        <v>248</v>
      </c>
      <c r="I606" s="81" t="str">
        <f>VLOOKUP(A606,[1]Sheet1!$C$2:$D$967,2,0)</f>
        <v>Indore</v>
      </c>
      <c r="J606" s="21">
        <v>7.9799999999999996E-2</v>
      </c>
      <c r="K606" s="22">
        <v>567.19899999999996</v>
      </c>
      <c r="L606" s="22">
        <v>5.9976861538461539E-2</v>
      </c>
      <c r="M606" s="22">
        <v>0.13977686153846153</v>
      </c>
      <c r="N606" s="23" t="s">
        <v>31</v>
      </c>
      <c r="O606" s="24" t="s">
        <v>31</v>
      </c>
      <c r="P606" s="25">
        <v>0.63229999999999997</v>
      </c>
      <c r="Q606" s="26">
        <v>130.334</v>
      </c>
      <c r="R606" s="26">
        <v>0.33792355797355805</v>
      </c>
      <c r="S606" s="26">
        <v>0.97022355797355808</v>
      </c>
      <c r="T606" s="23" t="s">
        <v>32</v>
      </c>
      <c r="U606" s="27" t="s">
        <v>31</v>
      </c>
      <c r="V606" s="28">
        <v>1.8580000000000001</v>
      </c>
      <c r="W606" s="22">
        <v>140.86799999999999</v>
      </c>
      <c r="X606" s="22">
        <v>0.52024000000000004</v>
      </c>
      <c r="Y606" s="22">
        <v>2.3782399999999999</v>
      </c>
      <c r="Z606" s="23" t="s">
        <v>31</v>
      </c>
      <c r="AA606" s="27" t="s">
        <v>31</v>
      </c>
      <c r="AB606" s="25">
        <v>14.970647327000002</v>
      </c>
      <c r="AC606" s="26">
        <v>3364.3566238670701</v>
      </c>
      <c r="AD606" s="26">
        <v>33.643566238670701</v>
      </c>
      <c r="AE606" s="26">
        <f t="shared" si="27"/>
        <v>48.614213565670703</v>
      </c>
      <c r="AF606" s="29" t="s">
        <v>32</v>
      </c>
      <c r="AG606" s="30" t="s">
        <v>32</v>
      </c>
      <c r="AH606" s="25">
        <v>3.1733295699999999</v>
      </c>
      <c r="AI606" s="26">
        <v>498.16082090256799</v>
      </c>
      <c r="AJ606" s="26">
        <v>0.64362150937507545</v>
      </c>
      <c r="AK606" s="26">
        <f t="shared" si="28"/>
        <v>3.8169510793750754</v>
      </c>
      <c r="AL606" s="29" t="s">
        <v>31</v>
      </c>
      <c r="AM606" s="30" t="s">
        <v>32</v>
      </c>
      <c r="AN606" s="66">
        <f t="shared" si="29"/>
        <v>34.287187748045774</v>
      </c>
    </row>
    <row r="607" spans="1:40" x14ac:dyDescent="0.35">
      <c r="A607" s="18" t="s">
        <v>1270</v>
      </c>
      <c r="B607" s="19" t="s">
        <v>1271</v>
      </c>
      <c r="C607" s="19" t="s">
        <v>41</v>
      </c>
      <c r="D607" s="19" t="s">
        <v>1536</v>
      </c>
      <c r="E607" s="19" t="s">
        <v>1529</v>
      </c>
      <c r="F607" s="19" t="str">
        <f>VLOOKUP(A607,Ranking!C607:AB1321,26,0)</f>
        <v xml:space="preserve">Exporters </v>
      </c>
      <c r="G607" s="19">
        <v>562135</v>
      </c>
      <c r="H607" s="20" t="s">
        <v>273</v>
      </c>
      <c r="I607" s="81" t="str">
        <f>VLOOKUP(A607,[1]Sheet1!$C$2:$D$967,2,0)</f>
        <v>Devanahalli</v>
      </c>
      <c r="J607" s="21">
        <v>0.31259999999999999</v>
      </c>
      <c r="K607" s="22">
        <v>25.498000000000001</v>
      </c>
      <c r="L607" s="22">
        <v>0.10309977986244846</v>
      </c>
      <c r="M607" s="22">
        <v>0.41569977986244844</v>
      </c>
      <c r="N607" s="23" t="s">
        <v>31</v>
      </c>
      <c r="O607" s="24" t="s">
        <v>32</v>
      </c>
      <c r="P607" s="25">
        <v>0.15559999999999996</v>
      </c>
      <c r="Q607" s="26">
        <v>20.788</v>
      </c>
      <c r="R607" s="26">
        <v>6.9044250480035887E-2</v>
      </c>
      <c r="S607" s="26">
        <v>0.22464425048003583</v>
      </c>
      <c r="T607" s="23" t="s">
        <v>31</v>
      </c>
      <c r="U607" s="27" t="s">
        <v>32</v>
      </c>
      <c r="V607" s="28">
        <v>11.1843</v>
      </c>
      <c r="W607" s="22">
        <v>89.278000000000006</v>
      </c>
      <c r="X607" s="22">
        <v>8.1389059868444065</v>
      </c>
      <c r="Y607" s="22">
        <v>19.323205986844407</v>
      </c>
      <c r="Z607" s="23" t="s">
        <v>31</v>
      </c>
      <c r="AA607" s="27" t="s">
        <v>32</v>
      </c>
      <c r="AB607" s="25">
        <v>24.939625255000003</v>
      </c>
      <c r="AC607" s="26">
        <v>357.57797405223249</v>
      </c>
      <c r="AD607" s="26">
        <v>4.9879250510000013</v>
      </c>
      <c r="AE607" s="26">
        <f t="shared" si="27"/>
        <v>29.927550306000004</v>
      </c>
      <c r="AF607" s="29" t="s">
        <v>32</v>
      </c>
      <c r="AG607" s="30" t="s">
        <v>32</v>
      </c>
      <c r="AH607" s="25">
        <v>1.050887592</v>
      </c>
      <c r="AI607" s="26">
        <v>22.725661331086769</v>
      </c>
      <c r="AJ607" s="26">
        <v>1.0630185079999999</v>
      </c>
      <c r="AK607" s="26">
        <f t="shared" si="28"/>
        <v>2.1139060999999999</v>
      </c>
      <c r="AL607" s="29" t="s">
        <v>31</v>
      </c>
      <c r="AM607" s="30" t="s">
        <v>32</v>
      </c>
      <c r="AN607" s="66">
        <f t="shared" si="29"/>
        <v>6.0509435590000011</v>
      </c>
    </row>
    <row r="608" spans="1:40" x14ac:dyDescent="0.35">
      <c r="A608" s="18" t="s">
        <v>1272</v>
      </c>
      <c r="B608" s="19" t="s">
        <v>1273</v>
      </c>
      <c r="C608" s="19" t="s">
        <v>1536</v>
      </c>
      <c r="D608" s="19" t="s">
        <v>1536</v>
      </c>
      <c r="E608" s="19" t="s">
        <v>1528</v>
      </c>
      <c r="F608" s="19" t="str">
        <f>VLOOKUP(A608,Ranking!C608:AB1322,26,0)</f>
        <v>Corporate Offices</v>
      </c>
      <c r="G608" s="19">
        <v>403802</v>
      </c>
      <c r="H608" s="20" t="s">
        <v>51</v>
      </c>
      <c r="I608" s="81" t="str">
        <f>VLOOKUP(A608,[1]Sheet1!$C$2:$D$967,2,0)</f>
        <v>Belagavi</v>
      </c>
      <c r="J608" s="21">
        <v>2.8249999999999997</v>
      </c>
      <c r="K608" s="22">
        <v>157.017</v>
      </c>
      <c r="L608" s="22">
        <v>1.5701700000000001</v>
      </c>
      <c r="M608" s="22">
        <v>4.3951700000000002</v>
      </c>
      <c r="N608" s="23" t="s">
        <v>32</v>
      </c>
      <c r="O608" s="24" t="s">
        <v>32</v>
      </c>
      <c r="P608" s="25">
        <v>0.24580000000000002</v>
      </c>
      <c r="Q608" s="26">
        <v>55.262999999999998</v>
      </c>
      <c r="R608" s="26">
        <v>0.16558509126009124</v>
      </c>
      <c r="S608" s="26">
        <v>0.41138509126009126</v>
      </c>
      <c r="T608" s="23" t="s">
        <v>32</v>
      </c>
      <c r="U608" s="27" t="s">
        <v>31</v>
      </c>
      <c r="V608" s="28">
        <v>5.9573999999999998</v>
      </c>
      <c r="W608" s="22">
        <v>121.5</v>
      </c>
      <c r="X608" s="22">
        <v>2.3361097502949657</v>
      </c>
      <c r="Y608" s="22">
        <v>8.293509750294966</v>
      </c>
      <c r="Z608" s="23" t="s">
        <v>31</v>
      </c>
      <c r="AA608" s="27" t="s">
        <v>32</v>
      </c>
      <c r="AB608" s="25">
        <v>11.193468175</v>
      </c>
      <c r="AC608" s="26">
        <v>3603.5870217176689</v>
      </c>
      <c r="AD608" s="26">
        <v>2.2386936350000006</v>
      </c>
      <c r="AE608" s="26">
        <f t="shared" si="27"/>
        <v>13.43216181</v>
      </c>
      <c r="AF608" s="29" t="s">
        <v>32</v>
      </c>
      <c r="AG608" s="30" t="s">
        <v>31</v>
      </c>
      <c r="AH608" s="25">
        <v>1.9333660030000002</v>
      </c>
      <c r="AI608" s="26">
        <v>450.51751530108589</v>
      </c>
      <c r="AJ608" s="26">
        <v>4.5051751530108604</v>
      </c>
      <c r="AK608" s="26">
        <f t="shared" si="28"/>
        <v>6.4385411560108601</v>
      </c>
      <c r="AL608" s="29" t="s">
        <v>32</v>
      </c>
      <c r="AM608" s="30" t="s">
        <v>32</v>
      </c>
      <c r="AN608" s="66">
        <f t="shared" si="29"/>
        <v>6.743868788010861</v>
      </c>
    </row>
    <row r="609" spans="1:40" x14ac:dyDescent="0.35">
      <c r="A609" s="18" t="s">
        <v>1274</v>
      </c>
      <c r="B609" s="19" t="s">
        <v>1275</v>
      </c>
      <c r="C609" s="19" t="s">
        <v>1536</v>
      </c>
      <c r="D609" s="19" t="s">
        <v>1536</v>
      </c>
      <c r="E609" s="19" t="s">
        <v>1529</v>
      </c>
      <c r="F609" s="19" t="str">
        <f>VLOOKUP(A609,Ranking!C609:AB1323,26,0)</f>
        <v>Corporate Offices</v>
      </c>
      <c r="G609" s="19">
        <v>530027</v>
      </c>
      <c r="H609" s="20" t="s">
        <v>382</v>
      </c>
      <c r="I609" s="81" t="str">
        <f>VLOOKUP(A609,[1]Sheet1!$C$2:$D$967,2,0)</f>
        <v>Visakhapatnam</v>
      </c>
      <c r="J609" s="21">
        <v>1.6053999999999999</v>
      </c>
      <c r="K609" s="22">
        <v>250.79400000000001</v>
      </c>
      <c r="L609" s="22">
        <v>0.48272409264207361</v>
      </c>
      <c r="M609" s="22">
        <v>2.0881240926420737</v>
      </c>
      <c r="N609" s="23" t="s">
        <v>31</v>
      </c>
      <c r="O609" s="24" t="s">
        <v>31</v>
      </c>
      <c r="P609" s="25">
        <v>0.21840000000000001</v>
      </c>
      <c r="Q609" s="26">
        <v>38.051000000000002</v>
      </c>
      <c r="R609" s="26">
        <v>6.4856683631683634E-2</v>
      </c>
      <c r="S609" s="26">
        <v>0.28325668363168366</v>
      </c>
      <c r="T609" s="23" t="s">
        <v>32</v>
      </c>
      <c r="U609" s="27" t="s">
        <v>31</v>
      </c>
      <c r="V609" s="28">
        <v>1.0125999999999999</v>
      </c>
      <c r="W609" s="22">
        <v>267.63099999999997</v>
      </c>
      <c r="X609" s="22">
        <v>4.2895264916492373</v>
      </c>
      <c r="Y609" s="22">
        <v>5.3021264916492372</v>
      </c>
      <c r="Z609" s="23" t="s">
        <v>32</v>
      </c>
      <c r="AA609" s="27" t="s">
        <v>31</v>
      </c>
      <c r="AB609" s="25">
        <v>7.3176769779999997</v>
      </c>
      <c r="AC609" s="26">
        <v>1216.2307297386701</v>
      </c>
      <c r="AD609" s="26">
        <v>12.162307297386702</v>
      </c>
      <c r="AE609" s="26">
        <f t="shared" si="27"/>
        <v>19.479984275386702</v>
      </c>
      <c r="AF609" s="29" t="s">
        <v>32</v>
      </c>
      <c r="AG609" s="30" t="s">
        <v>32</v>
      </c>
      <c r="AH609" s="25">
        <v>2.6592363730000002</v>
      </c>
      <c r="AI609" s="26">
        <v>171.7822937479325</v>
      </c>
      <c r="AJ609" s="26">
        <v>1.7178229374793248</v>
      </c>
      <c r="AK609" s="26">
        <f t="shared" si="28"/>
        <v>4.3770593104793249</v>
      </c>
      <c r="AL609" s="29" t="s">
        <v>32</v>
      </c>
      <c r="AM609" s="30" t="s">
        <v>32</v>
      </c>
      <c r="AN609" s="66">
        <f t="shared" si="29"/>
        <v>13.880130234866026</v>
      </c>
    </row>
    <row r="610" spans="1:40" x14ac:dyDescent="0.35">
      <c r="A610" s="18" t="s">
        <v>1276</v>
      </c>
      <c r="B610" s="19" t="s">
        <v>1277</v>
      </c>
      <c r="C610" s="19" t="s">
        <v>1536</v>
      </c>
      <c r="D610" s="19" t="s">
        <v>1536</v>
      </c>
      <c r="E610" s="19" t="s">
        <v>1530</v>
      </c>
      <c r="F610" s="19" t="str">
        <f>VLOOKUP(A610,Ranking!C610:AB1324,26,0)</f>
        <v>Corporate Offices</v>
      </c>
      <c r="G610" s="19">
        <v>520012</v>
      </c>
      <c r="H610" s="20" t="s">
        <v>382</v>
      </c>
      <c r="I610" s="81" t="str">
        <f>VLOOKUP(A610,[1]Sheet1!$C$2:$D$967,2,0)</f>
        <v>Vijayawada</v>
      </c>
      <c r="J610" s="21">
        <v>1.3546</v>
      </c>
      <c r="K610" s="22">
        <v>273.65499999999997</v>
      </c>
      <c r="L610" s="22">
        <v>0.40099958078956727</v>
      </c>
      <c r="M610" s="22">
        <v>1.7555995807895672</v>
      </c>
      <c r="N610" s="23" t="s">
        <v>32</v>
      </c>
      <c r="O610" s="24" t="s">
        <v>31</v>
      </c>
      <c r="P610" s="25">
        <v>0.35059999999999997</v>
      </c>
      <c r="Q610" s="26">
        <v>51.835999999999999</v>
      </c>
      <c r="R610" s="26">
        <v>9.8168000000000005E-2</v>
      </c>
      <c r="S610" s="26">
        <v>0.44876799999999994</v>
      </c>
      <c r="T610" s="23" t="s">
        <v>32</v>
      </c>
      <c r="U610" s="27" t="s">
        <v>31</v>
      </c>
      <c r="V610" s="28">
        <v>3.4975000000000001</v>
      </c>
      <c r="W610" s="22">
        <v>305.36099999999999</v>
      </c>
      <c r="X610" s="22">
        <v>0.97930000000000006</v>
      </c>
      <c r="Y610" s="22">
        <v>4.4767999999999999</v>
      </c>
      <c r="Z610" s="23" t="s">
        <v>31</v>
      </c>
      <c r="AA610" s="27" t="s">
        <v>31</v>
      </c>
      <c r="AB610" s="25">
        <v>9.8340962090000001</v>
      </c>
      <c r="AC610" s="26">
        <v>1032.9704222056041</v>
      </c>
      <c r="AD610" s="26">
        <v>10.915688162086001</v>
      </c>
      <c r="AE610" s="26">
        <f t="shared" si="27"/>
        <v>20.749784371086001</v>
      </c>
      <c r="AF610" s="29" t="s">
        <v>31</v>
      </c>
      <c r="AG610" s="30" t="s">
        <v>32</v>
      </c>
      <c r="AH610" s="25">
        <v>1.117357771</v>
      </c>
      <c r="AI610" s="26">
        <v>312.29541125236437</v>
      </c>
      <c r="AJ610" s="26">
        <v>6.6029098407498497</v>
      </c>
      <c r="AK610" s="26">
        <f t="shared" si="28"/>
        <v>7.7202676117498497</v>
      </c>
      <c r="AL610" s="29" t="s">
        <v>31</v>
      </c>
      <c r="AM610" s="30" t="s">
        <v>32</v>
      </c>
      <c r="AN610" s="66">
        <f t="shared" si="29"/>
        <v>17.518598002835851</v>
      </c>
    </row>
    <row r="611" spans="1:40" x14ac:dyDescent="0.35">
      <c r="A611" s="18" t="s">
        <v>1278</v>
      </c>
      <c r="B611" s="19" t="s">
        <v>1279</v>
      </c>
      <c r="C611" s="19" t="s">
        <v>1536</v>
      </c>
      <c r="D611" s="19" t="s">
        <v>1536</v>
      </c>
      <c r="E611" s="19" t="s">
        <v>1528</v>
      </c>
      <c r="F611" s="19" t="str">
        <f>VLOOKUP(A611,Ranking!C611:AB1325,26,0)</f>
        <v>Corporate Offices</v>
      </c>
      <c r="G611" s="19">
        <v>571218</v>
      </c>
      <c r="H611" s="20" t="s">
        <v>532</v>
      </c>
      <c r="I611" s="81" t="str">
        <f>VLOOKUP(A611,[1]Sheet1!$C$2:$D$967,2,0)</f>
        <v>Kushalanagar</v>
      </c>
      <c r="J611" s="21">
        <v>0.25159999999999999</v>
      </c>
      <c r="K611" s="22">
        <v>35.406999999999996</v>
      </c>
      <c r="L611" s="22">
        <v>0.35407</v>
      </c>
      <c r="M611" s="22">
        <v>0.60566999999999993</v>
      </c>
      <c r="N611" s="23" t="s">
        <v>32</v>
      </c>
      <c r="O611" s="24" t="s">
        <v>32</v>
      </c>
      <c r="P611" s="25">
        <v>0.33829999999999999</v>
      </c>
      <c r="Q611" s="26">
        <v>19.355</v>
      </c>
      <c r="R611" s="26">
        <v>0.16012559573318633</v>
      </c>
      <c r="S611" s="26">
        <v>0.49842559573318634</v>
      </c>
      <c r="T611" s="23" t="s">
        <v>31</v>
      </c>
      <c r="U611" s="27" t="s">
        <v>32</v>
      </c>
      <c r="V611" s="28">
        <v>3.9649000000000001</v>
      </c>
      <c r="W611" s="22">
        <v>74.611999999999995</v>
      </c>
      <c r="X611" s="22">
        <v>2.5140491464398544</v>
      </c>
      <c r="Y611" s="22">
        <v>6.4789491464398541</v>
      </c>
      <c r="Z611" s="23" t="s">
        <v>31</v>
      </c>
      <c r="AA611" s="27" t="s">
        <v>32</v>
      </c>
      <c r="AB611" s="25">
        <v>6.4582228150000001</v>
      </c>
      <c r="AC611" s="26">
        <v>377.22657604078159</v>
      </c>
      <c r="AD611" s="26">
        <v>3.7722657604078149</v>
      </c>
      <c r="AE611" s="26">
        <f t="shared" si="27"/>
        <v>10.230488575407815</v>
      </c>
      <c r="AF611" s="29" t="s">
        <v>32</v>
      </c>
      <c r="AG611" s="30" t="s">
        <v>32</v>
      </c>
      <c r="AH611" s="25">
        <v>1.2258436400000001</v>
      </c>
      <c r="AI611" s="26">
        <v>38.588997451146987</v>
      </c>
      <c r="AJ611" s="26">
        <v>0.24516872800000011</v>
      </c>
      <c r="AK611" s="26">
        <f t="shared" si="28"/>
        <v>1.4710123680000002</v>
      </c>
      <c r="AL611" s="29" t="s">
        <v>31</v>
      </c>
      <c r="AM611" s="30" t="s">
        <v>32</v>
      </c>
      <c r="AN611" s="66">
        <f t="shared" si="29"/>
        <v>4.0174344884078153</v>
      </c>
    </row>
    <row r="612" spans="1:40" x14ac:dyDescent="0.35">
      <c r="A612" s="18" t="s">
        <v>1280</v>
      </c>
      <c r="B612" s="19" t="s">
        <v>1281</v>
      </c>
      <c r="C612" s="19" t="s">
        <v>1536</v>
      </c>
      <c r="D612" s="19" t="s">
        <v>1536</v>
      </c>
      <c r="E612" s="19" t="s">
        <v>1531</v>
      </c>
      <c r="F612" s="19" t="str">
        <f>VLOOKUP(A612,Ranking!C612:AB1326,26,0)</f>
        <v xml:space="preserve">Manufacturers </v>
      </c>
      <c r="G612" s="19">
        <v>560097</v>
      </c>
      <c r="H612" s="20" t="s">
        <v>99</v>
      </c>
      <c r="I612" s="81" t="str">
        <f>VLOOKUP(A612,[1]Sheet1!$C$2:$D$967,2,0)</f>
        <v>Bengaluru - G</v>
      </c>
      <c r="J612" s="21">
        <v>2.5098000000000003</v>
      </c>
      <c r="K612" s="22">
        <v>783.221</v>
      </c>
      <c r="L612" s="22">
        <v>0.70274400000000015</v>
      </c>
      <c r="M612" s="22">
        <v>3.2125440000000003</v>
      </c>
      <c r="N612" s="23" t="s">
        <v>31</v>
      </c>
      <c r="O612" s="24" t="s">
        <v>31</v>
      </c>
      <c r="P612" s="25">
        <v>0.27800000000000002</v>
      </c>
      <c r="Q612" s="26">
        <v>176.15299999999999</v>
      </c>
      <c r="R612" s="26">
        <v>0.82664500994500989</v>
      </c>
      <c r="S612" s="26">
        <v>1.1046450099450098</v>
      </c>
      <c r="T612" s="23" t="s">
        <v>32</v>
      </c>
      <c r="U612" s="27" t="s">
        <v>31</v>
      </c>
      <c r="V612" s="28">
        <v>6.8844000000000003</v>
      </c>
      <c r="W612" s="22">
        <v>362.13499999999999</v>
      </c>
      <c r="X612" s="22">
        <v>1.9276320000000002</v>
      </c>
      <c r="Y612" s="22">
        <v>8.8120320000000003</v>
      </c>
      <c r="Z612" s="23" t="s">
        <v>32</v>
      </c>
      <c r="AA612" s="27" t="s">
        <v>31</v>
      </c>
      <c r="AB612" s="25">
        <v>27.717317445999999</v>
      </c>
      <c r="AC612" s="26">
        <v>3625.5358587770211</v>
      </c>
      <c r="AD612" s="26">
        <v>29.004286870216173</v>
      </c>
      <c r="AE612" s="26">
        <f t="shared" si="27"/>
        <v>56.721604316216172</v>
      </c>
      <c r="AF612" s="29" t="s">
        <v>32</v>
      </c>
      <c r="AG612" s="30" t="s">
        <v>32</v>
      </c>
      <c r="AH612" s="25">
        <v>4.0615485329999998</v>
      </c>
      <c r="AI612" s="26">
        <v>467.13122844646318</v>
      </c>
      <c r="AJ612" s="26">
        <v>3.7370498275717052</v>
      </c>
      <c r="AK612" s="26">
        <f t="shared" si="28"/>
        <v>7.7985983605717051</v>
      </c>
      <c r="AL612" s="29" t="s">
        <v>32</v>
      </c>
      <c r="AM612" s="30" t="s">
        <v>32</v>
      </c>
      <c r="AN612" s="66">
        <f t="shared" si="29"/>
        <v>32.741336697787879</v>
      </c>
    </row>
    <row r="613" spans="1:40" x14ac:dyDescent="0.35">
      <c r="A613" s="18" t="s">
        <v>1282</v>
      </c>
      <c r="B613" s="19" t="s">
        <v>1283</v>
      </c>
      <c r="C613" s="19" t="s">
        <v>47</v>
      </c>
      <c r="D613" s="19" t="s">
        <v>1536</v>
      </c>
      <c r="E613" s="19" t="s">
        <v>1531</v>
      </c>
      <c r="F613" s="19" t="str">
        <f>VLOOKUP(A613,Ranking!C613:AB1327,26,0)</f>
        <v xml:space="preserve">Manufacturers </v>
      </c>
      <c r="G613" s="19">
        <v>396191</v>
      </c>
      <c r="H613" s="20" t="s">
        <v>69</v>
      </c>
      <c r="I613" s="81" t="str">
        <f>VLOOKUP(A613,[1]Sheet1!$C$2:$D$967,2,0)</f>
        <v>Ahmedabad</v>
      </c>
      <c r="J613" s="21">
        <v>0.1804</v>
      </c>
      <c r="K613" s="22">
        <v>729.99</v>
      </c>
      <c r="L613" s="22">
        <v>0.17363982195731112</v>
      </c>
      <c r="M613" s="22">
        <v>0.3540398219573111</v>
      </c>
      <c r="N613" s="23" t="s">
        <v>31</v>
      </c>
      <c r="O613" s="24" t="s">
        <v>31</v>
      </c>
      <c r="P613" s="25">
        <v>0.38250000000000001</v>
      </c>
      <c r="Q613" s="26">
        <v>298.697</v>
      </c>
      <c r="R613" s="26">
        <v>1.4728320229320229</v>
      </c>
      <c r="S613" s="26">
        <v>1.8553320229320229</v>
      </c>
      <c r="T613" s="23" t="s">
        <v>32</v>
      </c>
      <c r="U613" s="27" t="s">
        <v>31</v>
      </c>
      <c r="V613" s="28">
        <v>0.70430000000000004</v>
      </c>
      <c r="W613" s="22">
        <v>123.428</v>
      </c>
      <c r="X613" s="22">
        <v>1.7884334005077218</v>
      </c>
      <c r="Y613" s="22">
        <v>2.492733400507722</v>
      </c>
      <c r="Z613" s="23" t="s">
        <v>32</v>
      </c>
      <c r="AA613" s="27" t="s">
        <v>31</v>
      </c>
      <c r="AB613" s="25">
        <v>2.1753936489999997</v>
      </c>
      <c r="AC613" s="26">
        <v>5854.6551531075629</v>
      </c>
      <c r="AD613" s="26">
        <v>19.641068272724276</v>
      </c>
      <c r="AE613" s="26">
        <f t="shared" si="27"/>
        <v>21.816461921724276</v>
      </c>
      <c r="AF613" s="29" t="s">
        <v>32</v>
      </c>
      <c r="AG613" s="30" t="s">
        <v>31</v>
      </c>
      <c r="AH613" s="25">
        <v>0.91904921699999997</v>
      </c>
      <c r="AI613" s="26">
        <v>1489.611742571688</v>
      </c>
      <c r="AJ613" s="26">
        <v>0.18380984339999995</v>
      </c>
      <c r="AK613" s="26">
        <f t="shared" si="28"/>
        <v>1.1028590603999999</v>
      </c>
      <c r="AL613" s="29" t="s">
        <v>31</v>
      </c>
      <c r="AM613" s="30" t="s">
        <v>31</v>
      </c>
      <c r="AN613" s="66">
        <f t="shared" si="29"/>
        <v>19.824878116124275</v>
      </c>
    </row>
    <row r="614" spans="1:40" x14ac:dyDescent="0.35">
      <c r="A614" s="18" t="s">
        <v>1284</v>
      </c>
      <c r="B614" s="19" t="s">
        <v>1285</v>
      </c>
      <c r="C614" s="19" t="s">
        <v>77</v>
      </c>
      <c r="D614" s="19" t="s">
        <v>1536</v>
      </c>
      <c r="E614" s="19" t="s">
        <v>1529</v>
      </c>
      <c r="F614" s="19" t="e">
        <f>VLOOKUP(A614,Ranking!C614:AB1328,26,0)</f>
        <v>#N/A</v>
      </c>
      <c r="G614" s="19">
        <v>576101</v>
      </c>
      <c r="H614" s="20" t="s">
        <v>48</v>
      </c>
      <c r="I614" s="81" t="str">
        <f>VLOOKUP(A614,[1]Sheet1!$C$2:$D$967,2,0)</f>
        <v>Udupi</v>
      </c>
      <c r="J614" s="21">
        <v>5.3427000000000016</v>
      </c>
      <c r="K614" s="22">
        <v>132.00299999999999</v>
      </c>
      <c r="L614" s="22">
        <v>2.1330519586919441</v>
      </c>
      <c r="M614" s="22">
        <v>7.4757519586919461</v>
      </c>
      <c r="N614" s="23" t="s">
        <v>31</v>
      </c>
      <c r="O614" s="24" t="s">
        <v>32</v>
      </c>
      <c r="P614" s="25">
        <v>1.0106999999999999</v>
      </c>
      <c r="Q614" s="26">
        <v>35.536999999999999</v>
      </c>
      <c r="R614" s="26">
        <v>0.35537000000000002</v>
      </c>
      <c r="S614" s="26">
        <v>1.3660699999999999</v>
      </c>
      <c r="T614" s="23" t="s">
        <v>32</v>
      </c>
      <c r="U614" s="27" t="s">
        <v>32</v>
      </c>
      <c r="V614" s="28">
        <v>0.35210000000000002</v>
      </c>
      <c r="W614" s="22">
        <v>57.030999999999999</v>
      </c>
      <c r="X614" s="22">
        <v>1.006279904725385</v>
      </c>
      <c r="Y614" s="22">
        <v>1.3583799047253851</v>
      </c>
      <c r="Z614" s="23" t="s">
        <v>32</v>
      </c>
      <c r="AA614" s="27" t="s">
        <v>31</v>
      </c>
      <c r="AB614" s="25">
        <v>6.7457826930000007</v>
      </c>
      <c r="AC614" s="26">
        <v>2260.680943696028</v>
      </c>
      <c r="AD614" s="26">
        <v>1.6782932663045802</v>
      </c>
      <c r="AE614" s="26">
        <f t="shared" si="27"/>
        <v>8.4240759593045809</v>
      </c>
      <c r="AF614" s="29" t="s">
        <v>32</v>
      </c>
      <c r="AG614" s="30" t="s">
        <v>31</v>
      </c>
      <c r="AH614" s="25">
        <v>1.272270263</v>
      </c>
      <c r="AI614" s="26">
        <v>418.17715947035111</v>
      </c>
      <c r="AJ614" s="26">
        <v>4.1817715947035108</v>
      </c>
      <c r="AK614" s="26">
        <f t="shared" si="28"/>
        <v>5.454041857703511</v>
      </c>
      <c r="AL614" s="29" t="s">
        <v>32</v>
      </c>
      <c r="AM614" s="30" t="s">
        <v>32</v>
      </c>
      <c r="AN614" s="66">
        <f t="shared" si="29"/>
        <v>5.860064861008091</v>
      </c>
    </row>
    <row r="615" spans="1:40" x14ac:dyDescent="0.35">
      <c r="A615" s="18" t="s">
        <v>1286</v>
      </c>
      <c r="B615" s="19" t="s">
        <v>1287</v>
      </c>
      <c r="C615" s="19" t="s">
        <v>1536</v>
      </c>
      <c r="D615" s="19" t="s">
        <v>1536</v>
      </c>
      <c r="E615" s="19" t="s">
        <v>1531</v>
      </c>
      <c r="F615" s="19" t="str">
        <f>VLOOKUP(A615,Ranking!C615:AB1329,26,0)</f>
        <v xml:space="preserve">Retailers </v>
      </c>
      <c r="G615" s="19">
        <v>313002</v>
      </c>
      <c r="H615" s="20" t="s">
        <v>248</v>
      </c>
      <c r="I615" s="81" t="str">
        <f>VLOOKUP(A615,[1]Sheet1!$C$2:$D$967,2,0)</f>
        <v>Indore</v>
      </c>
      <c r="J615" s="21">
        <v>0.76080000000000003</v>
      </c>
      <c r="K615" s="22">
        <v>230.95</v>
      </c>
      <c r="L615" s="22">
        <v>0.64874787328941752</v>
      </c>
      <c r="M615" s="22">
        <v>1.4095478732894176</v>
      </c>
      <c r="N615" s="23" t="s">
        <v>32</v>
      </c>
      <c r="O615" s="24" t="s">
        <v>31</v>
      </c>
      <c r="P615" s="25">
        <v>0.245</v>
      </c>
      <c r="Q615" s="26">
        <v>81.980999999999995</v>
      </c>
      <c r="R615" s="26">
        <v>0.32874967971217972</v>
      </c>
      <c r="S615" s="26">
        <v>0.57374967971217972</v>
      </c>
      <c r="T615" s="23" t="s">
        <v>32</v>
      </c>
      <c r="U615" s="27" t="s">
        <v>31</v>
      </c>
      <c r="V615" s="28">
        <v>0.43049999999999999</v>
      </c>
      <c r="W615" s="22">
        <v>68.16</v>
      </c>
      <c r="X615" s="22">
        <v>0.12054000000000001</v>
      </c>
      <c r="Y615" s="22">
        <v>0.55103999999999997</v>
      </c>
      <c r="Z615" s="23" t="s">
        <v>31</v>
      </c>
      <c r="AA615" s="27" t="s">
        <v>31</v>
      </c>
      <c r="AB615" s="25">
        <v>4.1568394710000005</v>
      </c>
      <c r="AC615" s="26">
        <v>7824.4815529910502</v>
      </c>
      <c r="AD615" s="26">
        <v>22.499886767158124</v>
      </c>
      <c r="AE615" s="26">
        <f t="shared" si="27"/>
        <v>26.656726238158125</v>
      </c>
      <c r="AF615" s="29" t="s">
        <v>32</v>
      </c>
      <c r="AG615" s="30" t="s">
        <v>31</v>
      </c>
      <c r="AH615" s="25">
        <v>0.75055213300000001</v>
      </c>
      <c r="AI615" s="26">
        <v>1833.6897981117779</v>
      </c>
      <c r="AJ615" s="26">
        <v>2.0736737151972928</v>
      </c>
      <c r="AK615" s="26">
        <f t="shared" si="28"/>
        <v>2.8242258481972931</v>
      </c>
      <c r="AL615" s="29" t="s">
        <v>32</v>
      </c>
      <c r="AM615" s="30" t="s">
        <v>31</v>
      </c>
      <c r="AN615" s="66">
        <f t="shared" si="29"/>
        <v>24.573560482355418</v>
      </c>
    </row>
    <row r="616" spans="1:40" x14ac:dyDescent="0.35">
      <c r="A616" s="18" t="s">
        <v>1288</v>
      </c>
      <c r="B616" s="19" t="s">
        <v>1289</v>
      </c>
      <c r="C616" s="19" t="s">
        <v>77</v>
      </c>
      <c r="D616" s="19" t="s">
        <v>1536</v>
      </c>
      <c r="E616" s="19" t="s">
        <v>1530</v>
      </c>
      <c r="F616" s="19" t="e">
        <f>VLOOKUP(A616,Ranking!C616:AB1330,26,0)</f>
        <v>#N/A</v>
      </c>
      <c r="G616" s="19">
        <v>390011</v>
      </c>
      <c r="H616" s="20" t="s">
        <v>69</v>
      </c>
      <c r="I616" s="81" t="str">
        <f>VLOOKUP(A616,[1]Sheet1!$C$2:$D$967,2,0)</f>
        <v>Ahmedabad</v>
      </c>
      <c r="J616" s="21">
        <v>6.4622999999999999</v>
      </c>
      <c r="K616" s="22">
        <v>324.32100000000003</v>
      </c>
      <c r="L616" s="22">
        <v>2.2702470000000003</v>
      </c>
      <c r="M616" s="22">
        <v>8.7325470000000003</v>
      </c>
      <c r="N616" s="23" t="s">
        <v>32</v>
      </c>
      <c r="O616" s="24" t="s">
        <v>32</v>
      </c>
      <c r="P616" s="25">
        <v>7.6600000000000001E-2</v>
      </c>
      <c r="Q616" s="26">
        <v>124.214</v>
      </c>
      <c r="R616" s="26">
        <v>7.1867980285714284E-2</v>
      </c>
      <c r="S616" s="26">
        <v>0.14846798028571428</v>
      </c>
      <c r="T616" s="23" t="s">
        <v>31</v>
      </c>
      <c r="U616" s="27" t="s">
        <v>31</v>
      </c>
      <c r="V616" s="28">
        <v>4.1700000000000001E-2</v>
      </c>
      <c r="W616" s="22">
        <v>87.212999999999994</v>
      </c>
      <c r="X616" s="22">
        <v>2.016912373796792E-2</v>
      </c>
      <c r="Y616" s="22">
        <v>6.1869123737967921E-2</v>
      </c>
      <c r="Z616" s="23" t="s">
        <v>31</v>
      </c>
      <c r="AA616" s="27" t="s">
        <v>31</v>
      </c>
      <c r="AB616" s="25">
        <v>2.0852420899999999</v>
      </c>
      <c r="AC616" s="26">
        <v>13776.461480315849</v>
      </c>
      <c r="AD616" s="26">
        <v>44.325539211408639</v>
      </c>
      <c r="AE616" s="26">
        <f t="shared" si="27"/>
        <v>46.41078130140864</v>
      </c>
      <c r="AF616" s="29" t="s">
        <v>32</v>
      </c>
      <c r="AG616" s="30" t="s">
        <v>31</v>
      </c>
      <c r="AH616" s="25">
        <v>0.27402686200000004</v>
      </c>
      <c r="AI616" s="26">
        <v>3963.1896116137918</v>
      </c>
      <c r="AJ616" s="26">
        <v>5.2024512407345624E-2</v>
      </c>
      <c r="AK616" s="26">
        <f t="shared" si="28"/>
        <v>0.32605137440734566</v>
      </c>
      <c r="AL616" s="29" t="s">
        <v>31</v>
      </c>
      <c r="AM616" s="30" t="s">
        <v>31</v>
      </c>
      <c r="AN616" s="66">
        <f t="shared" si="29"/>
        <v>44.377563723815982</v>
      </c>
    </row>
    <row r="617" spans="1:40" x14ac:dyDescent="0.35">
      <c r="A617" s="18" t="s">
        <v>1290</v>
      </c>
      <c r="B617" s="19" t="s">
        <v>1291</v>
      </c>
      <c r="C617" s="19" t="s">
        <v>1536</v>
      </c>
      <c r="D617" s="19" t="s">
        <v>1536</v>
      </c>
      <c r="E617" s="19" t="s">
        <v>1531</v>
      </c>
      <c r="F617" s="19" t="str">
        <f>VLOOKUP(A617,Ranking!C617:AB1331,26,0)</f>
        <v xml:space="preserve">Manufacturers </v>
      </c>
      <c r="G617" s="19">
        <v>583277</v>
      </c>
      <c r="H617" s="20" t="s">
        <v>159</v>
      </c>
      <c r="I617" s="81" t="str">
        <f>VLOOKUP(A617,[1]Sheet1!$C$2:$D$967,2,0)</f>
        <v>Bellary</v>
      </c>
      <c r="J617" s="21">
        <v>0.105</v>
      </c>
      <c r="K617" s="22">
        <v>17.510999999999999</v>
      </c>
      <c r="L617" s="22">
        <v>2.9400000000000003E-2</v>
      </c>
      <c r="M617" s="22">
        <v>0.13439999999999999</v>
      </c>
      <c r="N617" s="23" t="s">
        <v>32</v>
      </c>
      <c r="O617" s="24" t="s">
        <v>31</v>
      </c>
      <c r="P617" s="25">
        <v>0.34349999999999997</v>
      </c>
      <c r="Q617" s="26">
        <v>9.0050000000000008</v>
      </c>
      <c r="R617" s="26">
        <v>9.6180000000000002E-2</v>
      </c>
      <c r="S617" s="26">
        <v>0.43967999999999996</v>
      </c>
      <c r="T617" s="23" t="s">
        <v>32</v>
      </c>
      <c r="U617" s="27" t="s">
        <v>32</v>
      </c>
      <c r="V617" s="28">
        <v>1.0817000000000001</v>
      </c>
      <c r="W617" s="22">
        <v>49.478000000000002</v>
      </c>
      <c r="X617" s="22">
        <v>0.30287600000000003</v>
      </c>
      <c r="Y617" s="22">
        <v>1.384576</v>
      </c>
      <c r="Z617" s="23" t="s">
        <v>32</v>
      </c>
      <c r="AA617" s="27" t="s">
        <v>31</v>
      </c>
      <c r="AB617" s="25">
        <v>2.2655433309999999</v>
      </c>
      <c r="AC617" s="26">
        <v>146.45387261146499</v>
      </c>
      <c r="AD617" s="26">
        <v>10.277852669</v>
      </c>
      <c r="AE617" s="26">
        <f t="shared" si="27"/>
        <v>12.543396</v>
      </c>
      <c r="AF617" s="29" t="s">
        <v>32</v>
      </c>
      <c r="AG617" s="30" t="s">
        <v>32</v>
      </c>
      <c r="AH617" s="25">
        <v>0.88199874700000003</v>
      </c>
      <c r="AI617" s="26">
        <v>20.163031847133752</v>
      </c>
      <c r="AJ617" s="26">
        <v>0.20163031847133761</v>
      </c>
      <c r="AK617" s="26">
        <f t="shared" si="28"/>
        <v>1.0836290654713376</v>
      </c>
      <c r="AL617" s="29" t="s">
        <v>32</v>
      </c>
      <c r="AM617" s="30" t="s">
        <v>32</v>
      </c>
      <c r="AN617" s="66">
        <f t="shared" si="29"/>
        <v>10.479482987471338</v>
      </c>
    </row>
    <row r="618" spans="1:40" x14ac:dyDescent="0.35">
      <c r="A618" s="18" t="s">
        <v>1292</v>
      </c>
      <c r="B618" s="19" t="s">
        <v>1293</v>
      </c>
      <c r="C618" s="19" t="s">
        <v>1536</v>
      </c>
      <c r="D618" s="19" t="s">
        <v>1536</v>
      </c>
      <c r="E618" s="19" t="s">
        <v>1529</v>
      </c>
      <c r="F618" s="19" t="str">
        <f>VLOOKUP(A618,Ranking!C618:AB1332,26,0)</f>
        <v xml:space="preserve">Shopping Malls </v>
      </c>
      <c r="G618" s="19">
        <v>580023</v>
      </c>
      <c r="H618" s="20" t="s">
        <v>342</v>
      </c>
      <c r="I618" s="81" t="str">
        <f>VLOOKUP(A618,[1]Sheet1!$C$2:$D$967,2,0)</f>
        <v>Hubballi</v>
      </c>
      <c r="J618" s="21">
        <v>1.1373</v>
      </c>
      <c r="K618" s="22">
        <v>191.702</v>
      </c>
      <c r="L618" s="22">
        <v>0.318444</v>
      </c>
      <c r="M618" s="22">
        <v>1.4557439999999999</v>
      </c>
      <c r="N618" s="23" t="s">
        <v>32</v>
      </c>
      <c r="O618" s="24" t="s">
        <v>31</v>
      </c>
      <c r="P618" s="25">
        <v>0.24940000000000001</v>
      </c>
      <c r="Q618" s="26">
        <v>59.036999999999999</v>
      </c>
      <c r="R618" s="26">
        <v>0.19007924710424709</v>
      </c>
      <c r="S618" s="26">
        <v>0.43947924710424713</v>
      </c>
      <c r="T618" s="23" t="s">
        <v>32</v>
      </c>
      <c r="U618" s="27" t="s">
        <v>31</v>
      </c>
      <c r="V618" s="28">
        <v>0.30209999999999998</v>
      </c>
      <c r="W618" s="22">
        <v>156.089</v>
      </c>
      <c r="X618" s="22">
        <v>3.4156703520660812</v>
      </c>
      <c r="Y618" s="22">
        <v>3.717770352066081</v>
      </c>
      <c r="Z618" s="23" t="s">
        <v>32</v>
      </c>
      <c r="AA618" s="27" t="s">
        <v>31</v>
      </c>
      <c r="AB618" s="25">
        <v>2.0982512629999999</v>
      </c>
      <c r="AC618" s="26">
        <v>3836.4295072616092</v>
      </c>
      <c r="AD618" s="26">
        <v>12.197606660609225</v>
      </c>
      <c r="AE618" s="26">
        <f t="shared" si="27"/>
        <v>14.295857923609224</v>
      </c>
      <c r="AF618" s="29" t="s">
        <v>32</v>
      </c>
      <c r="AG618" s="30" t="s">
        <v>31</v>
      </c>
      <c r="AH618" s="25">
        <v>0.42180606100000001</v>
      </c>
      <c r="AI618" s="26">
        <v>823.52382963883065</v>
      </c>
      <c r="AJ618" s="26">
        <v>0.95005297663401045</v>
      </c>
      <c r="AK618" s="26">
        <f t="shared" si="28"/>
        <v>1.3718590376340105</v>
      </c>
      <c r="AL618" s="29" t="s">
        <v>32</v>
      </c>
      <c r="AM618" s="30" t="s">
        <v>31</v>
      </c>
      <c r="AN618" s="66">
        <f t="shared" si="29"/>
        <v>13.147659637243235</v>
      </c>
    </row>
    <row r="619" spans="1:40" x14ac:dyDescent="0.35">
      <c r="A619" s="18" t="s">
        <v>1294</v>
      </c>
      <c r="B619" s="19" t="s">
        <v>1295</v>
      </c>
      <c r="C619" s="19" t="s">
        <v>1536</v>
      </c>
      <c r="D619" s="19" t="s">
        <v>1536</v>
      </c>
      <c r="E619" s="19" t="s">
        <v>1529</v>
      </c>
      <c r="F619" s="19" t="str">
        <f>VLOOKUP(A619,Ranking!C619:AB1333,26,0)</f>
        <v xml:space="preserve">Retailers </v>
      </c>
      <c r="G619" s="19">
        <v>586103</v>
      </c>
      <c r="H619" s="20" t="s">
        <v>110</v>
      </c>
      <c r="I619" s="81" t="str">
        <f>VLOOKUP(A619,[1]Sheet1!$C$2:$D$967,2,0)</f>
        <v>Vijayapura</v>
      </c>
      <c r="J619" s="21">
        <v>1.6238999999999999</v>
      </c>
      <c r="K619" s="22">
        <v>59.506999999999998</v>
      </c>
      <c r="L619" s="22">
        <v>0.45469200000000004</v>
      </c>
      <c r="M619" s="22">
        <v>2.078592</v>
      </c>
      <c r="N619" s="23" t="s">
        <v>31</v>
      </c>
      <c r="O619" s="24" t="s">
        <v>32</v>
      </c>
      <c r="P619" s="25">
        <v>0.74620000000000009</v>
      </c>
      <c r="Q619" s="26">
        <v>36.090000000000003</v>
      </c>
      <c r="R619" s="26">
        <v>0.36090000000000005</v>
      </c>
      <c r="S619" s="26">
        <v>1.1071000000000002</v>
      </c>
      <c r="T619" s="23" t="s">
        <v>32</v>
      </c>
      <c r="U619" s="27" t="s">
        <v>32</v>
      </c>
      <c r="V619" s="28">
        <v>0.51680000000000004</v>
      </c>
      <c r="W619" s="22">
        <v>43.154000000000003</v>
      </c>
      <c r="X619" s="22">
        <v>0.5110537358369881</v>
      </c>
      <c r="Y619" s="22">
        <v>1.0278537358369881</v>
      </c>
      <c r="Z619" s="23" t="s">
        <v>32</v>
      </c>
      <c r="AA619" s="27" t="s">
        <v>31</v>
      </c>
      <c r="AB619" s="25">
        <v>3.3949709700000001</v>
      </c>
      <c r="AC619" s="26">
        <v>1865.3212445234819</v>
      </c>
      <c r="AD619" s="26">
        <v>3.5558585560276326</v>
      </c>
      <c r="AE619" s="26">
        <f t="shared" si="27"/>
        <v>6.9508295260276327</v>
      </c>
      <c r="AF619" s="29" t="s">
        <v>32</v>
      </c>
      <c r="AG619" s="30" t="s">
        <v>31</v>
      </c>
      <c r="AH619" s="25">
        <v>1.3094925159999999</v>
      </c>
      <c r="AI619" s="26">
        <v>616.0379435777221</v>
      </c>
      <c r="AJ619" s="26">
        <v>6.1603794357772212</v>
      </c>
      <c r="AK619" s="26">
        <f t="shared" si="28"/>
        <v>7.469871951777221</v>
      </c>
      <c r="AL619" s="29" t="s">
        <v>32</v>
      </c>
      <c r="AM619" s="30" t="s">
        <v>32</v>
      </c>
      <c r="AN619" s="66">
        <f t="shared" si="29"/>
        <v>9.7162379918048529</v>
      </c>
    </row>
    <row r="620" spans="1:40" x14ac:dyDescent="0.35">
      <c r="A620" s="18" t="s">
        <v>1296</v>
      </c>
      <c r="B620" s="19" t="s">
        <v>1297</v>
      </c>
      <c r="C620" s="19" t="s">
        <v>1536</v>
      </c>
      <c r="D620" s="19" t="s">
        <v>1536</v>
      </c>
      <c r="E620" s="19" t="s">
        <v>1529</v>
      </c>
      <c r="F620" s="19" t="str">
        <f>VLOOKUP(A620,Ranking!C620:AB1334,26,0)</f>
        <v xml:space="preserve">Retailers </v>
      </c>
      <c r="G620" s="19">
        <v>506002</v>
      </c>
      <c r="H620" s="20" t="s">
        <v>492</v>
      </c>
      <c r="I620" s="81" t="str">
        <f>VLOOKUP(A620,[1]Sheet1!$C$2:$D$967,2,0)</f>
        <v>Vijayawada</v>
      </c>
      <c r="J620" s="21">
        <v>1.0976999999999999</v>
      </c>
      <c r="K620" s="22">
        <v>605.02800000000002</v>
      </c>
      <c r="L620" s="22">
        <v>0.30735600000000002</v>
      </c>
      <c r="M620" s="22">
        <v>1.4050559999999999</v>
      </c>
      <c r="N620" s="23" t="s">
        <v>31</v>
      </c>
      <c r="O620" s="24" t="s">
        <v>31</v>
      </c>
      <c r="P620" s="25">
        <v>0.32430000000000003</v>
      </c>
      <c r="Q620" s="26">
        <v>112.94499999999999</v>
      </c>
      <c r="R620" s="26">
        <v>0.51647753890253889</v>
      </c>
      <c r="S620" s="26">
        <v>0.84077753890253892</v>
      </c>
      <c r="T620" s="23" t="s">
        <v>32</v>
      </c>
      <c r="U620" s="27" t="s">
        <v>31</v>
      </c>
      <c r="V620" s="28">
        <v>4.8360000000000003</v>
      </c>
      <c r="W620" s="22">
        <v>651.08100000000002</v>
      </c>
      <c r="X620" s="22">
        <v>1.3540800000000002</v>
      </c>
      <c r="Y620" s="22">
        <v>6.19008</v>
      </c>
      <c r="Z620" s="23" t="s">
        <v>31</v>
      </c>
      <c r="AA620" s="27" t="s">
        <v>31</v>
      </c>
      <c r="AB620" s="25">
        <v>16.204854819999998</v>
      </c>
      <c r="AC620" s="26">
        <v>3690.8711049013482</v>
      </c>
      <c r="AD620" s="26">
        <v>36.90871104901349</v>
      </c>
      <c r="AE620" s="26">
        <f t="shared" si="27"/>
        <v>53.113565869013485</v>
      </c>
      <c r="AF620" s="29" t="s">
        <v>32</v>
      </c>
      <c r="AG620" s="30" t="s">
        <v>32</v>
      </c>
      <c r="AH620" s="25">
        <v>2.9228107159999999</v>
      </c>
      <c r="AI620" s="26">
        <v>855.66094491563263</v>
      </c>
      <c r="AJ620" s="26">
        <v>0.58456214319999988</v>
      </c>
      <c r="AK620" s="26">
        <f t="shared" si="28"/>
        <v>3.5073728591999997</v>
      </c>
      <c r="AL620" s="29" t="s">
        <v>31</v>
      </c>
      <c r="AM620" s="30" t="s">
        <v>32</v>
      </c>
      <c r="AN620" s="66">
        <f t="shared" si="29"/>
        <v>37.493273192213493</v>
      </c>
    </row>
    <row r="621" spans="1:40" x14ac:dyDescent="0.35">
      <c r="A621" s="18" t="s">
        <v>1298</v>
      </c>
      <c r="B621" s="19" t="s">
        <v>1299</v>
      </c>
      <c r="C621" s="19" t="s">
        <v>47</v>
      </c>
      <c r="D621" s="19" t="s">
        <v>1536</v>
      </c>
      <c r="E621" s="19" t="s">
        <v>1528</v>
      </c>
      <c r="F621" s="19" t="str">
        <f>VLOOKUP(A621,Ranking!C621:AB1335,26,0)</f>
        <v xml:space="preserve">Manufacturers </v>
      </c>
      <c r="G621" s="19">
        <v>410501</v>
      </c>
      <c r="H621" s="20" t="s">
        <v>83</v>
      </c>
      <c r="I621" s="81" t="str">
        <f>VLOOKUP(A621,[1]Sheet1!$C$2:$D$967,2,0)</f>
        <v>Pune</v>
      </c>
      <c r="J621" s="21">
        <v>1.0909</v>
      </c>
      <c r="K621" s="22">
        <v>415.11599999999999</v>
      </c>
      <c r="L621" s="22">
        <v>1.5722250135354447</v>
      </c>
      <c r="M621" s="22">
        <v>2.6631250135354447</v>
      </c>
      <c r="N621" s="23" t="s">
        <v>32</v>
      </c>
      <c r="O621" s="24" t="s">
        <v>31</v>
      </c>
      <c r="P621" s="25">
        <v>0.08</v>
      </c>
      <c r="Q621" s="26">
        <v>246.13499999999999</v>
      </c>
      <c r="R621" s="26">
        <v>1.4018092313092314</v>
      </c>
      <c r="S621" s="26">
        <v>1.4818092313092315</v>
      </c>
      <c r="T621" s="23" t="s">
        <v>32</v>
      </c>
      <c r="U621" s="27" t="s">
        <v>31</v>
      </c>
      <c r="V621" s="28">
        <v>0.23649999999999999</v>
      </c>
      <c r="W621" s="22">
        <v>145.578</v>
      </c>
      <c r="X621" s="22">
        <v>2.5847331910029578</v>
      </c>
      <c r="Y621" s="22">
        <v>2.8212331910029578</v>
      </c>
      <c r="Z621" s="23" t="s">
        <v>32</v>
      </c>
      <c r="AA621" s="27" t="s">
        <v>31</v>
      </c>
      <c r="AB621" s="25">
        <v>0.68465116299999995</v>
      </c>
      <c r="AC621" s="26">
        <v>4408.1866282198707</v>
      </c>
      <c r="AD621" s="26">
        <v>15.741770753134004</v>
      </c>
      <c r="AE621" s="26">
        <f t="shared" si="27"/>
        <v>16.426421916134004</v>
      </c>
      <c r="AF621" s="29" t="s">
        <v>32</v>
      </c>
      <c r="AG621" s="30" t="s">
        <v>31</v>
      </c>
      <c r="AH621" s="25">
        <v>1.648090445</v>
      </c>
      <c r="AI621" s="26">
        <v>2460.4979948252062</v>
      </c>
      <c r="AJ621" s="26">
        <v>2.4507058372662698</v>
      </c>
      <c r="AK621" s="26">
        <f t="shared" si="28"/>
        <v>4.09879628226627</v>
      </c>
      <c r="AL621" s="29" t="s">
        <v>32</v>
      </c>
      <c r="AM621" s="30" t="s">
        <v>31</v>
      </c>
      <c r="AN621" s="66">
        <f t="shared" si="29"/>
        <v>18.192476590400275</v>
      </c>
    </row>
    <row r="622" spans="1:40" x14ac:dyDescent="0.35">
      <c r="A622" s="18" t="s">
        <v>1300</v>
      </c>
      <c r="B622" s="19" t="s">
        <v>1301</v>
      </c>
      <c r="C622" s="19" t="s">
        <v>41</v>
      </c>
      <c r="D622" s="19" t="s">
        <v>1536</v>
      </c>
      <c r="E622" s="19" t="s">
        <v>1531</v>
      </c>
      <c r="F622" s="19" t="str">
        <f>VLOOKUP(A622,Ranking!C622:AB1336,26,0)</f>
        <v>Corporate Offices</v>
      </c>
      <c r="G622" s="19">
        <v>562123</v>
      </c>
      <c r="H622" s="20" t="s">
        <v>273</v>
      </c>
      <c r="I622" s="81" t="str">
        <f>VLOOKUP(A622,[1]Sheet1!$C$2:$D$967,2,0)</f>
        <v>Tumakuru - A</v>
      </c>
      <c r="J622" s="21">
        <v>2.2391000000000001</v>
      </c>
      <c r="K622" s="22">
        <v>280.06900000000002</v>
      </c>
      <c r="L622" s="22">
        <v>2.2405520000000001</v>
      </c>
      <c r="M622" s="22">
        <v>4.4796519999999997</v>
      </c>
      <c r="N622" s="23" t="s">
        <v>32</v>
      </c>
      <c r="O622" s="24" t="s">
        <v>32</v>
      </c>
      <c r="P622" s="25">
        <v>0.2072</v>
      </c>
      <c r="Q622" s="26">
        <v>145.18600000000001</v>
      </c>
      <c r="R622" s="26">
        <v>0.69886705042705033</v>
      </c>
      <c r="S622" s="26">
        <v>0.90606705042705027</v>
      </c>
      <c r="T622" s="23" t="s">
        <v>32</v>
      </c>
      <c r="U622" s="27" t="s">
        <v>31</v>
      </c>
      <c r="V622" s="28">
        <v>0.65959999999999996</v>
      </c>
      <c r="W622" s="22">
        <v>570.11400000000003</v>
      </c>
      <c r="X622" s="22">
        <v>10.335624532659196</v>
      </c>
      <c r="Y622" s="22">
        <v>10.995224532659195</v>
      </c>
      <c r="Z622" s="23" t="s">
        <v>32</v>
      </c>
      <c r="AA622" s="27" t="s">
        <v>31</v>
      </c>
      <c r="AB622" s="25">
        <v>4.1853503409999995</v>
      </c>
      <c r="AC622" s="26">
        <v>2506.4935485817741</v>
      </c>
      <c r="AD622" s="26">
        <v>5.1547080620396759</v>
      </c>
      <c r="AE622" s="26">
        <f t="shared" si="27"/>
        <v>9.3400584030396754</v>
      </c>
      <c r="AF622" s="29" t="s">
        <v>32</v>
      </c>
      <c r="AG622" s="30" t="s">
        <v>31</v>
      </c>
      <c r="AH622" s="25">
        <v>0.50768215800000005</v>
      </c>
      <c r="AI622" s="26">
        <v>765.27296167773068</v>
      </c>
      <c r="AJ622" s="26">
        <v>0.7671402465866014</v>
      </c>
      <c r="AK622" s="26">
        <f t="shared" si="28"/>
        <v>1.2748224045866015</v>
      </c>
      <c r="AL622" s="29" t="s">
        <v>32</v>
      </c>
      <c r="AM622" s="30" t="s">
        <v>31</v>
      </c>
      <c r="AN622" s="66">
        <f t="shared" si="29"/>
        <v>5.9218483086262772</v>
      </c>
    </row>
    <row r="623" spans="1:40" x14ac:dyDescent="0.35">
      <c r="A623" s="18" t="s">
        <v>1302</v>
      </c>
      <c r="B623" s="19" t="s">
        <v>1303</v>
      </c>
      <c r="C623" s="19" t="s">
        <v>1533</v>
      </c>
      <c r="D623" s="19" t="s">
        <v>1536</v>
      </c>
      <c r="E623" s="19" t="s">
        <v>1529</v>
      </c>
      <c r="F623" s="19" t="e">
        <f>VLOOKUP(A623,Ranking!C623:AB1337,26,0)</f>
        <v>#N/A</v>
      </c>
      <c r="G623" s="19">
        <v>560076</v>
      </c>
      <c r="H623" s="20" t="s">
        <v>123</v>
      </c>
      <c r="I623" s="81" t="str">
        <f>VLOOKUP(A623,[1]Sheet1!$C$2:$D$967,2,0)</f>
        <v>Bengaluru - E</v>
      </c>
      <c r="J623" s="21">
        <v>2.9550999999999998</v>
      </c>
      <c r="K623" s="22">
        <v>1846.05</v>
      </c>
      <c r="L623" s="22">
        <v>8.8880039305570193</v>
      </c>
      <c r="M623" s="22">
        <v>11.843103930557019</v>
      </c>
      <c r="N623" s="23" t="s">
        <v>32</v>
      </c>
      <c r="O623" s="24" t="s">
        <v>31</v>
      </c>
      <c r="P623" s="25">
        <v>7.6E-3</v>
      </c>
      <c r="Q623" s="26">
        <v>423.536</v>
      </c>
      <c r="R623" s="26">
        <v>2.5162064630864629</v>
      </c>
      <c r="S623" s="26">
        <v>2.5238064630864629</v>
      </c>
      <c r="T623" s="23" t="s">
        <v>32</v>
      </c>
      <c r="U623" s="27" t="s">
        <v>31</v>
      </c>
      <c r="V623" s="28">
        <v>0.53269999999999995</v>
      </c>
      <c r="W623" s="22">
        <v>524.57899999999995</v>
      </c>
      <c r="X623" s="22">
        <v>9.5694924983386258</v>
      </c>
      <c r="Y623" s="22">
        <v>10.102192498338626</v>
      </c>
      <c r="Z623" s="23" t="s">
        <v>32</v>
      </c>
      <c r="AA623" s="27" t="s">
        <v>31</v>
      </c>
      <c r="AB623" s="25">
        <v>3.62253011</v>
      </c>
      <c r="AC623" s="26">
        <v>11753.211335297899</v>
      </c>
      <c r="AD623" s="26">
        <v>40.173984090909734</v>
      </c>
      <c r="AE623" s="26">
        <f t="shared" si="27"/>
        <v>43.796514200909733</v>
      </c>
      <c r="AF623" s="29" t="s">
        <v>32</v>
      </c>
      <c r="AG623" s="30" t="s">
        <v>31</v>
      </c>
      <c r="AH623" s="25">
        <v>0.366379815</v>
      </c>
      <c r="AI623" s="26">
        <v>2012.039209226318</v>
      </c>
      <c r="AJ623" s="26">
        <v>2.9853558287173856</v>
      </c>
      <c r="AK623" s="26">
        <f t="shared" si="28"/>
        <v>3.3517356437173857</v>
      </c>
      <c r="AL623" s="29" t="s">
        <v>32</v>
      </c>
      <c r="AM623" s="30" t="s">
        <v>31</v>
      </c>
      <c r="AN623" s="66">
        <f t="shared" si="29"/>
        <v>43.159339919627122</v>
      </c>
    </row>
    <row r="624" spans="1:40" x14ac:dyDescent="0.35">
      <c r="A624" s="18" t="s">
        <v>1304</v>
      </c>
      <c r="B624" s="19" t="s">
        <v>1305</v>
      </c>
      <c r="C624" s="19" t="s">
        <v>1536</v>
      </c>
      <c r="D624" s="19" t="s">
        <v>1536</v>
      </c>
      <c r="E624" s="19" t="s">
        <v>1529</v>
      </c>
      <c r="F624" s="19" t="str">
        <f>VLOOKUP(A624,Ranking!C624:AB1338,26,0)</f>
        <v xml:space="preserve">Shopping Malls </v>
      </c>
      <c r="G624" s="19">
        <v>575008</v>
      </c>
      <c r="H624" s="20" t="s">
        <v>154</v>
      </c>
      <c r="I624" s="81" t="str">
        <f>VLOOKUP(A624,[1]Sheet1!$C$2:$D$967,2,0)</f>
        <v>Mangaluru</v>
      </c>
      <c r="J624" s="21">
        <v>0</v>
      </c>
      <c r="K624" s="22">
        <v>63.155000000000001</v>
      </c>
      <c r="L624" s="22">
        <v>6.0690947530271003E-2</v>
      </c>
      <c r="M624" s="22">
        <v>6.0690947530271003E-2</v>
      </c>
      <c r="N624" s="23" t="s">
        <v>31</v>
      </c>
      <c r="O624" s="24" t="s">
        <v>31</v>
      </c>
      <c r="P624" s="25">
        <v>2.0299999999999999E-2</v>
      </c>
      <c r="Q624" s="26">
        <v>21.739000000000001</v>
      </c>
      <c r="R624" s="26">
        <v>0.14152799520299519</v>
      </c>
      <c r="S624" s="26">
        <v>0.16182799520299518</v>
      </c>
      <c r="T624" s="23" t="s">
        <v>32</v>
      </c>
      <c r="U624" s="27" t="s">
        <v>31</v>
      </c>
      <c r="V624" s="28">
        <v>0</v>
      </c>
      <c r="W624" s="22">
        <v>37.235999999999997</v>
      </c>
      <c r="X624" s="22">
        <v>0.88689719858242777</v>
      </c>
      <c r="Y624" s="22">
        <v>0.88689719858242777</v>
      </c>
      <c r="Z624" s="23" t="s">
        <v>32</v>
      </c>
      <c r="AA624" s="27" t="s">
        <v>31</v>
      </c>
      <c r="AB624" s="25">
        <v>0.86146812500000003</v>
      </c>
      <c r="AC624" s="26">
        <v>5615.554854196921</v>
      </c>
      <c r="AD624" s="26">
        <v>20.064023717318626</v>
      </c>
      <c r="AE624" s="26">
        <f t="shared" si="27"/>
        <v>20.925491842318628</v>
      </c>
      <c r="AF624" s="29" t="s">
        <v>32</v>
      </c>
      <c r="AG624" s="30" t="s">
        <v>31</v>
      </c>
      <c r="AH624" s="25">
        <v>3.4236100000000001E-4</v>
      </c>
      <c r="AI624" s="26">
        <v>1192.8476195759511</v>
      </c>
      <c r="AJ624" s="26">
        <v>1.9867510642784914</v>
      </c>
      <c r="AK624" s="26">
        <f t="shared" si="28"/>
        <v>1.9870934252784913</v>
      </c>
      <c r="AL624" s="29" t="s">
        <v>32</v>
      </c>
      <c r="AM624" s="30" t="s">
        <v>31</v>
      </c>
      <c r="AN624" s="66">
        <f t="shared" si="29"/>
        <v>22.050774781597116</v>
      </c>
    </row>
    <row r="625" spans="1:40" x14ac:dyDescent="0.35">
      <c r="A625" s="18" t="s">
        <v>1306</v>
      </c>
      <c r="B625" s="19" t="s">
        <v>1307</v>
      </c>
      <c r="C625" s="19" t="s">
        <v>1536</v>
      </c>
      <c r="D625" s="19" t="s">
        <v>1536</v>
      </c>
      <c r="E625" s="19" t="s">
        <v>1528</v>
      </c>
      <c r="F625" s="19" t="str">
        <f>VLOOKUP(A625,Ranking!C625:AB1339,26,0)</f>
        <v xml:space="preserve">Manufacturers </v>
      </c>
      <c r="G625" s="19">
        <v>570011</v>
      </c>
      <c r="H625" s="20" t="s">
        <v>151</v>
      </c>
      <c r="I625" s="81" t="str">
        <f>VLOOKUP(A625,[1]Sheet1!$C$2:$D$967,2,0)</f>
        <v>Mysuru - B</v>
      </c>
      <c r="J625" s="21">
        <v>0</v>
      </c>
      <c r="K625" s="22">
        <v>144.89500000000001</v>
      </c>
      <c r="L625" s="22">
        <v>0.1154644058792279</v>
      </c>
      <c r="M625" s="22">
        <v>0.1154644058792279</v>
      </c>
      <c r="N625" s="23" t="s">
        <v>31</v>
      </c>
      <c r="O625" s="24" t="s">
        <v>31</v>
      </c>
      <c r="P625" s="25">
        <v>0</v>
      </c>
      <c r="Q625" s="26">
        <v>34.723999999999997</v>
      </c>
      <c r="R625" s="26">
        <v>3.1251599999999997E-2</v>
      </c>
      <c r="S625" s="26">
        <v>3.1251599999999997E-2</v>
      </c>
      <c r="T625" s="23" t="s">
        <v>31</v>
      </c>
      <c r="U625" s="27" t="s">
        <v>31</v>
      </c>
      <c r="V625" s="28">
        <v>0</v>
      </c>
      <c r="W625" s="22">
        <v>133.07900000000001</v>
      </c>
      <c r="X625" s="22">
        <v>2.8527407095589172</v>
      </c>
      <c r="Y625" s="22">
        <v>2.8527407095589172</v>
      </c>
      <c r="Z625" s="23" t="s">
        <v>32</v>
      </c>
      <c r="AA625" s="27" t="s">
        <v>31</v>
      </c>
      <c r="AB625" s="25">
        <v>0.55263994900000002</v>
      </c>
      <c r="AC625" s="26">
        <v>7536.7573091666918</v>
      </c>
      <c r="AD625" s="26">
        <v>24.778722653568455</v>
      </c>
      <c r="AE625" s="26">
        <f t="shared" si="27"/>
        <v>25.331362602568454</v>
      </c>
      <c r="AF625" s="29" t="s">
        <v>32</v>
      </c>
      <c r="AG625" s="30" t="s">
        <v>31</v>
      </c>
      <c r="AH625" s="25">
        <v>7.0075347999999996E-2</v>
      </c>
      <c r="AI625" s="26">
        <v>1288.3024200322079</v>
      </c>
      <c r="AJ625" s="26">
        <v>1.8684274624277295</v>
      </c>
      <c r="AK625" s="26">
        <f t="shared" si="28"/>
        <v>1.9385028104277295</v>
      </c>
      <c r="AL625" s="29" t="s">
        <v>32</v>
      </c>
      <c r="AM625" s="30" t="s">
        <v>31</v>
      </c>
      <c r="AN625" s="66">
        <f t="shared" si="29"/>
        <v>26.647150115996183</v>
      </c>
    </row>
    <row r="626" spans="1:40" x14ac:dyDescent="0.35">
      <c r="A626" s="18" t="s">
        <v>1308</v>
      </c>
      <c r="B626" s="19" t="s">
        <v>1309</v>
      </c>
      <c r="C626" s="19" t="s">
        <v>1536</v>
      </c>
      <c r="D626" s="19" t="s">
        <v>1536</v>
      </c>
      <c r="E626" s="19" t="s">
        <v>1529</v>
      </c>
      <c r="F626" s="19" t="str">
        <f>VLOOKUP(A626,Ranking!C626:AB1340,26,0)</f>
        <v xml:space="preserve">Manufacturers </v>
      </c>
      <c r="G626" s="19">
        <v>574197</v>
      </c>
      <c r="H626" s="20" t="s">
        <v>154</v>
      </c>
      <c r="I626" s="81" t="str">
        <f>VLOOKUP(A626,[1]Sheet1!$C$2:$D$967,2,0)</f>
        <v>Moodabidri</v>
      </c>
      <c r="J626" s="21">
        <v>0.88</v>
      </c>
      <c r="K626" s="22">
        <v>6.6529999999999996</v>
      </c>
      <c r="L626" s="22">
        <v>0.73277599999999998</v>
      </c>
      <c r="M626" s="22">
        <v>1.612776</v>
      </c>
      <c r="N626" s="23" t="s">
        <v>31</v>
      </c>
      <c r="O626" s="24" t="s">
        <v>32</v>
      </c>
      <c r="P626" s="25">
        <v>0.19519999999999998</v>
      </c>
      <c r="Q626" s="26">
        <v>3.4020000000000001</v>
      </c>
      <c r="R626" s="26">
        <v>5.4656000000000003E-2</v>
      </c>
      <c r="S626" s="26">
        <v>0.24985599999999999</v>
      </c>
      <c r="T626" s="23" t="s">
        <v>32</v>
      </c>
      <c r="U626" s="27" t="s">
        <v>32</v>
      </c>
      <c r="V626" s="28">
        <v>3.0499999999999999E-2</v>
      </c>
      <c r="W626" s="22">
        <v>7.4489999999999998</v>
      </c>
      <c r="X626" s="22">
        <v>0.14692231260716793</v>
      </c>
      <c r="Y626" s="22">
        <v>0.17742231260716793</v>
      </c>
      <c r="Z626" s="23" t="s">
        <v>32</v>
      </c>
      <c r="AA626" s="27" t="s">
        <v>31</v>
      </c>
      <c r="AB626" s="25">
        <v>1.4892309300000002</v>
      </c>
      <c r="AC626" s="26">
        <v>595.20692664202443</v>
      </c>
      <c r="AD626" s="26">
        <v>0.72871511653014487</v>
      </c>
      <c r="AE626" s="26">
        <f t="shared" si="27"/>
        <v>2.217946046530145</v>
      </c>
      <c r="AF626" s="29" t="s">
        <v>32</v>
      </c>
      <c r="AG626" s="30" t="s">
        <v>31</v>
      </c>
      <c r="AH626" s="25">
        <v>0.26333137000000001</v>
      </c>
      <c r="AI626" s="26">
        <v>52.597298265567247</v>
      </c>
      <c r="AJ626" s="26">
        <v>0.52597298265567249</v>
      </c>
      <c r="AK626" s="26">
        <f t="shared" si="28"/>
        <v>0.78930435265567245</v>
      </c>
      <c r="AL626" s="29" t="s">
        <v>32</v>
      </c>
      <c r="AM626" s="30" t="s">
        <v>32</v>
      </c>
      <c r="AN626" s="66">
        <f t="shared" si="29"/>
        <v>1.2546880991858174</v>
      </c>
    </row>
    <row r="627" spans="1:40" x14ac:dyDescent="0.35">
      <c r="A627" s="18" t="s">
        <v>1310</v>
      </c>
      <c r="B627" s="19" t="s">
        <v>1311</v>
      </c>
      <c r="C627" s="19" t="s">
        <v>1536</v>
      </c>
      <c r="D627" s="19" t="s">
        <v>1536</v>
      </c>
      <c r="E627" s="19" t="s">
        <v>1528</v>
      </c>
      <c r="F627" s="19" t="str">
        <f>VLOOKUP(A627,Ranking!C627:AB1341,26,0)</f>
        <v xml:space="preserve">Shopping Malls </v>
      </c>
      <c r="G627" s="19">
        <v>562129</v>
      </c>
      <c r="H627" s="20" t="s">
        <v>273</v>
      </c>
      <c r="I627" s="81" t="str">
        <f>VLOOKUP(A627,[1]Sheet1!$C$2:$D$967,2,0)</f>
        <v>Devanahalli</v>
      </c>
      <c r="J627" s="21">
        <v>0</v>
      </c>
      <c r="K627" s="22">
        <v>24.510999999999999</v>
      </c>
      <c r="L627" s="22">
        <v>2.0492433742998077E-2</v>
      </c>
      <c r="M627" s="22">
        <v>2.0492433742998077E-2</v>
      </c>
      <c r="N627" s="23" t="s">
        <v>31</v>
      </c>
      <c r="O627" s="24" t="s">
        <v>31</v>
      </c>
      <c r="P627" s="25">
        <v>0</v>
      </c>
      <c r="Q627" s="26">
        <v>21.463000000000001</v>
      </c>
      <c r="R627" s="26">
        <v>1.7170400000000002E-2</v>
      </c>
      <c r="S627" s="26">
        <v>1.7170400000000002E-2</v>
      </c>
      <c r="T627" s="23" t="s">
        <v>31</v>
      </c>
      <c r="U627" s="27" t="s">
        <v>31</v>
      </c>
      <c r="V627" s="28">
        <v>0.26800000000000002</v>
      </c>
      <c r="W627" s="22">
        <v>106.496</v>
      </c>
      <c r="X627" s="22">
        <v>2.2685507589492486</v>
      </c>
      <c r="Y627" s="22">
        <v>2.5365507589492484</v>
      </c>
      <c r="Z627" s="23" t="s">
        <v>32</v>
      </c>
      <c r="AA627" s="27" t="s">
        <v>31</v>
      </c>
      <c r="AB627" s="25">
        <v>1.623802178</v>
      </c>
      <c r="AC627" s="26">
        <v>2404.256792112486</v>
      </c>
      <c r="AD627" s="26">
        <v>7.3352868517489291</v>
      </c>
      <c r="AE627" s="26">
        <f t="shared" si="27"/>
        <v>8.9590890297489292</v>
      </c>
      <c r="AF627" s="29" t="s">
        <v>32</v>
      </c>
      <c r="AG627" s="30" t="s">
        <v>31</v>
      </c>
      <c r="AH627" s="25">
        <v>8.1880120000000001E-2</v>
      </c>
      <c r="AI627" s="26">
        <v>582.67411836871884</v>
      </c>
      <c r="AJ627" s="26">
        <v>0.88876180499459601</v>
      </c>
      <c r="AK627" s="26">
        <f t="shared" si="28"/>
        <v>0.97064192499459601</v>
      </c>
      <c r="AL627" s="29" t="s">
        <v>32</v>
      </c>
      <c r="AM627" s="30" t="s">
        <v>31</v>
      </c>
      <c r="AN627" s="66">
        <f t="shared" si="29"/>
        <v>8.2240486567435251</v>
      </c>
    </row>
    <row r="628" spans="1:40" x14ac:dyDescent="0.35">
      <c r="A628" s="18" t="s">
        <v>1312</v>
      </c>
      <c r="B628" s="19" t="s">
        <v>1313</v>
      </c>
      <c r="C628" s="19" t="s">
        <v>41</v>
      </c>
      <c r="D628" s="19" t="s">
        <v>1536</v>
      </c>
      <c r="E628" s="19" t="s">
        <v>1530</v>
      </c>
      <c r="F628" s="19" t="str">
        <f>VLOOKUP(A628,Ranking!C628:AB1342,26,0)</f>
        <v xml:space="preserve">Shopping Malls </v>
      </c>
      <c r="G628" s="19">
        <v>520010</v>
      </c>
      <c r="H628" s="20" t="s">
        <v>382</v>
      </c>
      <c r="I628" s="81" t="str">
        <f>VLOOKUP(A628,[1]Sheet1!$C$2:$D$967,2,0)</f>
        <v>Vijayawada</v>
      </c>
      <c r="J628" s="21">
        <v>0</v>
      </c>
      <c r="K628" s="22">
        <v>549.24199999999996</v>
      </c>
      <c r="L628" s="22">
        <v>3.5235936670333947</v>
      </c>
      <c r="M628" s="22">
        <v>3.5235936670333947</v>
      </c>
      <c r="N628" s="23" t="s">
        <v>32</v>
      </c>
      <c r="O628" s="24" t="s">
        <v>31</v>
      </c>
      <c r="P628" s="25">
        <v>0</v>
      </c>
      <c r="Q628" s="26">
        <v>124.968</v>
      </c>
      <c r="R628" s="26">
        <v>0.12496800000000001</v>
      </c>
      <c r="S628" s="26">
        <v>0.12496800000000001</v>
      </c>
      <c r="T628" s="23" t="s">
        <v>31</v>
      </c>
      <c r="U628" s="27" t="s">
        <v>31</v>
      </c>
      <c r="V628" s="28">
        <v>0.12559999999999999</v>
      </c>
      <c r="W628" s="22">
        <v>524.39400000000001</v>
      </c>
      <c r="X628" s="22">
        <v>9.8916473939936331</v>
      </c>
      <c r="Y628" s="22">
        <v>10.017247393993634</v>
      </c>
      <c r="Z628" s="23" t="s">
        <v>32</v>
      </c>
      <c r="AA628" s="27" t="s">
        <v>31</v>
      </c>
      <c r="AB628" s="25">
        <v>1.201964064</v>
      </c>
      <c r="AC628" s="26">
        <v>3305.5581142360402</v>
      </c>
      <c r="AD628" s="26">
        <v>11.115684173744523</v>
      </c>
      <c r="AE628" s="26">
        <f t="shared" si="27"/>
        <v>12.317648237744523</v>
      </c>
      <c r="AF628" s="29" t="s">
        <v>32</v>
      </c>
      <c r="AG628" s="30" t="s">
        <v>31</v>
      </c>
      <c r="AH628" s="25">
        <v>0.40982572299999998</v>
      </c>
      <c r="AI628" s="26">
        <v>1857.670796379628</v>
      </c>
      <c r="AJ628" s="26">
        <v>2.684756824878221</v>
      </c>
      <c r="AK628" s="26">
        <f t="shared" si="28"/>
        <v>3.094582547878221</v>
      </c>
      <c r="AL628" s="29" t="s">
        <v>32</v>
      </c>
      <c r="AM628" s="30" t="s">
        <v>31</v>
      </c>
      <c r="AN628" s="66">
        <f t="shared" si="29"/>
        <v>13.800440998622744</v>
      </c>
    </row>
    <row r="629" spans="1:40" x14ac:dyDescent="0.35">
      <c r="A629" s="18" t="s">
        <v>1314</v>
      </c>
      <c r="B629" s="19" t="s">
        <v>1315</v>
      </c>
      <c r="C629" s="19" t="s">
        <v>1536</v>
      </c>
      <c r="D629" s="19" t="s">
        <v>1536</v>
      </c>
      <c r="E629" s="19" t="s">
        <v>1529</v>
      </c>
      <c r="F629" s="19" t="str">
        <f>VLOOKUP(A629,Ranking!C629:AB1343,26,0)</f>
        <v xml:space="preserve">Manufacturers </v>
      </c>
      <c r="G629" s="19">
        <v>574243</v>
      </c>
      <c r="H629" s="20" t="s">
        <v>30</v>
      </c>
      <c r="I629" s="81" t="str">
        <f>VLOOKUP(A629,[1]Sheet1!$C$2:$D$967,2,0)</f>
        <v>Puttur</v>
      </c>
      <c r="J629" s="21">
        <v>0</v>
      </c>
      <c r="K629" s="22">
        <v>16.02</v>
      </c>
      <c r="L629" s="22">
        <v>0.10277431541265049</v>
      </c>
      <c r="M629" s="22">
        <v>0.10277431541265049</v>
      </c>
      <c r="N629" s="23" t="s">
        <v>32</v>
      </c>
      <c r="O629" s="24" t="s">
        <v>31</v>
      </c>
      <c r="P629" s="25">
        <v>0</v>
      </c>
      <c r="Q629" s="26">
        <v>14.757</v>
      </c>
      <c r="R629" s="26">
        <v>1.4756999999999999E-2</v>
      </c>
      <c r="S629" s="26">
        <v>1.4756999999999999E-2</v>
      </c>
      <c r="T629" s="23" t="s">
        <v>31</v>
      </c>
      <c r="U629" s="27" t="s">
        <v>31</v>
      </c>
      <c r="V629" s="28">
        <v>3.7100000000000001E-2</v>
      </c>
      <c r="W629" s="22">
        <v>31.853000000000002</v>
      </c>
      <c r="X629" s="22">
        <v>0.72158343716956908</v>
      </c>
      <c r="Y629" s="22">
        <v>0.7586834371695691</v>
      </c>
      <c r="Z629" s="23" t="s">
        <v>32</v>
      </c>
      <c r="AA629" s="27" t="s">
        <v>31</v>
      </c>
      <c r="AB629" s="25">
        <v>1.609645282</v>
      </c>
      <c r="AC629" s="26">
        <v>280.43678937212411</v>
      </c>
      <c r="AD629" s="26">
        <v>2.8043678937212411</v>
      </c>
      <c r="AE629" s="26">
        <f t="shared" si="27"/>
        <v>4.4140131757212409</v>
      </c>
      <c r="AF629" s="29" t="s">
        <v>32</v>
      </c>
      <c r="AG629" s="30" t="s">
        <v>32</v>
      </c>
      <c r="AH629" s="25">
        <v>0.23933558199999999</v>
      </c>
      <c r="AI629" s="26">
        <v>39.634577705210027</v>
      </c>
      <c r="AJ629" s="26">
        <v>0.39634577705210022</v>
      </c>
      <c r="AK629" s="26">
        <f t="shared" si="28"/>
        <v>0.63568135905210021</v>
      </c>
      <c r="AL629" s="29" t="s">
        <v>32</v>
      </c>
      <c r="AM629" s="30" t="s">
        <v>32</v>
      </c>
      <c r="AN629" s="66">
        <f t="shared" si="29"/>
        <v>3.2007136707733412</v>
      </c>
    </row>
    <row r="630" spans="1:40" x14ac:dyDescent="0.35">
      <c r="A630" s="18" t="s">
        <v>1316</v>
      </c>
      <c r="B630" s="19" t="s">
        <v>1317</v>
      </c>
      <c r="C630" s="19" t="s">
        <v>1536</v>
      </c>
      <c r="D630" s="19" t="s">
        <v>1536</v>
      </c>
      <c r="E630" s="19" t="s">
        <v>1528</v>
      </c>
      <c r="F630" s="19" t="str">
        <f>VLOOKUP(A630,Ranking!C630:AB1344,26,0)</f>
        <v xml:space="preserve">Manufacturers </v>
      </c>
      <c r="G630" s="19">
        <v>401202</v>
      </c>
      <c r="H630" s="20" t="s">
        <v>96</v>
      </c>
      <c r="I630" s="81" t="str">
        <f>VLOOKUP(A630,[1]Sheet1!$C$2:$D$967,2,0)</f>
        <v>Mumbai - A</v>
      </c>
      <c r="J630" s="21">
        <v>0.20499999999999999</v>
      </c>
      <c r="K630" s="22">
        <v>696.63</v>
      </c>
      <c r="L630" s="22">
        <v>4.2641430303317556</v>
      </c>
      <c r="M630" s="22">
        <v>4.4691430303317556</v>
      </c>
      <c r="N630" s="23" t="s">
        <v>32</v>
      </c>
      <c r="O630" s="24" t="s">
        <v>31</v>
      </c>
      <c r="P630" s="25">
        <v>0</v>
      </c>
      <c r="Q630" s="26">
        <v>71.415999999999997</v>
      </c>
      <c r="R630" s="26">
        <v>7.1415999999999993E-2</v>
      </c>
      <c r="S630" s="26">
        <v>7.1415999999999993E-2</v>
      </c>
      <c r="T630" s="23" t="s">
        <v>31</v>
      </c>
      <c r="U630" s="27" t="s">
        <v>31</v>
      </c>
      <c r="V630" s="28">
        <v>0</v>
      </c>
      <c r="W630" s="22">
        <v>95.977000000000004</v>
      </c>
      <c r="X630" s="22">
        <v>2.2860063494560552</v>
      </c>
      <c r="Y630" s="22">
        <v>2.2860063494560552</v>
      </c>
      <c r="Z630" s="23" t="s">
        <v>32</v>
      </c>
      <c r="AA630" s="27" t="s">
        <v>31</v>
      </c>
      <c r="AB630" s="25">
        <v>0.26283027999999997</v>
      </c>
      <c r="AC630" s="26">
        <v>4732.0404922934213</v>
      </c>
      <c r="AD630" s="26">
        <v>17.370382695384297</v>
      </c>
      <c r="AE630" s="26">
        <f t="shared" si="27"/>
        <v>17.633212975384296</v>
      </c>
      <c r="AF630" s="29" t="s">
        <v>32</v>
      </c>
      <c r="AG630" s="30" t="s">
        <v>31</v>
      </c>
      <c r="AH630" s="25">
        <v>0.1889998</v>
      </c>
      <c r="AI630" s="26">
        <v>1089.0239583987441</v>
      </c>
      <c r="AJ630" s="26">
        <v>1.6251400047758906</v>
      </c>
      <c r="AK630" s="26">
        <f t="shared" si="28"/>
        <v>1.8141398047758905</v>
      </c>
      <c r="AL630" s="29" t="s">
        <v>32</v>
      </c>
      <c r="AM630" s="30" t="s">
        <v>31</v>
      </c>
      <c r="AN630" s="66">
        <f t="shared" si="29"/>
        <v>18.995522700160187</v>
      </c>
    </row>
    <row r="631" spans="1:40" x14ac:dyDescent="0.35">
      <c r="A631" s="18" t="s">
        <v>1318</v>
      </c>
      <c r="B631" s="19" t="s">
        <v>1319</v>
      </c>
      <c r="C631" s="19" t="s">
        <v>1536</v>
      </c>
      <c r="D631" s="19" t="s">
        <v>1536</v>
      </c>
      <c r="E631" s="19" t="s">
        <v>1529</v>
      </c>
      <c r="F631" s="19" t="str">
        <f>VLOOKUP(A631,Ranking!C631:AB1345,26,0)</f>
        <v xml:space="preserve">Exporters </v>
      </c>
      <c r="G631" s="19">
        <v>590010</v>
      </c>
      <c r="H631" s="20" t="s">
        <v>51</v>
      </c>
      <c r="I631" s="81" t="str">
        <f>VLOOKUP(A631,[1]Sheet1!$C$2:$D$967,2,0)</f>
        <v>Belagavi</v>
      </c>
      <c r="J631" s="21">
        <v>0</v>
      </c>
      <c r="K631" s="22">
        <v>75.807000000000002</v>
      </c>
      <c r="L631" s="22">
        <v>0.38906429605427201</v>
      </c>
      <c r="M631" s="22">
        <v>0.38906429605427201</v>
      </c>
      <c r="N631" s="23" t="s">
        <v>32</v>
      </c>
      <c r="O631" s="24" t="s">
        <v>31</v>
      </c>
      <c r="P631" s="25">
        <v>0</v>
      </c>
      <c r="Q631" s="26">
        <v>30.047000000000001</v>
      </c>
      <c r="R631" s="26">
        <v>3.0047000000000001E-2</v>
      </c>
      <c r="S631" s="26">
        <v>3.0047000000000001E-2</v>
      </c>
      <c r="T631" s="23" t="s">
        <v>31</v>
      </c>
      <c r="U631" s="27" t="s">
        <v>31</v>
      </c>
      <c r="V631" s="28">
        <v>3.4500000000000003E-2</v>
      </c>
      <c r="W631" s="22">
        <v>69.093999999999994</v>
      </c>
      <c r="X631" s="22">
        <v>1.6111997271150031</v>
      </c>
      <c r="Y631" s="22">
        <v>1.6456997271150031</v>
      </c>
      <c r="Z631" s="23" t="s">
        <v>32</v>
      </c>
      <c r="AA631" s="27" t="s">
        <v>31</v>
      </c>
      <c r="AB631" s="25">
        <v>0.64757327199999992</v>
      </c>
      <c r="AC631" s="26">
        <v>110.475904159132</v>
      </c>
      <c r="AD631" s="26">
        <v>1.1047590415913202</v>
      </c>
      <c r="AE631" s="26">
        <f t="shared" si="27"/>
        <v>1.75233231359132</v>
      </c>
      <c r="AF631" s="29" t="s">
        <v>32</v>
      </c>
      <c r="AG631" s="30" t="s">
        <v>32</v>
      </c>
      <c r="AH631" s="25">
        <v>5.2474346999999998E-2</v>
      </c>
      <c r="AI631" s="26">
        <v>95.371669680530445</v>
      </c>
      <c r="AJ631" s="26">
        <v>0.90631025300000001</v>
      </c>
      <c r="AK631" s="26">
        <f t="shared" si="28"/>
        <v>0.95878459999999999</v>
      </c>
      <c r="AL631" s="29" t="s">
        <v>32</v>
      </c>
      <c r="AM631" s="30" t="s">
        <v>31</v>
      </c>
      <c r="AN631" s="66">
        <f t="shared" si="29"/>
        <v>2.0110692945913202</v>
      </c>
    </row>
    <row r="632" spans="1:40" x14ac:dyDescent="0.35">
      <c r="A632" s="18" t="s">
        <v>1320</v>
      </c>
      <c r="B632" s="19" t="s">
        <v>1321</v>
      </c>
      <c r="C632" s="19" t="s">
        <v>1536</v>
      </c>
      <c r="D632" s="19" t="s">
        <v>1536</v>
      </c>
      <c r="E632" s="19" t="s">
        <v>1529</v>
      </c>
      <c r="F632" s="19" t="str">
        <f>VLOOKUP(A632,Ranking!C632:AB1346,26,0)</f>
        <v xml:space="preserve">Exporters </v>
      </c>
      <c r="G632" s="19">
        <v>581355</v>
      </c>
      <c r="H632" s="20" t="s">
        <v>170</v>
      </c>
      <c r="I632" s="81" t="str">
        <f>VLOOKUP(A632,[1]Sheet1!$C$2:$D$967,2,0)</f>
        <v>Kumta</v>
      </c>
      <c r="J632" s="21">
        <v>0</v>
      </c>
      <c r="K632" s="22">
        <v>21.052</v>
      </c>
      <c r="L632" s="22">
        <v>1.096115797146725E-2</v>
      </c>
      <c r="M632" s="22">
        <v>1.096115797146725E-2</v>
      </c>
      <c r="N632" s="23" t="s">
        <v>31</v>
      </c>
      <c r="O632" s="24" t="s">
        <v>31</v>
      </c>
      <c r="P632" s="25">
        <v>8.6500000000000007E-2</v>
      </c>
      <c r="Q632" s="26">
        <v>7.8029999999999999</v>
      </c>
      <c r="R632" s="26">
        <v>2.9903049999999994E-2</v>
      </c>
      <c r="S632" s="26">
        <v>0.11640305000000001</v>
      </c>
      <c r="T632" s="23" t="s">
        <v>31</v>
      </c>
      <c r="U632" s="27" t="s">
        <v>32</v>
      </c>
      <c r="V632" s="28">
        <v>0</v>
      </c>
      <c r="W632" s="22">
        <v>36.619999999999997</v>
      </c>
      <c r="X632" s="22">
        <v>0.87222514266001994</v>
      </c>
      <c r="Y632" s="22">
        <v>0.87222514266001994</v>
      </c>
      <c r="Z632" s="23" t="s">
        <v>32</v>
      </c>
      <c r="AA632" s="27" t="s">
        <v>31</v>
      </c>
      <c r="AB632" s="25">
        <v>0.97010484600000013</v>
      </c>
      <c r="AC632" s="26">
        <v>163.1474449618967</v>
      </c>
      <c r="AD632" s="26">
        <v>5.0824974540000003</v>
      </c>
      <c r="AE632" s="26">
        <f t="shared" si="27"/>
        <v>6.0526023000000002</v>
      </c>
      <c r="AF632" s="29" t="s">
        <v>32</v>
      </c>
      <c r="AG632" s="30" t="s">
        <v>32</v>
      </c>
      <c r="AH632" s="25">
        <v>1.629915977</v>
      </c>
      <c r="AI632" s="26">
        <v>14.03366638441998</v>
      </c>
      <c r="AJ632" s="26">
        <v>0.32598319540000009</v>
      </c>
      <c r="AK632" s="26">
        <f t="shared" si="28"/>
        <v>1.9558991724000001</v>
      </c>
      <c r="AL632" s="29" t="s">
        <v>32</v>
      </c>
      <c r="AM632" s="30" t="s">
        <v>32</v>
      </c>
      <c r="AN632" s="66">
        <f t="shared" si="29"/>
        <v>5.4084806494000004</v>
      </c>
    </row>
    <row r="633" spans="1:40" x14ac:dyDescent="0.35">
      <c r="A633" s="18" t="s">
        <v>1322</v>
      </c>
      <c r="B633" s="19" t="s">
        <v>1323</v>
      </c>
      <c r="C633" s="19" t="s">
        <v>1536</v>
      </c>
      <c r="D633" s="19" t="s">
        <v>1512</v>
      </c>
      <c r="E633" s="19" t="s">
        <v>1531</v>
      </c>
      <c r="F633" s="19" t="str">
        <f>VLOOKUP(A633,Ranking!C633:AB1347,26,0)</f>
        <v xml:space="preserve">Manufacturers </v>
      </c>
      <c r="G633" s="19">
        <v>560090</v>
      </c>
      <c r="H633" s="20" t="s">
        <v>99</v>
      </c>
      <c r="I633" s="81" t="str">
        <f>VLOOKUP(A633,[1]Sheet1!$C$2:$D$967,2,0)</f>
        <v>Bengaluru - F</v>
      </c>
      <c r="J633" s="21">
        <v>0</v>
      </c>
      <c r="K633" s="22">
        <v>194.14099999999999</v>
      </c>
      <c r="L633" s="22">
        <v>1.2454874137657539</v>
      </c>
      <c r="M633" s="22">
        <v>1.2454874137657539</v>
      </c>
      <c r="N633" s="23" t="s">
        <v>32</v>
      </c>
      <c r="O633" s="24" t="s">
        <v>31</v>
      </c>
      <c r="P633" s="25">
        <v>0.2177</v>
      </c>
      <c r="Q633" s="26">
        <v>67.418999999999997</v>
      </c>
      <c r="R633" s="26">
        <v>0.28417596525096522</v>
      </c>
      <c r="S633" s="26">
        <v>0.50187596525096523</v>
      </c>
      <c r="T633" s="23" t="s">
        <v>32</v>
      </c>
      <c r="U633" s="27" t="s">
        <v>31</v>
      </c>
      <c r="V633" s="28">
        <v>0</v>
      </c>
      <c r="W633" s="22">
        <v>191.947</v>
      </c>
      <c r="X633" s="22">
        <v>4.5718459710039019</v>
      </c>
      <c r="Y633" s="22">
        <v>4.5718459710039019</v>
      </c>
      <c r="Z633" s="23" t="s">
        <v>32</v>
      </c>
      <c r="AA633" s="27" t="s">
        <v>31</v>
      </c>
      <c r="AB633" s="25">
        <v>0.78313088200000003</v>
      </c>
      <c r="AC633" s="26">
        <v>22819.13144728003</v>
      </c>
      <c r="AD633" s="26">
        <v>84.248813662532839</v>
      </c>
      <c r="AE633" s="26">
        <f t="shared" si="27"/>
        <v>85.031944544532834</v>
      </c>
      <c r="AF633" s="29" t="s">
        <v>32</v>
      </c>
      <c r="AG633" s="30" t="s">
        <v>31</v>
      </c>
      <c r="AH633" s="25">
        <v>8.7671789E-2</v>
      </c>
      <c r="AI633" s="26">
        <v>7822.1430338596956</v>
      </c>
      <c r="AJ633" s="26">
        <v>12.942767924411253</v>
      </c>
      <c r="AK633" s="26">
        <f t="shared" si="28"/>
        <v>13.030439713411253</v>
      </c>
      <c r="AL633" s="29" t="s">
        <v>32</v>
      </c>
      <c r="AM633" s="30" t="s">
        <v>31</v>
      </c>
      <c r="AN633" s="66">
        <f t="shared" si="29"/>
        <v>97.191581586944096</v>
      </c>
    </row>
    <row r="634" spans="1:40" x14ac:dyDescent="0.35">
      <c r="A634" s="18" t="s">
        <v>1324</v>
      </c>
      <c r="B634" s="19" t="s">
        <v>1325</v>
      </c>
      <c r="C634" s="19" t="s">
        <v>1533</v>
      </c>
      <c r="D634" s="19" t="s">
        <v>1536</v>
      </c>
      <c r="E634" s="19" t="s">
        <v>1529</v>
      </c>
      <c r="F634" s="19" t="e">
        <f>VLOOKUP(A634,Ranking!C634:AB1348,26,0)</f>
        <v>#N/A</v>
      </c>
      <c r="G634" s="19">
        <v>560078</v>
      </c>
      <c r="H634" s="20" t="s">
        <v>123</v>
      </c>
      <c r="I634" s="81" t="str">
        <f>VLOOKUP(A634,[1]Sheet1!$C$2:$D$967,2,0)</f>
        <v>Bengaluru - E</v>
      </c>
      <c r="J634" s="21">
        <v>0</v>
      </c>
      <c r="K634" s="22">
        <v>1682.8420000000001</v>
      </c>
      <c r="L634" s="22">
        <v>9.7164569942503149</v>
      </c>
      <c r="M634" s="22">
        <v>9.7164569942503149</v>
      </c>
      <c r="N634" s="23" t="s">
        <v>32</v>
      </c>
      <c r="O634" s="24" t="s">
        <v>31</v>
      </c>
      <c r="P634" s="25">
        <v>0</v>
      </c>
      <c r="Q634" s="26">
        <v>358.81200000000001</v>
      </c>
      <c r="R634" s="26">
        <v>0.32293080000000002</v>
      </c>
      <c r="S634" s="26">
        <v>0.32293080000000002</v>
      </c>
      <c r="T634" s="23" t="s">
        <v>31</v>
      </c>
      <c r="U634" s="27" t="s">
        <v>31</v>
      </c>
      <c r="V634" s="28">
        <v>0</v>
      </c>
      <c r="W634" s="22">
        <v>721.25199999999995</v>
      </c>
      <c r="X634" s="22">
        <v>12.025283725168688</v>
      </c>
      <c r="Y634" s="22">
        <v>12.025283725168688</v>
      </c>
      <c r="Z634" s="23" t="s">
        <v>32</v>
      </c>
      <c r="AA634" s="27" t="s">
        <v>31</v>
      </c>
      <c r="AB634" s="25">
        <v>0.67413007400000002</v>
      </c>
      <c r="AC634" s="26">
        <v>15156.252647482021</v>
      </c>
      <c r="AD634" s="26">
        <v>50.222959507243196</v>
      </c>
      <c r="AE634" s="26">
        <f t="shared" si="27"/>
        <v>50.897089581243193</v>
      </c>
      <c r="AF634" s="29" t="s">
        <v>32</v>
      </c>
      <c r="AG634" s="30" t="s">
        <v>31</v>
      </c>
      <c r="AH634" s="25">
        <v>2.5539393000000001E-2</v>
      </c>
      <c r="AI634" s="26">
        <v>3811.659338027087</v>
      </c>
      <c r="AJ634" s="26">
        <v>5.6916681006398111</v>
      </c>
      <c r="AK634" s="26">
        <f t="shared" si="28"/>
        <v>5.717207493639811</v>
      </c>
      <c r="AL634" s="29" t="s">
        <v>32</v>
      </c>
      <c r="AM634" s="30" t="s">
        <v>31</v>
      </c>
      <c r="AN634" s="66">
        <f t="shared" si="29"/>
        <v>55.914627607883006</v>
      </c>
    </row>
    <row r="635" spans="1:40" x14ac:dyDescent="0.35">
      <c r="A635" s="18" t="s">
        <v>1326</v>
      </c>
      <c r="B635" s="19" t="s">
        <v>1327</v>
      </c>
      <c r="C635" s="19" t="s">
        <v>1536</v>
      </c>
      <c r="D635" s="19" t="s">
        <v>1536</v>
      </c>
      <c r="E635" s="19" t="s">
        <v>1529</v>
      </c>
      <c r="F635" s="19" t="str">
        <f>VLOOKUP(A635,Ranking!C635:AB1349,26,0)</f>
        <v>Corporate Offices</v>
      </c>
      <c r="G635" s="19">
        <v>500043</v>
      </c>
      <c r="H635" s="20" t="s">
        <v>492</v>
      </c>
      <c r="I635" s="81" t="str">
        <f>VLOOKUP(A635,[1]Sheet1!$C$2:$D$967,2,0)</f>
        <v>Hyderbad</v>
      </c>
      <c r="J635" s="21">
        <v>0</v>
      </c>
      <c r="K635" s="22">
        <v>311.14800000000002</v>
      </c>
      <c r="L635" s="22">
        <v>0.25458026509572906</v>
      </c>
      <c r="M635" s="22">
        <v>0.25458026509572906</v>
      </c>
      <c r="N635" s="23" t="s">
        <v>31</v>
      </c>
      <c r="O635" s="24" t="s">
        <v>31</v>
      </c>
      <c r="P635" s="25">
        <v>0</v>
      </c>
      <c r="Q635" s="26">
        <v>78.855000000000004</v>
      </c>
      <c r="R635" s="26">
        <v>7.8855000000000008E-2</v>
      </c>
      <c r="S635" s="26">
        <v>7.8855000000000008E-2</v>
      </c>
      <c r="T635" s="23" t="s">
        <v>31</v>
      </c>
      <c r="U635" s="27" t="s">
        <v>31</v>
      </c>
      <c r="V635" s="28">
        <v>0</v>
      </c>
      <c r="W635" s="22">
        <v>92.84</v>
      </c>
      <c r="X635" s="22">
        <v>2.2112884283057417</v>
      </c>
      <c r="Y635" s="22">
        <v>2.2112884283057417</v>
      </c>
      <c r="Z635" s="23" t="s">
        <v>32</v>
      </c>
      <c r="AA635" s="27" t="s">
        <v>31</v>
      </c>
      <c r="AB635" s="25">
        <v>0.114789024</v>
      </c>
      <c r="AC635" s="26">
        <v>316.25115392831202</v>
      </c>
      <c r="AD635" s="26">
        <v>3.5576505760000003</v>
      </c>
      <c r="AE635" s="26">
        <f t="shared" si="27"/>
        <v>3.6724396000000001</v>
      </c>
      <c r="AF635" s="29" t="s">
        <v>32</v>
      </c>
      <c r="AG635" s="30" t="s">
        <v>31</v>
      </c>
      <c r="AH635" s="25">
        <v>4.571625E-2</v>
      </c>
      <c r="AI635" s="26">
        <v>173.69759986328879</v>
      </c>
      <c r="AJ635" s="26">
        <v>0.24363618111579904</v>
      </c>
      <c r="AK635" s="26">
        <f t="shared" si="28"/>
        <v>0.28935243111579906</v>
      </c>
      <c r="AL635" s="29" t="s">
        <v>32</v>
      </c>
      <c r="AM635" s="30" t="s">
        <v>31</v>
      </c>
      <c r="AN635" s="66">
        <f t="shared" si="29"/>
        <v>3.8012867571157996</v>
      </c>
    </row>
    <row r="636" spans="1:40" x14ac:dyDescent="0.35">
      <c r="A636" s="18" t="s">
        <v>1328</v>
      </c>
      <c r="B636" s="19" t="s">
        <v>1329</v>
      </c>
      <c r="C636" s="19" t="s">
        <v>1536</v>
      </c>
      <c r="D636" s="19" t="s">
        <v>1536</v>
      </c>
      <c r="E636" s="19" t="s">
        <v>1529</v>
      </c>
      <c r="F636" s="19" t="str">
        <f>VLOOKUP(A636,Ranking!C636:AB1350,26,0)</f>
        <v xml:space="preserve">Manufacturers </v>
      </c>
      <c r="G636" s="19">
        <v>641035</v>
      </c>
      <c r="H636" s="20" t="s">
        <v>267</v>
      </c>
      <c r="I636" s="81" t="str">
        <f>VLOOKUP(A636,[1]Sheet1!$C$2:$D$967,2,0)</f>
        <v>Tirupur</v>
      </c>
      <c r="J636" s="21">
        <v>0</v>
      </c>
      <c r="K636" s="22">
        <v>359.43099999999998</v>
      </c>
      <c r="L636" s="22">
        <v>1.8447078633250626</v>
      </c>
      <c r="M636" s="22">
        <v>1.8447078633250626</v>
      </c>
      <c r="N636" s="23" t="s">
        <v>32</v>
      </c>
      <c r="O636" s="24" t="s">
        <v>31</v>
      </c>
      <c r="P636" s="25">
        <v>0</v>
      </c>
      <c r="Q636" s="26">
        <v>98.664000000000001</v>
      </c>
      <c r="R636" s="26">
        <v>7.8931200000000007E-2</v>
      </c>
      <c r="S636" s="26">
        <v>7.8931200000000007E-2</v>
      </c>
      <c r="T636" s="23" t="s">
        <v>31</v>
      </c>
      <c r="U636" s="27" t="s">
        <v>31</v>
      </c>
      <c r="V636" s="28">
        <v>2.24E-2</v>
      </c>
      <c r="W636" s="22">
        <v>430.35</v>
      </c>
      <c r="X636" s="22">
        <v>6.1366761683845921</v>
      </c>
      <c r="Y636" s="22">
        <v>6.1590761683845923</v>
      </c>
      <c r="Z636" s="23" t="s">
        <v>32</v>
      </c>
      <c r="AA636" s="27" t="s">
        <v>31</v>
      </c>
      <c r="AB636" s="25">
        <v>0.35801064100000002</v>
      </c>
      <c r="AC636" s="26">
        <v>12297.338773944561</v>
      </c>
      <c r="AD636" s="26">
        <v>36.372887870578431</v>
      </c>
      <c r="AE636" s="26">
        <f t="shared" si="27"/>
        <v>36.730898511578431</v>
      </c>
      <c r="AF636" s="29" t="s">
        <v>32</v>
      </c>
      <c r="AG636" s="30" t="s">
        <v>31</v>
      </c>
      <c r="AH636" s="25">
        <v>6.5356431999999992E-2</v>
      </c>
      <c r="AI636" s="26">
        <v>5254.6617073880698</v>
      </c>
      <c r="AJ636" s="26">
        <v>6.9504558982395253</v>
      </c>
      <c r="AK636" s="26">
        <f t="shared" si="28"/>
        <v>7.015812330239525</v>
      </c>
      <c r="AL636" s="29" t="s">
        <v>32</v>
      </c>
      <c r="AM636" s="30" t="s">
        <v>31</v>
      </c>
      <c r="AN636" s="66">
        <f t="shared" si="29"/>
        <v>43.323343768817956</v>
      </c>
    </row>
    <row r="637" spans="1:40" x14ac:dyDescent="0.35">
      <c r="A637" s="18" t="s">
        <v>1330</v>
      </c>
      <c r="B637" s="19" t="s">
        <v>1331</v>
      </c>
      <c r="C637" s="19" t="s">
        <v>47</v>
      </c>
      <c r="D637" s="19" t="s">
        <v>1536</v>
      </c>
      <c r="E637" s="19" t="s">
        <v>1531</v>
      </c>
      <c r="F637" s="19" t="str">
        <f>VLOOKUP(A637,Ranking!C637:AB1351,26,0)</f>
        <v xml:space="preserve">Manufacturers </v>
      </c>
      <c r="G637" s="19">
        <v>581359</v>
      </c>
      <c r="H637" s="20" t="s">
        <v>170</v>
      </c>
      <c r="I637" s="81" t="str">
        <f>VLOOKUP(A637,[1]Sheet1!$C$2:$D$967,2,0)</f>
        <v>Kumta</v>
      </c>
      <c r="J637" s="21">
        <v>5.3699999999999998E-2</v>
      </c>
      <c r="K637" s="22">
        <v>13.725</v>
      </c>
      <c r="L637" s="22">
        <v>1.5036000000000001E-2</v>
      </c>
      <c r="M637" s="22">
        <v>6.8735999999999992E-2</v>
      </c>
      <c r="N637" s="23" t="s">
        <v>31</v>
      </c>
      <c r="O637" s="24" t="s">
        <v>31</v>
      </c>
      <c r="P637" s="25">
        <v>1.1578999999999999</v>
      </c>
      <c r="Q637" s="26">
        <v>11.577</v>
      </c>
      <c r="R637" s="26">
        <v>0.324212</v>
      </c>
      <c r="S637" s="26">
        <v>1.4821119999999999</v>
      </c>
      <c r="T637" s="23" t="s">
        <v>32</v>
      </c>
      <c r="U637" s="27" t="s">
        <v>32</v>
      </c>
      <c r="V637" s="28">
        <v>0.65410000000000001</v>
      </c>
      <c r="W637" s="22">
        <v>24.759</v>
      </c>
      <c r="X637" s="22">
        <v>0.51534660442906566</v>
      </c>
      <c r="Y637" s="22">
        <v>1.1694466044290657</v>
      </c>
      <c r="Z637" s="23" t="s">
        <v>31</v>
      </c>
      <c r="AA637" s="27" t="s">
        <v>32</v>
      </c>
      <c r="AB637" s="25">
        <v>20.760203634</v>
      </c>
      <c r="AC637" s="26">
        <v>199.59717241379309</v>
      </c>
      <c r="AD637" s="26">
        <v>4.1520407267999992</v>
      </c>
      <c r="AE637" s="26">
        <f t="shared" si="27"/>
        <v>24.912244360799999</v>
      </c>
      <c r="AF637" s="29" t="s">
        <v>32</v>
      </c>
      <c r="AG637" s="30" t="s">
        <v>32</v>
      </c>
      <c r="AH637" s="25">
        <v>4.4337105729999999</v>
      </c>
      <c r="AI637" s="26">
        <v>22.704188599577758</v>
      </c>
      <c r="AJ637" s="26">
        <v>0.88674211459999963</v>
      </c>
      <c r="AK637" s="26">
        <f t="shared" si="28"/>
        <v>5.3204526875999996</v>
      </c>
      <c r="AL637" s="29" t="s">
        <v>32</v>
      </c>
      <c r="AM637" s="30" t="s">
        <v>32</v>
      </c>
      <c r="AN637" s="66">
        <f t="shared" si="29"/>
        <v>5.0387828413999989</v>
      </c>
    </row>
    <row r="638" spans="1:40" x14ac:dyDescent="0.35">
      <c r="A638" s="18" t="s">
        <v>1332</v>
      </c>
      <c r="B638" s="19" t="s">
        <v>1333</v>
      </c>
      <c r="C638" s="19" t="s">
        <v>1536</v>
      </c>
      <c r="D638" s="19" t="s">
        <v>1536</v>
      </c>
      <c r="E638" s="19" t="s">
        <v>1530</v>
      </c>
      <c r="F638" s="19" t="str">
        <f>VLOOKUP(A638,Ranking!C638:AB1352,26,0)</f>
        <v xml:space="preserve">Retailers </v>
      </c>
      <c r="G638" s="19">
        <v>588202</v>
      </c>
      <c r="H638" s="20" t="s">
        <v>38</v>
      </c>
      <c r="I638" s="81" t="str">
        <f>VLOOKUP(A638,[1]Sheet1!$C$2:$D$967,2,0)</f>
        <v>Raichur</v>
      </c>
      <c r="J638" s="21">
        <v>0.32300000000000001</v>
      </c>
      <c r="K638" s="22">
        <v>25.081</v>
      </c>
      <c r="L638" s="22">
        <v>0.28008945000000002</v>
      </c>
      <c r="M638" s="22">
        <v>0.60308945000000003</v>
      </c>
      <c r="N638" s="23" t="s">
        <v>31</v>
      </c>
      <c r="O638" s="24" t="s">
        <v>32</v>
      </c>
      <c r="P638" s="25">
        <v>0.31</v>
      </c>
      <c r="Q638" s="26">
        <v>11.804</v>
      </c>
      <c r="R638" s="26">
        <v>0.12176987878787875</v>
      </c>
      <c r="S638" s="26">
        <v>0.43176987878787876</v>
      </c>
      <c r="T638" s="23" t="s">
        <v>31</v>
      </c>
      <c r="U638" s="27" t="s">
        <v>32</v>
      </c>
      <c r="V638" s="28">
        <v>2.3984999999999999</v>
      </c>
      <c r="W638" s="22">
        <v>43.06</v>
      </c>
      <c r="X638" s="22">
        <v>0.67158000000000007</v>
      </c>
      <c r="Y638" s="22">
        <v>3.0700799999999999</v>
      </c>
      <c r="Z638" s="23" t="s">
        <v>31</v>
      </c>
      <c r="AA638" s="27" t="s">
        <v>32</v>
      </c>
      <c r="AB638" s="25">
        <v>16.934197982000001</v>
      </c>
      <c r="AC638" s="26">
        <v>410.53804608019152</v>
      </c>
      <c r="AD638" s="26">
        <v>4.1053804608019142</v>
      </c>
      <c r="AE638" s="26">
        <f t="shared" si="27"/>
        <v>21.039578442801915</v>
      </c>
      <c r="AF638" s="29" t="s">
        <v>32</v>
      </c>
      <c r="AG638" s="30" t="s">
        <v>32</v>
      </c>
      <c r="AH638" s="25">
        <v>2.0886495469999997</v>
      </c>
      <c r="AI638" s="26">
        <v>96.30286355475765</v>
      </c>
      <c r="AJ638" s="26">
        <v>1.1922848790972798</v>
      </c>
      <c r="AK638" s="26">
        <f t="shared" si="28"/>
        <v>3.2809344260972795</v>
      </c>
      <c r="AL638" s="29" t="s">
        <v>31</v>
      </c>
      <c r="AM638" s="30" t="s">
        <v>32</v>
      </c>
      <c r="AN638" s="66">
        <f t="shared" si="29"/>
        <v>5.2976653398991935</v>
      </c>
    </row>
    <row r="639" spans="1:40" x14ac:dyDescent="0.35">
      <c r="A639" s="18" t="s">
        <v>1334</v>
      </c>
      <c r="B639" s="19" t="s">
        <v>1335</v>
      </c>
      <c r="C639" s="19" t="s">
        <v>1536</v>
      </c>
      <c r="D639" s="19" t="s">
        <v>1536</v>
      </c>
      <c r="E639" s="19" t="s">
        <v>1528</v>
      </c>
      <c r="F639" s="19" t="str">
        <f>VLOOKUP(A639,Ranking!C639:AB1353,26,0)</f>
        <v xml:space="preserve">Retailers </v>
      </c>
      <c r="G639" s="19">
        <v>515761</v>
      </c>
      <c r="H639" s="20" t="s">
        <v>58</v>
      </c>
      <c r="I639" s="81" t="str">
        <f>VLOOKUP(A639,[1]Sheet1!$C$2:$D$967,2,0)</f>
        <v>Anantapur</v>
      </c>
      <c r="J639" s="21">
        <v>0</v>
      </c>
      <c r="K639" s="22">
        <v>35.921999999999997</v>
      </c>
      <c r="L639" s="22">
        <v>0.23045311849271105</v>
      </c>
      <c r="M639" s="22">
        <v>0.23045311849271105</v>
      </c>
      <c r="N639" s="23" t="s">
        <v>32</v>
      </c>
      <c r="O639" s="24" t="s">
        <v>31</v>
      </c>
      <c r="P639" s="25">
        <v>0</v>
      </c>
      <c r="Q639" s="26">
        <v>12.234</v>
      </c>
      <c r="R639" s="26">
        <v>1.2234E-2</v>
      </c>
      <c r="S639" s="26">
        <v>1.2234E-2</v>
      </c>
      <c r="T639" s="23" t="s">
        <v>31</v>
      </c>
      <c r="U639" s="27" t="s">
        <v>31</v>
      </c>
      <c r="V639" s="28">
        <v>0</v>
      </c>
      <c r="W639" s="22">
        <v>125.465</v>
      </c>
      <c r="X639" s="22">
        <v>2.3906876575388187</v>
      </c>
      <c r="Y639" s="22">
        <v>2.3906876575388187</v>
      </c>
      <c r="Z639" s="23" t="s">
        <v>32</v>
      </c>
      <c r="AA639" s="27" t="s">
        <v>31</v>
      </c>
      <c r="AB639" s="25">
        <v>0.19662863600000002</v>
      </c>
      <c r="AC639" s="26">
        <v>190.9904927916121</v>
      </c>
      <c r="AD639" s="26">
        <v>0.55202516400000001</v>
      </c>
      <c r="AE639" s="26">
        <f t="shared" si="27"/>
        <v>0.74865380000000004</v>
      </c>
      <c r="AF639" s="29" t="s">
        <v>32</v>
      </c>
      <c r="AG639" s="30" t="s">
        <v>31</v>
      </c>
      <c r="AH639" s="25">
        <v>0</v>
      </c>
      <c r="AI639" s="26">
        <v>6.3778125819134992</v>
      </c>
      <c r="AJ639" s="26">
        <v>1.062441609573235E-2</v>
      </c>
      <c r="AK639" s="26">
        <f t="shared" si="28"/>
        <v>1.062441609573235E-2</v>
      </c>
      <c r="AL639" s="29" t="s">
        <v>32</v>
      </c>
      <c r="AM639" s="30" t="s">
        <v>31</v>
      </c>
      <c r="AN639" s="66">
        <f t="shared" si="29"/>
        <v>0.5626495800957324</v>
      </c>
    </row>
    <row r="640" spans="1:40" x14ac:dyDescent="0.35">
      <c r="A640" s="18" t="s">
        <v>1336</v>
      </c>
      <c r="B640" s="19" t="s">
        <v>1337</v>
      </c>
      <c r="C640" s="19" t="s">
        <v>41</v>
      </c>
      <c r="D640" s="19" t="s">
        <v>1536</v>
      </c>
      <c r="E640" s="19" t="s">
        <v>1529</v>
      </c>
      <c r="F640" s="19" t="str">
        <f>VLOOKUP(A640,Ranking!C640:AB1354,26,0)</f>
        <v xml:space="preserve">Exporters </v>
      </c>
      <c r="G640" s="19">
        <v>560068</v>
      </c>
      <c r="H640" s="20" t="s">
        <v>123</v>
      </c>
      <c r="I640" s="81" t="str">
        <f>VLOOKUP(A640,[1]Sheet1!$C$2:$D$967,2,0)</f>
        <v>Bengaluru - E</v>
      </c>
      <c r="J640" s="21">
        <v>0</v>
      </c>
      <c r="K640" s="22">
        <v>1850.498</v>
      </c>
      <c r="L640" s="22">
        <v>1.5895018038137776</v>
      </c>
      <c r="M640" s="22">
        <v>1.5895018038137776</v>
      </c>
      <c r="N640" s="23" t="s">
        <v>31</v>
      </c>
      <c r="O640" s="24" t="s">
        <v>31</v>
      </c>
      <c r="P640" s="25">
        <v>0</v>
      </c>
      <c r="Q640" s="26">
        <v>414.661</v>
      </c>
      <c r="R640" s="26">
        <v>0.33172879999999999</v>
      </c>
      <c r="S640" s="26">
        <v>0.33172879999999999</v>
      </c>
      <c r="T640" s="23" t="s">
        <v>31</v>
      </c>
      <c r="U640" s="27" t="s">
        <v>31</v>
      </c>
      <c r="V640" s="28">
        <v>0</v>
      </c>
      <c r="W640" s="22">
        <v>804.97199999999998</v>
      </c>
      <c r="X640" s="22">
        <v>15.338434025938213</v>
      </c>
      <c r="Y640" s="22">
        <v>15.338434025938213</v>
      </c>
      <c r="Z640" s="23" t="s">
        <v>32</v>
      </c>
      <c r="AA640" s="27" t="s">
        <v>31</v>
      </c>
      <c r="AB640" s="25">
        <v>0.22970845200000001</v>
      </c>
      <c r="AC640" s="26">
        <v>13384.97224707219</v>
      </c>
      <c r="AD640" s="26">
        <v>49.64730901786595</v>
      </c>
      <c r="AE640" s="26">
        <f t="shared" si="27"/>
        <v>49.877017469865947</v>
      </c>
      <c r="AF640" s="29" t="s">
        <v>32</v>
      </c>
      <c r="AG640" s="30" t="s">
        <v>31</v>
      </c>
      <c r="AH640" s="25">
        <v>0</v>
      </c>
      <c r="AI640" s="26">
        <v>3306.93734295997</v>
      </c>
      <c r="AJ640" s="26">
        <v>5.5088289100494601</v>
      </c>
      <c r="AK640" s="26">
        <f t="shared" si="28"/>
        <v>5.5088289100494601</v>
      </c>
      <c r="AL640" s="29" t="s">
        <v>32</v>
      </c>
      <c r="AM640" s="30" t="s">
        <v>31</v>
      </c>
      <c r="AN640" s="66">
        <f t="shared" si="29"/>
        <v>55.15613792791541</v>
      </c>
    </row>
    <row r="641" spans="1:40" x14ac:dyDescent="0.35">
      <c r="A641" s="18" t="s">
        <v>1338</v>
      </c>
      <c r="B641" s="19" t="s">
        <v>1339</v>
      </c>
      <c r="C641" s="19" t="s">
        <v>1536</v>
      </c>
      <c r="D641" s="19" t="s">
        <v>1536</v>
      </c>
      <c r="E641" s="19" t="s">
        <v>1528</v>
      </c>
      <c r="F641" s="19" t="str">
        <f>VLOOKUP(A641,Ranking!C641:AB1355,26,0)</f>
        <v xml:space="preserve">Retailers </v>
      </c>
      <c r="G641" s="19">
        <v>572105</v>
      </c>
      <c r="H641" s="20" t="s">
        <v>261</v>
      </c>
      <c r="I641" s="81" t="str">
        <f>VLOOKUP(A641,[1]Sheet1!$C$2:$D$967,2,0)</f>
        <v>Tumakuru - A</v>
      </c>
      <c r="J641" s="21">
        <v>0</v>
      </c>
      <c r="K641" s="22">
        <v>36.427999999999997</v>
      </c>
      <c r="L641" s="22">
        <v>0.23369929849263621</v>
      </c>
      <c r="M641" s="22">
        <v>0.23369929849263621</v>
      </c>
      <c r="N641" s="23" t="s">
        <v>32</v>
      </c>
      <c r="O641" s="24" t="s">
        <v>31</v>
      </c>
      <c r="P641" s="25">
        <v>0</v>
      </c>
      <c r="Q641" s="26">
        <v>13.382</v>
      </c>
      <c r="R641" s="26">
        <v>1.3382E-2</v>
      </c>
      <c r="S641" s="26">
        <v>1.3382E-2</v>
      </c>
      <c r="T641" s="23" t="s">
        <v>31</v>
      </c>
      <c r="U641" s="27" t="s">
        <v>31</v>
      </c>
      <c r="V641" s="28">
        <v>0</v>
      </c>
      <c r="W641" s="22">
        <v>24.131</v>
      </c>
      <c r="X641" s="22">
        <v>2.4131E-2</v>
      </c>
      <c r="Y641" s="22">
        <v>2.4131E-2</v>
      </c>
      <c r="Z641" s="23" t="s">
        <v>31</v>
      </c>
      <c r="AA641" s="27" t="s">
        <v>31</v>
      </c>
      <c r="AB641" s="25">
        <v>5.6347610000000003E-3</v>
      </c>
      <c r="AC641" s="26">
        <v>2384.8916148499211</v>
      </c>
      <c r="AD641" s="26">
        <v>8.8812929473204676</v>
      </c>
      <c r="AE641" s="26">
        <f t="shared" si="27"/>
        <v>8.8869277083204672</v>
      </c>
      <c r="AF641" s="29" t="s">
        <v>32</v>
      </c>
      <c r="AG641" s="30" t="s">
        <v>31</v>
      </c>
      <c r="AH641" s="25">
        <v>0</v>
      </c>
      <c r="AI641" s="26">
        <v>412.13359557661931</v>
      </c>
      <c r="AJ641" s="26">
        <v>0.86232260000000005</v>
      </c>
      <c r="AK641" s="26">
        <f t="shared" si="28"/>
        <v>0.86232260000000005</v>
      </c>
      <c r="AL641" s="29" t="s">
        <v>32</v>
      </c>
      <c r="AM641" s="30" t="s">
        <v>31</v>
      </c>
      <c r="AN641" s="66">
        <f t="shared" si="29"/>
        <v>9.7436155473204682</v>
      </c>
    </row>
    <row r="642" spans="1:40" x14ac:dyDescent="0.35">
      <c r="A642" s="18" t="s">
        <v>1340</v>
      </c>
      <c r="B642" s="19" t="s">
        <v>1341</v>
      </c>
      <c r="C642" s="19" t="s">
        <v>47</v>
      </c>
      <c r="D642" s="19" t="s">
        <v>1512</v>
      </c>
      <c r="E642" s="19" t="s">
        <v>1529</v>
      </c>
      <c r="F642" s="19" t="str">
        <f>VLOOKUP(A642,Ranking!C642:AB1356,26,0)</f>
        <v>Corporate Offices</v>
      </c>
      <c r="G642" s="19">
        <v>140603</v>
      </c>
      <c r="H642" s="20" t="s">
        <v>72</v>
      </c>
      <c r="I642" s="81" t="str">
        <f>VLOOKUP(A642,[1]Sheet1!$C$2:$D$967,2,0)</f>
        <v>Chandigarh</v>
      </c>
      <c r="J642" s="21">
        <v>2.7468000000000004</v>
      </c>
      <c r="K642" s="22">
        <v>985.86500000000001</v>
      </c>
      <c r="L642" s="22">
        <v>2.8623153290533176</v>
      </c>
      <c r="M642" s="22">
        <v>5.609115329053318</v>
      </c>
      <c r="N642" s="23" t="s">
        <v>32</v>
      </c>
      <c r="O642" s="24" t="s">
        <v>31</v>
      </c>
      <c r="P642" s="25">
        <v>0.19090000000000001</v>
      </c>
      <c r="Q642" s="26">
        <v>269.74799999999999</v>
      </c>
      <c r="R642" s="26">
        <v>1.4537118708318708</v>
      </c>
      <c r="S642" s="26">
        <v>1.6446118708318709</v>
      </c>
      <c r="T642" s="23" t="s">
        <v>32</v>
      </c>
      <c r="U642" s="27" t="s">
        <v>31</v>
      </c>
      <c r="V642" s="28">
        <v>0.2039</v>
      </c>
      <c r="W642" s="22">
        <v>62.896000000000001</v>
      </c>
      <c r="X642" s="22">
        <v>1.0353392588256607</v>
      </c>
      <c r="Y642" s="22">
        <v>1.2392392588256607</v>
      </c>
      <c r="Z642" s="23" t="s">
        <v>32</v>
      </c>
      <c r="AA642" s="27" t="s">
        <v>31</v>
      </c>
      <c r="AB642" s="25">
        <v>7.5960306840000005</v>
      </c>
      <c r="AC642" s="26">
        <v>35081.985142823731</v>
      </c>
      <c r="AD642" s="26">
        <v>98.505224846526147</v>
      </c>
      <c r="AE642" s="26">
        <f t="shared" si="27"/>
        <v>106.10125553052615</v>
      </c>
      <c r="AF642" s="29" t="s">
        <v>32</v>
      </c>
      <c r="AG642" s="30" t="s">
        <v>31</v>
      </c>
      <c r="AH642" s="25">
        <v>1.2216694240000001</v>
      </c>
      <c r="AI642" s="26">
        <v>7016.3927449706298</v>
      </c>
      <c r="AJ642" s="26">
        <v>8.373215303268351</v>
      </c>
      <c r="AK642" s="26">
        <f t="shared" si="28"/>
        <v>9.5948847272683508</v>
      </c>
      <c r="AL642" s="29" t="s">
        <v>32</v>
      </c>
      <c r="AM642" s="30" t="s">
        <v>31</v>
      </c>
      <c r="AN642" s="66">
        <f t="shared" si="29"/>
        <v>106.8784401497945</v>
      </c>
    </row>
    <row r="643" spans="1:40" x14ac:dyDescent="0.35">
      <c r="A643" s="18" t="s">
        <v>1342</v>
      </c>
      <c r="B643" s="19" t="s">
        <v>1343</v>
      </c>
      <c r="C643" s="19" t="s">
        <v>1533</v>
      </c>
      <c r="D643" s="19" t="s">
        <v>1512</v>
      </c>
      <c r="E643" s="19" t="s">
        <v>1529</v>
      </c>
      <c r="F643" s="19" t="e">
        <f>VLOOKUP(A643,Ranking!C643:AB1357,26,0)</f>
        <v>#N/A</v>
      </c>
      <c r="G643" s="19">
        <v>560061</v>
      </c>
      <c r="H643" s="20" t="s">
        <v>126</v>
      </c>
      <c r="I643" s="81" t="str">
        <f>VLOOKUP(A643,[1]Sheet1!$C$2:$D$967,2,0)</f>
        <v>Bengaluru - C</v>
      </c>
      <c r="J643" s="21">
        <v>8.3619000000000003</v>
      </c>
      <c r="K643" s="22">
        <v>1044.5139999999999</v>
      </c>
      <c r="L643" s="22">
        <v>2.3413320000000004</v>
      </c>
      <c r="M643" s="22">
        <v>10.703232</v>
      </c>
      <c r="N643" s="23" t="s">
        <v>31</v>
      </c>
      <c r="O643" s="24" t="s">
        <v>32</v>
      </c>
      <c r="P643" s="25">
        <v>0.54110000000000003</v>
      </c>
      <c r="Q643" s="26">
        <v>201.74299999999999</v>
      </c>
      <c r="R643" s="26">
        <v>0.96070161167661172</v>
      </c>
      <c r="S643" s="26">
        <v>1.5018016116766117</v>
      </c>
      <c r="T643" s="23" t="s">
        <v>32</v>
      </c>
      <c r="U643" s="27" t="s">
        <v>31</v>
      </c>
      <c r="V643" s="28">
        <v>2.2915000000000001</v>
      </c>
      <c r="W643" s="22">
        <v>386.13200000000001</v>
      </c>
      <c r="X643" s="22">
        <v>0.93669831889952127</v>
      </c>
      <c r="Y643" s="22">
        <v>3.2281983188995214</v>
      </c>
      <c r="Z643" s="23" t="s">
        <v>31</v>
      </c>
      <c r="AA643" s="27" t="s">
        <v>31</v>
      </c>
      <c r="AB643" s="25">
        <v>95.912443636000006</v>
      </c>
      <c r="AC643" s="26">
        <v>11475.568973659831</v>
      </c>
      <c r="AD643" s="26">
        <v>114.75568973659833</v>
      </c>
      <c r="AE643" s="26">
        <f t="shared" si="27"/>
        <v>210.66813337259833</v>
      </c>
      <c r="AF643" s="29" t="s">
        <v>32</v>
      </c>
      <c r="AG643" s="30" t="s">
        <v>32</v>
      </c>
      <c r="AH643" s="25">
        <v>5.9188641770000006</v>
      </c>
      <c r="AI643" s="26">
        <v>2259.5860692292322</v>
      </c>
      <c r="AJ643" s="26">
        <v>1.1837728354000001</v>
      </c>
      <c r="AK643" s="26">
        <f t="shared" si="28"/>
        <v>7.1026370124000007</v>
      </c>
      <c r="AL643" s="29" t="s">
        <v>31</v>
      </c>
      <c r="AM643" s="30" t="s">
        <v>32</v>
      </c>
      <c r="AN643" s="66">
        <f t="shared" si="29"/>
        <v>115.93946257199833</v>
      </c>
    </row>
    <row r="644" spans="1:40" x14ac:dyDescent="0.35">
      <c r="A644" s="18" t="s">
        <v>1344</v>
      </c>
      <c r="B644" s="19" t="s">
        <v>1345</v>
      </c>
      <c r="C644" s="19" t="s">
        <v>77</v>
      </c>
      <c r="D644" s="19" t="s">
        <v>1512</v>
      </c>
      <c r="E644" s="19" t="s">
        <v>1528</v>
      </c>
      <c r="F644" s="19" t="e">
        <f>VLOOKUP(A644,Ranking!C644:AB1358,26,0)</f>
        <v>#N/A</v>
      </c>
      <c r="G644" s="19">
        <v>560060</v>
      </c>
      <c r="H644" s="20" t="s">
        <v>126</v>
      </c>
      <c r="I644" s="81" t="str">
        <f>VLOOKUP(A644,[1]Sheet1!$C$2:$D$967,2,0)</f>
        <v>Bengaluru - C</v>
      </c>
      <c r="J644" s="21">
        <v>6.4333</v>
      </c>
      <c r="K644" s="22">
        <v>588.42499999999995</v>
      </c>
      <c r="L644" s="22">
        <v>5.8842499999999998</v>
      </c>
      <c r="M644" s="22">
        <v>12.317550000000001</v>
      </c>
      <c r="N644" s="23" t="s">
        <v>32</v>
      </c>
      <c r="O644" s="24" t="s">
        <v>32</v>
      </c>
      <c r="P644" s="25">
        <v>0.59660000000000002</v>
      </c>
      <c r="Q644" s="26">
        <v>135.977</v>
      </c>
      <c r="R644" s="26">
        <v>0.33250463788463785</v>
      </c>
      <c r="S644" s="26">
        <v>0.92910463788463793</v>
      </c>
      <c r="T644" s="23" t="s">
        <v>32</v>
      </c>
      <c r="U644" s="27" t="s">
        <v>31</v>
      </c>
      <c r="V644" s="28">
        <v>3.8708</v>
      </c>
      <c r="W644" s="22">
        <v>398.63900000000001</v>
      </c>
      <c r="X644" s="22">
        <v>1.0838240000000001</v>
      </c>
      <c r="Y644" s="22">
        <v>4.9546239999999999</v>
      </c>
      <c r="Z644" s="23" t="s">
        <v>31</v>
      </c>
      <c r="AA644" s="27" t="s">
        <v>31</v>
      </c>
      <c r="AB644" s="25">
        <v>97.312199580999987</v>
      </c>
      <c r="AC644" s="26">
        <v>3134.872082505176</v>
      </c>
      <c r="AD644" s="26">
        <v>19.462439916199997</v>
      </c>
      <c r="AE644" s="26">
        <f t="shared" ref="AE644:AE707" si="30">AB644+AD644</f>
        <v>116.77463949719998</v>
      </c>
      <c r="AF644" s="29" t="s">
        <v>31</v>
      </c>
      <c r="AG644" s="30" t="s">
        <v>32</v>
      </c>
      <c r="AH644" s="25">
        <v>14.993381677</v>
      </c>
      <c r="AI644" s="26">
        <v>447.8309373706004</v>
      </c>
      <c r="AJ644" s="26">
        <v>4.478309373706006</v>
      </c>
      <c r="AK644" s="26">
        <f t="shared" ref="AK644:AK707" si="31">AH644+AJ644</f>
        <v>19.471691050706006</v>
      </c>
      <c r="AL644" s="29" t="s">
        <v>32</v>
      </c>
      <c r="AM644" s="30" t="s">
        <v>32</v>
      </c>
      <c r="AN644" s="66">
        <f t="shared" ref="AN644:AN707" si="32">AJ644+AD644</f>
        <v>23.940749289906002</v>
      </c>
    </row>
    <row r="645" spans="1:40" x14ac:dyDescent="0.35">
      <c r="A645" s="18" t="s">
        <v>1346</v>
      </c>
      <c r="B645" s="19" t="s">
        <v>1347</v>
      </c>
      <c r="C645" s="19" t="s">
        <v>1536</v>
      </c>
      <c r="D645" s="19" t="s">
        <v>1536</v>
      </c>
      <c r="E645" s="19" t="s">
        <v>1531</v>
      </c>
      <c r="F645" s="19" t="str">
        <f>VLOOKUP(A645,Ranking!C645:AB1359,26,0)</f>
        <v xml:space="preserve">Retailers </v>
      </c>
      <c r="G645" s="19">
        <v>243001</v>
      </c>
      <c r="H645" s="20" t="s">
        <v>78</v>
      </c>
      <c r="I645" s="81" t="str">
        <f>VLOOKUP(A645,[1]Sheet1!$C$2:$D$967,2,0)</f>
        <v>Delhi - B</v>
      </c>
      <c r="J645" s="21">
        <v>1.5821000000000003</v>
      </c>
      <c r="K645" s="22">
        <v>514.024</v>
      </c>
      <c r="L645" s="22">
        <v>1.3724455783107246</v>
      </c>
      <c r="M645" s="22">
        <v>2.9545455783107251</v>
      </c>
      <c r="N645" s="23" t="s">
        <v>32</v>
      </c>
      <c r="O645" s="24" t="s">
        <v>31</v>
      </c>
      <c r="P645" s="25">
        <v>7.0000000000000007E-2</v>
      </c>
      <c r="Q645" s="26">
        <v>188.80600000000001</v>
      </c>
      <c r="R645" s="26">
        <v>1.0683974961974962</v>
      </c>
      <c r="S645" s="26">
        <v>1.1383974961974963</v>
      </c>
      <c r="T645" s="23" t="s">
        <v>32</v>
      </c>
      <c r="U645" s="27" t="s">
        <v>31</v>
      </c>
      <c r="V645" s="28">
        <v>1.5155000000000001</v>
      </c>
      <c r="W645" s="22">
        <v>77.161000000000001</v>
      </c>
      <c r="X645" s="22">
        <v>0.42434000000000005</v>
      </c>
      <c r="Y645" s="22">
        <v>1.9398400000000002</v>
      </c>
      <c r="Z645" s="23" t="s">
        <v>32</v>
      </c>
      <c r="AA645" s="27" t="s">
        <v>31</v>
      </c>
      <c r="AB645" s="25">
        <v>16.797183534999998</v>
      </c>
      <c r="AC645" s="26">
        <v>8271.5946882428634</v>
      </c>
      <c r="AD645" s="26">
        <v>3.9667156336901321</v>
      </c>
      <c r="AE645" s="26">
        <f t="shared" si="30"/>
        <v>20.763899168690131</v>
      </c>
      <c r="AF645" s="29" t="s">
        <v>31</v>
      </c>
      <c r="AG645" s="30" t="s">
        <v>31</v>
      </c>
      <c r="AH645" s="25">
        <v>2.5435106869999999</v>
      </c>
      <c r="AI645" s="26">
        <v>1033.170848425438</v>
      </c>
      <c r="AJ645" s="26">
        <v>0.54957639026797267</v>
      </c>
      <c r="AK645" s="26">
        <f t="shared" si="31"/>
        <v>3.0930870772679726</v>
      </c>
      <c r="AL645" s="29" t="s">
        <v>31</v>
      </c>
      <c r="AM645" s="30" t="s">
        <v>32</v>
      </c>
      <c r="AN645" s="66">
        <f t="shared" si="32"/>
        <v>4.5162920239581048</v>
      </c>
    </row>
    <row r="646" spans="1:40" x14ac:dyDescent="0.35">
      <c r="A646" s="18" t="s">
        <v>1348</v>
      </c>
      <c r="B646" s="19" t="s">
        <v>1349</v>
      </c>
      <c r="C646" s="19" t="s">
        <v>77</v>
      </c>
      <c r="D646" s="19" t="s">
        <v>1514</v>
      </c>
      <c r="E646" s="19" t="s">
        <v>1530</v>
      </c>
      <c r="F646" s="19" t="e">
        <f>VLOOKUP(A646,Ranking!C646:AB1360,26,0)</f>
        <v>#N/A</v>
      </c>
      <c r="G646" s="19">
        <v>560073</v>
      </c>
      <c r="H646" s="20" t="s">
        <v>99</v>
      </c>
      <c r="I646" s="81" t="str">
        <f>VLOOKUP(A646,[1]Sheet1!$C$2:$D$967,2,0)</f>
        <v>Bengaluru - F</v>
      </c>
      <c r="J646" s="21">
        <v>4.6362000000000005</v>
      </c>
      <c r="K646" s="22">
        <v>477.8</v>
      </c>
      <c r="L646" s="22">
        <v>4.7780000000000005</v>
      </c>
      <c r="M646" s="22">
        <v>9.414200000000001</v>
      </c>
      <c r="N646" s="23" t="s">
        <v>32</v>
      </c>
      <c r="O646" s="24" t="s">
        <v>32</v>
      </c>
      <c r="P646" s="25">
        <v>0.309</v>
      </c>
      <c r="Q646" s="26">
        <v>141.124</v>
      </c>
      <c r="R646" s="26">
        <v>0.25074962246524563</v>
      </c>
      <c r="S646" s="26">
        <v>0.55974962246524562</v>
      </c>
      <c r="T646" s="23" t="s">
        <v>31</v>
      </c>
      <c r="U646" s="27" t="s">
        <v>31</v>
      </c>
      <c r="V646" s="28">
        <v>2.0261999999999998</v>
      </c>
      <c r="W646" s="22">
        <v>350.25200000000001</v>
      </c>
      <c r="X646" s="22">
        <v>0.73033228627917801</v>
      </c>
      <c r="Y646" s="22">
        <v>2.7565322862791777</v>
      </c>
      <c r="Z646" s="23" t="s">
        <v>31</v>
      </c>
      <c r="AA646" s="27" t="s">
        <v>31</v>
      </c>
      <c r="AB646" s="25">
        <v>88.838501269000005</v>
      </c>
      <c r="AC646" s="26">
        <v>4389.2327982753877</v>
      </c>
      <c r="AD646" s="26">
        <v>17.767700253800001</v>
      </c>
      <c r="AE646" s="26">
        <f t="shared" si="30"/>
        <v>106.60620152280001</v>
      </c>
      <c r="AF646" s="29" t="s">
        <v>31</v>
      </c>
      <c r="AG646" s="30" t="s">
        <v>32</v>
      </c>
      <c r="AH646" s="25">
        <v>11.285452592</v>
      </c>
      <c r="AI646" s="26">
        <v>2129.4630573341901</v>
      </c>
      <c r="AJ646" s="26">
        <v>21.294630573341905</v>
      </c>
      <c r="AK646" s="26">
        <f t="shared" si="31"/>
        <v>32.580083165341904</v>
      </c>
      <c r="AL646" s="29" t="s">
        <v>32</v>
      </c>
      <c r="AM646" s="30" t="s">
        <v>32</v>
      </c>
      <c r="AN646" s="66">
        <f t="shared" si="32"/>
        <v>39.062330827141906</v>
      </c>
    </row>
    <row r="647" spans="1:40" x14ac:dyDescent="0.35">
      <c r="A647" s="18" t="s">
        <v>1350</v>
      </c>
      <c r="B647" s="19" t="s">
        <v>1351</v>
      </c>
      <c r="C647" s="19" t="s">
        <v>1536</v>
      </c>
      <c r="D647" s="19" t="s">
        <v>1513</v>
      </c>
      <c r="E647" s="19" t="s">
        <v>1528</v>
      </c>
      <c r="F647" s="19" t="str">
        <f>VLOOKUP(A647,Ranking!C647:AB1361,26,0)</f>
        <v xml:space="preserve">Manufacturers </v>
      </c>
      <c r="G647" s="19">
        <v>560099</v>
      </c>
      <c r="H647" s="20" t="s">
        <v>115</v>
      </c>
      <c r="I647" s="81" t="str">
        <f>VLOOKUP(A647,[1]Sheet1!$C$2:$D$967,2,0)</f>
        <v>Bengaluru - B</v>
      </c>
      <c r="J647" s="21">
        <v>1.8955</v>
      </c>
      <c r="K647" s="22">
        <v>462.48500000000001</v>
      </c>
      <c r="L647" s="22">
        <v>0.53073999999999999</v>
      </c>
      <c r="M647" s="22">
        <v>2.42624</v>
      </c>
      <c r="N647" s="23" t="s">
        <v>31</v>
      </c>
      <c r="O647" s="24" t="s">
        <v>31</v>
      </c>
      <c r="P647" s="25">
        <v>0.80420000000000003</v>
      </c>
      <c r="Q647" s="26">
        <v>148.54499999999999</v>
      </c>
      <c r="R647" s="26">
        <v>0.30158865391365386</v>
      </c>
      <c r="S647" s="26">
        <v>1.1057886539136539</v>
      </c>
      <c r="T647" s="23" t="s">
        <v>32</v>
      </c>
      <c r="U647" s="27" t="s">
        <v>31</v>
      </c>
      <c r="V647" s="28">
        <v>2.7991000000000001</v>
      </c>
      <c r="W647" s="22">
        <v>296.74099999999999</v>
      </c>
      <c r="X647" s="22">
        <v>3.4150064239885749</v>
      </c>
      <c r="Y647" s="22">
        <v>6.214106423988575</v>
      </c>
      <c r="Z647" s="23" t="s">
        <v>32</v>
      </c>
      <c r="AA647" s="27" t="s">
        <v>31</v>
      </c>
      <c r="AB647" s="25">
        <v>45.708178711999999</v>
      </c>
      <c r="AC647" s="26">
        <v>3920.0377643523639</v>
      </c>
      <c r="AD647" s="26">
        <v>9.1416357423999983</v>
      </c>
      <c r="AE647" s="26">
        <f t="shared" si="30"/>
        <v>54.849814454399997</v>
      </c>
      <c r="AF647" s="29" t="s">
        <v>31</v>
      </c>
      <c r="AG647" s="30" t="s">
        <v>32</v>
      </c>
      <c r="AH647" s="25">
        <v>21.906140743999998</v>
      </c>
      <c r="AI647" s="26">
        <v>1274.7384886525381</v>
      </c>
      <c r="AJ647" s="26">
        <v>12.747384886525381</v>
      </c>
      <c r="AK647" s="26">
        <f t="shared" si="31"/>
        <v>34.65352563052538</v>
      </c>
      <c r="AL647" s="29" t="s">
        <v>32</v>
      </c>
      <c r="AM647" s="30" t="s">
        <v>32</v>
      </c>
      <c r="AN647" s="66">
        <f t="shared" si="32"/>
        <v>21.88902062892538</v>
      </c>
    </row>
    <row r="648" spans="1:40" x14ac:dyDescent="0.35">
      <c r="A648" s="18" t="s">
        <v>1352</v>
      </c>
      <c r="B648" s="19" t="s">
        <v>1353</v>
      </c>
      <c r="C648" s="19" t="s">
        <v>41</v>
      </c>
      <c r="D648" s="19" t="s">
        <v>1513</v>
      </c>
      <c r="E648" s="19" t="s">
        <v>1530</v>
      </c>
      <c r="F648" s="19" t="str">
        <f>VLOOKUP(A648,Ranking!C648:AB1362,26,0)</f>
        <v xml:space="preserve">Manufacturers </v>
      </c>
      <c r="G648" s="19">
        <v>560040</v>
      </c>
      <c r="H648" s="20" t="s">
        <v>126</v>
      </c>
      <c r="I648" s="81" t="str">
        <f>VLOOKUP(A648,[1]Sheet1!$C$2:$D$967,2,0)</f>
        <v>Bengaluru - F</v>
      </c>
      <c r="J648" s="21">
        <v>2.4982000000000002</v>
      </c>
      <c r="K648" s="22">
        <v>768.95600000000002</v>
      </c>
      <c r="L648" s="22">
        <v>0.69949600000000012</v>
      </c>
      <c r="M648" s="22">
        <v>3.1976960000000005</v>
      </c>
      <c r="N648" s="23" t="s">
        <v>31</v>
      </c>
      <c r="O648" s="24" t="s">
        <v>31</v>
      </c>
      <c r="P648" s="25">
        <v>1.0516999999999999</v>
      </c>
      <c r="Q648" s="26">
        <v>161.36199999999999</v>
      </c>
      <c r="R648" s="26">
        <v>0.29447600000000002</v>
      </c>
      <c r="S648" s="26">
        <v>1.3461759999999998</v>
      </c>
      <c r="T648" s="23" t="s">
        <v>32</v>
      </c>
      <c r="U648" s="27" t="s">
        <v>31</v>
      </c>
      <c r="V648" s="28">
        <v>3.0552000000000001</v>
      </c>
      <c r="W648" s="22">
        <v>409.93900000000002</v>
      </c>
      <c r="X648" s="22">
        <v>6.7088388519089559</v>
      </c>
      <c r="Y648" s="22">
        <v>9.7640388519089569</v>
      </c>
      <c r="Z648" s="23" t="s">
        <v>32</v>
      </c>
      <c r="AA648" s="27" t="s">
        <v>31</v>
      </c>
      <c r="AB648" s="25">
        <v>55.375498090000001</v>
      </c>
      <c r="AC648" s="26">
        <v>12615.67305740942</v>
      </c>
      <c r="AD648" s="26">
        <v>11.075099618000003</v>
      </c>
      <c r="AE648" s="26">
        <f t="shared" si="30"/>
        <v>66.450597708000004</v>
      </c>
      <c r="AF648" s="29" t="s">
        <v>31</v>
      </c>
      <c r="AG648" s="30" t="s">
        <v>32</v>
      </c>
      <c r="AH648" s="25">
        <v>6.075148693</v>
      </c>
      <c r="AI648" s="26">
        <v>2863.158776253003</v>
      </c>
      <c r="AJ648" s="26">
        <v>28.631587762530035</v>
      </c>
      <c r="AK648" s="26">
        <f t="shared" si="31"/>
        <v>34.706736455530034</v>
      </c>
      <c r="AL648" s="29" t="s">
        <v>32</v>
      </c>
      <c r="AM648" s="30" t="s">
        <v>32</v>
      </c>
      <c r="AN648" s="66">
        <f t="shared" si="32"/>
        <v>39.706687380530042</v>
      </c>
    </row>
    <row r="649" spans="1:40" x14ac:dyDescent="0.35">
      <c r="A649" s="18" t="s">
        <v>1354</v>
      </c>
      <c r="B649" s="19" t="s">
        <v>1355</v>
      </c>
      <c r="C649" s="19" t="s">
        <v>1536</v>
      </c>
      <c r="D649" s="19" t="s">
        <v>1512</v>
      </c>
      <c r="E649" s="19" t="s">
        <v>1528</v>
      </c>
      <c r="F649" s="19" t="str">
        <f>VLOOKUP(A649,Ranking!C649:AB1363,26,0)</f>
        <v>Corporate Offices</v>
      </c>
      <c r="G649" s="19">
        <v>560080</v>
      </c>
      <c r="H649" s="20" t="s">
        <v>99</v>
      </c>
      <c r="I649" s="81" t="str">
        <f>VLOOKUP(A649,[1]Sheet1!$C$2:$D$967,2,0)</f>
        <v>Bengaluru - G</v>
      </c>
      <c r="J649" s="21">
        <v>3.4401999999999999</v>
      </c>
      <c r="K649" s="22">
        <v>77.010999999999996</v>
      </c>
      <c r="L649" s="22">
        <v>0.96325600000000011</v>
      </c>
      <c r="M649" s="22">
        <v>4.4034560000000003</v>
      </c>
      <c r="N649" s="23" t="s">
        <v>32</v>
      </c>
      <c r="O649" s="24" t="s">
        <v>32</v>
      </c>
      <c r="P649" s="25">
        <v>0.42220000000000002</v>
      </c>
      <c r="Q649" s="26">
        <v>32.491999999999997</v>
      </c>
      <c r="R649" s="26">
        <v>0.11821600000000002</v>
      </c>
      <c r="S649" s="26">
        <v>0.54041600000000001</v>
      </c>
      <c r="T649" s="23" t="s">
        <v>31</v>
      </c>
      <c r="U649" s="27" t="s">
        <v>32</v>
      </c>
      <c r="V649" s="28">
        <v>5.5426000000000002</v>
      </c>
      <c r="W649" s="22">
        <v>28.751000000000001</v>
      </c>
      <c r="X649" s="22">
        <v>1.5519280000000002</v>
      </c>
      <c r="Y649" s="22">
        <v>7.0945280000000004</v>
      </c>
      <c r="Z649" s="23" t="s">
        <v>32</v>
      </c>
      <c r="AA649" s="27" t="s">
        <v>32</v>
      </c>
      <c r="AB649" s="25">
        <v>45.281624086000001</v>
      </c>
      <c r="AC649" s="26">
        <v>10293.73141915937</v>
      </c>
      <c r="AD649" s="26">
        <v>92.643582772434343</v>
      </c>
      <c r="AE649" s="26">
        <f t="shared" si="30"/>
        <v>137.92520685843434</v>
      </c>
      <c r="AF649" s="29" t="s">
        <v>32</v>
      </c>
      <c r="AG649" s="30" t="s">
        <v>32</v>
      </c>
      <c r="AH649" s="25">
        <v>6.6606115710000005</v>
      </c>
      <c r="AI649" s="26">
        <v>6619.5833282247222</v>
      </c>
      <c r="AJ649" s="26">
        <v>1.3321223142000003</v>
      </c>
      <c r="AK649" s="26">
        <f t="shared" si="31"/>
        <v>7.9927338852000007</v>
      </c>
      <c r="AL649" s="29" t="s">
        <v>31</v>
      </c>
      <c r="AM649" s="30" t="s">
        <v>31</v>
      </c>
      <c r="AN649" s="66">
        <f t="shared" si="32"/>
        <v>93.975705086634349</v>
      </c>
    </row>
    <row r="650" spans="1:40" x14ac:dyDescent="0.35">
      <c r="A650" s="18" t="s">
        <v>1356</v>
      </c>
      <c r="B650" s="19" t="s">
        <v>1357</v>
      </c>
      <c r="C650" s="19" t="s">
        <v>41</v>
      </c>
      <c r="D650" s="19" t="s">
        <v>1512</v>
      </c>
      <c r="E650" s="19" t="s">
        <v>1528</v>
      </c>
      <c r="F650" s="19" t="str">
        <f>VLOOKUP(A650,Ranking!C650:AB1364,26,0)</f>
        <v xml:space="preserve">Shopping Malls </v>
      </c>
      <c r="G650" s="19">
        <v>560064</v>
      </c>
      <c r="H650" s="20" t="s">
        <v>99</v>
      </c>
      <c r="I650" s="81" t="str">
        <f>VLOOKUP(A650,[1]Sheet1!$C$2:$D$967,2,0)</f>
        <v>Bengaluru - A</v>
      </c>
      <c r="J650" s="21">
        <v>3.0640000000000001</v>
      </c>
      <c r="K650" s="22">
        <v>1297.829</v>
      </c>
      <c r="L650" s="22">
        <v>0.86456414878640209</v>
      </c>
      <c r="M650" s="22">
        <v>3.928564148786402</v>
      </c>
      <c r="N650" s="23" t="s">
        <v>31</v>
      </c>
      <c r="O650" s="24" t="s">
        <v>31</v>
      </c>
      <c r="P650" s="25">
        <v>0.3569</v>
      </c>
      <c r="Q650" s="26">
        <v>338.66300000000001</v>
      </c>
      <c r="R650" s="26">
        <v>0.17987856744701824</v>
      </c>
      <c r="S650" s="26">
        <v>0.53677856744701824</v>
      </c>
      <c r="T650" s="23" t="s">
        <v>31</v>
      </c>
      <c r="U650" s="27" t="s">
        <v>31</v>
      </c>
      <c r="V650" s="28">
        <v>2.9529999999999998</v>
      </c>
      <c r="W650" s="22">
        <v>593.58900000000006</v>
      </c>
      <c r="X650" s="22">
        <v>11.185264615139777</v>
      </c>
      <c r="Y650" s="22">
        <v>14.138264615139777</v>
      </c>
      <c r="Z650" s="23" t="s">
        <v>32</v>
      </c>
      <c r="AA650" s="27" t="s">
        <v>31</v>
      </c>
      <c r="AB650" s="25">
        <v>66.072074861999994</v>
      </c>
      <c r="AC650" s="26">
        <v>4400.5791214493638</v>
      </c>
      <c r="AD650" s="26">
        <v>13.214414972399993</v>
      </c>
      <c r="AE650" s="26">
        <f t="shared" si="30"/>
        <v>79.286489834399987</v>
      </c>
      <c r="AF650" s="29" t="s">
        <v>31</v>
      </c>
      <c r="AG650" s="30" t="s">
        <v>32</v>
      </c>
      <c r="AH650" s="25">
        <v>9.9491809270000005</v>
      </c>
      <c r="AI650" s="26">
        <v>565.01675569607562</v>
      </c>
      <c r="AJ650" s="26">
        <v>5.6501675569607563</v>
      </c>
      <c r="AK650" s="26">
        <f t="shared" si="31"/>
        <v>15.599348483960757</v>
      </c>
      <c r="AL650" s="29" t="s">
        <v>32</v>
      </c>
      <c r="AM650" s="30" t="s">
        <v>32</v>
      </c>
      <c r="AN650" s="66">
        <f t="shared" si="32"/>
        <v>18.864582529360749</v>
      </c>
    </row>
    <row r="651" spans="1:40" x14ac:dyDescent="0.35">
      <c r="A651" s="18" t="s">
        <v>1358</v>
      </c>
      <c r="B651" s="19" t="s">
        <v>1359</v>
      </c>
      <c r="C651" s="19" t="s">
        <v>1533</v>
      </c>
      <c r="D651" s="19" t="s">
        <v>1512</v>
      </c>
      <c r="E651" s="19" t="s">
        <v>1528</v>
      </c>
      <c r="F651" s="19" t="e">
        <f>VLOOKUP(A651,Ranking!C651:AB1365,26,0)</f>
        <v>#N/A</v>
      </c>
      <c r="G651" s="19">
        <v>560103</v>
      </c>
      <c r="H651" s="20" t="s">
        <v>118</v>
      </c>
      <c r="I651" s="81" t="str">
        <f>VLOOKUP(A651,[1]Sheet1!$C$2:$D$967,2,0)</f>
        <v>Bengaluru - D</v>
      </c>
      <c r="J651" s="21">
        <v>1.23</v>
      </c>
      <c r="K651" s="22">
        <v>1555.5530000000001</v>
      </c>
      <c r="L651" s="22">
        <v>8.7494565956987973</v>
      </c>
      <c r="M651" s="22">
        <v>9.9794565956987977</v>
      </c>
      <c r="N651" s="23" t="s">
        <v>32</v>
      </c>
      <c r="O651" s="24" t="s">
        <v>31</v>
      </c>
      <c r="P651" s="25">
        <v>1.3441000000000001</v>
      </c>
      <c r="Q651" s="26">
        <v>191.88</v>
      </c>
      <c r="R651" s="26">
        <v>0.37634800000000007</v>
      </c>
      <c r="S651" s="26">
        <v>1.7204480000000002</v>
      </c>
      <c r="T651" s="23" t="s">
        <v>32</v>
      </c>
      <c r="U651" s="27" t="s">
        <v>31</v>
      </c>
      <c r="V651" s="28">
        <v>8.3346999999999998</v>
      </c>
      <c r="W651" s="22">
        <v>88.909000000000006</v>
      </c>
      <c r="X651" s="22">
        <v>2.3337160000000003</v>
      </c>
      <c r="Y651" s="22">
        <v>10.668416000000001</v>
      </c>
      <c r="Z651" s="23" t="s">
        <v>31</v>
      </c>
      <c r="AA651" s="27" t="s">
        <v>32</v>
      </c>
      <c r="AB651" s="25">
        <v>80.187108753999993</v>
      </c>
      <c r="AC651" s="26">
        <v>6560.230363697</v>
      </c>
      <c r="AD651" s="26">
        <v>65.602303636970007</v>
      </c>
      <c r="AE651" s="26">
        <f t="shared" si="30"/>
        <v>145.78941239097</v>
      </c>
      <c r="AF651" s="29" t="s">
        <v>32</v>
      </c>
      <c r="AG651" s="30" t="s">
        <v>32</v>
      </c>
      <c r="AH651" s="25">
        <v>6.3323109149999999</v>
      </c>
      <c r="AI651" s="26">
        <v>2000.132351290659</v>
      </c>
      <c r="AJ651" s="26">
        <v>20.001323512906591</v>
      </c>
      <c r="AK651" s="26">
        <f t="shared" si="31"/>
        <v>26.333634427906592</v>
      </c>
      <c r="AL651" s="29" t="s">
        <v>32</v>
      </c>
      <c r="AM651" s="30" t="s">
        <v>32</v>
      </c>
      <c r="AN651" s="66">
        <f t="shared" si="32"/>
        <v>85.603627149876601</v>
      </c>
    </row>
    <row r="652" spans="1:40" x14ac:dyDescent="0.35">
      <c r="A652" s="18" t="s">
        <v>1360</v>
      </c>
      <c r="B652" s="19" t="s">
        <v>1361</v>
      </c>
      <c r="C652" s="19" t="s">
        <v>1536</v>
      </c>
      <c r="D652" s="19" t="s">
        <v>1536</v>
      </c>
      <c r="E652" s="19" t="s">
        <v>1531</v>
      </c>
      <c r="F652" s="19" t="str">
        <f>VLOOKUP(A652,Ranking!C652:AB1366,26,0)</f>
        <v xml:space="preserve">Retailers </v>
      </c>
      <c r="G652" s="19">
        <v>760002</v>
      </c>
      <c r="H652" s="20" t="s">
        <v>86</v>
      </c>
      <c r="I652" s="81" t="str">
        <f>VLOOKUP(A652,[1]Sheet1!$C$2:$D$967,2,0)</f>
        <v>Bhubaneshwar</v>
      </c>
      <c r="J652" s="21">
        <v>0</v>
      </c>
      <c r="K652" s="22">
        <v>87.337999999999994</v>
      </c>
      <c r="L652" s="22">
        <v>1.2746</v>
      </c>
      <c r="M652" s="22">
        <v>1.2746</v>
      </c>
      <c r="N652" s="23" t="s">
        <v>31</v>
      </c>
      <c r="O652" s="24" t="s">
        <v>31</v>
      </c>
      <c r="P652" s="25">
        <v>0.19589999999999999</v>
      </c>
      <c r="Q652" s="26">
        <v>17.547999999999998</v>
      </c>
      <c r="R652" s="26">
        <v>5.4852000000000005E-2</v>
      </c>
      <c r="S652" s="26">
        <v>0.25075199999999997</v>
      </c>
      <c r="T652" s="23" t="s">
        <v>31</v>
      </c>
      <c r="U652" s="27" t="s">
        <v>32</v>
      </c>
      <c r="V652" s="28">
        <v>3.427</v>
      </c>
      <c r="W652" s="22">
        <v>133.91200000000001</v>
      </c>
      <c r="X652" s="22">
        <v>1.3653321473687348</v>
      </c>
      <c r="Y652" s="22">
        <v>4.792332147368735</v>
      </c>
      <c r="Z652" s="23" t="s">
        <v>31</v>
      </c>
      <c r="AA652" s="27" t="s">
        <v>32</v>
      </c>
      <c r="AB652" s="25">
        <v>11.853002951000001</v>
      </c>
      <c r="AC652" s="26">
        <v>3374.2642932302711</v>
      </c>
      <c r="AD652" s="26">
        <v>2.3706005902000005</v>
      </c>
      <c r="AE652" s="26">
        <f t="shared" si="30"/>
        <v>14.223603541200001</v>
      </c>
      <c r="AF652" s="29" t="s">
        <v>32</v>
      </c>
      <c r="AG652" s="30" t="s">
        <v>31</v>
      </c>
      <c r="AH652" s="25">
        <v>0.73110576799999993</v>
      </c>
      <c r="AI652" s="26">
        <v>588.12251041017339</v>
      </c>
      <c r="AJ652" s="26">
        <v>0.31398181253605095</v>
      </c>
      <c r="AK652" s="26">
        <f t="shared" si="31"/>
        <v>1.0450875805360509</v>
      </c>
      <c r="AL652" s="29" t="s">
        <v>31</v>
      </c>
      <c r="AM652" s="30" t="s">
        <v>31</v>
      </c>
      <c r="AN652" s="66">
        <f t="shared" si="32"/>
        <v>2.6845824027360514</v>
      </c>
    </row>
    <row r="653" spans="1:40" x14ac:dyDescent="0.35">
      <c r="A653" s="18" t="s">
        <v>1362</v>
      </c>
      <c r="B653" s="19" t="s">
        <v>1363</v>
      </c>
      <c r="C653" s="19" t="s">
        <v>77</v>
      </c>
      <c r="D653" s="19" t="s">
        <v>1512</v>
      </c>
      <c r="E653" s="19" t="s">
        <v>1529</v>
      </c>
      <c r="F653" s="19" t="e">
        <f>VLOOKUP(A653,Ranking!C653:AB1367,26,0)</f>
        <v>#N/A</v>
      </c>
      <c r="G653" s="19">
        <v>560062</v>
      </c>
      <c r="H653" s="20" t="s">
        <v>126</v>
      </c>
      <c r="I653" s="81" t="str">
        <f>VLOOKUP(A653,[1]Sheet1!$C$2:$D$967,2,0)</f>
        <v>Bengaluru - B</v>
      </c>
      <c r="J653" s="21">
        <v>9.3692000000000029</v>
      </c>
      <c r="K653" s="22">
        <v>761.85699999999997</v>
      </c>
      <c r="L653" s="22">
        <v>7.6185700000000001</v>
      </c>
      <c r="M653" s="22">
        <v>16.987770000000005</v>
      </c>
      <c r="N653" s="23" t="s">
        <v>32</v>
      </c>
      <c r="O653" s="24" t="s">
        <v>32</v>
      </c>
      <c r="P653" s="25">
        <v>0.32040000000000002</v>
      </c>
      <c r="Q653" s="26">
        <v>196.208</v>
      </c>
      <c r="R653" s="26">
        <v>0.19232089815755857</v>
      </c>
      <c r="S653" s="26">
        <v>0.51272089815755861</v>
      </c>
      <c r="T653" s="23" t="s">
        <v>31</v>
      </c>
      <c r="U653" s="27" t="s">
        <v>31</v>
      </c>
      <c r="V653" s="28">
        <v>1.0729</v>
      </c>
      <c r="W653" s="22">
        <v>422.63099999999997</v>
      </c>
      <c r="X653" s="22">
        <v>0.41943311381466614</v>
      </c>
      <c r="Y653" s="22">
        <v>1.492333113814666</v>
      </c>
      <c r="Z653" s="23" t="s">
        <v>31</v>
      </c>
      <c r="AA653" s="27" t="s">
        <v>31</v>
      </c>
      <c r="AB653" s="25">
        <v>62.474048510999999</v>
      </c>
      <c r="AC653" s="26">
        <v>4883.4283478998732</v>
      </c>
      <c r="AD653" s="26">
        <v>48.834283478998735</v>
      </c>
      <c r="AE653" s="26">
        <f t="shared" si="30"/>
        <v>111.30833198999873</v>
      </c>
      <c r="AF653" s="29" t="s">
        <v>32</v>
      </c>
      <c r="AG653" s="30" t="s">
        <v>32</v>
      </c>
      <c r="AH653" s="25">
        <v>6.2576479229999995</v>
      </c>
      <c r="AI653" s="26">
        <v>830.24551118249587</v>
      </c>
      <c r="AJ653" s="26">
        <v>8.3024551118249583</v>
      </c>
      <c r="AK653" s="26">
        <f t="shared" si="31"/>
        <v>14.560103034824959</v>
      </c>
      <c r="AL653" s="29" t="s">
        <v>32</v>
      </c>
      <c r="AM653" s="30" t="s">
        <v>32</v>
      </c>
      <c r="AN653" s="66">
        <f t="shared" si="32"/>
        <v>57.136738590823697</v>
      </c>
    </row>
    <row r="654" spans="1:40" x14ac:dyDescent="0.35">
      <c r="A654" s="18" t="s">
        <v>1364</v>
      </c>
      <c r="B654" s="19" t="s">
        <v>1365</v>
      </c>
      <c r="C654" s="19" t="s">
        <v>41</v>
      </c>
      <c r="D654" s="19" t="s">
        <v>1512</v>
      </c>
      <c r="E654" s="19" t="s">
        <v>1528</v>
      </c>
      <c r="F654" s="19" t="str">
        <f>VLOOKUP(A654,Ranking!C654:AB1368,26,0)</f>
        <v xml:space="preserve">Shopping Malls </v>
      </c>
      <c r="G654" s="19">
        <v>560087</v>
      </c>
      <c r="H654" s="20" t="s">
        <v>118</v>
      </c>
      <c r="I654" s="81" t="str">
        <f>VLOOKUP(A654,[1]Sheet1!$C$2:$D$967,2,0)</f>
        <v>Bengaluru - D</v>
      </c>
      <c r="J654" s="21">
        <v>1.1452</v>
      </c>
      <c r="K654" s="22">
        <v>1065.855</v>
      </c>
      <c r="L654" s="22">
        <v>0.34421204658932736</v>
      </c>
      <c r="M654" s="22">
        <v>1.4894120465893272</v>
      </c>
      <c r="N654" s="23" t="s">
        <v>31</v>
      </c>
      <c r="O654" s="24" t="s">
        <v>31</v>
      </c>
      <c r="P654" s="25">
        <v>0.8257000000000001</v>
      </c>
      <c r="Q654" s="26">
        <v>161.922</v>
      </c>
      <c r="R654" s="26">
        <v>0.23119600000000004</v>
      </c>
      <c r="S654" s="26">
        <v>1.0568960000000001</v>
      </c>
      <c r="T654" s="23" t="s">
        <v>31</v>
      </c>
      <c r="U654" s="27" t="s">
        <v>31</v>
      </c>
      <c r="V654" s="28">
        <v>12.7058</v>
      </c>
      <c r="W654" s="22">
        <v>171.80199999999999</v>
      </c>
      <c r="X654" s="22">
        <v>3.5576240000000001</v>
      </c>
      <c r="Y654" s="22">
        <v>16.263424000000001</v>
      </c>
      <c r="Z654" s="23" t="s">
        <v>31</v>
      </c>
      <c r="AA654" s="27" t="s">
        <v>32</v>
      </c>
      <c r="AB654" s="25">
        <v>82.804565037000003</v>
      </c>
      <c r="AC654" s="26">
        <v>4742.7788451299248</v>
      </c>
      <c r="AD654" s="26">
        <v>47.42778845129925</v>
      </c>
      <c r="AE654" s="26">
        <f t="shared" si="30"/>
        <v>130.23235348829925</v>
      </c>
      <c r="AF654" s="29" t="s">
        <v>32</v>
      </c>
      <c r="AG654" s="30" t="s">
        <v>32</v>
      </c>
      <c r="AH654" s="25">
        <v>4.657603387</v>
      </c>
      <c r="AI654" s="26">
        <v>634.62736053646267</v>
      </c>
      <c r="AJ654" s="26">
        <v>0.97588412469330343</v>
      </c>
      <c r="AK654" s="26">
        <f t="shared" si="31"/>
        <v>5.6334875116933034</v>
      </c>
      <c r="AL654" s="29" t="s">
        <v>31</v>
      </c>
      <c r="AM654" s="30" t="s">
        <v>32</v>
      </c>
      <c r="AN654" s="66">
        <f t="shared" si="32"/>
        <v>48.403672575992552</v>
      </c>
    </row>
    <row r="655" spans="1:40" x14ac:dyDescent="0.35">
      <c r="A655" s="18" t="s">
        <v>1366</v>
      </c>
      <c r="B655" s="19" t="s">
        <v>1367</v>
      </c>
      <c r="C655" s="19" t="s">
        <v>1533</v>
      </c>
      <c r="D655" s="19" t="s">
        <v>1512</v>
      </c>
      <c r="E655" s="19" t="s">
        <v>1530</v>
      </c>
      <c r="F655" s="19" t="str">
        <f>VLOOKUP(A655,Ranking!C655:AB1369,26,0)</f>
        <v xml:space="preserve">Manufacturers </v>
      </c>
      <c r="G655" s="19">
        <v>560091</v>
      </c>
      <c r="H655" s="20" t="s">
        <v>126</v>
      </c>
      <c r="I655" s="81" t="str">
        <f>VLOOKUP(A655,[1]Sheet1!$C$2:$D$967,2,0)</f>
        <v>Bengaluru - C</v>
      </c>
      <c r="J655" s="21">
        <v>3.5617999999999999</v>
      </c>
      <c r="K655" s="22">
        <v>678.43299999999999</v>
      </c>
      <c r="L655" s="22">
        <v>0.99730400000000008</v>
      </c>
      <c r="M655" s="22">
        <v>4.5591039999999996</v>
      </c>
      <c r="N655" s="23" t="s">
        <v>32</v>
      </c>
      <c r="O655" s="24" t="s">
        <v>31</v>
      </c>
      <c r="P655" s="25">
        <v>1.4742999999999997</v>
      </c>
      <c r="Q655" s="26">
        <v>240.922</v>
      </c>
      <c r="R655" s="26">
        <v>0.41280399999999995</v>
      </c>
      <c r="S655" s="26">
        <v>1.8871039999999997</v>
      </c>
      <c r="T655" s="23" t="s">
        <v>32</v>
      </c>
      <c r="U655" s="27" t="s">
        <v>31</v>
      </c>
      <c r="V655" s="28">
        <v>11.321899999999999</v>
      </c>
      <c r="W655" s="22">
        <v>829.51800000000003</v>
      </c>
      <c r="X655" s="22">
        <v>3.1701320000000002</v>
      </c>
      <c r="Y655" s="22">
        <v>14.492032</v>
      </c>
      <c r="Z655" s="23" t="s">
        <v>31</v>
      </c>
      <c r="AA655" s="27" t="s">
        <v>31</v>
      </c>
      <c r="AB655" s="25">
        <v>70.187478071000001</v>
      </c>
      <c r="AC655" s="26">
        <v>3166.276568526247</v>
      </c>
      <c r="AD655" s="26">
        <v>14.037495614199997</v>
      </c>
      <c r="AE655" s="26">
        <f t="shared" si="30"/>
        <v>84.224973685199998</v>
      </c>
      <c r="AF655" s="29" t="s">
        <v>31</v>
      </c>
      <c r="AG655" s="30" t="s">
        <v>32</v>
      </c>
      <c r="AH655" s="25">
        <v>14.858150131</v>
      </c>
      <c r="AI655" s="26">
        <v>1161.39716110257</v>
      </c>
      <c r="AJ655" s="26">
        <v>11.613971611025699</v>
      </c>
      <c r="AK655" s="26">
        <f t="shared" si="31"/>
        <v>26.472121742025699</v>
      </c>
      <c r="AL655" s="29" t="s">
        <v>32</v>
      </c>
      <c r="AM655" s="30" t="s">
        <v>32</v>
      </c>
      <c r="AN655" s="66">
        <f t="shared" si="32"/>
        <v>25.651467225225694</v>
      </c>
    </row>
    <row r="656" spans="1:40" x14ac:dyDescent="0.35">
      <c r="A656" s="18" t="s">
        <v>1368</v>
      </c>
      <c r="B656" s="19" t="s">
        <v>1369</v>
      </c>
      <c r="C656" s="19" t="s">
        <v>1536</v>
      </c>
      <c r="D656" s="19" t="s">
        <v>1536</v>
      </c>
      <c r="E656" s="19" t="s">
        <v>1531</v>
      </c>
      <c r="F656" s="19" t="str">
        <f>VLOOKUP(A656,Ranking!C656:AB1370,26,0)</f>
        <v xml:space="preserve">Manufacturers </v>
      </c>
      <c r="G656" s="19">
        <v>700144</v>
      </c>
      <c r="H656" s="20" t="s">
        <v>89</v>
      </c>
      <c r="I656" s="81" t="str">
        <f>VLOOKUP(A656,[1]Sheet1!$C$2:$D$967,2,0)</f>
        <v>Kolkata</v>
      </c>
      <c r="J656" s="21">
        <v>0.63100000000000001</v>
      </c>
      <c r="K656" s="22">
        <v>78.233999999999995</v>
      </c>
      <c r="L656" s="22">
        <v>0.52658636015207316</v>
      </c>
      <c r="M656" s="22">
        <v>1.1575863601520733</v>
      </c>
      <c r="N656" s="23" t="s">
        <v>31</v>
      </c>
      <c r="O656" s="24" t="s">
        <v>32</v>
      </c>
      <c r="P656" s="25">
        <v>0.39450000000000002</v>
      </c>
      <c r="Q656" s="26">
        <v>12.339</v>
      </c>
      <c r="R656" s="26">
        <v>0.12339000000000001</v>
      </c>
      <c r="S656" s="26">
        <v>0.51789000000000007</v>
      </c>
      <c r="T656" s="23" t="s">
        <v>32</v>
      </c>
      <c r="U656" s="27" t="s">
        <v>32</v>
      </c>
      <c r="V656" s="28">
        <v>1.0074000000000001</v>
      </c>
      <c r="W656" s="22">
        <v>30.937000000000001</v>
      </c>
      <c r="X656" s="22">
        <v>0.30937000000000003</v>
      </c>
      <c r="Y656" s="22">
        <v>1.31677</v>
      </c>
      <c r="Z656" s="23" t="s">
        <v>32</v>
      </c>
      <c r="AA656" s="27" t="s">
        <v>32</v>
      </c>
      <c r="AB656" s="25">
        <v>12.312680951000001</v>
      </c>
      <c r="AC656" s="26">
        <v>2036.867909373165</v>
      </c>
      <c r="AD656" s="26">
        <v>20.368679093731647</v>
      </c>
      <c r="AE656" s="26">
        <f t="shared" si="30"/>
        <v>32.681360044731647</v>
      </c>
      <c r="AF656" s="29" t="s">
        <v>32</v>
      </c>
      <c r="AG656" s="30" t="s">
        <v>32</v>
      </c>
      <c r="AH656" s="25">
        <v>2.21613433</v>
      </c>
      <c r="AI656" s="26">
        <v>101.85069732315181</v>
      </c>
      <c r="AJ656" s="26">
        <v>1.018506973231518</v>
      </c>
      <c r="AK656" s="26">
        <f t="shared" si="31"/>
        <v>3.234641303231518</v>
      </c>
      <c r="AL656" s="29" t="s">
        <v>32</v>
      </c>
      <c r="AM656" s="30" t="s">
        <v>32</v>
      </c>
      <c r="AN656" s="66">
        <f t="shared" si="32"/>
        <v>21.387186066963164</v>
      </c>
    </row>
    <row r="657" spans="1:40" x14ac:dyDescent="0.35">
      <c r="A657" s="18" t="s">
        <v>1370</v>
      </c>
      <c r="B657" s="19" t="s">
        <v>1371</v>
      </c>
      <c r="C657" s="19" t="s">
        <v>1533</v>
      </c>
      <c r="D657" s="19" t="s">
        <v>1512</v>
      </c>
      <c r="E657" s="19" t="s">
        <v>1530</v>
      </c>
      <c r="F657" s="19" t="str">
        <f>VLOOKUP(A657,Ranking!C657:AB1371,26,0)</f>
        <v xml:space="preserve">Exporters </v>
      </c>
      <c r="G657" s="19">
        <v>560098</v>
      </c>
      <c r="H657" s="20" t="s">
        <v>126</v>
      </c>
      <c r="I657" s="81" t="str">
        <f>VLOOKUP(A657,[1]Sheet1!$C$2:$D$967,2,0)</f>
        <v>Bengaluru - B</v>
      </c>
      <c r="J657" s="21">
        <v>4.8974999999999991</v>
      </c>
      <c r="K657" s="22">
        <v>645.67600000000004</v>
      </c>
      <c r="L657" s="22">
        <v>1.7885531075421328</v>
      </c>
      <c r="M657" s="22">
        <v>6.6860531075421319</v>
      </c>
      <c r="N657" s="23" t="s">
        <v>31</v>
      </c>
      <c r="O657" s="24" t="s">
        <v>32</v>
      </c>
      <c r="P657" s="25">
        <v>1.2907999999999999</v>
      </c>
      <c r="Q657" s="26">
        <v>165.501</v>
      </c>
      <c r="R657" s="26">
        <v>1.6550100000000001</v>
      </c>
      <c r="S657" s="26">
        <v>2.9458099999999998</v>
      </c>
      <c r="T657" s="23" t="s">
        <v>32</v>
      </c>
      <c r="U657" s="27" t="s">
        <v>32</v>
      </c>
      <c r="V657" s="28">
        <v>3.8717000000000001</v>
      </c>
      <c r="W657" s="22">
        <v>245.75399999999999</v>
      </c>
      <c r="X657" s="22">
        <v>2.446744200699718</v>
      </c>
      <c r="Y657" s="22">
        <v>6.3184442006997177</v>
      </c>
      <c r="Z657" s="23" t="s">
        <v>31</v>
      </c>
      <c r="AA657" s="27" t="s">
        <v>31</v>
      </c>
      <c r="AB657" s="25">
        <v>53.877261259000001</v>
      </c>
      <c r="AC657" s="26">
        <v>5682.3239495958333</v>
      </c>
      <c r="AD657" s="26">
        <v>56.82323949595834</v>
      </c>
      <c r="AE657" s="26">
        <f t="shared" si="30"/>
        <v>110.70050075495834</v>
      </c>
      <c r="AF657" s="29" t="s">
        <v>32</v>
      </c>
      <c r="AG657" s="30" t="s">
        <v>32</v>
      </c>
      <c r="AH657" s="25">
        <v>12.231712070999999</v>
      </c>
      <c r="AI657" s="26">
        <v>1102.9852399425019</v>
      </c>
      <c r="AJ657" s="26">
        <v>11.029852399425019</v>
      </c>
      <c r="AK657" s="26">
        <f t="shared" si="31"/>
        <v>23.261564470425018</v>
      </c>
      <c r="AL657" s="29" t="s">
        <v>32</v>
      </c>
      <c r="AM657" s="30" t="s">
        <v>32</v>
      </c>
      <c r="AN657" s="66">
        <f t="shared" si="32"/>
        <v>67.853091895383358</v>
      </c>
    </row>
    <row r="658" spans="1:40" x14ac:dyDescent="0.35">
      <c r="A658" s="18" t="s">
        <v>1372</v>
      </c>
      <c r="B658" s="19" t="s">
        <v>1373</v>
      </c>
      <c r="C658" s="19" t="s">
        <v>47</v>
      </c>
      <c r="D658" s="19" t="s">
        <v>1512</v>
      </c>
      <c r="E658" s="19" t="s">
        <v>1529</v>
      </c>
      <c r="F658" s="19" t="str">
        <f>VLOOKUP(A658,Ranking!C658:AB1372,26,0)</f>
        <v xml:space="preserve">Shopping Malls </v>
      </c>
      <c r="G658" s="19">
        <v>751013</v>
      </c>
      <c r="H658" s="20" t="s">
        <v>86</v>
      </c>
      <c r="I658" s="81" t="str">
        <f>VLOOKUP(A658,[1]Sheet1!$C$2:$D$967,2,0)</f>
        <v>Bhubaneshwar</v>
      </c>
      <c r="J658" s="21">
        <v>3.4079000000000002</v>
      </c>
      <c r="K658" s="22">
        <v>50.378999999999998</v>
      </c>
      <c r="L658" s="22">
        <v>0.95421200000000017</v>
      </c>
      <c r="M658" s="22">
        <v>4.3621120000000007</v>
      </c>
      <c r="N658" s="23" t="s">
        <v>32</v>
      </c>
      <c r="O658" s="24" t="s">
        <v>32</v>
      </c>
      <c r="P658" s="25">
        <v>1.1923000000000001</v>
      </c>
      <c r="Q658" s="26">
        <v>26.510999999999999</v>
      </c>
      <c r="R658" s="26">
        <v>0.33384400000000009</v>
      </c>
      <c r="S658" s="26">
        <v>1.5261440000000002</v>
      </c>
      <c r="T658" s="23" t="s">
        <v>32</v>
      </c>
      <c r="U658" s="27" t="s">
        <v>32</v>
      </c>
      <c r="V658" s="28">
        <v>0.39689999999999998</v>
      </c>
      <c r="W658" s="22">
        <v>26.439</v>
      </c>
      <c r="X658" s="22">
        <v>0.18626504744485575</v>
      </c>
      <c r="Y658" s="22">
        <v>0.58316504744485576</v>
      </c>
      <c r="Z658" s="23" t="s">
        <v>32</v>
      </c>
      <c r="AA658" s="27" t="s">
        <v>31</v>
      </c>
      <c r="AB658" s="25">
        <v>6.2163372240000001</v>
      </c>
      <c r="AC658" s="26">
        <v>34486.866952364551</v>
      </c>
      <c r="AD658" s="26">
        <v>97.834887306570266</v>
      </c>
      <c r="AE658" s="26">
        <f t="shared" si="30"/>
        <v>104.05122453057027</v>
      </c>
      <c r="AF658" s="29" t="s">
        <v>32</v>
      </c>
      <c r="AG658" s="30" t="s">
        <v>31</v>
      </c>
      <c r="AH658" s="25">
        <v>4.6961416229999999</v>
      </c>
      <c r="AI658" s="26">
        <v>7630.6603234640552</v>
      </c>
      <c r="AJ658" s="26">
        <v>6.4122548068633707</v>
      </c>
      <c r="AK658" s="26">
        <f t="shared" si="31"/>
        <v>11.108396429863371</v>
      </c>
      <c r="AL658" s="29" t="s">
        <v>32</v>
      </c>
      <c r="AM658" s="30" t="s">
        <v>31</v>
      </c>
      <c r="AN658" s="66">
        <f t="shared" si="32"/>
        <v>104.24714211343364</v>
      </c>
    </row>
    <row r="659" spans="1:40" x14ac:dyDescent="0.35">
      <c r="A659" s="18" t="s">
        <v>1374</v>
      </c>
      <c r="B659" s="19" t="s">
        <v>1375</v>
      </c>
      <c r="C659" s="19" t="s">
        <v>1536</v>
      </c>
      <c r="D659" s="19" t="s">
        <v>1536</v>
      </c>
      <c r="E659" s="19" t="s">
        <v>1529</v>
      </c>
      <c r="F659" s="19" t="str">
        <f>VLOOKUP(A659,Ranking!C659:AB1373,26,0)</f>
        <v>Corporate Offices</v>
      </c>
      <c r="G659" s="19">
        <v>585327</v>
      </c>
      <c r="H659" s="20" t="s">
        <v>38</v>
      </c>
      <c r="I659" s="81" t="str">
        <f>VLOOKUP(A659,[1]Sheet1!$C$2:$D$967,2,0)</f>
        <v>Kalaburagi</v>
      </c>
      <c r="J659" s="21">
        <v>0.87650000000000006</v>
      </c>
      <c r="K659" s="22">
        <v>31.745999999999999</v>
      </c>
      <c r="L659" s="22">
        <v>0.31746000000000002</v>
      </c>
      <c r="M659" s="22">
        <v>1.1939600000000001</v>
      </c>
      <c r="N659" s="23" t="s">
        <v>32</v>
      </c>
      <c r="O659" s="24" t="s">
        <v>32</v>
      </c>
      <c r="P659" s="25">
        <v>0.40899999999999997</v>
      </c>
      <c r="Q659" s="26">
        <v>27.768999999999998</v>
      </c>
      <c r="R659" s="26">
        <v>0.27768999999999999</v>
      </c>
      <c r="S659" s="26">
        <v>0.68669000000000002</v>
      </c>
      <c r="T659" s="23" t="s">
        <v>32</v>
      </c>
      <c r="U659" s="27" t="s">
        <v>32</v>
      </c>
      <c r="V659" s="28">
        <v>3.0108000000000001</v>
      </c>
      <c r="W659" s="22">
        <v>94.742999999999995</v>
      </c>
      <c r="X659" s="22">
        <v>1.6196135717508817</v>
      </c>
      <c r="Y659" s="22">
        <v>4.6304135717508821</v>
      </c>
      <c r="Z659" s="23" t="s">
        <v>31</v>
      </c>
      <c r="AA659" s="27" t="s">
        <v>32</v>
      </c>
      <c r="AB659" s="25">
        <v>19.806905771</v>
      </c>
      <c r="AC659" s="26">
        <v>302.42671132238542</v>
      </c>
      <c r="AD659" s="26">
        <v>3.9613811542000015</v>
      </c>
      <c r="AE659" s="26">
        <f t="shared" si="30"/>
        <v>23.768286925200002</v>
      </c>
      <c r="AF659" s="29" t="s">
        <v>32</v>
      </c>
      <c r="AG659" s="30" t="s">
        <v>32</v>
      </c>
      <c r="AH659" s="25">
        <v>12.568452249</v>
      </c>
      <c r="AI659" s="26">
        <v>31.98092480553154</v>
      </c>
      <c r="AJ659" s="26">
        <v>2.5136904498000003</v>
      </c>
      <c r="AK659" s="26">
        <f t="shared" si="31"/>
        <v>15.0821426988</v>
      </c>
      <c r="AL659" s="29" t="s">
        <v>32</v>
      </c>
      <c r="AM659" s="30" t="s">
        <v>32</v>
      </c>
      <c r="AN659" s="66">
        <f t="shared" si="32"/>
        <v>6.4750716040000018</v>
      </c>
    </row>
    <row r="660" spans="1:40" x14ac:dyDescent="0.35">
      <c r="A660" s="18" t="s">
        <v>1376</v>
      </c>
      <c r="B660" s="19" t="s">
        <v>1377</v>
      </c>
      <c r="C660" s="19" t="s">
        <v>77</v>
      </c>
      <c r="D660" s="19" t="s">
        <v>1512</v>
      </c>
      <c r="E660" s="19" t="s">
        <v>1528</v>
      </c>
      <c r="F660" s="19" t="e">
        <f>VLOOKUP(A660,Ranking!C660:AB1374,26,0)</f>
        <v>#N/A</v>
      </c>
      <c r="G660" s="19">
        <v>560035</v>
      </c>
      <c r="H660" s="20" t="s">
        <v>123</v>
      </c>
      <c r="I660" s="81" t="str">
        <f>VLOOKUP(A660,[1]Sheet1!$C$2:$D$967,2,0)</f>
        <v>Bengaluru - D</v>
      </c>
      <c r="J660" s="21">
        <v>5.0963000000000003</v>
      </c>
      <c r="K660" s="22">
        <v>1109.0740000000001</v>
      </c>
      <c r="L660" s="22">
        <v>2.0188261605474374</v>
      </c>
      <c r="M660" s="22">
        <v>7.1151261605474376</v>
      </c>
      <c r="N660" s="23" t="s">
        <v>32</v>
      </c>
      <c r="O660" s="24" t="s">
        <v>31</v>
      </c>
      <c r="P660" s="25">
        <v>0.4</v>
      </c>
      <c r="Q660" s="26">
        <v>208.24700000000001</v>
      </c>
      <c r="R660" s="26">
        <v>0.11200000000000002</v>
      </c>
      <c r="S660" s="26">
        <v>0.51200000000000001</v>
      </c>
      <c r="T660" s="23" t="s">
        <v>31</v>
      </c>
      <c r="U660" s="27" t="s">
        <v>31</v>
      </c>
      <c r="V660" s="28">
        <v>4.2256999999999998</v>
      </c>
      <c r="W660" s="22">
        <v>175.24799999999999</v>
      </c>
      <c r="X660" s="22">
        <v>1.1831960000000001</v>
      </c>
      <c r="Y660" s="22">
        <v>5.4088960000000004</v>
      </c>
      <c r="Z660" s="23" t="s">
        <v>31</v>
      </c>
      <c r="AA660" s="27" t="s">
        <v>32</v>
      </c>
      <c r="AB660" s="25">
        <v>39.858275085000002</v>
      </c>
      <c r="AC660" s="26">
        <v>8493.8930607067941</v>
      </c>
      <c r="AD660" s="26">
        <v>84.938930607067945</v>
      </c>
      <c r="AE660" s="26">
        <f t="shared" si="30"/>
        <v>124.79720569206795</v>
      </c>
      <c r="AF660" s="29" t="s">
        <v>32</v>
      </c>
      <c r="AG660" s="30" t="s">
        <v>32</v>
      </c>
      <c r="AH660" s="25">
        <v>6.1489281939999998</v>
      </c>
      <c r="AI660" s="26">
        <v>2326.0895410037119</v>
      </c>
      <c r="AJ660" s="26">
        <v>23.260895410037119</v>
      </c>
      <c r="AK660" s="26">
        <f t="shared" si="31"/>
        <v>29.409823604037118</v>
      </c>
      <c r="AL660" s="29" t="s">
        <v>32</v>
      </c>
      <c r="AM660" s="30" t="s">
        <v>32</v>
      </c>
      <c r="AN660" s="66">
        <f t="shared" si="32"/>
        <v>108.19982601710507</v>
      </c>
    </row>
    <row r="661" spans="1:40" x14ac:dyDescent="0.35">
      <c r="A661" s="18" t="s">
        <v>1378</v>
      </c>
      <c r="B661" s="19" t="s">
        <v>1379</v>
      </c>
      <c r="C661" s="19" t="s">
        <v>1536</v>
      </c>
      <c r="D661" s="19" t="s">
        <v>1536</v>
      </c>
      <c r="E661" s="19" t="s">
        <v>1529</v>
      </c>
      <c r="F661" s="19" t="str">
        <f>VLOOKUP(A661,Ranking!C661:AB1375,26,0)</f>
        <v xml:space="preserve">Exporters </v>
      </c>
      <c r="G661" s="19">
        <v>560043</v>
      </c>
      <c r="H661" s="20" t="s">
        <v>118</v>
      </c>
      <c r="I661" s="81" t="str">
        <f>VLOOKUP(A661,[1]Sheet1!$C$2:$D$967,2,0)</f>
        <v>Bengaluru - D</v>
      </c>
      <c r="J661" s="21">
        <v>0.67200000000000004</v>
      </c>
      <c r="K661" s="22">
        <v>1553.2170000000001</v>
      </c>
      <c r="L661" s="22">
        <v>0.44552133033707858</v>
      </c>
      <c r="M661" s="22">
        <v>1.1175213303370786</v>
      </c>
      <c r="N661" s="23" t="s">
        <v>31</v>
      </c>
      <c r="O661" s="24" t="s">
        <v>31</v>
      </c>
      <c r="P661" s="25">
        <v>0.52099999999999991</v>
      </c>
      <c r="Q661" s="26">
        <v>405.95499999999998</v>
      </c>
      <c r="R661" s="26">
        <v>0.55808378541253079</v>
      </c>
      <c r="S661" s="26">
        <v>1.0790837854125308</v>
      </c>
      <c r="T661" s="23" t="s">
        <v>31</v>
      </c>
      <c r="U661" s="27" t="s">
        <v>31</v>
      </c>
      <c r="V661" s="28">
        <v>5.1212</v>
      </c>
      <c r="W661" s="22">
        <v>517.39499999999998</v>
      </c>
      <c r="X661" s="22">
        <v>1.4339360000000001</v>
      </c>
      <c r="Y661" s="22">
        <v>6.5551360000000001</v>
      </c>
      <c r="Z661" s="23" t="s">
        <v>31</v>
      </c>
      <c r="AA661" s="27" t="s">
        <v>31</v>
      </c>
      <c r="AB661" s="25">
        <v>36.820966330000005</v>
      </c>
      <c r="AC661" s="26">
        <v>13025.359536629659</v>
      </c>
      <c r="AD661" s="26">
        <v>7.3641932660000009</v>
      </c>
      <c r="AE661" s="26">
        <f t="shared" si="30"/>
        <v>44.185159596000005</v>
      </c>
      <c r="AF661" s="29" t="s">
        <v>31</v>
      </c>
      <c r="AG661" s="30" t="s">
        <v>31</v>
      </c>
      <c r="AH661" s="25">
        <v>5.5998528539999999</v>
      </c>
      <c r="AI661" s="26">
        <v>3497.4576215811521</v>
      </c>
      <c r="AJ661" s="26">
        <v>1.1199705707999996</v>
      </c>
      <c r="AK661" s="26">
        <f t="shared" si="31"/>
        <v>6.7198234247999995</v>
      </c>
      <c r="AL661" s="29" t="s">
        <v>31</v>
      </c>
      <c r="AM661" s="30" t="s">
        <v>31</v>
      </c>
      <c r="AN661" s="66">
        <f t="shared" si="32"/>
        <v>8.4841638368000005</v>
      </c>
    </row>
    <row r="662" spans="1:40" x14ac:dyDescent="0.35">
      <c r="A662" s="18" t="s">
        <v>1380</v>
      </c>
      <c r="B662" s="19" t="s">
        <v>1381</v>
      </c>
      <c r="C662" s="19" t="s">
        <v>77</v>
      </c>
      <c r="D662" s="19" t="s">
        <v>1536</v>
      </c>
      <c r="E662" s="19" t="s">
        <v>1531</v>
      </c>
      <c r="F662" s="19" t="e">
        <f>VLOOKUP(A662,Ranking!C662:AB1376,26,0)</f>
        <v>#N/A</v>
      </c>
      <c r="G662" s="19">
        <v>560072</v>
      </c>
      <c r="H662" s="20" t="s">
        <v>126</v>
      </c>
      <c r="I662" s="81" t="str">
        <f>VLOOKUP(A662,[1]Sheet1!$C$2:$D$967,2,0)</f>
        <v>Bengaluru - C</v>
      </c>
      <c r="J662" s="21">
        <v>7.5235999999999992</v>
      </c>
      <c r="K662" s="22">
        <v>692.12199999999996</v>
      </c>
      <c r="L662" s="22">
        <v>6.9212199999999999</v>
      </c>
      <c r="M662" s="22">
        <v>14.44482</v>
      </c>
      <c r="N662" s="23" t="s">
        <v>32</v>
      </c>
      <c r="O662" s="24" t="s">
        <v>32</v>
      </c>
      <c r="P662" s="25">
        <v>0.52100000000000002</v>
      </c>
      <c r="Q662" s="26">
        <v>169.20099999999999</v>
      </c>
      <c r="R662" s="26">
        <v>0.73855465367965345</v>
      </c>
      <c r="S662" s="26">
        <v>1.2595546536796536</v>
      </c>
      <c r="T662" s="23" t="s">
        <v>32</v>
      </c>
      <c r="U662" s="27" t="s">
        <v>31</v>
      </c>
      <c r="V662" s="28">
        <v>1.6029</v>
      </c>
      <c r="W662" s="22">
        <v>418.98399999999998</v>
      </c>
      <c r="X662" s="22">
        <v>0.8502414326217792</v>
      </c>
      <c r="Y662" s="22">
        <v>2.4531414326217793</v>
      </c>
      <c r="Z662" s="23" t="s">
        <v>31</v>
      </c>
      <c r="AA662" s="27" t="s">
        <v>31</v>
      </c>
      <c r="AB662" s="25">
        <v>52.113181255999997</v>
      </c>
      <c r="AC662" s="26">
        <v>8559.1809231356456</v>
      </c>
      <c r="AD662" s="26">
        <v>10.422636251199997</v>
      </c>
      <c r="AE662" s="26">
        <f t="shared" si="30"/>
        <v>62.535817507199994</v>
      </c>
      <c r="AF662" s="29" t="s">
        <v>31</v>
      </c>
      <c r="AG662" s="30" t="s">
        <v>32</v>
      </c>
      <c r="AH662" s="25">
        <v>10.235961545</v>
      </c>
      <c r="AI662" s="26">
        <v>3089.8770635685541</v>
      </c>
      <c r="AJ662" s="26">
        <v>3.7164145396190111</v>
      </c>
      <c r="AK662" s="26">
        <f t="shared" si="31"/>
        <v>13.952376084619011</v>
      </c>
      <c r="AL662" s="29" t="s">
        <v>31</v>
      </c>
      <c r="AM662" s="30" t="s">
        <v>32</v>
      </c>
      <c r="AN662" s="66">
        <f t="shared" si="32"/>
        <v>14.139050790819008</v>
      </c>
    </row>
    <row r="663" spans="1:40" x14ac:dyDescent="0.35">
      <c r="A663" s="18" t="s">
        <v>1382</v>
      </c>
      <c r="B663" s="19" t="s">
        <v>1383</v>
      </c>
      <c r="C663" s="19" t="s">
        <v>47</v>
      </c>
      <c r="D663" s="19" t="s">
        <v>1512</v>
      </c>
      <c r="E663" s="19" t="s">
        <v>1529</v>
      </c>
      <c r="F663" s="19" t="str">
        <f>VLOOKUP(A663,Ranking!C663:AB1377,26,0)</f>
        <v xml:space="preserve">Manufacturers </v>
      </c>
      <c r="G663" s="19">
        <v>560078</v>
      </c>
      <c r="H663" s="20" t="s">
        <v>123</v>
      </c>
      <c r="I663" s="81" t="str">
        <f>VLOOKUP(A663,[1]Sheet1!$C$2:$D$967,2,0)</f>
        <v>Bengaluru - E</v>
      </c>
      <c r="J663" s="21">
        <v>2.1194999999999999</v>
      </c>
      <c r="K663" s="22">
        <v>1682.8420000000001</v>
      </c>
      <c r="L663" s="22">
        <v>0.59345999999999999</v>
      </c>
      <c r="M663" s="22">
        <v>2.7129599999999998</v>
      </c>
      <c r="N663" s="23" t="s">
        <v>31</v>
      </c>
      <c r="O663" s="24" t="s">
        <v>31</v>
      </c>
      <c r="P663" s="25">
        <v>0.53</v>
      </c>
      <c r="Q663" s="26">
        <v>358.81200000000001</v>
      </c>
      <c r="R663" s="26">
        <v>2.1410440505440507</v>
      </c>
      <c r="S663" s="26">
        <v>2.6710440505440509</v>
      </c>
      <c r="T663" s="23" t="s">
        <v>32</v>
      </c>
      <c r="U663" s="27" t="s">
        <v>31</v>
      </c>
      <c r="V663" s="28">
        <v>5.2689000000000004</v>
      </c>
      <c r="W663" s="22">
        <v>721.25199999999995</v>
      </c>
      <c r="X663" s="22">
        <v>1.4752920000000003</v>
      </c>
      <c r="Y663" s="22">
        <v>6.7441920000000009</v>
      </c>
      <c r="Z663" s="23" t="s">
        <v>31</v>
      </c>
      <c r="AA663" s="27" t="s">
        <v>31</v>
      </c>
      <c r="AB663" s="25">
        <v>79.761229254</v>
      </c>
      <c r="AC663" s="26">
        <v>11575.403679632051</v>
      </c>
      <c r="AD663" s="26">
        <v>15.952245850799997</v>
      </c>
      <c r="AE663" s="26">
        <f t="shared" si="30"/>
        <v>95.713475104799997</v>
      </c>
      <c r="AF663" s="29" t="s">
        <v>31</v>
      </c>
      <c r="AG663" s="30" t="s">
        <v>32</v>
      </c>
      <c r="AH663" s="25">
        <v>10.070071823999999</v>
      </c>
      <c r="AI663" s="26">
        <v>2404.0718795071261</v>
      </c>
      <c r="AJ663" s="26">
        <v>4.8449454472947515</v>
      </c>
      <c r="AK663" s="26">
        <f t="shared" si="31"/>
        <v>14.915017271294751</v>
      </c>
      <c r="AL663" s="29" t="s">
        <v>31</v>
      </c>
      <c r="AM663" s="30" t="s">
        <v>32</v>
      </c>
      <c r="AN663" s="66">
        <f t="shared" si="32"/>
        <v>20.797191298094749</v>
      </c>
    </row>
    <row r="664" spans="1:40" x14ac:dyDescent="0.35">
      <c r="A664" s="18" t="s">
        <v>1384</v>
      </c>
      <c r="B664" s="19" t="s">
        <v>1385</v>
      </c>
      <c r="C664" s="19" t="s">
        <v>1536</v>
      </c>
      <c r="D664" s="19" t="s">
        <v>1513</v>
      </c>
      <c r="E664" s="19" t="s">
        <v>1529</v>
      </c>
      <c r="F664" s="19" t="str">
        <f>VLOOKUP(A664,Ranking!C664:AB1378,26,0)</f>
        <v xml:space="preserve">Shopping Malls </v>
      </c>
      <c r="G664" s="19">
        <v>560076</v>
      </c>
      <c r="H664" s="20" t="s">
        <v>123</v>
      </c>
      <c r="I664" s="81" t="str">
        <f>VLOOKUP(A664,[1]Sheet1!$C$2:$D$967,2,0)</f>
        <v>Bengaluru - E</v>
      </c>
      <c r="J664" s="21">
        <v>2.8761999999999999</v>
      </c>
      <c r="K664" s="22">
        <v>1846.05</v>
      </c>
      <c r="L664" s="22">
        <v>0.80533600000000005</v>
      </c>
      <c r="M664" s="22">
        <v>3.6815359999999999</v>
      </c>
      <c r="N664" s="23" t="s">
        <v>31</v>
      </c>
      <c r="O664" s="24" t="s">
        <v>31</v>
      </c>
      <c r="P664" s="25">
        <v>0.71550000000000002</v>
      </c>
      <c r="Q664" s="26">
        <v>423.536</v>
      </c>
      <c r="R664" s="26">
        <v>0.24015859478361229</v>
      </c>
      <c r="S664" s="26">
        <v>0.95565859478361226</v>
      </c>
      <c r="T664" s="23" t="s">
        <v>31</v>
      </c>
      <c r="U664" s="27" t="s">
        <v>31</v>
      </c>
      <c r="V664" s="28">
        <v>3.2031999999999998</v>
      </c>
      <c r="W664" s="22">
        <v>524.57899999999995</v>
      </c>
      <c r="X664" s="22">
        <v>0.89689600000000003</v>
      </c>
      <c r="Y664" s="22">
        <v>4.1000959999999997</v>
      </c>
      <c r="Z664" s="23" t="s">
        <v>31</v>
      </c>
      <c r="AA664" s="27" t="s">
        <v>31</v>
      </c>
      <c r="AB664" s="25">
        <v>50.238763012999996</v>
      </c>
      <c r="AC664" s="26">
        <v>16896.493896542848</v>
      </c>
      <c r="AD664" s="26">
        <v>10.047752602599999</v>
      </c>
      <c r="AE664" s="26">
        <f t="shared" si="30"/>
        <v>60.286515615599995</v>
      </c>
      <c r="AF664" s="29" t="s">
        <v>31</v>
      </c>
      <c r="AG664" s="30" t="s">
        <v>31</v>
      </c>
      <c r="AH664" s="25">
        <v>10.159126693000001</v>
      </c>
      <c r="AI664" s="26">
        <v>4449.2163596408473</v>
      </c>
      <c r="AJ664" s="26">
        <v>44.492163596408474</v>
      </c>
      <c r="AK664" s="26">
        <f t="shared" si="31"/>
        <v>54.651290289408479</v>
      </c>
      <c r="AL664" s="29" t="s">
        <v>32</v>
      </c>
      <c r="AM664" s="30" t="s">
        <v>32</v>
      </c>
      <c r="AN664" s="66">
        <f t="shared" si="32"/>
        <v>54.539916199008474</v>
      </c>
    </row>
    <row r="665" spans="1:40" x14ac:dyDescent="0.35">
      <c r="A665" s="18" t="s">
        <v>1386</v>
      </c>
      <c r="B665" s="19" t="s">
        <v>1387</v>
      </c>
      <c r="C665" s="19" t="s">
        <v>1536</v>
      </c>
      <c r="D665" s="19" t="s">
        <v>1536</v>
      </c>
      <c r="E665" s="19" t="s">
        <v>1531</v>
      </c>
      <c r="F665" s="19" t="str">
        <f>VLOOKUP(A665,Ranking!C665:AB1379,26,0)</f>
        <v xml:space="preserve">Exporters </v>
      </c>
      <c r="G665" s="19">
        <v>591102</v>
      </c>
      <c r="H665" s="20" t="s">
        <v>51</v>
      </c>
      <c r="I665" s="81" t="str">
        <f>VLOOKUP(A665,[1]Sheet1!$C$2:$D$967,2,0)</f>
        <v>Dharwad</v>
      </c>
      <c r="J665" s="21">
        <v>0.875</v>
      </c>
      <c r="K665" s="22">
        <v>47.865000000000002</v>
      </c>
      <c r="L665" s="22">
        <v>0.32577541299559476</v>
      </c>
      <c r="M665" s="22">
        <v>1.2007754129955948</v>
      </c>
      <c r="N665" s="23" t="s">
        <v>31</v>
      </c>
      <c r="O665" s="24" t="s">
        <v>32</v>
      </c>
      <c r="P665" s="25">
        <v>0.45089999999999997</v>
      </c>
      <c r="Q665" s="26">
        <v>16.725000000000001</v>
      </c>
      <c r="R665" s="26">
        <v>0.126252</v>
      </c>
      <c r="S665" s="26">
        <v>0.577152</v>
      </c>
      <c r="T665" s="23" t="s">
        <v>31</v>
      </c>
      <c r="U665" s="27" t="s">
        <v>32</v>
      </c>
      <c r="V665" s="28">
        <v>5.2317</v>
      </c>
      <c r="W665" s="22">
        <v>77.132999999999996</v>
      </c>
      <c r="X665" s="22">
        <v>1.4648760000000001</v>
      </c>
      <c r="Y665" s="22">
        <v>6.6965760000000003</v>
      </c>
      <c r="Z665" s="23" t="s">
        <v>31</v>
      </c>
      <c r="AA665" s="27" t="s">
        <v>32</v>
      </c>
      <c r="AB665" s="25">
        <v>17.487900406999998</v>
      </c>
      <c r="AC665" s="26">
        <v>363.57266443234181</v>
      </c>
      <c r="AD665" s="26">
        <v>3.6357266443234195</v>
      </c>
      <c r="AE665" s="26">
        <f t="shared" si="30"/>
        <v>21.123627051323417</v>
      </c>
      <c r="AF665" s="29" t="s">
        <v>32</v>
      </c>
      <c r="AG665" s="30" t="s">
        <v>32</v>
      </c>
      <c r="AH665" s="25">
        <v>2.1399115979999999</v>
      </c>
      <c r="AI665" s="26">
        <v>34.392304147465438</v>
      </c>
      <c r="AJ665" s="26">
        <v>0.42798231959999988</v>
      </c>
      <c r="AK665" s="26">
        <f t="shared" si="31"/>
        <v>2.5678939175999997</v>
      </c>
      <c r="AL665" s="29" t="s">
        <v>31</v>
      </c>
      <c r="AM665" s="30" t="s">
        <v>32</v>
      </c>
      <c r="AN665" s="66">
        <f t="shared" si="32"/>
        <v>4.0637089639234194</v>
      </c>
    </row>
    <row r="666" spans="1:40" x14ac:dyDescent="0.35">
      <c r="A666" s="18" t="s">
        <v>1388</v>
      </c>
      <c r="B666" s="19" t="s">
        <v>1389</v>
      </c>
      <c r="C666" s="19" t="s">
        <v>41</v>
      </c>
      <c r="D666" s="19" t="s">
        <v>1536</v>
      </c>
      <c r="E666" s="19" t="s">
        <v>1530</v>
      </c>
      <c r="F666" s="19" t="str">
        <f>VLOOKUP(A666,Ranking!C666:AB1380,26,0)</f>
        <v xml:space="preserve">Exporters </v>
      </c>
      <c r="G666" s="19">
        <v>577116</v>
      </c>
      <c r="H666" s="20" t="s">
        <v>35</v>
      </c>
      <c r="I666" s="81" t="str">
        <f>VLOOKUP(A666,[1]Sheet1!$C$2:$D$967,2,0)</f>
        <v>Chikmagaluru</v>
      </c>
      <c r="J666" s="21">
        <v>0.50329999999999997</v>
      </c>
      <c r="K666" s="22">
        <v>20.010000000000002</v>
      </c>
      <c r="L666" s="22">
        <v>0.20010000000000003</v>
      </c>
      <c r="M666" s="22">
        <v>0.70340000000000003</v>
      </c>
      <c r="N666" s="23" t="s">
        <v>32</v>
      </c>
      <c r="O666" s="24" t="s">
        <v>32</v>
      </c>
      <c r="P666" s="25">
        <v>0.1346</v>
      </c>
      <c r="Q666" s="26">
        <v>8.2200000000000006</v>
      </c>
      <c r="R666" s="26">
        <v>9.9105277494780791E-2</v>
      </c>
      <c r="S666" s="26">
        <v>0.23370527749478079</v>
      </c>
      <c r="T666" s="23" t="s">
        <v>31</v>
      </c>
      <c r="U666" s="27" t="s">
        <v>32</v>
      </c>
      <c r="V666" s="28">
        <v>11.512</v>
      </c>
      <c r="W666" s="22">
        <v>86.352000000000004</v>
      </c>
      <c r="X666" s="22">
        <v>3.9424805894502377</v>
      </c>
      <c r="Y666" s="22">
        <v>15.454480589450238</v>
      </c>
      <c r="Z666" s="23" t="s">
        <v>31</v>
      </c>
      <c r="AA666" s="27" t="s">
        <v>32</v>
      </c>
      <c r="AB666" s="25">
        <v>20.210728479</v>
      </c>
      <c r="AC666" s="26">
        <v>542.88143263327947</v>
      </c>
      <c r="AD666" s="26">
        <v>5.4288143263327946</v>
      </c>
      <c r="AE666" s="26">
        <f t="shared" si="30"/>
        <v>25.639542805332795</v>
      </c>
      <c r="AF666" s="29" t="s">
        <v>32</v>
      </c>
      <c r="AG666" s="30" t="s">
        <v>32</v>
      </c>
      <c r="AH666" s="25">
        <v>0.500880098</v>
      </c>
      <c r="AI666" s="26">
        <v>44.594792891760903</v>
      </c>
      <c r="AJ666" s="26">
        <v>0.44594792891760904</v>
      </c>
      <c r="AK666" s="26">
        <f t="shared" si="31"/>
        <v>0.94682802691760903</v>
      </c>
      <c r="AL666" s="29" t="s">
        <v>32</v>
      </c>
      <c r="AM666" s="30" t="s">
        <v>32</v>
      </c>
      <c r="AN666" s="66">
        <f t="shared" si="32"/>
        <v>5.8747622552504035</v>
      </c>
    </row>
    <row r="667" spans="1:40" x14ac:dyDescent="0.35">
      <c r="A667" s="18" t="s">
        <v>1390</v>
      </c>
      <c r="B667" s="19" t="s">
        <v>1391</v>
      </c>
      <c r="C667" s="19" t="s">
        <v>1536</v>
      </c>
      <c r="D667" s="19" t="s">
        <v>1514</v>
      </c>
      <c r="E667" s="19" t="s">
        <v>1531</v>
      </c>
      <c r="F667" s="19" t="str">
        <f>VLOOKUP(A667,Ranking!C667:AB1381,26,0)</f>
        <v xml:space="preserve">Manufacturers </v>
      </c>
      <c r="G667" s="19">
        <v>560058</v>
      </c>
      <c r="H667" s="20" t="s">
        <v>99</v>
      </c>
      <c r="I667" s="81" t="str">
        <f>VLOOKUP(A667,[1]Sheet1!$C$2:$D$967,2,0)</f>
        <v>Bengaluru - F</v>
      </c>
      <c r="J667" s="21">
        <v>3.0639000000000003</v>
      </c>
      <c r="K667" s="22">
        <v>290.92700000000002</v>
      </c>
      <c r="L667" s="22">
        <v>2.9092700000000002</v>
      </c>
      <c r="M667" s="22">
        <v>5.9731700000000005</v>
      </c>
      <c r="N667" s="23" t="s">
        <v>32</v>
      </c>
      <c r="O667" s="24" t="s">
        <v>32</v>
      </c>
      <c r="P667" s="25">
        <v>0.59670000000000001</v>
      </c>
      <c r="Q667" s="26">
        <v>99.748000000000005</v>
      </c>
      <c r="R667" s="26">
        <v>0.19542403553140622</v>
      </c>
      <c r="S667" s="26">
        <v>0.7921240355314062</v>
      </c>
      <c r="T667" s="23" t="s">
        <v>31</v>
      </c>
      <c r="U667" s="27" t="s">
        <v>31</v>
      </c>
      <c r="V667" s="28">
        <v>3.1383000000000001</v>
      </c>
      <c r="W667" s="22">
        <v>476.76</v>
      </c>
      <c r="X667" s="22">
        <v>0.87872400000000006</v>
      </c>
      <c r="Y667" s="22">
        <v>4.0170240000000002</v>
      </c>
      <c r="Z667" s="23" t="s">
        <v>31</v>
      </c>
      <c r="AA667" s="27" t="s">
        <v>31</v>
      </c>
      <c r="AB667" s="25">
        <v>29.261657854000003</v>
      </c>
      <c r="AC667" s="26">
        <v>7078.6937094149553</v>
      </c>
      <c r="AD667" s="26">
        <v>70.78693709414955</v>
      </c>
      <c r="AE667" s="26">
        <f t="shared" si="30"/>
        <v>100.04859494814956</v>
      </c>
      <c r="AF667" s="29" t="s">
        <v>32</v>
      </c>
      <c r="AG667" s="30" t="s">
        <v>32</v>
      </c>
      <c r="AH667" s="25">
        <v>10.478235031999999</v>
      </c>
      <c r="AI667" s="26">
        <v>3558.5547825719409</v>
      </c>
      <c r="AJ667" s="26">
        <v>35.585547825719409</v>
      </c>
      <c r="AK667" s="26">
        <f t="shared" si="31"/>
        <v>46.06378285771941</v>
      </c>
      <c r="AL667" s="29" t="s">
        <v>32</v>
      </c>
      <c r="AM667" s="30" t="s">
        <v>32</v>
      </c>
      <c r="AN667" s="66">
        <f t="shared" si="32"/>
        <v>106.37248491986895</v>
      </c>
    </row>
    <row r="668" spans="1:40" x14ac:dyDescent="0.35">
      <c r="A668" s="18" t="s">
        <v>1392</v>
      </c>
      <c r="B668" s="19" t="s">
        <v>1393</v>
      </c>
      <c r="C668" s="19" t="s">
        <v>41</v>
      </c>
      <c r="D668" s="19" t="s">
        <v>1536</v>
      </c>
      <c r="E668" s="19" t="s">
        <v>1528</v>
      </c>
      <c r="F668" s="19" t="str">
        <f>VLOOKUP(A668,Ranking!C668:AB1382,26,0)</f>
        <v xml:space="preserve">Retailers </v>
      </c>
      <c r="G668" s="19">
        <v>573115</v>
      </c>
      <c r="H668" s="20" t="s">
        <v>42</v>
      </c>
      <c r="I668" s="81" t="str">
        <f>VLOOKUP(A668,[1]Sheet1!$C$2:$D$967,2,0)</f>
        <v>Hassan</v>
      </c>
      <c r="J668" s="21">
        <v>2.7555000000000001</v>
      </c>
      <c r="K668" s="22">
        <v>25.79</v>
      </c>
      <c r="L668" s="22">
        <v>0.77154000000000011</v>
      </c>
      <c r="M668" s="22">
        <v>3.5270400000000004</v>
      </c>
      <c r="N668" s="23" t="s">
        <v>31</v>
      </c>
      <c r="O668" s="24" t="s">
        <v>32</v>
      </c>
      <c r="P668" s="25">
        <v>0.63409999999999989</v>
      </c>
      <c r="Q668" s="26">
        <v>19.695</v>
      </c>
      <c r="R668" s="26">
        <v>0.19695000000000001</v>
      </c>
      <c r="S668" s="26">
        <v>0.83104999999999984</v>
      </c>
      <c r="T668" s="23" t="s">
        <v>32</v>
      </c>
      <c r="U668" s="27" t="s">
        <v>32</v>
      </c>
      <c r="V668" s="28">
        <v>8.5312000000000001</v>
      </c>
      <c r="W668" s="22">
        <v>114.26900000000001</v>
      </c>
      <c r="X668" s="22">
        <v>4.118594692960273</v>
      </c>
      <c r="Y668" s="22">
        <v>12.649794692960274</v>
      </c>
      <c r="Z668" s="23" t="s">
        <v>31</v>
      </c>
      <c r="AA668" s="27" t="s">
        <v>32</v>
      </c>
      <c r="AB668" s="25">
        <v>19.610259713999998</v>
      </c>
      <c r="AC668" s="26">
        <v>264.99793694044371</v>
      </c>
      <c r="AD668" s="26">
        <v>3.9220519427999996</v>
      </c>
      <c r="AE668" s="26">
        <f t="shared" si="30"/>
        <v>23.532311656799997</v>
      </c>
      <c r="AF668" s="29" t="s">
        <v>32</v>
      </c>
      <c r="AG668" s="30" t="s">
        <v>32</v>
      </c>
      <c r="AH668" s="25">
        <v>1.0610629659999999</v>
      </c>
      <c r="AI668" s="26">
        <v>36.971058777734527</v>
      </c>
      <c r="AJ668" s="26">
        <v>1.1278835340000002</v>
      </c>
      <c r="AK668" s="26">
        <f t="shared" si="31"/>
        <v>2.1889465000000001</v>
      </c>
      <c r="AL668" s="29" t="s">
        <v>32</v>
      </c>
      <c r="AM668" s="30" t="s">
        <v>32</v>
      </c>
      <c r="AN668" s="66">
        <f t="shared" si="32"/>
        <v>5.0499354768</v>
      </c>
    </row>
    <row r="669" spans="1:40" x14ac:dyDescent="0.35">
      <c r="A669" s="18" t="s">
        <v>1394</v>
      </c>
      <c r="B669" s="19" t="s">
        <v>1395</v>
      </c>
      <c r="C669" s="19" t="s">
        <v>1536</v>
      </c>
      <c r="D669" s="19" t="s">
        <v>1536</v>
      </c>
      <c r="E669" s="19" t="s">
        <v>1528</v>
      </c>
      <c r="F669" s="19" t="str">
        <f>VLOOKUP(A669,Ranking!C669:AB1383,26,0)</f>
        <v xml:space="preserve">Exporters </v>
      </c>
      <c r="G669" s="19">
        <v>562110</v>
      </c>
      <c r="H669" s="20" t="s">
        <v>273</v>
      </c>
      <c r="I669" s="81" t="str">
        <f>VLOOKUP(A669,[1]Sheet1!$C$2:$D$967,2,0)</f>
        <v>Devanahalli</v>
      </c>
      <c r="J669" s="21">
        <v>0.09</v>
      </c>
      <c r="K669" s="22">
        <v>148.261</v>
      </c>
      <c r="L669" s="22">
        <v>5.6150608695652172E-2</v>
      </c>
      <c r="M669" s="22">
        <v>0.14615060869565216</v>
      </c>
      <c r="N669" s="23" t="s">
        <v>31</v>
      </c>
      <c r="O669" s="24" t="s">
        <v>31</v>
      </c>
      <c r="P669" s="25">
        <v>0.51780000000000004</v>
      </c>
      <c r="Q669" s="26">
        <v>91.07</v>
      </c>
      <c r="R669" s="26">
        <v>0.41448757662730207</v>
      </c>
      <c r="S669" s="26">
        <v>0.93228757662730211</v>
      </c>
      <c r="T669" s="23" t="s">
        <v>31</v>
      </c>
      <c r="U669" s="27" t="s">
        <v>31</v>
      </c>
      <c r="V669" s="28">
        <v>5.4288999999999996</v>
      </c>
      <c r="W669" s="22">
        <v>338.76900000000001</v>
      </c>
      <c r="X669" s="22">
        <v>1.7234011415563515</v>
      </c>
      <c r="Y669" s="22">
        <v>7.1523011415563511</v>
      </c>
      <c r="Z669" s="23" t="s">
        <v>31</v>
      </c>
      <c r="AA669" s="27" t="s">
        <v>31</v>
      </c>
      <c r="AB669" s="25">
        <v>11.770916934999999</v>
      </c>
      <c r="AC669" s="26">
        <v>1375.2813185459941</v>
      </c>
      <c r="AD669" s="26">
        <v>13.752813185459939</v>
      </c>
      <c r="AE669" s="26">
        <f t="shared" si="30"/>
        <v>25.523730120459938</v>
      </c>
      <c r="AF669" s="29" t="s">
        <v>32</v>
      </c>
      <c r="AG669" s="30" t="s">
        <v>32</v>
      </c>
      <c r="AH669" s="25">
        <v>0.39332342100000001</v>
      </c>
      <c r="AI669" s="26">
        <v>291.7444410979229</v>
      </c>
      <c r="AJ669" s="26">
        <v>9.2676174634284181E-2</v>
      </c>
      <c r="AK669" s="26">
        <f t="shared" si="31"/>
        <v>0.48599959563428419</v>
      </c>
      <c r="AL669" s="29" t="s">
        <v>32</v>
      </c>
      <c r="AM669" s="30" t="s">
        <v>31</v>
      </c>
      <c r="AN669" s="66">
        <f t="shared" si="32"/>
        <v>13.845489360094223</v>
      </c>
    </row>
    <row r="670" spans="1:40" x14ac:dyDescent="0.35">
      <c r="A670" s="18" t="s">
        <v>1396</v>
      </c>
      <c r="B670" s="19" t="s">
        <v>1397</v>
      </c>
      <c r="C670" s="19" t="s">
        <v>1536</v>
      </c>
      <c r="D670" s="19" t="s">
        <v>1536</v>
      </c>
      <c r="E670" s="19" t="s">
        <v>1529</v>
      </c>
      <c r="F670" s="19" t="str">
        <f>VLOOKUP(A670,Ranking!C670:AB1384,26,0)</f>
        <v xml:space="preserve">Exporters </v>
      </c>
      <c r="G670" s="19">
        <v>587201</v>
      </c>
      <c r="H670" s="20" t="s">
        <v>110</v>
      </c>
      <c r="I670" s="81" t="str">
        <f>VLOOKUP(A670,[1]Sheet1!$C$2:$D$967,2,0)</f>
        <v>Vijayapura</v>
      </c>
      <c r="J670" s="21">
        <v>0.48799999999999999</v>
      </c>
      <c r="K670" s="22">
        <v>15.481999999999999</v>
      </c>
      <c r="L670" s="22">
        <v>0.15481999999999999</v>
      </c>
      <c r="M670" s="22">
        <v>0.64281999999999995</v>
      </c>
      <c r="N670" s="23" t="s">
        <v>32</v>
      </c>
      <c r="O670" s="24" t="s">
        <v>32</v>
      </c>
      <c r="P670" s="25">
        <v>0.49510000000000004</v>
      </c>
      <c r="Q670" s="26">
        <v>8.9649999999999999</v>
      </c>
      <c r="R670" s="26">
        <v>0.20422413278449561</v>
      </c>
      <c r="S670" s="26">
        <v>0.69932413278449568</v>
      </c>
      <c r="T670" s="23" t="s">
        <v>31</v>
      </c>
      <c r="U670" s="27" t="s">
        <v>32</v>
      </c>
      <c r="V670" s="28">
        <v>6.5556999999999999</v>
      </c>
      <c r="W670" s="22">
        <v>65.281000000000006</v>
      </c>
      <c r="X670" s="22">
        <v>1.8355960000000002</v>
      </c>
      <c r="Y670" s="22">
        <v>8.3912960000000005</v>
      </c>
      <c r="Z670" s="23" t="s">
        <v>32</v>
      </c>
      <c r="AA670" s="27" t="s">
        <v>32</v>
      </c>
      <c r="AB670" s="25">
        <v>15.752060627000001</v>
      </c>
      <c r="AC670" s="26">
        <v>194.6093550577053</v>
      </c>
      <c r="AD670" s="26">
        <v>3.1504121254000008</v>
      </c>
      <c r="AE670" s="26">
        <f t="shared" si="30"/>
        <v>18.902472752400001</v>
      </c>
      <c r="AF670" s="29" t="s">
        <v>32</v>
      </c>
      <c r="AG670" s="30" t="s">
        <v>32</v>
      </c>
      <c r="AH670" s="25">
        <v>3.0296033649999998</v>
      </c>
      <c r="AI670" s="26">
        <v>27.730989137813989</v>
      </c>
      <c r="AJ670" s="26">
        <v>1.1905217432085706</v>
      </c>
      <c r="AK670" s="26">
        <f t="shared" si="31"/>
        <v>4.2201251082085705</v>
      </c>
      <c r="AL670" s="29" t="s">
        <v>31</v>
      </c>
      <c r="AM670" s="30" t="s">
        <v>32</v>
      </c>
      <c r="AN670" s="66">
        <f t="shared" si="32"/>
        <v>4.3409338686085714</v>
      </c>
    </row>
    <row r="671" spans="1:40" x14ac:dyDescent="0.35">
      <c r="A671" s="18" t="s">
        <v>1398</v>
      </c>
      <c r="B671" s="19" t="s">
        <v>1399</v>
      </c>
      <c r="C671" s="19" t="s">
        <v>1536</v>
      </c>
      <c r="D671" s="19" t="s">
        <v>1536</v>
      </c>
      <c r="E671" s="19" t="s">
        <v>1531</v>
      </c>
      <c r="F671" s="19" t="str">
        <f>VLOOKUP(A671,Ranking!C671:AB1385,26,0)</f>
        <v>Corporate Offices</v>
      </c>
      <c r="G671" s="19">
        <v>301019</v>
      </c>
      <c r="H671" s="20" t="s">
        <v>248</v>
      </c>
      <c r="I671" s="81" t="str">
        <f>VLOOKUP(A671,[1]Sheet1!$C$2:$D$967,2,0)</f>
        <v>Indore</v>
      </c>
      <c r="J671" s="21">
        <v>0.34420000000000001</v>
      </c>
      <c r="K671" s="22">
        <v>189.34299999999999</v>
      </c>
      <c r="L671" s="22">
        <v>0.1356909044209289</v>
      </c>
      <c r="M671" s="22">
        <v>0.47989090442092891</v>
      </c>
      <c r="N671" s="23" t="s">
        <v>31</v>
      </c>
      <c r="O671" s="24" t="s">
        <v>31</v>
      </c>
      <c r="P671" s="25">
        <v>0.1066</v>
      </c>
      <c r="Q671" s="26">
        <v>126.637</v>
      </c>
      <c r="R671" s="26">
        <v>8.3529716810906332E-2</v>
      </c>
      <c r="S671" s="26">
        <v>0.19012971681090635</v>
      </c>
      <c r="T671" s="23" t="s">
        <v>31</v>
      </c>
      <c r="U671" s="27" t="s">
        <v>31</v>
      </c>
      <c r="V671" s="28">
        <v>8.3400000000000002E-2</v>
      </c>
      <c r="W671" s="22">
        <v>23.183</v>
      </c>
      <c r="X671" s="22">
        <v>2.3352000000000001E-2</v>
      </c>
      <c r="Y671" s="22">
        <v>0.106752</v>
      </c>
      <c r="Z671" s="23" t="s">
        <v>31</v>
      </c>
      <c r="AA671" s="27" t="s">
        <v>31</v>
      </c>
      <c r="AB671" s="25">
        <v>6.5635618899999999</v>
      </c>
      <c r="AC671" s="26">
        <v>2798.8832704607571</v>
      </c>
      <c r="AD671" s="26">
        <v>1.3127123779999996</v>
      </c>
      <c r="AE671" s="26">
        <f t="shared" si="30"/>
        <v>7.8762742679999995</v>
      </c>
      <c r="AF671" s="29" t="s">
        <v>31</v>
      </c>
      <c r="AG671" s="30" t="s">
        <v>31</v>
      </c>
      <c r="AH671" s="25">
        <v>0.94393070199999995</v>
      </c>
      <c r="AI671" s="26">
        <v>1091.36282715635</v>
      </c>
      <c r="AJ671" s="26">
        <v>0.20256201900502135</v>
      </c>
      <c r="AK671" s="26">
        <f t="shared" si="31"/>
        <v>1.1464927210050213</v>
      </c>
      <c r="AL671" s="29" t="s">
        <v>31</v>
      </c>
      <c r="AM671" s="30" t="s">
        <v>31</v>
      </c>
      <c r="AN671" s="66">
        <f t="shared" si="32"/>
        <v>1.5152743970050211</v>
      </c>
    </row>
    <row r="672" spans="1:40" x14ac:dyDescent="0.35">
      <c r="A672" s="18" t="s">
        <v>1400</v>
      </c>
      <c r="B672" s="19" t="s">
        <v>1401</v>
      </c>
      <c r="C672" s="19" t="s">
        <v>1536</v>
      </c>
      <c r="D672" s="19" t="s">
        <v>1512</v>
      </c>
      <c r="E672" s="19" t="s">
        <v>1529</v>
      </c>
      <c r="F672" s="19" t="str">
        <f>VLOOKUP(A672,Ranking!C672:AB1386,26,0)</f>
        <v xml:space="preserve">Retailers </v>
      </c>
      <c r="G672" s="19">
        <v>411021</v>
      </c>
      <c r="H672" s="20" t="s">
        <v>83</v>
      </c>
      <c r="I672" s="81" t="str">
        <f>VLOOKUP(A672,[1]Sheet1!$C$2:$D$967,2,0)</f>
        <v>Pune</v>
      </c>
      <c r="J672" s="21">
        <v>1.2291999999999998</v>
      </c>
      <c r="K672" s="22">
        <v>1160.175</v>
      </c>
      <c r="L672" s="22">
        <v>0.34417599999999998</v>
      </c>
      <c r="M672" s="22">
        <v>1.5733759999999999</v>
      </c>
      <c r="N672" s="23" t="s">
        <v>31</v>
      </c>
      <c r="O672" s="24" t="s">
        <v>31</v>
      </c>
      <c r="P672" s="25">
        <v>0.64759999999999995</v>
      </c>
      <c r="Q672" s="26">
        <v>195.54</v>
      </c>
      <c r="R672" s="26">
        <v>0.6464205265005265</v>
      </c>
      <c r="S672" s="26">
        <v>1.2940205265005265</v>
      </c>
      <c r="T672" s="23" t="s">
        <v>32</v>
      </c>
      <c r="U672" s="27" t="s">
        <v>31</v>
      </c>
      <c r="V672" s="28">
        <v>1.1466000000000001</v>
      </c>
      <c r="W672" s="22">
        <v>60.707000000000001</v>
      </c>
      <c r="X672" s="22">
        <v>0.32104800000000006</v>
      </c>
      <c r="Y672" s="22">
        <v>1.4676480000000001</v>
      </c>
      <c r="Z672" s="23" t="s">
        <v>31</v>
      </c>
      <c r="AA672" s="27" t="s">
        <v>31</v>
      </c>
      <c r="AB672" s="25">
        <v>13.342726511</v>
      </c>
      <c r="AC672" s="26">
        <v>37625.982231249611</v>
      </c>
      <c r="AD672" s="26">
        <v>101.49171579435014</v>
      </c>
      <c r="AE672" s="26">
        <f t="shared" si="30"/>
        <v>114.83444230535014</v>
      </c>
      <c r="AF672" s="29" t="s">
        <v>32</v>
      </c>
      <c r="AG672" s="30" t="s">
        <v>31</v>
      </c>
      <c r="AH672" s="25">
        <v>1.956369357</v>
      </c>
      <c r="AI672" s="26">
        <v>15444.52712260768</v>
      </c>
      <c r="AJ672" s="26">
        <v>0.39127387139999992</v>
      </c>
      <c r="AK672" s="26">
        <f t="shared" si="31"/>
        <v>2.3476432283999999</v>
      </c>
      <c r="AL672" s="29" t="s">
        <v>31</v>
      </c>
      <c r="AM672" s="30" t="s">
        <v>31</v>
      </c>
      <c r="AN672" s="66">
        <f t="shared" si="32"/>
        <v>101.88298966575015</v>
      </c>
    </row>
    <row r="673" spans="1:40" x14ac:dyDescent="0.35">
      <c r="A673" s="18" t="s">
        <v>1402</v>
      </c>
      <c r="B673" s="19" t="s">
        <v>1403</v>
      </c>
      <c r="C673" s="19" t="s">
        <v>77</v>
      </c>
      <c r="D673" s="19" t="s">
        <v>1512</v>
      </c>
      <c r="E673" s="19" t="s">
        <v>1528</v>
      </c>
      <c r="F673" s="19" t="e">
        <f>VLOOKUP(A673,Ranking!C673:AB1387,26,0)</f>
        <v>#N/A</v>
      </c>
      <c r="G673" s="19">
        <v>560056</v>
      </c>
      <c r="H673" s="20" t="s">
        <v>126</v>
      </c>
      <c r="I673" s="81" t="str">
        <f>VLOOKUP(A673,[1]Sheet1!$C$2:$D$967,2,0)</f>
        <v>Bengaluru - C</v>
      </c>
      <c r="J673" s="21">
        <v>13.692800000000002</v>
      </c>
      <c r="K673" s="22">
        <v>421.35399999999998</v>
      </c>
      <c r="L673" s="22">
        <v>4.2135400000000001</v>
      </c>
      <c r="M673" s="22">
        <v>17.90634</v>
      </c>
      <c r="N673" s="23" t="s">
        <v>32</v>
      </c>
      <c r="O673" s="24" t="s">
        <v>32</v>
      </c>
      <c r="P673" s="25">
        <v>0.47050000000000003</v>
      </c>
      <c r="Q673" s="26">
        <v>117.803</v>
      </c>
      <c r="R673" s="26">
        <v>0.32515290745290748</v>
      </c>
      <c r="S673" s="26">
        <v>0.79565290745290751</v>
      </c>
      <c r="T673" s="23" t="s">
        <v>32</v>
      </c>
      <c r="U673" s="27" t="s">
        <v>31</v>
      </c>
      <c r="V673" s="28">
        <v>5.7957000000000001</v>
      </c>
      <c r="W673" s="22">
        <v>305.54700000000003</v>
      </c>
      <c r="X673" s="22">
        <v>1.6227960000000001</v>
      </c>
      <c r="Y673" s="22">
        <v>7.4184960000000002</v>
      </c>
      <c r="Z673" s="23" t="s">
        <v>31</v>
      </c>
      <c r="AA673" s="27" t="s">
        <v>31</v>
      </c>
      <c r="AB673" s="25">
        <v>60.956102635000001</v>
      </c>
      <c r="AC673" s="26">
        <v>3709.8627513852971</v>
      </c>
      <c r="AD673" s="26">
        <v>37.098627513852968</v>
      </c>
      <c r="AE673" s="26">
        <f t="shared" si="30"/>
        <v>98.054730148852968</v>
      </c>
      <c r="AF673" s="29" t="s">
        <v>32</v>
      </c>
      <c r="AG673" s="30" t="s">
        <v>32</v>
      </c>
      <c r="AH673" s="25">
        <v>7.9001004969999995</v>
      </c>
      <c r="AI673" s="26">
        <v>657.83463169560389</v>
      </c>
      <c r="AJ673" s="26">
        <v>6.578346316956039</v>
      </c>
      <c r="AK673" s="26">
        <f t="shared" si="31"/>
        <v>14.478446813956038</v>
      </c>
      <c r="AL673" s="29" t="s">
        <v>32</v>
      </c>
      <c r="AM673" s="30" t="s">
        <v>32</v>
      </c>
      <c r="AN673" s="66">
        <f t="shared" si="32"/>
        <v>43.676973830809004</v>
      </c>
    </row>
    <row r="674" spans="1:40" x14ac:dyDescent="0.35">
      <c r="A674" s="18" t="s">
        <v>1404</v>
      </c>
      <c r="B674" s="19" t="s">
        <v>1405</v>
      </c>
      <c r="C674" s="19" t="s">
        <v>47</v>
      </c>
      <c r="D674" s="19" t="s">
        <v>1536</v>
      </c>
      <c r="E674" s="19" t="s">
        <v>1529</v>
      </c>
      <c r="F674" s="19" t="str">
        <f>VLOOKUP(A674,Ranking!C674:AB1388,26,0)</f>
        <v xml:space="preserve">Retailers </v>
      </c>
      <c r="G674" s="19">
        <v>586109</v>
      </c>
      <c r="H674" s="20" t="s">
        <v>110</v>
      </c>
      <c r="I674" s="81" t="str">
        <f>VLOOKUP(A674,[1]Sheet1!$C$2:$D$967,2,0)</f>
        <v>Vijayapura</v>
      </c>
      <c r="J674" s="21">
        <v>2.0392999999999999</v>
      </c>
      <c r="K674" s="22">
        <v>29.632999999999999</v>
      </c>
      <c r="L674" s="22">
        <v>1.0817618846599837</v>
      </c>
      <c r="M674" s="22">
        <v>3.1210618846599836</v>
      </c>
      <c r="N674" s="23" t="s">
        <v>31</v>
      </c>
      <c r="O674" s="24" t="s">
        <v>32</v>
      </c>
      <c r="P674" s="25">
        <v>1.1218999999999999</v>
      </c>
      <c r="Q674" s="26">
        <v>14.435</v>
      </c>
      <c r="R674" s="26">
        <v>0.60953768764678529</v>
      </c>
      <c r="S674" s="26">
        <v>1.7314376876467852</v>
      </c>
      <c r="T674" s="23" t="s">
        <v>31</v>
      </c>
      <c r="U674" s="27" t="s">
        <v>32</v>
      </c>
      <c r="V674" s="28">
        <v>2.2481</v>
      </c>
      <c r="W674" s="22">
        <v>15.895</v>
      </c>
      <c r="X674" s="22">
        <v>0.62946800000000003</v>
      </c>
      <c r="Y674" s="22">
        <v>2.8775680000000001</v>
      </c>
      <c r="Z674" s="23" t="s">
        <v>31</v>
      </c>
      <c r="AA674" s="27" t="s">
        <v>32</v>
      </c>
      <c r="AB674" s="25">
        <v>37.331418724000002</v>
      </c>
      <c r="AC674" s="26">
        <v>1804.6677609904759</v>
      </c>
      <c r="AD674" s="26">
        <v>7.4662837448000019</v>
      </c>
      <c r="AE674" s="26">
        <f t="shared" si="30"/>
        <v>44.797702468800004</v>
      </c>
      <c r="AF674" s="29" t="s">
        <v>31</v>
      </c>
      <c r="AG674" s="30" t="s">
        <v>32</v>
      </c>
      <c r="AH674" s="25">
        <v>18.812758772999999</v>
      </c>
      <c r="AI674" s="26">
        <v>605.32102880000002</v>
      </c>
      <c r="AJ674" s="26">
        <v>6.0532102880000025</v>
      </c>
      <c r="AK674" s="26">
        <f t="shared" si="31"/>
        <v>24.865969061000001</v>
      </c>
      <c r="AL674" s="29" t="s">
        <v>32</v>
      </c>
      <c r="AM674" s="30" t="s">
        <v>32</v>
      </c>
      <c r="AN674" s="66">
        <f t="shared" si="32"/>
        <v>13.519494032800004</v>
      </c>
    </row>
    <row r="675" spans="1:40" x14ac:dyDescent="0.35">
      <c r="A675" s="18" t="s">
        <v>1406</v>
      </c>
      <c r="B675" s="19" t="s">
        <v>1407</v>
      </c>
      <c r="C675" s="19" t="s">
        <v>77</v>
      </c>
      <c r="D675" s="19" t="s">
        <v>1536</v>
      </c>
      <c r="E675" s="19" t="s">
        <v>1529</v>
      </c>
      <c r="F675" s="19" t="e">
        <f>VLOOKUP(A675,Ranking!C675:AB1389,26,0)</f>
        <v>#N/A</v>
      </c>
      <c r="G675" s="19">
        <v>560070</v>
      </c>
      <c r="H675" s="20" t="s">
        <v>126</v>
      </c>
      <c r="I675" s="81" t="str">
        <f>VLOOKUP(A675,[1]Sheet1!$C$2:$D$967,2,0)</f>
        <v>Bengaluru - C</v>
      </c>
      <c r="J675" s="21">
        <v>15.618100000000002</v>
      </c>
      <c r="K675" s="22">
        <v>560.86599999999999</v>
      </c>
      <c r="L675" s="22">
        <v>5.6086599999999995</v>
      </c>
      <c r="M675" s="22">
        <v>21.226760000000002</v>
      </c>
      <c r="N675" s="23" t="s">
        <v>32</v>
      </c>
      <c r="O675" s="24" t="s">
        <v>32</v>
      </c>
      <c r="P675" s="25">
        <v>0.48000000000000004</v>
      </c>
      <c r="Q675" s="26">
        <v>137.25</v>
      </c>
      <c r="R675" s="26">
        <v>0.54170717795717782</v>
      </c>
      <c r="S675" s="26">
        <v>1.0217071779571778</v>
      </c>
      <c r="T675" s="23" t="s">
        <v>32</v>
      </c>
      <c r="U675" s="27" t="s">
        <v>31</v>
      </c>
      <c r="V675" s="28">
        <v>1.6443000000000001</v>
      </c>
      <c r="W675" s="22">
        <v>288.07499999999999</v>
      </c>
      <c r="X675" s="22">
        <v>0.4604736866694808</v>
      </c>
      <c r="Y675" s="22">
        <v>2.1047736866694811</v>
      </c>
      <c r="Z675" s="23" t="s">
        <v>31</v>
      </c>
      <c r="AA675" s="27" t="s">
        <v>31</v>
      </c>
      <c r="AB675" s="25">
        <v>39.455446837000004</v>
      </c>
      <c r="AC675" s="26">
        <v>14044.19048285148</v>
      </c>
      <c r="AD675" s="26">
        <v>12.878044867962693</v>
      </c>
      <c r="AE675" s="26">
        <f t="shared" si="30"/>
        <v>52.333491704962697</v>
      </c>
      <c r="AF675" s="29" t="s">
        <v>32</v>
      </c>
      <c r="AG675" s="30" t="s">
        <v>31</v>
      </c>
      <c r="AH675" s="25">
        <v>4.2427980109999996</v>
      </c>
      <c r="AI675" s="26">
        <v>3919.2422569025262</v>
      </c>
      <c r="AJ675" s="26">
        <v>2.2860329921864677</v>
      </c>
      <c r="AK675" s="26">
        <f t="shared" si="31"/>
        <v>6.5288310031864674</v>
      </c>
      <c r="AL675" s="29" t="s">
        <v>32</v>
      </c>
      <c r="AM675" s="30" t="s">
        <v>31</v>
      </c>
      <c r="AN675" s="66">
        <f t="shared" si="32"/>
        <v>15.16407786014916</v>
      </c>
    </row>
    <row r="676" spans="1:40" x14ac:dyDescent="0.35">
      <c r="A676" s="18" t="s">
        <v>1408</v>
      </c>
      <c r="B676" s="19" t="s">
        <v>1409</v>
      </c>
      <c r="C676" s="19" t="s">
        <v>41</v>
      </c>
      <c r="D676" s="19" t="s">
        <v>1536</v>
      </c>
      <c r="E676" s="19" t="s">
        <v>1528</v>
      </c>
      <c r="F676" s="19" t="str">
        <f>VLOOKUP(A676,Ranking!C676:AB1390,26,0)</f>
        <v xml:space="preserve">Exporters </v>
      </c>
      <c r="G676" s="19">
        <v>563114</v>
      </c>
      <c r="H676" s="20" t="s">
        <v>273</v>
      </c>
      <c r="I676" s="81" t="str">
        <f>VLOOKUP(A676,[1]Sheet1!$C$2:$D$967,2,0)</f>
        <v>Devanahalli</v>
      </c>
      <c r="J676" s="21">
        <v>1.1605000000000001</v>
      </c>
      <c r="K676" s="22">
        <v>55.545000000000002</v>
      </c>
      <c r="L676" s="22">
        <v>0.62012561705213642</v>
      </c>
      <c r="M676" s="22">
        <v>1.7806256170521366</v>
      </c>
      <c r="N676" s="23" t="s">
        <v>31</v>
      </c>
      <c r="O676" s="24" t="s">
        <v>32</v>
      </c>
      <c r="P676" s="25">
        <v>0.23249999999999998</v>
      </c>
      <c r="Q676" s="26">
        <v>22.126999999999999</v>
      </c>
      <c r="R676" s="26">
        <v>0.16205833685143411</v>
      </c>
      <c r="S676" s="26">
        <v>0.3945583368514341</v>
      </c>
      <c r="T676" s="23" t="s">
        <v>31</v>
      </c>
      <c r="U676" s="27" t="s">
        <v>32</v>
      </c>
      <c r="V676" s="28">
        <v>7.3010999999999999</v>
      </c>
      <c r="W676" s="22">
        <v>161.90100000000001</v>
      </c>
      <c r="X676" s="22">
        <v>4.5870805923909383</v>
      </c>
      <c r="Y676" s="22">
        <v>11.888180592390938</v>
      </c>
      <c r="Z676" s="23" t="s">
        <v>31</v>
      </c>
      <c r="AA676" s="27" t="s">
        <v>32</v>
      </c>
      <c r="AB676" s="25">
        <v>16.581796227000002</v>
      </c>
      <c r="AC676" s="26">
        <v>419.57434611523792</v>
      </c>
      <c r="AD676" s="26">
        <v>4.1957434611523787</v>
      </c>
      <c r="AE676" s="26">
        <f t="shared" si="30"/>
        <v>20.77753968815238</v>
      </c>
      <c r="AF676" s="29" t="s">
        <v>32</v>
      </c>
      <c r="AG676" s="30" t="s">
        <v>32</v>
      </c>
      <c r="AH676" s="25">
        <v>3.4144130119999998</v>
      </c>
      <c r="AI676" s="26">
        <v>27.688630997791609</v>
      </c>
      <c r="AJ676" s="26">
        <v>0.68288260240000032</v>
      </c>
      <c r="AK676" s="26">
        <f t="shared" si="31"/>
        <v>4.0972956144000001</v>
      </c>
      <c r="AL676" s="29" t="s">
        <v>32</v>
      </c>
      <c r="AM676" s="30" t="s">
        <v>32</v>
      </c>
      <c r="AN676" s="66">
        <f t="shared" si="32"/>
        <v>4.878626063552379</v>
      </c>
    </row>
    <row r="677" spans="1:40" x14ac:dyDescent="0.35">
      <c r="A677" s="18" t="s">
        <v>1410</v>
      </c>
      <c r="B677" s="19" t="s">
        <v>1411</v>
      </c>
      <c r="C677" s="19" t="s">
        <v>1533</v>
      </c>
      <c r="D677" s="19" t="s">
        <v>1536</v>
      </c>
      <c r="E677" s="19" t="s">
        <v>1530</v>
      </c>
      <c r="F677" s="19" t="e">
        <f>VLOOKUP(A677,Ranking!C677:AB1391,26,0)</f>
        <v>#N/A</v>
      </c>
      <c r="G677" s="19">
        <v>560024</v>
      </c>
      <c r="H677" s="20" t="s">
        <v>99</v>
      </c>
      <c r="I677" s="81" t="str">
        <f>VLOOKUP(A677,[1]Sheet1!$C$2:$D$967,2,0)</f>
        <v>Bengaluru - G</v>
      </c>
      <c r="J677" s="21">
        <v>7.0270999999999999</v>
      </c>
      <c r="K677" s="22">
        <v>416.38900000000001</v>
      </c>
      <c r="L677" s="22">
        <v>4.1638900000000003</v>
      </c>
      <c r="M677" s="22">
        <v>11.190989999999999</v>
      </c>
      <c r="N677" s="23" t="s">
        <v>32</v>
      </c>
      <c r="O677" s="24" t="s">
        <v>32</v>
      </c>
      <c r="P677" s="25">
        <v>2.0197999999999996</v>
      </c>
      <c r="Q677" s="26">
        <v>98.644999999999996</v>
      </c>
      <c r="R677" s="26">
        <v>0.98644999999999994</v>
      </c>
      <c r="S677" s="26">
        <v>3.0062499999999996</v>
      </c>
      <c r="T677" s="23" t="s">
        <v>32</v>
      </c>
      <c r="U677" s="27" t="s">
        <v>32</v>
      </c>
      <c r="V677" s="28">
        <v>4.0362</v>
      </c>
      <c r="W677" s="22">
        <v>183.23699999999999</v>
      </c>
      <c r="X677" s="22">
        <v>1.130136</v>
      </c>
      <c r="Y677" s="22">
        <v>5.1663360000000003</v>
      </c>
      <c r="Z677" s="23" t="s">
        <v>31</v>
      </c>
      <c r="AA677" s="27" t="s">
        <v>31</v>
      </c>
      <c r="AB677" s="25">
        <v>34.501313166000003</v>
      </c>
      <c r="AC677" s="26">
        <v>9781.3260866189557</v>
      </c>
      <c r="AD677" s="26">
        <v>6.9002626332000006</v>
      </c>
      <c r="AE677" s="26">
        <f t="shared" si="30"/>
        <v>41.401575799200003</v>
      </c>
      <c r="AF677" s="29" t="s">
        <v>31</v>
      </c>
      <c r="AG677" s="30" t="s">
        <v>31</v>
      </c>
      <c r="AH677" s="25">
        <v>9.3427480719999991</v>
      </c>
      <c r="AI677" s="26">
        <v>1842.9472637833189</v>
      </c>
      <c r="AJ677" s="26">
        <v>2.408087717711366</v>
      </c>
      <c r="AK677" s="26">
        <f t="shared" si="31"/>
        <v>11.750835789711365</v>
      </c>
      <c r="AL677" s="29" t="s">
        <v>31</v>
      </c>
      <c r="AM677" s="30" t="s">
        <v>32</v>
      </c>
      <c r="AN677" s="66">
        <f t="shared" si="32"/>
        <v>9.3083503509113665</v>
      </c>
    </row>
    <row r="678" spans="1:40" x14ac:dyDescent="0.35">
      <c r="A678" s="18" t="s">
        <v>1412</v>
      </c>
      <c r="B678" s="19" t="s">
        <v>1413</v>
      </c>
      <c r="C678" s="19" t="s">
        <v>1536</v>
      </c>
      <c r="D678" s="19" t="s">
        <v>1536</v>
      </c>
      <c r="E678" s="19" t="s">
        <v>1528</v>
      </c>
      <c r="F678" s="19" t="str">
        <f>VLOOKUP(A678,Ranking!C678:AB1392,26,0)</f>
        <v xml:space="preserve">Manufacturers </v>
      </c>
      <c r="G678" s="19">
        <v>560081</v>
      </c>
      <c r="H678" s="20" t="s">
        <v>123</v>
      </c>
      <c r="I678" s="81" t="str">
        <f>VLOOKUP(A678,[1]Sheet1!$C$2:$D$967,2,0)</f>
        <v>Bengaluru - E</v>
      </c>
      <c r="J678" s="21">
        <v>0.8286</v>
      </c>
      <c r="K678" s="22">
        <v>20.221</v>
      </c>
      <c r="L678" s="22">
        <v>0.23200800000000002</v>
      </c>
      <c r="M678" s="22">
        <v>1.060608</v>
      </c>
      <c r="N678" s="23" t="s">
        <v>32</v>
      </c>
      <c r="O678" s="24" t="s">
        <v>32</v>
      </c>
      <c r="P678" s="25">
        <v>0.5161</v>
      </c>
      <c r="Q678" s="26">
        <v>2.8540000000000001</v>
      </c>
      <c r="R678" s="26">
        <v>0.14450800000000003</v>
      </c>
      <c r="S678" s="26">
        <v>0.66060800000000008</v>
      </c>
      <c r="T678" s="23" t="s">
        <v>32</v>
      </c>
      <c r="U678" s="27" t="s">
        <v>32</v>
      </c>
      <c r="V678" s="28">
        <v>4.0042</v>
      </c>
      <c r="W678" s="22">
        <v>19.21</v>
      </c>
      <c r="X678" s="22">
        <v>1.7184269431615253</v>
      </c>
      <c r="Y678" s="22">
        <v>5.7226269431615258</v>
      </c>
      <c r="Z678" s="23" t="s">
        <v>31</v>
      </c>
      <c r="AA678" s="27" t="s">
        <v>32</v>
      </c>
      <c r="AB678" s="25">
        <v>22.950214133000003</v>
      </c>
      <c r="AC678" s="26">
        <v>15939.473346229181</v>
      </c>
      <c r="AD678" s="26">
        <v>36.44575441106894</v>
      </c>
      <c r="AE678" s="26">
        <f t="shared" si="30"/>
        <v>59.395968544068943</v>
      </c>
      <c r="AF678" s="29" t="s">
        <v>32</v>
      </c>
      <c r="AG678" s="30" t="s">
        <v>31</v>
      </c>
      <c r="AH678" s="25">
        <v>4.7265053960000003</v>
      </c>
      <c r="AI678" s="26">
        <v>3682.8768841627229</v>
      </c>
      <c r="AJ678" s="26">
        <v>1.4085786855958187</v>
      </c>
      <c r="AK678" s="26">
        <f t="shared" si="31"/>
        <v>6.135084081595819</v>
      </c>
      <c r="AL678" s="29" t="s">
        <v>32</v>
      </c>
      <c r="AM678" s="30" t="s">
        <v>31</v>
      </c>
      <c r="AN678" s="66">
        <f t="shared" si="32"/>
        <v>37.85433309666476</v>
      </c>
    </row>
    <row r="679" spans="1:40" x14ac:dyDescent="0.35">
      <c r="A679" s="18" t="s">
        <v>1414</v>
      </c>
      <c r="B679" s="19" t="s">
        <v>1415</v>
      </c>
      <c r="C679" s="19" t="s">
        <v>1536</v>
      </c>
      <c r="D679" s="19" t="s">
        <v>1536</v>
      </c>
      <c r="E679" s="19" t="s">
        <v>1530</v>
      </c>
      <c r="F679" s="19" t="str">
        <f>VLOOKUP(A679,Ranking!C679:AB1393,26,0)</f>
        <v xml:space="preserve">Exporters </v>
      </c>
      <c r="G679" s="19">
        <v>364002</v>
      </c>
      <c r="H679" s="20" t="s">
        <v>69</v>
      </c>
      <c r="I679" s="81" t="str">
        <f>VLOOKUP(A679,[1]Sheet1!$C$2:$D$967,2,0)</f>
        <v>Ahmedabad</v>
      </c>
      <c r="J679" s="21">
        <v>0.92040000000000011</v>
      </c>
      <c r="K679" s="22">
        <v>241.17599999999999</v>
      </c>
      <c r="L679" s="22">
        <v>0.62683460012243408</v>
      </c>
      <c r="M679" s="22">
        <v>1.5472346001224342</v>
      </c>
      <c r="N679" s="23" t="s">
        <v>32</v>
      </c>
      <c r="O679" s="24" t="s">
        <v>31</v>
      </c>
      <c r="P679" s="25">
        <v>0.10830000000000001</v>
      </c>
      <c r="Q679" s="26">
        <v>84.619</v>
      </c>
      <c r="R679" s="26">
        <v>3.2403540199667222E-2</v>
      </c>
      <c r="S679" s="26">
        <v>0.14070354019966724</v>
      </c>
      <c r="T679" s="23" t="s">
        <v>31</v>
      </c>
      <c r="U679" s="27" t="s">
        <v>31</v>
      </c>
      <c r="V679" s="28">
        <v>1.2313000000000001</v>
      </c>
      <c r="W679" s="22">
        <v>100.745</v>
      </c>
      <c r="X679" s="22">
        <v>0.34476400000000007</v>
      </c>
      <c r="Y679" s="22">
        <v>1.5760640000000001</v>
      </c>
      <c r="Z679" s="23" t="s">
        <v>31</v>
      </c>
      <c r="AA679" s="27" t="s">
        <v>31</v>
      </c>
      <c r="AB679" s="25">
        <v>7.0819566879999991</v>
      </c>
      <c r="AC679" s="26">
        <v>4512.375141412047</v>
      </c>
      <c r="AD679" s="26">
        <v>9.7327075193185948</v>
      </c>
      <c r="AE679" s="26">
        <f t="shared" si="30"/>
        <v>16.814664207318593</v>
      </c>
      <c r="AF679" s="29" t="s">
        <v>32</v>
      </c>
      <c r="AG679" s="30" t="s">
        <v>31</v>
      </c>
      <c r="AH679" s="25">
        <v>1.0451303220000001</v>
      </c>
      <c r="AI679" s="26">
        <v>1060.059491521911</v>
      </c>
      <c r="AJ679" s="26">
        <v>8.6204186780000001</v>
      </c>
      <c r="AK679" s="26">
        <f t="shared" si="31"/>
        <v>9.6655490000000004</v>
      </c>
      <c r="AL679" s="29" t="s">
        <v>31</v>
      </c>
      <c r="AM679" s="30" t="s">
        <v>31</v>
      </c>
      <c r="AN679" s="66">
        <f t="shared" si="32"/>
        <v>18.353126197318595</v>
      </c>
    </row>
    <row r="680" spans="1:40" x14ac:dyDescent="0.35">
      <c r="A680" s="18" t="s">
        <v>1416</v>
      </c>
      <c r="B680" s="19" t="s">
        <v>1417</v>
      </c>
      <c r="C680" s="19" t="s">
        <v>47</v>
      </c>
      <c r="D680" s="19" t="s">
        <v>1536</v>
      </c>
      <c r="E680" s="19" t="s">
        <v>1529</v>
      </c>
      <c r="F680" s="19" t="str">
        <f>VLOOKUP(A680,Ranking!C680:AB1394,26,0)</f>
        <v xml:space="preserve">Exporters </v>
      </c>
      <c r="G680" s="19">
        <v>560077</v>
      </c>
      <c r="H680" s="20" t="s">
        <v>118</v>
      </c>
      <c r="I680" s="81" t="str">
        <f>VLOOKUP(A680,[1]Sheet1!$C$2:$D$967,2,0)</f>
        <v>Bengaluru - D</v>
      </c>
      <c r="J680" s="21">
        <v>0.36799999999999999</v>
      </c>
      <c r="K680" s="22">
        <v>580.702</v>
      </c>
      <c r="L680" s="22">
        <v>3.3574213800722208</v>
      </c>
      <c r="M680" s="22">
        <v>3.7254213800722207</v>
      </c>
      <c r="N680" s="23" t="s">
        <v>32</v>
      </c>
      <c r="O680" s="24" t="s">
        <v>31</v>
      </c>
      <c r="P680" s="25">
        <v>1.7872999999999999</v>
      </c>
      <c r="Q680" s="26">
        <v>173.72</v>
      </c>
      <c r="R680" s="26">
        <v>1.7372000000000001</v>
      </c>
      <c r="S680" s="26">
        <v>3.5244999999999997</v>
      </c>
      <c r="T680" s="23" t="s">
        <v>32</v>
      </c>
      <c r="U680" s="27" t="s">
        <v>32</v>
      </c>
      <c r="V680" s="28">
        <v>2.7557</v>
      </c>
      <c r="W680" s="22">
        <v>209.244</v>
      </c>
      <c r="X680" s="22">
        <v>0.87640245488695168</v>
      </c>
      <c r="Y680" s="22">
        <v>3.6321024548869518</v>
      </c>
      <c r="Z680" s="23" t="s">
        <v>31</v>
      </c>
      <c r="AA680" s="27" t="s">
        <v>31</v>
      </c>
      <c r="AB680" s="25">
        <v>19.413442613999997</v>
      </c>
      <c r="AC680" s="26">
        <v>3469.890012809235</v>
      </c>
      <c r="AD680" s="26">
        <v>34.698900128092355</v>
      </c>
      <c r="AE680" s="26">
        <f t="shared" si="30"/>
        <v>54.112342742092352</v>
      </c>
      <c r="AF680" s="29" t="s">
        <v>32</v>
      </c>
      <c r="AG680" s="30" t="s">
        <v>32</v>
      </c>
      <c r="AH680" s="25">
        <v>6.013029736</v>
      </c>
      <c r="AI680" s="26">
        <v>645.02607105889672</v>
      </c>
      <c r="AJ680" s="26">
        <v>6.4502607105889673</v>
      </c>
      <c r="AK680" s="26">
        <f t="shared" si="31"/>
        <v>12.463290446588967</v>
      </c>
      <c r="AL680" s="29" t="s">
        <v>32</v>
      </c>
      <c r="AM680" s="30" t="s">
        <v>32</v>
      </c>
      <c r="AN680" s="66">
        <f t="shared" si="32"/>
        <v>41.149160838681325</v>
      </c>
    </row>
    <row r="681" spans="1:40" x14ac:dyDescent="0.35">
      <c r="A681" s="18" t="s">
        <v>1418</v>
      </c>
      <c r="B681" s="19" t="s">
        <v>1419</v>
      </c>
      <c r="C681" s="19" t="s">
        <v>1536</v>
      </c>
      <c r="D681" s="19" t="s">
        <v>1536</v>
      </c>
      <c r="E681" s="19" t="s">
        <v>1528</v>
      </c>
      <c r="F681" s="19" t="str">
        <f>VLOOKUP(A681,Ranking!C681:AB1395,26,0)</f>
        <v xml:space="preserve">Exporters </v>
      </c>
      <c r="G681" s="19">
        <v>534202</v>
      </c>
      <c r="H681" s="20" t="s">
        <v>382</v>
      </c>
      <c r="I681" s="81" t="str">
        <f>VLOOKUP(A681,[1]Sheet1!$C$2:$D$967,2,0)</f>
        <v>Visakhapatnam</v>
      </c>
      <c r="J681" s="21">
        <v>1.7938000000000001</v>
      </c>
      <c r="K681" s="22">
        <v>138.505</v>
      </c>
      <c r="L681" s="22">
        <v>0.67824203175449904</v>
      </c>
      <c r="M681" s="22">
        <v>2.4720420317544991</v>
      </c>
      <c r="N681" s="23" t="s">
        <v>31</v>
      </c>
      <c r="O681" s="24" t="s">
        <v>32</v>
      </c>
      <c r="P681" s="25">
        <v>1.0362</v>
      </c>
      <c r="Q681" s="26">
        <v>47.515999999999998</v>
      </c>
      <c r="R681" s="26">
        <v>0.29013600000000001</v>
      </c>
      <c r="S681" s="26">
        <v>1.326336</v>
      </c>
      <c r="T681" s="23" t="s">
        <v>31</v>
      </c>
      <c r="U681" s="27" t="s">
        <v>32</v>
      </c>
      <c r="V681" s="28">
        <v>4.9806999999999997</v>
      </c>
      <c r="W681" s="22">
        <v>265.28800000000001</v>
      </c>
      <c r="X681" s="22">
        <v>1.3945959999999999</v>
      </c>
      <c r="Y681" s="22">
        <v>6.3752959999999996</v>
      </c>
      <c r="Z681" s="23" t="s">
        <v>31</v>
      </c>
      <c r="AA681" s="27" t="s">
        <v>31</v>
      </c>
      <c r="AB681" s="25">
        <v>5.7571998369999999</v>
      </c>
      <c r="AC681" s="26">
        <v>1418.64107627829</v>
      </c>
      <c r="AD681" s="26">
        <v>14.1864107627829</v>
      </c>
      <c r="AE681" s="26">
        <f t="shared" si="30"/>
        <v>19.9436105997829</v>
      </c>
      <c r="AF681" s="29" t="s">
        <v>32</v>
      </c>
      <c r="AG681" s="30" t="s">
        <v>32</v>
      </c>
      <c r="AH681" s="25">
        <v>7.7002420220000003</v>
      </c>
      <c r="AI681" s="26">
        <v>341.78459346186088</v>
      </c>
      <c r="AJ681" s="26">
        <v>3.417845934618609</v>
      </c>
      <c r="AK681" s="26">
        <f t="shared" si="31"/>
        <v>11.118087956618609</v>
      </c>
      <c r="AL681" s="29" t="s">
        <v>32</v>
      </c>
      <c r="AM681" s="30" t="s">
        <v>32</v>
      </c>
      <c r="AN681" s="66">
        <f t="shared" si="32"/>
        <v>17.60425669740151</v>
      </c>
    </row>
    <row r="682" spans="1:40" x14ac:dyDescent="0.35">
      <c r="A682" s="18" t="s">
        <v>1420</v>
      </c>
      <c r="B682" s="19" t="s">
        <v>1421</v>
      </c>
      <c r="C682" s="19" t="s">
        <v>1536</v>
      </c>
      <c r="D682" s="19" t="s">
        <v>1512</v>
      </c>
      <c r="E682" s="19" t="s">
        <v>1529</v>
      </c>
      <c r="F682" s="19" t="str">
        <f>VLOOKUP(A682,Ranking!C682:AB1396,26,0)</f>
        <v xml:space="preserve">Shopping Malls </v>
      </c>
      <c r="G682" s="19">
        <v>560093</v>
      </c>
      <c r="H682" s="20" t="s">
        <v>118</v>
      </c>
      <c r="I682" s="81" t="str">
        <f>VLOOKUP(A682,[1]Sheet1!$C$2:$D$967,2,0)</f>
        <v>Bengaluru - D</v>
      </c>
      <c r="J682" s="21">
        <v>3.8080000000000003</v>
      </c>
      <c r="K682" s="22">
        <v>546.529</v>
      </c>
      <c r="L682" s="22">
        <v>1.5867685128810225</v>
      </c>
      <c r="M682" s="22">
        <v>5.394768512881023</v>
      </c>
      <c r="N682" s="23" t="s">
        <v>31</v>
      </c>
      <c r="O682" s="24" t="s">
        <v>32</v>
      </c>
      <c r="P682" s="25">
        <v>0.29810000000000003</v>
      </c>
      <c r="Q682" s="26">
        <v>114.122</v>
      </c>
      <c r="R682" s="26">
        <v>0.30467977859895906</v>
      </c>
      <c r="S682" s="26">
        <v>0.60277977859895904</v>
      </c>
      <c r="T682" s="23" t="s">
        <v>31</v>
      </c>
      <c r="U682" s="27" t="s">
        <v>31</v>
      </c>
      <c r="V682" s="28">
        <v>0.52</v>
      </c>
      <c r="W682" s="22">
        <v>104.871</v>
      </c>
      <c r="X682" s="22">
        <v>0.30381075607252822</v>
      </c>
      <c r="Y682" s="22">
        <v>0.82381075607252829</v>
      </c>
      <c r="Z682" s="23" t="s">
        <v>31</v>
      </c>
      <c r="AA682" s="27" t="s">
        <v>31</v>
      </c>
      <c r="AB682" s="25">
        <v>129.116266067</v>
      </c>
      <c r="AC682" s="26">
        <v>12600.31912274842</v>
      </c>
      <c r="AD682" s="26">
        <v>126.00319122748422</v>
      </c>
      <c r="AE682" s="26">
        <f t="shared" si="30"/>
        <v>255.11945729448422</v>
      </c>
      <c r="AF682" s="29" t="s">
        <v>32</v>
      </c>
      <c r="AG682" s="30" t="s">
        <v>32</v>
      </c>
      <c r="AH682" s="25">
        <v>3.6172179460000002</v>
      </c>
      <c r="AI682" s="26">
        <v>2318.4981537465278</v>
      </c>
      <c r="AJ682" s="26">
        <v>0.7234435892000004</v>
      </c>
      <c r="AK682" s="26">
        <f t="shared" si="31"/>
        <v>4.3406615352000006</v>
      </c>
      <c r="AL682" s="29" t="s">
        <v>32</v>
      </c>
      <c r="AM682" s="30" t="s">
        <v>31</v>
      </c>
      <c r="AN682" s="66">
        <f t="shared" si="32"/>
        <v>126.72663481668422</v>
      </c>
    </row>
    <row r="683" spans="1:40" x14ac:dyDescent="0.35">
      <c r="A683" s="18" t="s">
        <v>1422</v>
      </c>
      <c r="B683" s="19" t="s">
        <v>1423</v>
      </c>
      <c r="C683" s="19" t="s">
        <v>1536</v>
      </c>
      <c r="D683" s="19" t="s">
        <v>1536</v>
      </c>
      <c r="E683" s="19" t="s">
        <v>1528</v>
      </c>
      <c r="F683" s="19" t="str">
        <f>VLOOKUP(A683,Ranking!C683:AB1397,26,0)</f>
        <v xml:space="preserve">Shopping Malls </v>
      </c>
      <c r="G683" s="19">
        <v>462039</v>
      </c>
      <c r="H683" s="20" t="s">
        <v>248</v>
      </c>
      <c r="I683" s="81" t="str">
        <f>VLOOKUP(A683,[1]Sheet1!$C$2:$D$967,2,0)</f>
        <v>Indore</v>
      </c>
      <c r="J683" s="21">
        <v>0.14069999999999999</v>
      </c>
      <c r="K683" s="22">
        <v>143.196</v>
      </c>
      <c r="L683" s="22">
        <v>0.14243521412285881</v>
      </c>
      <c r="M683" s="22">
        <v>0.2831352141228588</v>
      </c>
      <c r="N683" s="23" t="s">
        <v>31</v>
      </c>
      <c r="O683" s="24" t="s">
        <v>31</v>
      </c>
      <c r="P683" s="25">
        <v>0.2422</v>
      </c>
      <c r="Q683" s="26">
        <v>48.204000000000001</v>
      </c>
      <c r="R683" s="26">
        <v>0.11663696033696036</v>
      </c>
      <c r="S683" s="26">
        <v>0.35883696033696033</v>
      </c>
      <c r="T683" s="23" t="s">
        <v>32</v>
      </c>
      <c r="U683" s="27" t="s">
        <v>31</v>
      </c>
      <c r="V683" s="28">
        <v>6.2700000000000006E-2</v>
      </c>
      <c r="W683" s="22">
        <v>36.78</v>
      </c>
      <c r="X683" s="22">
        <v>1.7556000000000002E-2</v>
      </c>
      <c r="Y683" s="22">
        <v>8.0256000000000008E-2</v>
      </c>
      <c r="Z683" s="23" t="s">
        <v>31</v>
      </c>
      <c r="AA683" s="27" t="s">
        <v>31</v>
      </c>
      <c r="AB683" s="25">
        <v>6.3790370020000005</v>
      </c>
      <c r="AC683" s="26">
        <v>9434.7447706843741</v>
      </c>
      <c r="AD683" s="26">
        <v>28.778072109980737</v>
      </c>
      <c r="AE683" s="26">
        <f t="shared" si="30"/>
        <v>35.157109111980738</v>
      </c>
      <c r="AF683" s="29" t="s">
        <v>32</v>
      </c>
      <c r="AG683" s="30" t="s">
        <v>31</v>
      </c>
      <c r="AH683" s="25">
        <v>2.5557598239999999</v>
      </c>
      <c r="AI683" s="26">
        <v>1908.3776124616959</v>
      </c>
      <c r="AJ683" s="26">
        <v>0.5111519647999998</v>
      </c>
      <c r="AK683" s="26">
        <f t="shared" si="31"/>
        <v>3.0669117887999997</v>
      </c>
      <c r="AL683" s="29" t="s">
        <v>31</v>
      </c>
      <c r="AM683" s="30" t="s">
        <v>31</v>
      </c>
      <c r="AN683" s="66">
        <f t="shared" si="32"/>
        <v>29.289224074780737</v>
      </c>
    </row>
    <row r="684" spans="1:40" x14ac:dyDescent="0.35">
      <c r="A684" s="18" t="s">
        <v>1424</v>
      </c>
      <c r="B684" s="19" t="s">
        <v>1425</v>
      </c>
      <c r="C684" s="19" t="s">
        <v>77</v>
      </c>
      <c r="D684" s="19" t="s">
        <v>1512</v>
      </c>
      <c r="E684" s="19" t="s">
        <v>1528</v>
      </c>
      <c r="F684" s="19" t="e">
        <f>VLOOKUP(A684,Ranking!C684:AB1398,26,0)</f>
        <v>#N/A</v>
      </c>
      <c r="G684" s="19">
        <v>560098</v>
      </c>
      <c r="H684" s="20" t="s">
        <v>126</v>
      </c>
      <c r="I684" s="81" t="str">
        <f>VLOOKUP(A684,[1]Sheet1!$C$2:$D$967,2,0)</f>
        <v>Bengaluru - C</v>
      </c>
      <c r="J684" s="21">
        <v>17.965</v>
      </c>
      <c r="K684" s="22">
        <v>645.67600000000004</v>
      </c>
      <c r="L684" s="22">
        <v>6.4567600000000009</v>
      </c>
      <c r="M684" s="22">
        <v>24.421759999999999</v>
      </c>
      <c r="N684" s="23" t="s">
        <v>32</v>
      </c>
      <c r="O684" s="24" t="s">
        <v>32</v>
      </c>
      <c r="P684" s="25">
        <v>9.0300000000000005E-2</v>
      </c>
      <c r="Q684" s="26">
        <v>165.501</v>
      </c>
      <c r="R684" s="26">
        <v>0.11350516911230996</v>
      </c>
      <c r="S684" s="26">
        <v>0.20380516911230995</v>
      </c>
      <c r="T684" s="23" t="s">
        <v>31</v>
      </c>
      <c r="U684" s="27" t="s">
        <v>31</v>
      </c>
      <c r="V684" s="28">
        <v>1.1507000000000001</v>
      </c>
      <c r="W684" s="22">
        <v>245.75399999999999</v>
      </c>
      <c r="X684" s="22">
        <v>0.56369470663010079</v>
      </c>
      <c r="Y684" s="22">
        <v>1.7143947066301009</v>
      </c>
      <c r="Z684" s="23" t="s">
        <v>31</v>
      </c>
      <c r="AA684" s="27" t="s">
        <v>31</v>
      </c>
      <c r="AB684" s="25">
        <v>31.770832067000001</v>
      </c>
      <c r="AC684" s="26">
        <v>6010.4182868758317</v>
      </c>
      <c r="AD684" s="26">
        <v>60.104182868758315</v>
      </c>
      <c r="AE684" s="26">
        <f t="shared" si="30"/>
        <v>91.875014935758315</v>
      </c>
      <c r="AF684" s="29" t="s">
        <v>32</v>
      </c>
      <c r="AG684" s="30" t="s">
        <v>32</v>
      </c>
      <c r="AH684" s="25">
        <v>2.7732578019999998</v>
      </c>
      <c r="AI684" s="26">
        <v>804.57841503445775</v>
      </c>
      <c r="AJ684" s="26">
        <v>8.0457841503445771</v>
      </c>
      <c r="AK684" s="26">
        <f t="shared" si="31"/>
        <v>10.819041952344577</v>
      </c>
      <c r="AL684" s="29" t="s">
        <v>32</v>
      </c>
      <c r="AM684" s="30" t="s">
        <v>32</v>
      </c>
      <c r="AN684" s="66">
        <f t="shared" si="32"/>
        <v>68.149967019102888</v>
      </c>
    </row>
    <row r="685" spans="1:40" x14ac:dyDescent="0.35">
      <c r="A685" s="18" t="s">
        <v>1426</v>
      </c>
      <c r="B685" s="19" t="s">
        <v>1427</v>
      </c>
      <c r="C685" s="19" t="s">
        <v>1536</v>
      </c>
      <c r="D685" s="19" t="s">
        <v>1536</v>
      </c>
      <c r="E685" s="19" t="s">
        <v>1528</v>
      </c>
      <c r="F685" s="19" t="str">
        <f>VLOOKUP(A685,Ranking!C685:AB1399,26,0)</f>
        <v xml:space="preserve">Retailers </v>
      </c>
      <c r="G685" s="19">
        <v>695501</v>
      </c>
      <c r="H685" s="20" t="s">
        <v>64</v>
      </c>
      <c r="I685" s="81" t="str">
        <f>VLOOKUP(A685,[1]Sheet1!$C$2:$D$967,2,0)</f>
        <v>Ernakulum</v>
      </c>
      <c r="J685" s="21">
        <v>3.3164000000000011</v>
      </c>
      <c r="K685" s="22">
        <v>76.606999999999999</v>
      </c>
      <c r="L685" s="22">
        <v>0.92859200000000042</v>
      </c>
      <c r="M685" s="22">
        <v>4.2449920000000017</v>
      </c>
      <c r="N685" s="23" t="s">
        <v>31</v>
      </c>
      <c r="O685" s="24" t="s">
        <v>32</v>
      </c>
      <c r="P685" s="25">
        <v>0.43480000000000002</v>
      </c>
      <c r="Q685" s="26">
        <v>32.906999999999996</v>
      </c>
      <c r="R685" s="26">
        <v>0.24300373342540277</v>
      </c>
      <c r="S685" s="26">
        <v>0.67780373342540279</v>
      </c>
      <c r="T685" s="23" t="s">
        <v>31</v>
      </c>
      <c r="U685" s="27" t="s">
        <v>32</v>
      </c>
      <c r="V685" s="28">
        <v>2.9704999999999999</v>
      </c>
      <c r="W685" s="22">
        <v>251.77</v>
      </c>
      <c r="X685" s="22">
        <v>0.83174000000000003</v>
      </c>
      <c r="Y685" s="22">
        <v>3.8022399999999998</v>
      </c>
      <c r="Z685" s="23" t="s">
        <v>31</v>
      </c>
      <c r="AA685" s="27" t="s">
        <v>31</v>
      </c>
      <c r="AB685" s="25">
        <v>3.1684029709999999</v>
      </c>
      <c r="AC685" s="26">
        <v>4027.2974496534862</v>
      </c>
      <c r="AD685" s="26">
        <v>11.838694656464373</v>
      </c>
      <c r="AE685" s="26">
        <f t="shared" si="30"/>
        <v>15.007097627464372</v>
      </c>
      <c r="AF685" s="29" t="s">
        <v>32</v>
      </c>
      <c r="AG685" s="30" t="s">
        <v>31</v>
      </c>
      <c r="AH685" s="25">
        <v>1.51884292</v>
      </c>
      <c r="AI685" s="26">
        <v>416.84242213615971</v>
      </c>
      <c r="AJ685" s="26">
        <v>5.9878570800000004</v>
      </c>
      <c r="AK685" s="26">
        <f t="shared" si="31"/>
        <v>7.5067000000000004</v>
      </c>
      <c r="AL685" s="29" t="s">
        <v>32</v>
      </c>
      <c r="AM685" s="30" t="s">
        <v>32</v>
      </c>
      <c r="AN685" s="66">
        <f t="shared" si="32"/>
        <v>17.826551736464374</v>
      </c>
    </row>
    <row r="686" spans="1:40" x14ac:dyDescent="0.35">
      <c r="A686" s="18" t="s">
        <v>1428</v>
      </c>
      <c r="B686" s="19" t="s">
        <v>1429</v>
      </c>
      <c r="C686" s="19" t="s">
        <v>1533</v>
      </c>
      <c r="D686" s="19" t="s">
        <v>1512</v>
      </c>
      <c r="E686" s="19" t="s">
        <v>1530</v>
      </c>
      <c r="F686" s="19" t="str">
        <f>VLOOKUP(A686,Ranking!C686:AB1400,26,0)</f>
        <v xml:space="preserve">Exporters </v>
      </c>
      <c r="G686" s="19">
        <v>560067</v>
      </c>
      <c r="H686" s="20" t="s">
        <v>118</v>
      </c>
      <c r="I686" s="81" t="str">
        <f>VLOOKUP(A686,[1]Sheet1!$C$2:$D$967,2,0)</f>
        <v>Bengaluru - D</v>
      </c>
      <c r="J686" s="21">
        <v>1.3340000000000001</v>
      </c>
      <c r="K686" s="22">
        <v>911.28700000000003</v>
      </c>
      <c r="L686" s="22">
        <v>4.5122482877308387</v>
      </c>
      <c r="M686" s="22">
        <v>5.8462482877308393</v>
      </c>
      <c r="N686" s="23" t="s">
        <v>32</v>
      </c>
      <c r="O686" s="24" t="s">
        <v>31</v>
      </c>
      <c r="P686" s="25">
        <v>0.72370000000000001</v>
      </c>
      <c r="Q686" s="26">
        <v>198.60499999999999</v>
      </c>
      <c r="R686" s="26">
        <v>0.75474192406692386</v>
      </c>
      <c r="S686" s="26">
        <v>1.478441924066924</v>
      </c>
      <c r="T686" s="23" t="s">
        <v>32</v>
      </c>
      <c r="U686" s="27" t="s">
        <v>31</v>
      </c>
      <c r="V686" s="28">
        <v>8.8620000000000001</v>
      </c>
      <c r="W686" s="22">
        <v>257.98500000000001</v>
      </c>
      <c r="X686" s="22">
        <v>2.4813600000000005</v>
      </c>
      <c r="Y686" s="22">
        <v>11.343360000000001</v>
      </c>
      <c r="Z686" s="23" t="s">
        <v>31</v>
      </c>
      <c r="AA686" s="27" t="s">
        <v>32</v>
      </c>
      <c r="AB686" s="25">
        <v>40.957926024000002</v>
      </c>
      <c r="AC686" s="26">
        <v>4992.6414717451162</v>
      </c>
      <c r="AD686" s="26">
        <v>49.926414717451166</v>
      </c>
      <c r="AE686" s="26">
        <f t="shared" si="30"/>
        <v>90.884340741451169</v>
      </c>
      <c r="AF686" s="29" t="s">
        <v>32</v>
      </c>
      <c r="AG686" s="30" t="s">
        <v>32</v>
      </c>
      <c r="AH686" s="25">
        <v>3.7291745189999999</v>
      </c>
      <c r="AI686" s="26">
        <v>875.96631047594087</v>
      </c>
      <c r="AJ686" s="26">
        <v>8.759663104759408</v>
      </c>
      <c r="AK686" s="26">
        <f t="shared" si="31"/>
        <v>12.488837623759409</v>
      </c>
      <c r="AL686" s="29" t="s">
        <v>32</v>
      </c>
      <c r="AM686" s="30" t="s">
        <v>32</v>
      </c>
      <c r="AN686" s="66">
        <f t="shared" si="32"/>
        <v>58.686077822210578</v>
      </c>
    </row>
    <row r="687" spans="1:40" x14ac:dyDescent="0.35">
      <c r="A687" s="18" t="s">
        <v>1430</v>
      </c>
      <c r="B687" s="19" t="s">
        <v>1431</v>
      </c>
      <c r="C687" s="19" t="s">
        <v>1536</v>
      </c>
      <c r="D687" s="19" t="s">
        <v>1536</v>
      </c>
      <c r="E687" s="19" t="s">
        <v>1531</v>
      </c>
      <c r="F687" s="19" t="str">
        <f>VLOOKUP(A687,Ranking!C687:AB1401,26,0)</f>
        <v>Corporate Offices</v>
      </c>
      <c r="G687" s="19">
        <v>562123</v>
      </c>
      <c r="H687" s="20" t="s">
        <v>273</v>
      </c>
      <c r="I687" s="81" t="str">
        <f>VLOOKUP(A687,[1]Sheet1!$C$2:$D$967,2,0)</f>
        <v>Tumakuru - B</v>
      </c>
      <c r="J687" s="21">
        <v>0</v>
      </c>
      <c r="K687" s="22">
        <v>280.06900000000002</v>
      </c>
      <c r="L687" s="22">
        <v>0.15918664298401425</v>
      </c>
      <c r="M687" s="22">
        <v>0.15918664298401425</v>
      </c>
      <c r="N687" s="23" t="s">
        <v>31</v>
      </c>
      <c r="O687" s="24" t="s">
        <v>31</v>
      </c>
      <c r="P687" s="25">
        <v>0.43660000000000004</v>
      </c>
      <c r="Q687" s="26">
        <v>145.18600000000001</v>
      </c>
      <c r="R687" s="26">
        <v>0.51534705042705042</v>
      </c>
      <c r="S687" s="26">
        <v>0.95194705042705041</v>
      </c>
      <c r="T687" s="23" t="s">
        <v>32</v>
      </c>
      <c r="U687" s="27" t="s">
        <v>31</v>
      </c>
      <c r="V687" s="28">
        <v>4.3421000000000003</v>
      </c>
      <c r="W687" s="22">
        <v>570.11400000000003</v>
      </c>
      <c r="X687" s="22">
        <v>2.0444291785825506</v>
      </c>
      <c r="Y687" s="22">
        <v>6.3865291785825509</v>
      </c>
      <c r="Z687" s="23" t="s">
        <v>31</v>
      </c>
      <c r="AA687" s="27" t="s">
        <v>31</v>
      </c>
      <c r="AB687" s="25">
        <v>13.236355822</v>
      </c>
      <c r="AC687" s="26">
        <v>56.371495200698078</v>
      </c>
      <c r="AD687" s="26">
        <v>2.6472711643999993</v>
      </c>
      <c r="AE687" s="26">
        <f t="shared" si="30"/>
        <v>15.883626986399999</v>
      </c>
      <c r="AF687" s="29" t="s">
        <v>32</v>
      </c>
      <c r="AG687" s="30" t="s">
        <v>32</v>
      </c>
      <c r="AH687" s="25">
        <v>0.98892068100000008</v>
      </c>
      <c r="AI687" s="26">
        <v>19.90654232111693</v>
      </c>
      <c r="AJ687" s="26">
        <v>0.55623401900000002</v>
      </c>
      <c r="AK687" s="26">
        <f t="shared" si="31"/>
        <v>1.5451547000000001</v>
      </c>
      <c r="AL687" s="29" t="s">
        <v>31</v>
      </c>
      <c r="AM687" s="30" t="s">
        <v>32</v>
      </c>
      <c r="AN687" s="66">
        <f t="shared" si="32"/>
        <v>3.2035051833999995</v>
      </c>
    </row>
    <row r="688" spans="1:40" x14ac:dyDescent="0.35">
      <c r="A688" s="18" t="s">
        <v>1432</v>
      </c>
      <c r="B688" s="19" t="s">
        <v>1433</v>
      </c>
      <c r="C688" s="19" t="s">
        <v>77</v>
      </c>
      <c r="D688" s="19" t="s">
        <v>1512</v>
      </c>
      <c r="E688" s="19" t="s">
        <v>1529</v>
      </c>
      <c r="F688" s="19" t="str">
        <f>VLOOKUP(A688,Ranking!C688:AB1402,26,0)</f>
        <v xml:space="preserve">Shopping Malls </v>
      </c>
      <c r="G688" s="19">
        <v>560036</v>
      </c>
      <c r="H688" s="20" t="s">
        <v>118</v>
      </c>
      <c r="I688" s="81" t="str">
        <f>VLOOKUP(A688,[1]Sheet1!$C$2:$D$967,2,0)</f>
        <v>Bengaluru - D</v>
      </c>
      <c r="J688" s="21">
        <v>1.972</v>
      </c>
      <c r="K688" s="22">
        <v>996.59</v>
      </c>
      <c r="L688" s="22">
        <v>4.4214990634889739</v>
      </c>
      <c r="M688" s="22">
        <v>6.3934990634889743</v>
      </c>
      <c r="N688" s="23" t="s">
        <v>32</v>
      </c>
      <c r="O688" s="24" t="s">
        <v>31</v>
      </c>
      <c r="P688" s="25">
        <v>0.5786</v>
      </c>
      <c r="Q688" s="26">
        <v>185.01</v>
      </c>
      <c r="R688" s="26">
        <v>0.79863894348894326</v>
      </c>
      <c r="S688" s="26">
        <v>1.3772389434889432</v>
      </c>
      <c r="T688" s="23" t="s">
        <v>32</v>
      </c>
      <c r="U688" s="27" t="s">
        <v>31</v>
      </c>
      <c r="V688" s="28">
        <v>4.6376999999999997</v>
      </c>
      <c r="W688" s="22">
        <v>405.85199999999998</v>
      </c>
      <c r="X688" s="22">
        <v>1.4706432198312309</v>
      </c>
      <c r="Y688" s="22">
        <v>6.1083432198312302</v>
      </c>
      <c r="Z688" s="23" t="s">
        <v>31</v>
      </c>
      <c r="AA688" s="27" t="s">
        <v>31</v>
      </c>
      <c r="AB688" s="25">
        <v>44.296185797</v>
      </c>
      <c r="AC688" s="26">
        <v>9578.5725129637522</v>
      </c>
      <c r="AD688" s="26">
        <v>95.785725129637541</v>
      </c>
      <c r="AE688" s="26">
        <f t="shared" si="30"/>
        <v>140.08191092663753</v>
      </c>
      <c r="AF688" s="29" t="s">
        <v>32</v>
      </c>
      <c r="AG688" s="30" t="s">
        <v>32</v>
      </c>
      <c r="AH688" s="25">
        <v>9.5112823400000011</v>
      </c>
      <c r="AI688" s="26">
        <v>1728.051089197887</v>
      </c>
      <c r="AJ688" s="26">
        <v>17.280510891978871</v>
      </c>
      <c r="AK688" s="26">
        <f t="shared" si="31"/>
        <v>26.791793231978872</v>
      </c>
      <c r="AL688" s="29" t="s">
        <v>32</v>
      </c>
      <c r="AM688" s="30" t="s">
        <v>32</v>
      </c>
      <c r="AN688" s="66">
        <f t="shared" si="32"/>
        <v>113.06623602161642</v>
      </c>
    </row>
    <row r="689" spans="1:40" x14ac:dyDescent="0.35">
      <c r="A689" s="18" t="s">
        <v>1434</v>
      </c>
      <c r="B689" s="19" t="s">
        <v>1435</v>
      </c>
      <c r="C689" s="19" t="s">
        <v>1533</v>
      </c>
      <c r="D689" s="19" t="s">
        <v>1512</v>
      </c>
      <c r="E689" s="19" t="s">
        <v>1530</v>
      </c>
      <c r="F689" s="19" t="e">
        <f>VLOOKUP(A689,Ranking!C689:AB1403,26,0)</f>
        <v>#N/A</v>
      </c>
      <c r="G689" s="19">
        <v>560114</v>
      </c>
      <c r="H689" s="20" t="s">
        <v>123</v>
      </c>
      <c r="I689" s="81" t="str">
        <f>VLOOKUP(A689,[1]Sheet1!$C$2:$D$967,2,0)</f>
        <v>Bengaluru - E</v>
      </c>
      <c r="J689" s="21">
        <v>8.2078999999999986</v>
      </c>
      <c r="K689" s="22">
        <v>1846.05</v>
      </c>
      <c r="L689" s="22">
        <v>3.6352039305570205</v>
      </c>
      <c r="M689" s="22">
        <v>11.843103930557019</v>
      </c>
      <c r="N689" s="23" t="s">
        <v>32</v>
      </c>
      <c r="O689" s="24" t="s">
        <v>31</v>
      </c>
      <c r="P689" s="25">
        <v>0.64670000000000005</v>
      </c>
      <c r="Q689" s="26">
        <v>423.536</v>
      </c>
      <c r="R689" s="26">
        <v>2.0049264630864632</v>
      </c>
      <c r="S689" s="26">
        <v>2.6516264630864632</v>
      </c>
      <c r="T689" s="23" t="s">
        <v>32</v>
      </c>
      <c r="U689" s="27" t="s">
        <v>31</v>
      </c>
      <c r="V689" s="28">
        <v>3.0314000000000001</v>
      </c>
      <c r="W689" s="22">
        <v>524.57899999999995</v>
      </c>
      <c r="X689" s="22">
        <v>0.8487920000000001</v>
      </c>
      <c r="Y689" s="22">
        <v>3.8801920000000001</v>
      </c>
      <c r="Z689" s="23" t="s">
        <v>31</v>
      </c>
      <c r="AA689" s="27" t="s">
        <v>31</v>
      </c>
      <c r="AB689" s="25">
        <v>36.749883431000001</v>
      </c>
      <c r="AC689" s="26">
        <v>7545.0225806223634</v>
      </c>
      <c r="AD689" s="26">
        <v>75.450225806223642</v>
      </c>
      <c r="AE689" s="26">
        <f t="shared" si="30"/>
        <v>112.20010923722364</v>
      </c>
      <c r="AF689" s="29" t="s">
        <v>32</v>
      </c>
      <c r="AG689" s="30" t="s">
        <v>32</v>
      </c>
      <c r="AH689" s="25">
        <v>5.7613606060000002</v>
      </c>
      <c r="AI689" s="26">
        <v>1300.273433388073</v>
      </c>
      <c r="AJ689" s="26">
        <v>13.002734333880731</v>
      </c>
      <c r="AK689" s="26">
        <f t="shared" si="31"/>
        <v>18.764094939880732</v>
      </c>
      <c r="AL689" s="29" t="s">
        <v>32</v>
      </c>
      <c r="AM689" s="30" t="s">
        <v>32</v>
      </c>
      <c r="AN689" s="66">
        <f t="shared" si="32"/>
        <v>88.452960140104381</v>
      </c>
    </row>
    <row r="690" spans="1:40" x14ac:dyDescent="0.35">
      <c r="A690" s="18" t="s">
        <v>1436</v>
      </c>
      <c r="B690" s="19" t="s">
        <v>1437</v>
      </c>
      <c r="C690" s="19" t="s">
        <v>41</v>
      </c>
      <c r="D690" s="19" t="s">
        <v>1514</v>
      </c>
      <c r="E690" s="19" t="s">
        <v>1531</v>
      </c>
      <c r="F690" s="19" t="str">
        <f>VLOOKUP(A690,Ranking!C690:AB1404,26,0)</f>
        <v xml:space="preserve">Manufacturers </v>
      </c>
      <c r="G690" s="19">
        <v>560091</v>
      </c>
      <c r="H690" s="20" t="s">
        <v>126</v>
      </c>
      <c r="I690" s="81" t="str">
        <f>VLOOKUP(A690,[1]Sheet1!$C$2:$D$967,2,0)</f>
        <v>Bengaluru - C</v>
      </c>
      <c r="J690" s="21">
        <v>2.5190000000000001</v>
      </c>
      <c r="K690" s="22">
        <v>678.43299999999999</v>
      </c>
      <c r="L690" s="22">
        <v>1.4667219539750671</v>
      </c>
      <c r="M690" s="22">
        <v>3.9857219539750672</v>
      </c>
      <c r="N690" s="23" t="s">
        <v>32</v>
      </c>
      <c r="O690" s="24" t="s">
        <v>31</v>
      </c>
      <c r="P690" s="25">
        <v>0.4758</v>
      </c>
      <c r="Q690" s="26">
        <v>240.922</v>
      </c>
      <c r="R690" s="26">
        <v>0.21281441633583215</v>
      </c>
      <c r="S690" s="26">
        <v>0.68861441633583209</v>
      </c>
      <c r="T690" s="23" t="s">
        <v>31</v>
      </c>
      <c r="U690" s="27" t="s">
        <v>31</v>
      </c>
      <c r="V690" s="28">
        <v>7.4964000000000004</v>
      </c>
      <c r="W690" s="22">
        <v>829.51800000000003</v>
      </c>
      <c r="X690" s="22">
        <v>2.0989920000000004</v>
      </c>
      <c r="Y690" s="22">
        <v>9.5953920000000004</v>
      </c>
      <c r="Z690" s="23" t="s">
        <v>31</v>
      </c>
      <c r="AA690" s="27" t="s">
        <v>31</v>
      </c>
      <c r="AB690" s="25">
        <v>44.859229054000004</v>
      </c>
      <c r="AC690" s="26">
        <v>4898.8188133521398</v>
      </c>
      <c r="AD690" s="26">
        <v>48.988188133521398</v>
      </c>
      <c r="AE690" s="26">
        <f t="shared" si="30"/>
        <v>93.847417187521401</v>
      </c>
      <c r="AF690" s="29" t="s">
        <v>32</v>
      </c>
      <c r="AG690" s="30" t="s">
        <v>32</v>
      </c>
      <c r="AH690" s="25">
        <v>16.416985202999999</v>
      </c>
      <c r="AI690" s="26">
        <v>2353.2236359587259</v>
      </c>
      <c r="AJ690" s="26">
        <v>23.532236359587255</v>
      </c>
      <c r="AK690" s="26">
        <f t="shared" si="31"/>
        <v>39.949221562587255</v>
      </c>
      <c r="AL690" s="29" t="s">
        <v>32</v>
      </c>
      <c r="AM690" s="30" t="s">
        <v>32</v>
      </c>
      <c r="AN690" s="66">
        <f t="shared" si="32"/>
        <v>72.520424493108649</v>
      </c>
    </row>
    <row r="691" spans="1:40" x14ac:dyDescent="0.35">
      <c r="A691" s="18" t="s">
        <v>1438</v>
      </c>
      <c r="B691" s="19" t="s">
        <v>1439</v>
      </c>
      <c r="C691" s="19" t="s">
        <v>1536</v>
      </c>
      <c r="D691" s="19" t="s">
        <v>1536</v>
      </c>
      <c r="E691" s="19" t="s">
        <v>1529</v>
      </c>
      <c r="F691" s="19" t="str">
        <f>VLOOKUP(A691,Ranking!C691:AB1405,26,0)</f>
        <v xml:space="preserve">Manufacturers </v>
      </c>
      <c r="G691" s="19">
        <v>583103</v>
      </c>
      <c r="H691" s="20" t="s">
        <v>159</v>
      </c>
      <c r="I691" s="81" t="str">
        <f>VLOOKUP(A691,[1]Sheet1!$C$2:$D$967,2,0)</f>
        <v>Bellary</v>
      </c>
      <c r="J691" s="21">
        <v>0.1444</v>
      </c>
      <c r="K691" s="22">
        <v>70.191000000000003</v>
      </c>
      <c r="L691" s="22">
        <v>0.1049490530020704</v>
      </c>
      <c r="M691" s="22">
        <v>0.24934905300207039</v>
      </c>
      <c r="N691" s="23" t="s">
        <v>31</v>
      </c>
      <c r="O691" s="24" t="s">
        <v>31</v>
      </c>
      <c r="P691" s="25">
        <v>0.62839999999999996</v>
      </c>
      <c r="Q691" s="26">
        <v>30.888999999999999</v>
      </c>
      <c r="R691" s="26">
        <v>0.30889</v>
      </c>
      <c r="S691" s="26">
        <v>0.93728999999999996</v>
      </c>
      <c r="T691" s="23" t="s">
        <v>32</v>
      </c>
      <c r="U691" s="27" t="s">
        <v>32</v>
      </c>
      <c r="V691" s="28">
        <v>3.8126000000000002</v>
      </c>
      <c r="W691" s="22">
        <v>143.47900000000001</v>
      </c>
      <c r="X691" s="22">
        <v>1.0675280000000003</v>
      </c>
      <c r="Y691" s="22">
        <v>4.8801280000000009</v>
      </c>
      <c r="Z691" s="23" t="s">
        <v>31</v>
      </c>
      <c r="AA691" s="27" t="s">
        <v>32</v>
      </c>
      <c r="AB691" s="25">
        <v>18.415703669999999</v>
      </c>
      <c r="AC691" s="26">
        <v>2645.2244050862851</v>
      </c>
      <c r="AD691" s="26">
        <v>26.452244050862852</v>
      </c>
      <c r="AE691" s="26">
        <f t="shared" si="30"/>
        <v>44.867947720862851</v>
      </c>
      <c r="AF691" s="29" t="s">
        <v>32</v>
      </c>
      <c r="AG691" s="30" t="s">
        <v>32</v>
      </c>
      <c r="AH691" s="25">
        <v>4.1930091489999999</v>
      </c>
      <c r="AI691" s="26">
        <v>658.15302755071139</v>
      </c>
      <c r="AJ691" s="26">
        <v>0.83860182979999998</v>
      </c>
      <c r="AK691" s="26">
        <f t="shared" si="31"/>
        <v>5.0316109787999999</v>
      </c>
      <c r="AL691" s="29" t="s">
        <v>31</v>
      </c>
      <c r="AM691" s="30" t="s">
        <v>32</v>
      </c>
      <c r="AN691" s="66">
        <f t="shared" si="32"/>
        <v>27.29084588066285</v>
      </c>
    </row>
    <row r="692" spans="1:40" x14ac:dyDescent="0.35">
      <c r="A692" s="18" t="s">
        <v>1440</v>
      </c>
      <c r="B692" s="19" t="s">
        <v>1441</v>
      </c>
      <c r="C692" s="19" t="s">
        <v>1536</v>
      </c>
      <c r="D692" s="19" t="s">
        <v>1536</v>
      </c>
      <c r="E692" s="19" t="s">
        <v>1531</v>
      </c>
      <c r="F692" s="19" t="str">
        <f>VLOOKUP(A692,Ranking!C692:AB1406,26,0)</f>
        <v xml:space="preserve">Manufacturers </v>
      </c>
      <c r="G692" s="19">
        <v>590005</v>
      </c>
      <c r="H692" s="20" t="s">
        <v>51</v>
      </c>
      <c r="I692" s="81" t="str">
        <f>VLOOKUP(A692,[1]Sheet1!$C$2:$D$967,2,0)</f>
        <v>Belagavi</v>
      </c>
      <c r="J692" s="21">
        <v>1.7366999999999999</v>
      </c>
      <c r="K692" s="22">
        <v>34.271999999999998</v>
      </c>
      <c r="L692" s="22">
        <v>0.48627600000000004</v>
      </c>
      <c r="M692" s="22">
        <v>2.2229760000000001</v>
      </c>
      <c r="N692" s="23" t="s">
        <v>32</v>
      </c>
      <c r="O692" s="24" t="s">
        <v>32</v>
      </c>
      <c r="P692" s="25">
        <v>0.21540000000000001</v>
      </c>
      <c r="Q692" s="26">
        <v>14.427</v>
      </c>
      <c r="R692" s="26">
        <v>6.9502952307692295E-2</v>
      </c>
      <c r="S692" s="26">
        <v>0.2849029523076923</v>
      </c>
      <c r="T692" s="23" t="s">
        <v>31</v>
      </c>
      <c r="U692" s="27" t="s">
        <v>32</v>
      </c>
      <c r="V692" s="28">
        <v>1.2995000000000001</v>
      </c>
      <c r="W692" s="22">
        <v>36.302</v>
      </c>
      <c r="X692" s="22">
        <v>0.36386000000000007</v>
      </c>
      <c r="Y692" s="22">
        <v>1.6633600000000002</v>
      </c>
      <c r="Z692" s="23" t="s">
        <v>31</v>
      </c>
      <c r="AA692" s="27" t="s">
        <v>32</v>
      </c>
      <c r="AB692" s="25">
        <v>13.586091486000001</v>
      </c>
      <c r="AC692" s="26">
        <v>3499.0493158507152</v>
      </c>
      <c r="AD692" s="26">
        <v>34.990493158507149</v>
      </c>
      <c r="AE692" s="26">
        <f t="shared" si="30"/>
        <v>48.57658464450715</v>
      </c>
      <c r="AF692" s="29" t="s">
        <v>32</v>
      </c>
      <c r="AG692" s="30" t="s">
        <v>32</v>
      </c>
      <c r="AH692" s="25">
        <v>3.0170318469999997</v>
      </c>
      <c r="AI692" s="26">
        <v>965.16631098086532</v>
      </c>
      <c r="AJ692" s="26">
        <v>0.60340636940000003</v>
      </c>
      <c r="AK692" s="26">
        <f t="shared" si="31"/>
        <v>3.6204382163999997</v>
      </c>
      <c r="AL692" s="29" t="s">
        <v>31</v>
      </c>
      <c r="AM692" s="30" t="s">
        <v>32</v>
      </c>
      <c r="AN692" s="66">
        <f t="shared" si="32"/>
        <v>35.593899527907148</v>
      </c>
    </row>
    <row r="693" spans="1:40" x14ac:dyDescent="0.35">
      <c r="A693" s="18" t="s">
        <v>1442</v>
      </c>
      <c r="B693" s="19" t="s">
        <v>1443</v>
      </c>
      <c r="C693" s="19" t="s">
        <v>47</v>
      </c>
      <c r="D693" s="19" t="s">
        <v>1536</v>
      </c>
      <c r="E693" s="19" t="s">
        <v>1530</v>
      </c>
      <c r="F693" s="19" t="str">
        <f>VLOOKUP(A693,Ranking!C693:AB1407,26,0)</f>
        <v xml:space="preserve">Manufacturers </v>
      </c>
      <c r="G693" s="19">
        <v>560091</v>
      </c>
      <c r="H693" s="20" t="s">
        <v>126</v>
      </c>
      <c r="I693" s="81" t="str">
        <f>VLOOKUP(A693,[1]Sheet1!$C$2:$D$967,2,0)</f>
        <v>Bengaluru - C</v>
      </c>
      <c r="J693" s="21">
        <v>2.6842999999999999</v>
      </c>
      <c r="K693" s="22">
        <v>678.43299999999999</v>
      </c>
      <c r="L693" s="22">
        <v>1.3344819539750674</v>
      </c>
      <c r="M693" s="22">
        <v>4.0187819539750675</v>
      </c>
      <c r="N693" s="23" t="s">
        <v>32</v>
      </c>
      <c r="O693" s="24" t="s">
        <v>31</v>
      </c>
      <c r="P693" s="25">
        <v>0.54749999999999988</v>
      </c>
      <c r="Q693" s="26">
        <v>240.922</v>
      </c>
      <c r="R693" s="26">
        <v>0.99676422136422127</v>
      </c>
      <c r="S693" s="26">
        <v>1.5442642213642213</v>
      </c>
      <c r="T693" s="23" t="s">
        <v>32</v>
      </c>
      <c r="U693" s="27" t="s">
        <v>31</v>
      </c>
      <c r="V693" s="28">
        <v>2.3593000000000002</v>
      </c>
      <c r="W693" s="22">
        <v>829.51800000000003</v>
      </c>
      <c r="X693" s="22">
        <v>0.86525930797961892</v>
      </c>
      <c r="Y693" s="22">
        <v>3.2245593079796189</v>
      </c>
      <c r="Z693" s="23" t="s">
        <v>31</v>
      </c>
      <c r="AA693" s="27" t="s">
        <v>31</v>
      </c>
      <c r="AB693" s="25">
        <v>22.762608708000002</v>
      </c>
      <c r="AC693" s="26">
        <v>4934.8252412460488</v>
      </c>
      <c r="AD693" s="26">
        <v>49.348252412460496</v>
      </c>
      <c r="AE693" s="26">
        <f t="shared" si="30"/>
        <v>72.110861120460498</v>
      </c>
      <c r="AF693" s="29" t="s">
        <v>32</v>
      </c>
      <c r="AG693" s="30" t="s">
        <v>32</v>
      </c>
      <c r="AH693" s="25">
        <v>5.4108003259999995</v>
      </c>
      <c r="AI693" s="26">
        <v>885.53015446773634</v>
      </c>
      <c r="AJ693" s="26">
        <v>8.8553015446773635</v>
      </c>
      <c r="AK693" s="26">
        <f t="shared" si="31"/>
        <v>14.266101870677364</v>
      </c>
      <c r="AL693" s="29" t="s">
        <v>32</v>
      </c>
      <c r="AM693" s="30" t="s">
        <v>32</v>
      </c>
      <c r="AN693" s="66">
        <f t="shared" si="32"/>
        <v>58.203553957137856</v>
      </c>
    </row>
    <row r="694" spans="1:40" x14ac:dyDescent="0.35">
      <c r="A694" s="18" t="s">
        <v>1444</v>
      </c>
      <c r="B694" s="19" t="s">
        <v>1445</v>
      </c>
      <c r="C694" s="19" t="s">
        <v>1533</v>
      </c>
      <c r="D694" s="19" t="s">
        <v>1536</v>
      </c>
      <c r="E694" s="19" t="s">
        <v>1529</v>
      </c>
      <c r="F694" s="19" t="e">
        <f>VLOOKUP(A694,Ranking!C694:AB1408,26,0)</f>
        <v>#N/A</v>
      </c>
      <c r="G694" s="19">
        <v>560111</v>
      </c>
      <c r="H694" s="20" t="s">
        <v>123</v>
      </c>
      <c r="I694" s="81" t="str">
        <f>VLOOKUP(A694,[1]Sheet1!$C$2:$D$967,2,0)</f>
        <v>Bengaluru - E</v>
      </c>
      <c r="J694" s="21">
        <v>10.555899999999999</v>
      </c>
      <c r="K694" s="22">
        <v>903.18549999999993</v>
      </c>
      <c r="L694" s="22">
        <v>9.0318550000000002</v>
      </c>
      <c r="M694" s="22">
        <v>19.587755000000001</v>
      </c>
      <c r="N694" s="23" t="s">
        <v>32</v>
      </c>
      <c r="O694" s="24" t="s">
        <v>32</v>
      </c>
      <c r="P694" s="25">
        <v>0.80590000000000006</v>
      </c>
      <c r="Q694" s="26">
        <v>198.97550000000001</v>
      </c>
      <c r="R694" s="26">
        <v>0.67529997513747519</v>
      </c>
      <c r="S694" s="26">
        <v>1.4811999751374754</v>
      </c>
      <c r="T694" s="23" t="s">
        <v>32</v>
      </c>
      <c r="U694" s="27" t="s">
        <v>31</v>
      </c>
      <c r="V694" s="28">
        <v>2.9853999999999998</v>
      </c>
      <c r="W694" s="22">
        <v>404.38149999999996</v>
      </c>
      <c r="X694" s="22">
        <v>1.0997217403327737</v>
      </c>
      <c r="Y694" s="22">
        <v>4.0851217403327738</v>
      </c>
      <c r="Z694" s="23" t="s">
        <v>31</v>
      </c>
      <c r="AA694" s="27" t="s">
        <v>31</v>
      </c>
      <c r="AB694" s="25">
        <v>33.013328241000004</v>
      </c>
      <c r="AC694" s="26">
        <v>13009.925509689559</v>
      </c>
      <c r="AD694" s="26">
        <v>15.466135888660737</v>
      </c>
      <c r="AE694" s="26">
        <f t="shared" si="30"/>
        <v>48.479464129660741</v>
      </c>
      <c r="AF694" s="29" t="s">
        <v>32</v>
      </c>
      <c r="AG694" s="30" t="s">
        <v>31</v>
      </c>
      <c r="AH694" s="25">
        <v>3.3764259880000003</v>
      </c>
      <c r="AI694" s="26">
        <v>3610.4677839604901</v>
      </c>
      <c r="AJ694" s="26">
        <v>2.638036109210808</v>
      </c>
      <c r="AK694" s="26">
        <f t="shared" si="31"/>
        <v>6.0144620972108083</v>
      </c>
      <c r="AL694" s="29" t="s">
        <v>32</v>
      </c>
      <c r="AM694" s="30" t="s">
        <v>31</v>
      </c>
      <c r="AN694" s="66">
        <f t="shared" si="32"/>
        <v>18.104171997871546</v>
      </c>
    </row>
    <row r="695" spans="1:40" x14ac:dyDescent="0.35">
      <c r="A695" s="18" t="s">
        <v>1446</v>
      </c>
      <c r="B695" s="19" t="s">
        <v>1447</v>
      </c>
      <c r="C695" s="19" t="s">
        <v>1533</v>
      </c>
      <c r="D695" s="19" t="s">
        <v>1536</v>
      </c>
      <c r="E695" s="19" t="s">
        <v>1530</v>
      </c>
      <c r="F695" s="19" t="e">
        <f>VLOOKUP(A695,Ranking!C695:AB1409,26,0)</f>
        <v>#N/A</v>
      </c>
      <c r="G695" s="19">
        <v>560100</v>
      </c>
      <c r="H695" s="20" t="s">
        <v>123</v>
      </c>
      <c r="I695" s="81" t="str">
        <f>VLOOKUP(A695,[1]Sheet1!$C$2:$D$967,2,0)</f>
        <v>Bengaluru - E</v>
      </c>
      <c r="J695" s="21">
        <v>3.5382999999999996</v>
      </c>
      <c r="K695" s="22">
        <v>1437.231</v>
      </c>
      <c r="L695" s="22">
        <v>5.6820765365068109</v>
      </c>
      <c r="M695" s="22">
        <v>9.2203765365068104</v>
      </c>
      <c r="N695" s="23" t="s">
        <v>32</v>
      </c>
      <c r="O695" s="24" t="s">
        <v>31</v>
      </c>
      <c r="P695" s="25">
        <v>0.51290000000000002</v>
      </c>
      <c r="Q695" s="26">
        <v>306.63</v>
      </c>
      <c r="R695" s="26">
        <v>1.4157554650754647</v>
      </c>
      <c r="S695" s="26">
        <v>1.9286554650754648</v>
      </c>
      <c r="T695" s="23" t="s">
        <v>32</v>
      </c>
      <c r="U695" s="27" t="s">
        <v>31</v>
      </c>
      <c r="V695" s="28">
        <v>0.28999999999999998</v>
      </c>
      <c r="W695" s="22">
        <v>464.57900000000001</v>
      </c>
      <c r="X695" s="22">
        <v>0.19810332565404137</v>
      </c>
      <c r="Y695" s="22">
        <v>0.48810332565404135</v>
      </c>
      <c r="Z695" s="23" t="s">
        <v>31</v>
      </c>
      <c r="AA695" s="27" t="s">
        <v>31</v>
      </c>
      <c r="AB695" s="25">
        <v>17.89386884</v>
      </c>
      <c r="AC695" s="26">
        <v>4204.2164230309581</v>
      </c>
      <c r="AD695" s="26">
        <v>42.042164230309581</v>
      </c>
      <c r="AE695" s="26">
        <f t="shared" si="30"/>
        <v>59.936033070309577</v>
      </c>
      <c r="AF695" s="29" t="s">
        <v>32</v>
      </c>
      <c r="AG695" s="30" t="s">
        <v>32</v>
      </c>
      <c r="AH695" s="25">
        <v>9.4605631379999995</v>
      </c>
      <c r="AI695" s="26">
        <v>1325.0954923859831</v>
      </c>
      <c r="AJ695" s="26">
        <v>1.8921126275999995</v>
      </c>
      <c r="AK695" s="26">
        <f t="shared" si="31"/>
        <v>11.352675765599999</v>
      </c>
      <c r="AL695" s="29" t="s">
        <v>31</v>
      </c>
      <c r="AM695" s="30" t="s">
        <v>32</v>
      </c>
      <c r="AN695" s="66">
        <f t="shared" si="32"/>
        <v>43.93427685790958</v>
      </c>
    </row>
    <row r="696" spans="1:40" x14ac:dyDescent="0.35">
      <c r="A696" s="18" t="s">
        <v>1448</v>
      </c>
      <c r="B696" s="19" t="s">
        <v>1449</v>
      </c>
      <c r="C696" s="19" t="s">
        <v>77</v>
      </c>
      <c r="D696" s="19" t="s">
        <v>1536</v>
      </c>
      <c r="E696" s="19" t="s">
        <v>1529</v>
      </c>
      <c r="F696" s="19" t="str">
        <f>VLOOKUP(A696,Ranking!C696:AB1410,26,0)</f>
        <v xml:space="preserve">Shopping Malls </v>
      </c>
      <c r="G696" s="19">
        <v>560036</v>
      </c>
      <c r="H696" s="20" t="s">
        <v>118</v>
      </c>
      <c r="I696" s="81" t="str">
        <f>VLOOKUP(A696,[1]Sheet1!$C$2:$D$967,2,0)</f>
        <v>Bengaluru - D</v>
      </c>
      <c r="J696" s="21">
        <v>0.96450000000000002</v>
      </c>
      <c r="K696" s="22">
        <v>996.59</v>
      </c>
      <c r="L696" s="22">
        <v>5.4289990634889733</v>
      </c>
      <c r="M696" s="22">
        <v>6.3934990634889735</v>
      </c>
      <c r="N696" s="23" t="s">
        <v>32</v>
      </c>
      <c r="O696" s="24" t="s">
        <v>31</v>
      </c>
      <c r="P696" s="25">
        <v>0.99059999999999993</v>
      </c>
      <c r="Q696" s="26">
        <v>185.01</v>
      </c>
      <c r="R696" s="26">
        <v>0.29773230991795835</v>
      </c>
      <c r="S696" s="26">
        <v>1.2883323099179582</v>
      </c>
      <c r="T696" s="23" t="s">
        <v>31</v>
      </c>
      <c r="U696" s="27" t="s">
        <v>31</v>
      </c>
      <c r="V696" s="28">
        <v>3.4479000000000002</v>
      </c>
      <c r="W696" s="22">
        <v>405.85199999999998</v>
      </c>
      <c r="X696" s="22">
        <v>1.1085296694135847</v>
      </c>
      <c r="Y696" s="22">
        <v>4.5564296694135846</v>
      </c>
      <c r="Z696" s="23" t="s">
        <v>31</v>
      </c>
      <c r="AA696" s="27" t="s">
        <v>31</v>
      </c>
      <c r="AB696" s="25">
        <v>20.594637952999999</v>
      </c>
      <c r="AC696" s="26">
        <v>13945.0132029735</v>
      </c>
      <c r="AD696" s="26">
        <v>31.3692850423847</v>
      </c>
      <c r="AE696" s="26">
        <f t="shared" si="30"/>
        <v>51.963922995384699</v>
      </c>
      <c r="AF696" s="29" t="s">
        <v>32</v>
      </c>
      <c r="AG696" s="30" t="s">
        <v>31</v>
      </c>
      <c r="AH696" s="25">
        <v>5.7313502610000002</v>
      </c>
      <c r="AI696" s="26">
        <v>2355.6755817711701</v>
      </c>
      <c r="AJ696" s="26">
        <v>23.5567558177117</v>
      </c>
      <c r="AK696" s="26">
        <f t="shared" si="31"/>
        <v>29.288106078711699</v>
      </c>
      <c r="AL696" s="29" t="s">
        <v>32</v>
      </c>
      <c r="AM696" s="30" t="s">
        <v>32</v>
      </c>
      <c r="AN696" s="66">
        <f t="shared" si="32"/>
        <v>54.9260408600964</v>
      </c>
    </row>
    <row r="697" spans="1:40" x14ac:dyDescent="0.35">
      <c r="A697" s="18" t="s">
        <v>1450</v>
      </c>
      <c r="B697" s="19" t="s">
        <v>1451</v>
      </c>
      <c r="C697" s="19" t="s">
        <v>1536</v>
      </c>
      <c r="D697" s="19" t="s">
        <v>1536</v>
      </c>
      <c r="E697" s="19" t="s">
        <v>1530</v>
      </c>
      <c r="F697" s="19" t="str">
        <f>VLOOKUP(A697,Ranking!C697:AB1411,26,0)</f>
        <v>Corporate Offices</v>
      </c>
      <c r="G697" s="19">
        <v>587116</v>
      </c>
      <c r="H697" s="20" t="s">
        <v>110</v>
      </c>
      <c r="I697" s="81" t="str">
        <f>VLOOKUP(A697,[1]Sheet1!$C$2:$D$967,2,0)</f>
        <v>Vijayapura</v>
      </c>
      <c r="J697" s="21">
        <v>0.20129999999999998</v>
      </c>
      <c r="K697" s="22">
        <v>16.608000000000001</v>
      </c>
      <c r="L697" s="22">
        <v>0.13957355463576157</v>
      </c>
      <c r="M697" s="22">
        <v>0.34087355463576152</v>
      </c>
      <c r="N697" s="23" t="s">
        <v>31</v>
      </c>
      <c r="O697" s="24" t="s">
        <v>32</v>
      </c>
      <c r="P697" s="25">
        <v>0.20050000000000001</v>
      </c>
      <c r="Q697" s="26">
        <v>9.2439999999999998</v>
      </c>
      <c r="R697" s="26">
        <v>0.38349419566544568</v>
      </c>
      <c r="S697" s="26">
        <v>0.58399419566544575</v>
      </c>
      <c r="T697" s="23" t="s">
        <v>31</v>
      </c>
      <c r="U697" s="27" t="s">
        <v>32</v>
      </c>
      <c r="V697" s="28">
        <v>3.7462</v>
      </c>
      <c r="W697" s="22">
        <v>65.92</v>
      </c>
      <c r="X697" s="22">
        <v>1.0489360000000001</v>
      </c>
      <c r="Y697" s="22">
        <v>4.7951360000000003</v>
      </c>
      <c r="Z697" s="23" t="s">
        <v>31</v>
      </c>
      <c r="AA697" s="27" t="s">
        <v>32</v>
      </c>
      <c r="AB697" s="25">
        <v>4.5659110500000004</v>
      </c>
      <c r="AC697" s="26">
        <v>189.11223294509151</v>
      </c>
      <c r="AD697" s="26">
        <v>1.8911223294509156</v>
      </c>
      <c r="AE697" s="26">
        <f t="shared" si="30"/>
        <v>6.457033379450916</v>
      </c>
      <c r="AF697" s="29" t="s">
        <v>32</v>
      </c>
      <c r="AG697" s="30" t="s">
        <v>32</v>
      </c>
      <c r="AH697" s="25">
        <v>9.6841211680000008</v>
      </c>
      <c r="AI697" s="26">
        <v>35.69277204658902</v>
      </c>
      <c r="AJ697" s="26">
        <v>1.9368242335999994</v>
      </c>
      <c r="AK697" s="26">
        <f t="shared" si="31"/>
        <v>11.6209454016</v>
      </c>
      <c r="AL697" s="29" t="s">
        <v>32</v>
      </c>
      <c r="AM697" s="30" t="s">
        <v>32</v>
      </c>
      <c r="AN697" s="66">
        <f t="shared" si="32"/>
        <v>3.8279465630509151</v>
      </c>
    </row>
    <row r="698" spans="1:40" x14ac:dyDescent="0.35">
      <c r="A698" s="18" t="s">
        <v>1452</v>
      </c>
      <c r="B698" s="19" t="s">
        <v>1453</v>
      </c>
      <c r="C698" s="19" t="s">
        <v>77</v>
      </c>
      <c r="D698" s="19" t="s">
        <v>1536</v>
      </c>
      <c r="E698" s="19" t="s">
        <v>1528</v>
      </c>
      <c r="F698" s="19" t="e">
        <f>VLOOKUP(A698,Ranking!C698:AB1412,26,0)</f>
        <v>#N/A</v>
      </c>
      <c r="G698" s="19">
        <v>560056</v>
      </c>
      <c r="H698" s="20" t="s">
        <v>126</v>
      </c>
      <c r="I698" s="81" t="str">
        <f>VLOOKUP(A698,[1]Sheet1!$C$2:$D$967,2,0)</f>
        <v>Bengaluru - C</v>
      </c>
      <c r="J698" s="21">
        <v>7.8312000000000008</v>
      </c>
      <c r="K698" s="22">
        <v>421.35399999999998</v>
      </c>
      <c r="L698" s="22">
        <v>4.2135400000000001</v>
      </c>
      <c r="M698" s="22">
        <v>12.044740000000001</v>
      </c>
      <c r="N698" s="23" t="s">
        <v>32</v>
      </c>
      <c r="O698" s="24" t="s">
        <v>32</v>
      </c>
      <c r="P698" s="25">
        <v>6.1199999999999997E-2</v>
      </c>
      <c r="Q698" s="26">
        <v>117.803</v>
      </c>
      <c r="R698" s="26">
        <v>0.65259290745290754</v>
      </c>
      <c r="S698" s="26">
        <v>0.71379290745290758</v>
      </c>
      <c r="T698" s="23" t="s">
        <v>32</v>
      </c>
      <c r="U698" s="27" t="s">
        <v>31</v>
      </c>
      <c r="V698" s="28">
        <v>1.5153000000000001</v>
      </c>
      <c r="W698" s="22">
        <v>305.54700000000003</v>
      </c>
      <c r="X698" s="22">
        <v>4.6098413908102929</v>
      </c>
      <c r="Y698" s="22">
        <v>6.1251413908102927</v>
      </c>
      <c r="Z698" s="23" t="s">
        <v>32</v>
      </c>
      <c r="AA698" s="27" t="s">
        <v>31</v>
      </c>
      <c r="AB698" s="25">
        <v>13.693539974</v>
      </c>
      <c r="AC698" s="26">
        <v>6408.0423036657912</v>
      </c>
      <c r="AD698" s="26">
        <v>10.185033102420885</v>
      </c>
      <c r="AE698" s="26">
        <f t="shared" si="30"/>
        <v>23.878573076420885</v>
      </c>
      <c r="AF698" s="29" t="s">
        <v>32</v>
      </c>
      <c r="AG698" s="30" t="s">
        <v>31</v>
      </c>
      <c r="AH698" s="25">
        <v>2.730617305</v>
      </c>
      <c r="AI698" s="26">
        <v>836.3437385755592</v>
      </c>
      <c r="AJ698" s="26">
        <v>8.3634373857555921</v>
      </c>
      <c r="AK698" s="26">
        <f t="shared" si="31"/>
        <v>11.094054690755591</v>
      </c>
      <c r="AL698" s="29" t="s">
        <v>32</v>
      </c>
      <c r="AM698" s="30" t="s">
        <v>32</v>
      </c>
      <c r="AN698" s="66">
        <f t="shared" si="32"/>
        <v>18.548470488176477</v>
      </c>
    </row>
    <row r="699" spans="1:40" x14ac:dyDescent="0.35">
      <c r="A699" s="18" t="s">
        <v>1454</v>
      </c>
      <c r="B699" s="19" t="s">
        <v>1455</v>
      </c>
      <c r="C699" s="19" t="s">
        <v>1536</v>
      </c>
      <c r="D699" s="19" t="s">
        <v>1512</v>
      </c>
      <c r="E699" s="19" t="s">
        <v>1530</v>
      </c>
      <c r="F699" s="19" t="str">
        <f>VLOOKUP(A699,Ranking!C699:AB1413,26,0)</f>
        <v xml:space="preserve">Manufacturers </v>
      </c>
      <c r="G699" s="19">
        <v>560073</v>
      </c>
      <c r="H699" s="20" t="s">
        <v>99</v>
      </c>
      <c r="I699" s="81" t="str">
        <f>VLOOKUP(A699,[1]Sheet1!$C$2:$D$967,2,0)</f>
        <v>Bengaluru - F</v>
      </c>
      <c r="J699" s="21">
        <v>0.77900000000000003</v>
      </c>
      <c r="K699" s="22">
        <v>477.8</v>
      </c>
      <c r="L699" s="22">
        <v>2.2862664109965301</v>
      </c>
      <c r="M699" s="22">
        <v>3.06526641099653</v>
      </c>
      <c r="N699" s="23" t="s">
        <v>32</v>
      </c>
      <c r="O699" s="24" t="s">
        <v>31</v>
      </c>
      <c r="P699" s="25">
        <v>0.47720000000000007</v>
      </c>
      <c r="Q699" s="26">
        <v>141.124</v>
      </c>
      <c r="R699" s="26">
        <v>0.45867659763659752</v>
      </c>
      <c r="S699" s="26">
        <v>0.93587659763659758</v>
      </c>
      <c r="T699" s="23" t="s">
        <v>32</v>
      </c>
      <c r="U699" s="27" t="s">
        <v>31</v>
      </c>
      <c r="V699" s="28">
        <v>2.5341</v>
      </c>
      <c r="W699" s="22">
        <v>350.25200000000001</v>
      </c>
      <c r="X699" s="22">
        <v>5.8082976151544878</v>
      </c>
      <c r="Y699" s="22">
        <v>8.3423976151544874</v>
      </c>
      <c r="Z699" s="23" t="s">
        <v>32</v>
      </c>
      <c r="AA699" s="27" t="s">
        <v>31</v>
      </c>
      <c r="AB699" s="25">
        <v>27.848204777999996</v>
      </c>
      <c r="AC699" s="26">
        <v>5894.2712455994806</v>
      </c>
      <c r="AD699" s="26">
        <v>58.942712455994808</v>
      </c>
      <c r="AE699" s="26">
        <f t="shared" si="30"/>
        <v>86.790917233994804</v>
      </c>
      <c r="AF699" s="29" t="s">
        <v>32</v>
      </c>
      <c r="AG699" s="30" t="s">
        <v>32</v>
      </c>
      <c r="AH699" s="25">
        <v>4.7997281889999996</v>
      </c>
      <c r="AI699" s="26">
        <v>2611.182410363926</v>
      </c>
      <c r="AJ699" s="26">
        <v>26.111824103639261</v>
      </c>
      <c r="AK699" s="26">
        <f t="shared" si="31"/>
        <v>30.911552292639261</v>
      </c>
      <c r="AL699" s="29" t="s">
        <v>32</v>
      </c>
      <c r="AM699" s="30" t="s">
        <v>32</v>
      </c>
      <c r="AN699" s="66">
        <f t="shared" si="32"/>
        <v>85.054536559634073</v>
      </c>
    </row>
    <row r="700" spans="1:40" x14ac:dyDescent="0.35">
      <c r="A700" s="18" t="s">
        <v>1456</v>
      </c>
      <c r="B700" s="19" t="s">
        <v>1457</v>
      </c>
      <c r="C700" s="19" t="s">
        <v>1536</v>
      </c>
      <c r="D700" s="19" t="s">
        <v>1536</v>
      </c>
      <c r="E700" s="19" t="s">
        <v>1529</v>
      </c>
      <c r="F700" s="19" t="str">
        <f>VLOOKUP(A700,Ranking!C700:AB1414,26,0)</f>
        <v xml:space="preserve">Shopping Malls </v>
      </c>
      <c r="G700" s="19">
        <v>700124</v>
      </c>
      <c r="H700" s="20" t="s">
        <v>89</v>
      </c>
      <c r="I700" s="81" t="str">
        <f>VLOOKUP(A700,[1]Sheet1!$C$2:$D$967,2,0)</f>
        <v>Kolkata</v>
      </c>
      <c r="J700" s="21">
        <v>1.8355000000000001</v>
      </c>
      <c r="K700" s="22">
        <v>150.70500000000001</v>
      </c>
      <c r="L700" s="22">
        <v>1.5070500000000002</v>
      </c>
      <c r="M700" s="22">
        <v>3.3425500000000001</v>
      </c>
      <c r="N700" s="23" t="s">
        <v>32</v>
      </c>
      <c r="O700" s="24" t="s">
        <v>32</v>
      </c>
      <c r="P700" s="25">
        <v>3.0099999999999998E-2</v>
      </c>
      <c r="Q700" s="26">
        <v>29.738</v>
      </c>
      <c r="R700" s="26">
        <v>0.19127361062361062</v>
      </c>
      <c r="S700" s="26">
        <v>0.22137361062361061</v>
      </c>
      <c r="T700" s="23" t="s">
        <v>32</v>
      </c>
      <c r="U700" s="27" t="s">
        <v>31</v>
      </c>
      <c r="V700" s="28">
        <v>0.2258</v>
      </c>
      <c r="W700" s="22">
        <v>68.03</v>
      </c>
      <c r="X700" s="22">
        <v>1.1156456680537665</v>
      </c>
      <c r="Y700" s="22">
        <v>1.3414456680537665</v>
      </c>
      <c r="Z700" s="23" t="s">
        <v>32</v>
      </c>
      <c r="AA700" s="27" t="s">
        <v>31</v>
      </c>
      <c r="AB700" s="25">
        <v>7.2532420670000004</v>
      </c>
      <c r="AC700" s="26">
        <v>6267.3611604628859</v>
      </c>
      <c r="AD700" s="26">
        <v>16.101104607775042</v>
      </c>
      <c r="AE700" s="26">
        <f t="shared" si="30"/>
        <v>23.354346674775044</v>
      </c>
      <c r="AF700" s="29" t="s">
        <v>32</v>
      </c>
      <c r="AG700" s="30" t="s">
        <v>31</v>
      </c>
      <c r="AH700" s="25">
        <v>1.5573141050000001</v>
      </c>
      <c r="AI700" s="26">
        <v>852.02833559087048</v>
      </c>
      <c r="AJ700" s="26">
        <v>8.5202833559087043</v>
      </c>
      <c r="AK700" s="26">
        <f t="shared" si="31"/>
        <v>10.077597460908704</v>
      </c>
      <c r="AL700" s="29" t="s">
        <v>32</v>
      </c>
      <c r="AM700" s="30" t="s">
        <v>32</v>
      </c>
      <c r="AN700" s="66">
        <f t="shared" si="32"/>
        <v>24.621387963683745</v>
      </c>
    </row>
    <row r="701" spans="1:40" x14ac:dyDescent="0.35">
      <c r="A701" s="18" t="s">
        <v>1458</v>
      </c>
      <c r="B701" s="19" t="s">
        <v>1459</v>
      </c>
      <c r="C701" s="19" t="s">
        <v>1536</v>
      </c>
      <c r="D701" s="19" t="s">
        <v>1536</v>
      </c>
      <c r="E701" s="19" t="s">
        <v>1529</v>
      </c>
      <c r="F701" s="19" t="str">
        <f>VLOOKUP(A701,Ranking!C701:AB1415,26,0)</f>
        <v xml:space="preserve">Retailers </v>
      </c>
      <c r="G701" s="19">
        <v>560019</v>
      </c>
      <c r="H701" s="20" t="s">
        <v>123</v>
      </c>
      <c r="I701" s="81" t="str">
        <f>VLOOKUP(A701,[1]Sheet1!$C$2:$D$967,2,0)</f>
        <v>Bengaluru - F</v>
      </c>
      <c r="J701" s="21">
        <v>3.7755999999999998</v>
      </c>
      <c r="K701" s="22">
        <v>153.19800000000001</v>
      </c>
      <c r="L701" s="22">
        <v>1.3787820000000002</v>
      </c>
      <c r="M701" s="22">
        <v>5.154382</v>
      </c>
      <c r="N701" s="23" t="s">
        <v>32</v>
      </c>
      <c r="O701" s="24" t="s">
        <v>32</v>
      </c>
      <c r="P701" s="25">
        <v>0.46580000000000005</v>
      </c>
      <c r="Q701" s="26">
        <v>43.082999999999998</v>
      </c>
      <c r="R701" s="26">
        <v>0.22019915457773592</v>
      </c>
      <c r="S701" s="26">
        <v>0.68599915457773597</v>
      </c>
      <c r="T701" s="23" t="s">
        <v>31</v>
      </c>
      <c r="U701" s="27" t="s">
        <v>32</v>
      </c>
      <c r="V701" s="28">
        <v>2.5072000000000001</v>
      </c>
      <c r="W701" s="22">
        <v>124.425</v>
      </c>
      <c r="X701" s="22">
        <v>0.70201600000000008</v>
      </c>
      <c r="Y701" s="22">
        <v>3.2092160000000001</v>
      </c>
      <c r="Z701" s="23" t="s">
        <v>32</v>
      </c>
      <c r="AA701" s="27" t="s">
        <v>31</v>
      </c>
      <c r="AB701" s="25">
        <v>22.304494278</v>
      </c>
      <c r="AC701" s="26">
        <v>17461.672044246799</v>
      </c>
      <c r="AD701" s="26">
        <v>38.487339885956423</v>
      </c>
      <c r="AE701" s="26">
        <f t="shared" si="30"/>
        <v>60.791834163956423</v>
      </c>
      <c r="AF701" s="29" t="s">
        <v>32</v>
      </c>
      <c r="AG701" s="30" t="s">
        <v>31</v>
      </c>
      <c r="AH701" s="25">
        <v>5.3109258829999995</v>
      </c>
      <c r="AI701" s="26">
        <v>15174.89294410704</v>
      </c>
      <c r="AJ701" s="26">
        <v>17.971217680556688</v>
      </c>
      <c r="AK701" s="26">
        <f t="shared" si="31"/>
        <v>23.282143563556687</v>
      </c>
      <c r="AL701" s="29" t="s">
        <v>32</v>
      </c>
      <c r="AM701" s="30" t="s">
        <v>31</v>
      </c>
      <c r="AN701" s="66">
        <f t="shared" si="32"/>
        <v>56.458557566513107</v>
      </c>
    </row>
    <row r="702" spans="1:40" x14ac:dyDescent="0.35">
      <c r="A702" s="18" t="s">
        <v>1460</v>
      </c>
      <c r="B702" s="19" t="s">
        <v>1461</v>
      </c>
      <c r="C702" s="19" t="s">
        <v>77</v>
      </c>
      <c r="D702" s="19" t="s">
        <v>1512</v>
      </c>
      <c r="E702" s="19" t="s">
        <v>1530</v>
      </c>
      <c r="F702" s="19" t="e">
        <f>VLOOKUP(A702,Ranking!C702:AB1416,26,0)</f>
        <v>#N/A</v>
      </c>
      <c r="G702" s="19">
        <v>560077</v>
      </c>
      <c r="H702" s="20" t="s">
        <v>99</v>
      </c>
      <c r="I702" s="81" t="str">
        <f>VLOOKUP(A702,[1]Sheet1!$C$2:$D$967,2,0)</f>
        <v>Bengaluru - G</v>
      </c>
      <c r="J702" s="21">
        <v>4.1478999999999999</v>
      </c>
      <c r="K702" s="22">
        <v>580.702</v>
      </c>
      <c r="L702" s="22">
        <v>5.8070200000000005</v>
      </c>
      <c r="M702" s="22">
        <v>9.9549200000000013</v>
      </c>
      <c r="N702" s="23" t="s">
        <v>32</v>
      </c>
      <c r="O702" s="24" t="s">
        <v>32</v>
      </c>
      <c r="P702" s="25">
        <v>0.26429999999999998</v>
      </c>
      <c r="Q702" s="26">
        <v>173.72</v>
      </c>
      <c r="R702" s="26">
        <v>0.2957240602957058</v>
      </c>
      <c r="S702" s="26">
        <v>0.56002406029570584</v>
      </c>
      <c r="T702" s="23" t="s">
        <v>31</v>
      </c>
      <c r="U702" s="27" t="s">
        <v>31</v>
      </c>
      <c r="V702" s="28">
        <v>1.1133</v>
      </c>
      <c r="W702" s="22">
        <v>209.244</v>
      </c>
      <c r="X702" s="22">
        <v>0.311724</v>
      </c>
      <c r="Y702" s="22">
        <v>1.4250240000000001</v>
      </c>
      <c r="Z702" s="23" t="s">
        <v>31</v>
      </c>
      <c r="AA702" s="27" t="s">
        <v>31</v>
      </c>
      <c r="AB702" s="25">
        <v>23.670906372000001</v>
      </c>
      <c r="AC702" s="26">
        <v>5315.2662792857454</v>
      </c>
      <c r="AD702" s="26">
        <v>53.152662792857456</v>
      </c>
      <c r="AE702" s="26">
        <f t="shared" si="30"/>
        <v>76.82356916485746</v>
      </c>
      <c r="AF702" s="29" t="s">
        <v>32</v>
      </c>
      <c r="AG702" s="30" t="s">
        <v>32</v>
      </c>
      <c r="AH702" s="25">
        <v>7.5495005599999994</v>
      </c>
      <c r="AI702" s="26">
        <v>1106.303903077378</v>
      </c>
      <c r="AJ702" s="26">
        <v>1.8412064499288645</v>
      </c>
      <c r="AK702" s="26">
        <f t="shared" si="31"/>
        <v>9.3907070099288639</v>
      </c>
      <c r="AL702" s="29" t="s">
        <v>31</v>
      </c>
      <c r="AM702" s="30" t="s">
        <v>32</v>
      </c>
      <c r="AN702" s="66">
        <f t="shared" si="32"/>
        <v>54.993869242786317</v>
      </c>
    </row>
    <row r="703" spans="1:40" x14ac:dyDescent="0.35">
      <c r="A703" s="18" t="s">
        <v>1462</v>
      </c>
      <c r="B703" s="19" t="s">
        <v>1463</v>
      </c>
      <c r="C703" s="19" t="s">
        <v>1536</v>
      </c>
      <c r="D703" s="19" t="s">
        <v>1536</v>
      </c>
      <c r="E703" s="19" t="s">
        <v>1528</v>
      </c>
      <c r="F703" s="19" t="str">
        <f>VLOOKUP(A703,Ranking!C703:AB1417,26,0)</f>
        <v xml:space="preserve">Shopping Malls </v>
      </c>
      <c r="G703" s="19">
        <v>560083</v>
      </c>
      <c r="H703" s="20" t="s">
        <v>126</v>
      </c>
      <c r="I703" s="81" t="str">
        <f>VLOOKUP(A703,[1]Sheet1!$C$2:$D$967,2,0)</f>
        <v>Bengaluru - E</v>
      </c>
      <c r="J703" s="21">
        <v>2.0983000000000001</v>
      </c>
      <c r="K703" s="22">
        <v>305.92200000000003</v>
      </c>
      <c r="L703" s="22">
        <v>3.0592200000000003</v>
      </c>
      <c r="M703" s="22">
        <v>5.1575199999999999</v>
      </c>
      <c r="N703" s="23" t="s">
        <v>32</v>
      </c>
      <c r="O703" s="24" t="s">
        <v>32</v>
      </c>
      <c r="P703" s="25">
        <v>0.37719999999999998</v>
      </c>
      <c r="Q703" s="26">
        <v>112.36199999999999</v>
      </c>
      <c r="R703" s="26">
        <v>0.3554086171428571</v>
      </c>
      <c r="S703" s="26">
        <v>0.73260861714285708</v>
      </c>
      <c r="T703" s="23" t="s">
        <v>31</v>
      </c>
      <c r="U703" s="27" t="s">
        <v>31</v>
      </c>
      <c r="V703" s="28">
        <v>1.0624</v>
      </c>
      <c r="W703" s="22">
        <v>285.09399999999999</v>
      </c>
      <c r="X703" s="22">
        <v>4.5824372871985961</v>
      </c>
      <c r="Y703" s="22">
        <v>5.6448372871985963</v>
      </c>
      <c r="Z703" s="23" t="s">
        <v>32</v>
      </c>
      <c r="AA703" s="27" t="s">
        <v>31</v>
      </c>
      <c r="AB703" s="25">
        <v>12.244467406</v>
      </c>
      <c r="AC703" s="26">
        <v>5221.0789647626889</v>
      </c>
      <c r="AD703" s="26">
        <v>7.2110713825828743</v>
      </c>
      <c r="AE703" s="26">
        <f t="shared" si="30"/>
        <v>19.455538788582874</v>
      </c>
      <c r="AF703" s="29" t="s">
        <v>32</v>
      </c>
      <c r="AG703" s="30" t="s">
        <v>31</v>
      </c>
      <c r="AH703" s="25">
        <v>2.701975284</v>
      </c>
      <c r="AI703" s="26">
        <v>891.02410454310291</v>
      </c>
      <c r="AJ703" s="26">
        <v>8.9102410454310288</v>
      </c>
      <c r="AK703" s="26">
        <f t="shared" si="31"/>
        <v>11.612216329431028</v>
      </c>
      <c r="AL703" s="29" t="s">
        <v>32</v>
      </c>
      <c r="AM703" s="30" t="s">
        <v>32</v>
      </c>
      <c r="AN703" s="66">
        <f t="shared" si="32"/>
        <v>16.121312428013901</v>
      </c>
    </row>
    <row r="704" spans="1:40" x14ac:dyDescent="0.35">
      <c r="A704" s="18" t="s">
        <v>1464</v>
      </c>
      <c r="B704" s="19" t="s">
        <v>1465</v>
      </c>
      <c r="C704" s="19" t="s">
        <v>1536</v>
      </c>
      <c r="D704" s="19" t="s">
        <v>1536</v>
      </c>
      <c r="E704" s="19" t="s">
        <v>1531</v>
      </c>
      <c r="F704" s="19" t="str">
        <f>VLOOKUP(A704,Ranking!C704:AB1418,26,0)</f>
        <v xml:space="preserve">Manufacturers </v>
      </c>
      <c r="G704" s="19">
        <v>560089</v>
      </c>
      <c r="H704" s="20" t="s">
        <v>99</v>
      </c>
      <c r="I704" s="81" t="str">
        <f>VLOOKUP(A704,[1]Sheet1!$C$2:$D$967,2,0)</f>
        <v>Bengaluru - G</v>
      </c>
      <c r="J704" s="21">
        <v>0.3599</v>
      </c>
      <c r="K704" s="22">
        <v>17.763000000000002</v>
      </c>
      <c r="L704" s="22">
        <v>0.15986700000000001</v>
      </c>
      <c r="M704" s="22">
        <v>0.51976699999999998</v>
      </c>
      <c r="N704" s="23" t="s">
        <v>32</v>
      </c>
      <c r="O704" s="24" t="s">
        <v>32</v>
      </c>
      <c r="P704" s="25">
        <v>0.27689999999999998</v>
      </c>
      <c r="Q704" s="26">
        <v>16.867999999999999</v>
      </c>
      <c r="R704" s="26">
        <v>0.22347903579389317</v>
      </c>
      <c r="S704" s="26">
        <v>0.50037903579389309</v>
      </c>
      <c r="T704" s="23" t="s">
        <v>31</v>
      </c>
      <c r="U704" s="27" t="s">
        <v>32</v>
      </c>
      <c r="V704" s="28">
        <v>2.6743000000000001</v>
      </c>
      <c r="W704" s="22">
        <v>44.313000000000002</v>
      </c>
      <c r="X704" s="22">
        <v>1.997932020812117</v>
      </c>
      <c r="Y704" s="22">
        <v>4.6722320208121175</v>
      </c>
      <c r="Z704" s="23" t="s">
        <v>31</v>
      </c>
      <c r="AA704" s="27" t="s">
        <v>32</v>
      </c>
      <c r="AB704" s="25">
        <v>6.4558666460000005</v>
      </c>
      <c r="AC704" s="26">
        <v>920.87188730614025</v>
      </c>
      <c r="AD704" s="26">
        <v>7.8926133539999999</v>
      </c>
      <c r="AE704" s="26">
        <f t="shared" si="30"/>
        <v>14.34848</v>
      </c>
      <c r="AF704" s="29" t="s">
        <v>31</v>
      </c>
      <c r="AG704" s="30" t="s">
        <v>32</v>
      </c>
      <c r="AH704" s="25">
        <v>2.334330027</v>
      </c>
      <c r="AI704" s="26">
        <v>110.3354489766153</v>
      </c>
      <c r="AJ704" s="26">
        <v>0.9930190407895374</v>
      </c>
      <c r="AK704" s="26">
        <f t="shared" si="31"/>
        <v>3.3273490677895374</v>
      </c>
      <c r="AL704" s="29" t="s">
        <v>32</v>
      </c>
      <c r="AM704" s="30" t="s">
        <v>32</v>
      </c>
      <c r="AN704" s="66">
        <f t="shared" si="32"/>
        <v>8.8856323947895373</v>
      </c>
    </row>
    <row r="705" spans="1:40" x14ac:dyDescent="0.35">
      <c r="A705" s="18" t="s">
        <v>1466</v>
      </c>
      <c r="B705" s="19" t="s">
        <v>1467</v>
      </c>
      <c r="C705" s="19" t="s">
        <v>1533</v>
      </c>
      <c r="D705" s="19" t="s">
        <v>1536</v>
      </c>
      <c r="E705" s="19" t="s">
        <v>1529</v>
      </c>
      <c r="F705" s="19" t="str">
        <f>VLOOKUP(A705,Ranking!C705:AB1419,26,0)</f>
        <v xml:space="preserve">Manufacturers </v>
      </c>
      <c r="G705" s="19">
        <v>560061</v>
      </c>
      <c r="H705" s="20" t="s">
        <v>126</v>
      </c>
      <c r="I705" s="81" t="str">
        <f>VLOOKUP(A705,[1]Sheet1!$C$2:$D$967,2,0)</f>
        <v>Bengaluru - C</v>
      </c>
      <c r="J705" s="21">
        <v>1.05</v>
      </c>
      <c r="K705" s="22">
        <v>1044.5139999999999</v>
      </c>
      <c r="L705" s="22">
        <v>0.78613180304471941</v>
      </c>
      <c r="M705" s="22">
        <v>1.8361318030447196</v>
      </c>
      <c r="N705" s="23" t="s">
        <v>31</v>
      </c>
      <c r="O705" s="24" t="s">
        <v>31</v>
      </c>
      <c r="P705" s="25">
        <v>0.3286</v>
      </c>
      <c r="Q705" s="26">
        <v>201.74299999999999</v>
      </c>
      <c r="R705" s="26">
        <v>1.1732016116766117</v>
      </c>
      <c r="S705" s="26">
        <v>1.5018016116766117</v>
      </c>
      <c r="T705" s="23" t="s">
        <v>32</v>
      </c>
      <c r="U705" s="27" t="s">
        <v>31</v>
      </c>
      <c r="V705" s="28">
        <v>1.6080000000000001</v>
      </c>
      <c r="W705" s="22">
        <v>386.13200000000001</v>
      </c>
      <c r="X705" s="22">
        <v>7.5889972360895381</v>
      </c>
      <c r="Y705" s="22">
        <v>9.1969972360895387</v>
      </c>
      <c r="Z705" s="23" t="s">
        <v>32</v>
      </c>
      <c r="AA705" s="27" t="s">
        <v>31</v>
      </c>
      <c r="AB705" s="25">
        <v>17.698513856999998</v>
      </c>
      <c r="AC705" s="26">
        <v>6363.6881199465688</v>
      </c>
      <c r="AD705" s="26">
        <v>6.0147802516808362</v>
      </c>
      <c r="AE705" s="26">
        <f t="shared" si="30"/>
        <v>23.713294108680834</v>
      </c>
      <c r="AF705" s="29" t="s">
        <v>32</v>
      </c>
      <c r="AG705" s="30" t="s">
        <v>31</v>
      </c>
      <c r="AH705" s="25">
        <v>2.4332435280000002</v>
      </c>
      <c r="AI705" s="26">
        <v>1208.2390765725061</v>
      </c>
      <c r="AJ705" s="26">
        <v>12.08239076572506</v>
      </c>
      <c r="AK705" s="26">
        <f t="shared" si="31"/>
        <v>14.515634293725061</v>
      </c>
      <c r="AL705" s="29" t="s">
        <v>32</v>
      </c>
      <c r="AM705" s="30" t="s">
        <v>32</v>
      </c>
      <c r="AN705" s="66">
        <f t="shared" si="32"/>
        <v>18.097171017405898</v>
      </c>
    </row>
    <row r="706" spans="1:40" x14ac:dyDescent="0.35">
      <c r="A706" s="18" t="s">
        <v>1468</v>
      </c>
      <c r="B706" s="19" t="s">
        <v>1469</v>
      </c>
      <c r="C706" s="19" t="s">
        <v>47</v>
      </c>
      <c r="D706" s="19" t="s">
        <v>1536</v>
      </c>
      <c r="E706" s="19" t="s">
        <v>1529</v>
      </c>
      <c r="F706" s="19" t="str">
        <f>VLOOKUP(A706,Ranking!C706:AB1420,26,0)</f>
        <v>Corporate Offices</v>
      </c>
      <c r="G706" s="19">
        <v>500018</v>
      </c>
      <c r="H706" s="20" t="s">
        <v>492</v>
      </c>
      <c r="I706" s="81" t="str">
        <f>VLOOKUP(A706,[1]Sheet1!$C$2:$D$967,2,0)</f>
        <v>Hyderbad</v>
      </c>
      <c r="J706" s="21">
        <v>0.38700000000000001</v>
      </c>
      <c r="K706" s="22">
        <v>1324.3340000000001</v>
      </c>
      <c r="L706" s="22">
        <v>0.33591872022000563</v>
      </c>
      <c r="M706" s="22">
        <v>0.72291872022000558</v>
      </c>
      <c r="N706" s="23" t="s">
        <v>31</v>
      </c>
      <c r="O706" s="24" t="s">
        <v>31</v>
      </c>
      <c r="P706" s="25">
        <v>1.4643999999999999</v>
      </c>
      <c r="Q706" s="26">
        <v>295.78399999999999</v>
      </c>
      <c r="R706" s="26">
        <v>0.73745527085527085</v>
      </c>
      <c r="S706" s="26">
        <v>2.2018552708552708</v>
      </c>
      <c r="T706" s="23" t="s">
        <v>32</v>
      </c>
      <c r="U706" s="27" t="s">
        <v>31</v>
      </c>
      <c r="V706" s="28">
        <v>0.82420000000000004</v>
      </c>
      <c r="W706" s="22">
        <v>649.52200000000005</v>
      </c>
      <c r="X706" s="22">
        <v>0.23077600000000004</v>
      </c>
      <c r="Y706" s="22">
        <v>1.0549760000000001</v>
      </c>
      <c r="Z706" s="23" t="s">
        <v>31</v>
      </c>
      <c r="AA706" s="27" t="s">
        <v>31</v>
      </c>
      <c r="AB706" s="25">
        <v>3.8743254899999999</v>
      </c>
      <c r="AC706" s="26">
        <v>18134.223228165341</v>
      </c>
      <c r="AD706" s="26">
        <v>63.700037165215555</v>
      </c>
      <c r="AE706" s="26">
        <f t="shared" si="30"/>
        <v>67.574362655215552</v>
      </c>
      <c r="AF706" s="29" t="s">
        <v>32</v>
      </c>
      <c r="AG706" s="30" t="s">
        <v>31</v>
      </c>
      <c r="AH706" s="25">
        <v>5.9668560859999999</v>
      </c>
      <c r="AI706" s="26">
        <v>10408.8732299434</v>
      </c>
      <c r="AJ706" s="26">
        <v>11.372662575344712</v>
      </c>
      <c r="AK706" s="26">
        <f t="shared" si="31"/>
        <v>17.339518661344712</v>
      </c>
      <c r="AL706" s="29" t="s">
        <v>32</v>
      </c>
      <c r="AM706" s="30" t="s">
        <v>31</v>
      </c>
      <c r="AN706" s="66">
        <f t="shared" si="32"/>
        <v>75.072699740560267</v>
      </c>
    </row>
    <row r="707" spans="1:40" x14ac:dyDescent="0.35">
      <c r="A707" s="18" t="s">
        <v>1470</v>
      </c>
      <c r="B707" s="19" t="s">
        <v>1471</v>
      </c>
      <c r="C707" s="19" t="s">
        <v>77</v>
      </c>
      <c r="D707" s="19" t="s">
        <v>1536</v>
      </c>
      <c r="E707" s="19" t="s">
        <v>1530</v>
      </c>
      <c r="F707" s="19" t="e">
        <f>VLOOKUP(A707,Ranking!C707:AB1421,26,0)</f>
        <v>#N/A</v>
      </c>
      <c r="G707" s="19">
        <v>500070</v>
      </c>
      <c r="H707" s="20" t="s">
        <v>492</v>
      </c>
      <c r="I707" s="81" t="str">
        <f>VLOOKUP(A707,[1]Sheet1!$C$2:$D$967,2,0)</f>
        <v>Hyderbad</v>
      </c>
      <c r="J707" s="21">
        <v>5.3138999999999994</v>
      </c>
      <c r="K707" s="22">
        <v>744.82799999999997</v>
      </c>
      <c r="L707" s="22">
        <v>7.4482799999999996</v>
      </c>
      <c r="M707" s="22">
        <v>12.762179999999999</v>
      </c>
      <c r="N707" s="23" t="s">
        <v>32</v>
      </c>
      <c r="O707" s="24" t="s">
        <v>32</v>
      </c>
      <c r="P707" s="25">
        <v>0.51349999999999996</v>
      </c>
      <c r="Q707" s="26">
        <v>214.917</v>
      </c>
      <c r="R707" s="26">
        <v>0.14377999999999999</v>
      </c>
      <c r="S707" s="26">
        <v>0.65727999999999998</v>
      </c>
      <c r="T707" s="23" t="s">
        <v>31</v>
      </c>
      <c r="U707" s="27" t="s">
        <v>31</v>
      </c>
      <c r="V707" s="28">
        <v>0.72729999999999995</v>
      </c>
      <c r="W707" s="22">
        <v>484.62799999999999</v>
      </c>
      <c r="X707" s="22">
        <v>0.20364399999999999</v>
      </c>
      <c r="Y707" s="22">
        <v>0.93094399999999999</v>
      </c>
      <c r="Z707" s="23" t="s">
        <v>31</v>
      </c>
      <c r="AA707" s="27" t="s">
        <v>31</v>
      </c>
      <c r="AB707" s="25">
        <v>5.9118478909999999</v>
      </c>
      <c r="AC707" s="26">
        <v>1269.8377225989941</v>
      </c>
      <c r="AD707" s="26">
        <v>12.69837722598994</v>
      </c>
      <c r="AE707" s="26">
        <f t="shared" si="30"/>
        <v>18.610225116989941</v>
      </c>
      <c r="AF707" s="29" t="s">
        <v>32</v>
      </c>
      <c r="AG707" s="30" t="s">
        <v>32</v>
      </c>
      <c r="AH707" s="25">
        <v>1.0686341529999999</v>
      </c>
      <c r="AI707" s="26">
        <v>165.55947932618679</v>
      </c>
      <c r="AJ707" s="26">
        <v>0.21372683059999997</v>
      </c>
      <c r="AK707" s="26">
        <f t="shared" si="31"/>
        <v>1.2823609835999998</v>
      </c>
      <c r="AL707" s="29" t="s">
        <v>31</v>
      </c>
      <c r="AM707" s="30" t="s">
        <v>32</v>
      </c>
      <c r="AN707" s="66">
        <f t="shared" si="32"/>
        <v>12.912104056589941</v>
      </c>
    </row>
    <row r="708" spans="1:40" x14ac:dyDescent="0.35">
      <c r="A708" s="18" t="s">
        <v>1472</v>
      </c>
      <c r="B708" s="19" t="s">
        <v>1473</v>
      </c>
      <c r="C708" s="19" t="s">
        <v>47</v>
      </c>
      <c r="D708" s="19" t="s">
        <v>1536</v>
      </c>
      <c r="E708" s="19" t="s">
        <v>1528</v>
      </c>
      <c r="F708" s="19" t="str">
        <f>VLOOKUP(A708,Ranking!C708:AB1422,26,0)</f>
        <v xml:space="preserve">Shopping Malls </v>
      </c>
      <c r="G708" s="19">
        <v>560087</v>
      </c>
      <c r="H708" s="20" t="s">
        <v>118</v>
      </c>
      <c r="I708" s="81" t="str">
        <f>VLOOKUP(A708,[1]Sheet1!$C$2:$D$967,2,0)</f>
        <v>Bengaluru - D</v>
      </c>
      <c r="J708" s="21">
        <v>1.45</v>
      </c>
      <c r="K708" s="22">
        <v>1065.855</v>
      </c>
      <c r="L708" s="22">
        <v>0.63775802547770721</v>
      </c>
      <c r="M708" s="22">
        <v>2.0877580254777071</v>
      </c>
      <c r="N708" s="23" t="s">
        <v>31</v>
      </c>
      <c r="O708" s="24" t="s">
        <v>31</v>
      </c>
      <c r="P708" s="25">
        <v>1.0980000000000001</v>
      </c>
      <c r="Q708" s="26">
        <v>161.922</v>
      </c>
      <c r="R708" s="26">
        <v>0.30744000000000005</v>
      </c>
      <c r="S708" s="26">
        <v>1.40544</v>
      </c>
      <c r="T708" s="23" t="s">
        <v>32</v>
      </c>
      <c r="U708" s="27" t="s">
        <v>31</v>
      </c>
      <c r="V708" s="28">
        <v>4.8266999999999998</v>
      </c>
      <c r="W708" s="22">
        <v>171.80199999999999</v>
      </c>
      <c r="X708" s="22">
        <v>1.3514760000000001</v>
      </c>
      <c r="Y708" s="22">
        <v>6.1781759999999997</v>
      </c>
      <c r="Z708" s="23" t="s">
        <v>31</v>
      </c>
      <c r="AA708" s="27" t="s">
        <v>32</v>
      </c>
      <c r="AB708" s="25">
        <v>46.340487656999997</v>
      </c>
      <c r="AC708" s="26">
        <v>2550.3323328529782</v>
      </c>
      <c r="AD708" s="26">
        <v>25.503323328529788</v>
      </c>
      <c r="AE708" s="26">
        <f t="shared" ref="AE708:AE717" si="33">AB708+AD708</f>
        <v>71.843810985529785</v>
      </c>
      <c r="AF708" s="29" t="s">
        <v>32</v>
      </c>
      <c r="AG708" s="30" t="s">
        <v>32</v>
      </c>
      <c r="AH708" s="25">
        <v>22.886839827999999</v>
      </c>
      <c r="AI708" s="26">
        <v>330.0166855457623</v>
      </c>
      <c r="AJ708" s="26">
        <v>4.5773679656000006</v>
      </c>
      <c r="AK708" s="26">
        <f t="shared" ref="AK708:AK717" si="34">AH708+AJ708</f>
        <v>27.4642077936</v>
      </c>
      <c r="AL708" s="29" t="s">
        <v>32</v>
      </c>
      <c r="AM708" s="30" t="s">
        <v>32</v>
      </c>
      <c r="AN708" s="66">
        <f t="shared" ref="AN708:AN717" si="35">AJ708+AD708</f>
        <v>30.080691294129789</v>
      </c>
    </row>
    <row r="709" spans="1:40" x14ac:dyDescent="0.35">
      <c r="A709" s="18" t="s">
        <v>1474</v>
      </c>
      <c r="B709" s="19" t="s">
        <v>1475</v>
      </c>
      <c r="C709" s="19" t="s">
        <v>1533</v>
      </c>
      <c r="D709" s="19" t="s">
        <v>1512</v>
      </c>
      <c r="E709" s="19" t="s">
        <v>1531</v>
      </c>
      <c r="F709" s="19" t="str">
        <f>VLOOKUP(A709,Ranking!C709:AB1423,26,0)</f>
        <v xml:space="preserve">Manufacturers </v>
      </c>
      <c r="G709" s="19">
        <v>560091</v>
      </c>
      <c r="H709" s="20" t="s">
        <v>126</v>
      </c>
      <c r="I709" s="81" t="str">
        <f>VLOOKUP(A709,[1]Sheet1!$C$2:$D$967,2,0)</f>
        <v>Bengaluru - C</v>
      </c>
      <c r="J709" s="21">
        <v>1.7715000000000001</v>
      </c>
      <c r="K709" s="22">
        <v>678.43299999999999</v>
      </c>
      <c r="L709" s="22">
        <v>1.5485414654813003</v>
      </c>
      <c r="M709" s="22">
        <v>3.3200414654813004</v>
      </c>
      <c r="N709" s="23" t="s">
        <v>32</v>
      </c>
      <c r="O709" s="24" t="s">
        <v>31</v>
      </c>
      <c r="P709" s="25">
        <v>1.6289</v>
      </c>
      <c r="Q709" s="26">
        <v>240.922</v>
      </c>
      <c r="R709" s="26">
        <v>0.45609200000000005</v>
      </c>
      <c r="S709" s="26">
        <v>2.0849920000000002</v>
      </c>
      <c r="T709" s="23" t="s">
        <v>32</v>
      </c>
      <c r="U709" s="27" t="s">
        <v>31</v>
      </c>
      <c r="V709" s="28">
        <v>5.0221</v>
      </c>
      <c r="W709" s="22">
        <v>829.51800000000003</v>
      </c>
      <c r="X709" s="22">
        <v>8.8413515110167307</v>
      </c>
      <c r="Y709" s="22">
        <v>13.863451511016731</v>
      </c>
      <c r="Z709" s="23" t="s">
        <v>32</v>
      </c>
      <c r="AA709" s="27" t="s">
        <v>31</v>
      </c>
      <c r="AB709" s="25">
        <v>13.856061705000002</v>
      </c>
      <c r="AC709" s="26">
        <v>39551.544387788701</v>
      </c>
      <c r="AD709" s="26">
        <v>106.82129397201921</v>
      </c>
      <c r="AE709" s="26">
        <f t="shared" si="33"/>
        <v>120.67735567701921</v>
      </c>
      <c r="AF709" s="29" t="s">
        <v>32</v>
      </c>
      <c r="AG709" s="30" t="s">
        <v>31</v>
      </c>
      <c r="AH709" s="25">
        <v>4.6648734950000001</v>
      </c>
      <c r="AI709" s="26">
        <v>13823.830232372169</v>
      </c>
      <c r="AJ709" s="26">
        <v>14.690734047365455</v>
      </c>
      <c r="AK709" s="26">
        <f t="shared" si="34"/>
        <v>19.355607542365455</v>
      </c>
      <c r="AL709" s="29" t="s">
        <v>32</v>
      </c>
      <c r="AM709" s="30" t="s">
        <v>31</v>
      </c>
      <c r="AN709" s="66">
        <f t="shared" si="35"/>
        <v>121.51202801938466</v>
      </c>
    </row>
    <row r="710" spans="1:40" x14ac:dyDescent="0.35">
      <c r="A710" s="18" t="s">
        <v>1476</v>
      </c>
      <c r="B710" s="19" t="s">
        <v>1477</v>
      </c>
      <c r="C710" s="19" t="s">
        <v>1536</v>
      </c>
      <c r="D710" s="19" t="s">
        <v>1536</v>
      </c>
      <c r="E710" s="19" t="s">
        <v>1529</v>
      </c>
      <c r="F710" s="19" t="str">
        <f>VLOOKUP(A710,Ranking!C710:AB1424,26,0)</f>
        <v>Corporate Offices</v>
      </c>
      <c r="G710" s="19">
        <v>560004</v>
      </c>
      <c r="H710" s="20" t="s">
        <v>123</v>
      </c>
      <c r="I710" s="81" t="str">
        <f>VLOOKUP(A710,[1]Sheet1!$C$2:$D$967,2,0)</f>
        <v>Bengaluru - F</v>
      </c>
      <c r="J710" s="21">
        <v>0.193</v>
      </c>
      <c r="K710" s="22">
        <v>479.827</v>
      </c>
      <c r="L710" s="22">
        <v>2.5967433394104411</v>
      </c>
      <c r="M710" s="22">
        <v>2.7897433394104412</v>
      </c>
      <c r="N710" s="23" t="s">
        <v>32</v>
      </c>
      <c r="O710" s="24" t="s">
        <v>31</v>
      </c>
      <c r="P710" s="25">
        <v>0</v>
      </c>
      <c r="Q710" s="26">
        <v>101.374</v>
      </c>
      <c r="R710" s="26">
        <v>9.1236599999999987E-2</v>
      </c>
      <c r="S710" s="26">
        <v>9.1236599999999987E-2</v>
      </c>
      <c r="T710" s="23" t="s">
        <v>31</v>
      </c>
      <c r="U710" s="27" t="s">
        <v>31</v>
      </c>
      <c r="V710" s="28">
        <v>0</v>
      </c>
      <c r="W710" s="22">
        <v>186.21700000000001</v>
      </c>
      <c r="X710" s="22">
        <v>3.9918305420985494</v>
      </c>
      <c r="Y710" s="22">
        <v>3.9918305420985494</v>
      </c>
      <c r="Z710" s="23" t="s">
        <v>32</v>
      </c>
      <c r="AA710" s="27" t="s">
        <v>31</v>
      </c>
      <c r="AB710" s="25">
        <v>9.1502604709999993</v>
      </c>
      <c r="AC710" s="26">
        <v>14737.481085937499</v>
      </c>
      <c r="AD710" s="26">
        <v>41.190003762254563</v>
      </c>
      <c r="AE710" s="26">
        <f t="shared" si="33"/>
        <v>50.340264233254558</v>
      </c>
      <c r="AF710" s="29" t="s">
        <v>32</v>
      </c>
      <c r="AG710" s="30" t="s">
        <v>31</v>
      </c>
      <c r="AH710" s="25">
        <v>1.509369E-2</v>
      </c>
      <c r="AI710" s="26">
        <v>9373.8884765624989</v>
      </c>
      <c r="AJ710" s="26">
        <v>7.731853130867869E-3</v>
      </c>
      <c r="AK710" s="26">
        <f t="shared" si="34"/>
        <v>2.2825543130867869E-2</v>
      </c>
      <c r="AL710" s="29" t="s">
        <v>31</v>
      </c>
      <c r="AM710" s="30" t="s">
        <v>31</v>
      </c>
      <c r="AN710" s="66">
        <f t="shared" si="35"/>
        <v>41.197735615385433</v>
      </c>
    </row>
    <row r="711" spans="1:40" x14ac:dyDescent="0.35">
      <c r="A711" s="18" t="s">
        <v>1478</v>
      </c>
      <c r="B711" s="19" t="s">
        <v>1479</v>
      </c>
      <c r="C711" s="19" t="s">
        <v>1536</v>
      </c>
      <c r="D711" s="19" t="s">
        <v>1536</v>
      </c>
      <c r="E711" s="19" t="s">
        <v>1528</v>
      </c>
      <c r="F711" s="19" t="str">
        <f>VLOOKUP(A711,Ranking!C711:AB1425,26,0)</f>
        <v xml:space="preserve">Manufacturers </v>
      </c>
      <c r="G711" s="19">
        <v>311001</v>
      </c>
      <c r="H711" s="20" t="s">
        <v>248</v>
      </c>
      <c r="I711" s="81" t="str">
        <f>VLOOKUP(A711,[1]Sheet1!$C$2:$D$967,2,0)</f>
        <v>Indore</v>
      </c>
      <c r="J711" s="21">
        <v>1.7180000000000004</v>
      </c>
      <c r="K711" s="22">
        <v>899.423</v>
      </c>
      <c r="L711" s="22">
        <v>1.0554586083077466</v>
      </c>
      <c r="M711" s="22">
        <v>2.773458608307747</v>
      </c>
      <c r="N711" s="23" t="s">
        <v>31</v>
      </c>
      <c r="O711" s="24" t="s">
        <v>31</v>
      </c>
      <c r="P711" s="25">
        <v>0.26090000000000002</v>
      </c>
      <c r="Q711" s="26">
        <v>266.09300000000002</v>
      </c>
      <c r="R711" s="26">
        <v>7.305200000000002E-2</v>
      </c>
      <c r="S711" s="26">
        <v>0.33395200000000003</v>
      </c>
      <c r="T711" s="23" t="s">
        <v>31</v>
      </c>
      <c r="U711" s="27" t="s">
        <v>31</v>
      </c>
      <c r="V711" s="28">
        <v>0.31280000000000002</v>
      </c>
      <c r="W711" s="22">
        <v>145.28200000000001</v>
      </c>
      <c r="X711" s="22">
        <v>8.7584000000000009E-2</v>
      </c>
      <c r="Y711" s="22">
        <v>0.40038400000000002</v>
      </c>
      <c r="Z711" s="23" t="s">
        <v>31</v>
      </c>
      <c r="AA711" s="27" t="s">
        <v>31</v>
      </c>
      <c r="AB711" s="25">
        <v>2.6306264829999999</v>
      </c>
      <c r="AC711" s="26">
        <v>2898.4774438111349</v>
      </c>
      <c r="AD711" s="26">
        <v>8.1700989449218149</v>
      </c>
      <c r="AE711" s="26">
        <f t="shared" si="33"/>
        <v>10.800725427921815</v>
      </c>
      <c r="AF711" s="29" t="s">
        <v>32</v>
      </c>
      <c r="AG711" s="30" t="s">
        <v>31</v>
      </c>
      <c r="AH711" s="25">
        <v>1.3975554560000001</v>
      </c>
      <c r="AI711" s="26">
        <v>784.15431326763257</v>
      </c>
      <c r="AJ711" s="26">
        <v>7.8415431326763256</v>
      </c>
      <c r="AK711" s="26">
        <f t="shared" si="34"/>
        <v>9.2390985886763257</v>
      </c>
      <c r="AL711" s="29" t="s">
        <v>32</v>
      </c>
      <c r="AM711" s="30" t="s">
        <v>32</v>
      </c>
      <c r="AN711" s="66">
        <f t="shared" si="35"/>
        <v>16.01164207759814</v>
      </c>
    </row>
    <row r="712" spans="1:40" x14ac:dyDescent="0.35">
      <c r="A712" s="18" t="s">
        <v>1480</v>
      </c>
      <c r="B712" s="19" t="s">
        <v>1481</v>
      </c>
      <c r="C712" s="19" t="s">
        <v>1536</v>
      </c>
      <c r="D712" s="19" t="s">
        <v>1536</v>
      </c>
      <c r="E712" s="19" t="s">
        <v>1530</v>
      </c>
      <c r="F712" s="19" t="str">
        <f>VLOOKUP(A712,Ranking!C712:AB1426,26,0)</f>
        <v xml:space="preserve">Manufacturers </v>
      </c>
      <c r="G712" s="19">
        <v>560072</v>
      </c>
      <c r="H712" s="20" t="s">
        <v>126</v>
      </c>
      <c r="I712" s="81" t="str">
        <f>VLOOKUP(A712,[1]Sheet1!$C$2:$D$967,2,0)</f>
        <v>Bengaluru - C</v>
      </c>
      <c r="J712" s="21">
        <v>1.3052999999999999</v>
      </c>
      <c r="K712" s="22">
        <v>692.12199999999996</v>
      </c>
      <c r="L712" s="22">
        <v>0.42347450893054511</v>
      </c>
      <c r="M712" s="22">
        <v>1.7287745089305451</v>
      </c>
      <c r="N712" s="23" t="s">
        <v>31</v>
      </c>
      <c r="O712" s="24" t="s">
        <v>31</v>
      </c>
      <c r="P712" s="25">
        <v>0.3034</v>
      </c>
      <c r="Q712" s="26">
        <v>169.20099999999999</v>
      </c>
      <c r="R712" s="26">
        <v>8.4952000000000014E-2</v>
      </c>
      <c r="S712" s="26">
        <v>0.38835200000000003</v>
      </c>
      <c r="T712" s="23" t="s">
        <v>31</v>
      </c>
      <c r="U712" s="27" t="s">
        <v>31</v>
      </c>
      <c r="V712" s="28">
        <v>2.6025</v>
      </c>
      <c r="W712" s="22">
        <v>418.98399999999998</v>
      </c>
      <c r="X712" s="22">
        <v>0.8544043495367265</v>
      </c>
      <c r="Y712" s="22">
        <v>3.4569043495367264</v>
      </c>
      <c r="Z712" s="23" t="s">
        <v>31</v>
      </c>
      <c r="AA712" s="27" t="s">
        <v>31</v>
      </c>
      <c r="AB712" s="25">
        <v>13.196885498999999</v>
      </c>
      <c r="AC712" s="26">
        <v>9147.0588407258329</v>
      </c>
      <c r="AD712" s="26">
        <v>20.888206735432455</v>
      </c>
      <c r="AE712" s="26">
        <f t="shared" si="33"/>
        <v>34.085092234432452</v>
      </c>
      <c r="AF712" s="29" t="s">
        <v>32</v>
      </c>
      <c r="AG712" s="30" t="s">
        <v>31</v>
      </c>
      <c r="AH712" s="25">
        <v>3.9587645549999997</v>
      </c>
      <c r="AI712" s="26">
        <v>2179.4483991393599</v>
      </c>
      <c r="AJ712" s="26">
        <v>21.794483991393601</v>
      </c>
      <c r="AK712" s="26">
        <f t="shared" si="34"/>
        <v>25.7532485463936</v>
      </c>
      <c r="AL712" s="29" t="s">
        <v>32</v>
      </c>
      <c r="AM712" s="30" t="s">
        <v>32</v>
      </c>
      <c r="AN712" s="66">
        <f t="shared" si="35"/>
        <v>42.682690726826053</v>
      </c>
    </row>
    <row r="713" spans="1:40" x14ac:dyDescent="0.35">
      <c r="A713" s="18" t="s">
        <v>1482</v>
      </c>
      <c r="B713" s="19" t="s">
        <v>1483</v>
      </c>
      <c r="C713" s="19" t="s">
        <v>77</v>
      </c>
      <c r="D713" s="19" t="s">
        <v>1536</v>
      </c>
      <c r="E713" s="19" t="s">
        <v>1529</v>
      </c>
      <c r="F713" s="19" t="str">
        <f>VLOOKUP(A713,Ranking!C713:AB1427,26,0)</f>
        <v xml:space="preserve">Retailers </v>
      </c>
      <c r="G713" s="19">
        <v>502103</v>
      </c>
      <c r="H713" s="20" t="s">
        <v>492</v>
      </c>
      <c r="I713" s="81" t="str">
        <f>VLOOKUP(A713,[1]Sheet1!$C$2:$D$967,2,0)</f>
        <v>Hyderbad</v>
      </c>
      <c r="J713" s="21">
        <v>3.9662999999999995</v>
      </c>
      <c r="K713" s="22">
        <v>262.60899999999998</v>
      </c>
      <c r="L713" s="22">
        <v>2.1008719999999999</v>
      </c>
      <c r="M713" s="22">
        <v>6.0671719999999993</v>
      </c>
      <c r="N713" s="23" t="s">
        <v>32</v>
      </c>
      <c r="O713" s="24" t="s">
        <v>32</v>
      </c>
      <c r="P713" s="25">
        <v>0.46279999999999999</v>
      </c>
      <c r="Q713" s="26">
        <v>58.043999999999997</v>
      </c>
      <c r="R713" s="26">
        <v>0.129584</v>
      </c>
      <c r="S713" s="26">
        <v>0.59238400000000002</v>
      </c>
      <c r="T713" s="23" t="s">
        <v>31</v>
      </c>
      <c r="U713" s="27" t="s">
        <v>32</v>
      </c>
      <c r="V713" s="28">
        <v>6.4230999999999998</v>
      </c>
      <c r="W713" s="22">
        <v>234.11799999999999</v>
      </c>
      <c r="X713" s="22">
        <v>2.34118</v>
      </c>
      <c r="Y713" s="22">
        <v>8.7642799999999994</v>
      </c>
      <c r="Z713" s="23" t="s">
        <v>32</v>
      </c>
      <c r="AA713" s="27" t="s">
        <v>32</v>
      </c>
      <c r="AB713" s="25">
        <v>5.3591815680000003</v>
      </c>
      <c r="AC713" s="26">
        <v>757.61310194311466</v>
      </c>
      <c r="AD713" s="26">
        <v>7.5761310194311466</v>
      </c>
      <c r="AE713" s="26">
        <f t="shared" si="33"/>
        <v>12.935312587431147</v>
      </c>
      <c r="AF713" s="29" t="s">
        <v>32</v>
      </c>
      <c r="AG713" s="30" t="s">
        <v>32</v>
      </c>
      <c r="AH713" s="25">
        <v>2.2111232680000001</v>
      </c>
      <c r="AI713" s="26">
        <v>89.624491410870178</v>
      </c>
      <c r="AJ713" s="26">
        <v>0.89624491410870188</v>
      </c>
      <c r="AK713" s="26">
        <f t="shared" si="34"/>
        <v>3.107368182108702</v>
      </c>
      <c r="AL713" s="29" t="s">
        <v>32</v>
      </c>
      <c r="AM713" s="30" t="s">
        <v>32</v>
      </c>
      <c r="AN713" s="66">
        <f t="shared" si="35"/>
        <v>8.4723759335398476</v>
      </c>
    </row>
    <row r="714" spans="1:40" x14ac:dyDescent="0.35">
      <c r="A714" s="18" t="s">
        <v>1484</v>
      </c>
      <c r="B714" s="19" t="s">
        <v>1485</v>
      </c>
      <c r="C714" s="19" t="s">
        <v>77</v>
      </c>
      <c r="D714" s="19" t="s">
        <v>1536</v>
      </c>
      <c r="E714" s="19" t="s">
        <v>1528</v>
      </c>
      <c r="F714" s="19" t="e">
        <f>VLOOKUP(A714,Ranking!C714:AB1428,26,0)</f>
        <v>#N/A</v>
      </c>
      <c r="G714" s="19">
        <v>560073</v>
      </c>
      <c r="H714" s="20" t="s">
        <v>123</v>
      </c>
      <c r="I714" s="81" t="str">
        <f>VLOOKUP(A714,[1]Sheet1!$C$2:$D$967,2,0)</f>
        <v>Bengaluru - F</v>
      </c>
      <c r="J714" s="21">
        <v>3.3054000000000001</v>
      </c>
      <c r="K714" s="22">
        <v>477.8</v>
      </c>
      <c r="L714" s="22">
        <v>4.7780000000000005</v>
      </c>
      <c r="M714" s="22">
        <v>8.083400000000001</v>
      </c>
      <c r="N714" s="23" t="s">
        <v>32</v>
      </c>
      <c r="O714" s="24" t="s">
        <v>32</v>
      </c>
      <c r="P714" s="25">
        <v>0.73560000000000003</v>
      </c>
      <c r="Q714" s="26">
        <v>141.124</v>
      </c>
      <c r="R714" s="26">
        <v>0.2519565976365975</v>
      </c>
      <c r="S714" s="26">
        <v>0.98755659763659753</v>
      </c>
      <c r="T714" s="23" t="s">
        <v>32</v>
      </c>
      <c r="U714" s="27" t="s">
        <v>31</v>
      </c>
      <c r="V714" s="28">
        <v>5.2348999999999997</v>
      </c>
      <c r="W714" s="22">
        <v>350.25200000000001</v>
      </c>
      <c r="X714" s="22">
        <v>3.1074976151544886</v>
      </c>
      <c r="Y714" s="22">
        <v>8.3423976151544892</v>
      </c>
      <c r="Z714" s="23" t="s">
        <v>32</v>
      </c>
      <c r="AA714" s="27" t="s">
        <v>31</v>
      </c>
      <c r="AB714" s="25">
        <v>18.757578826</v>
      </c>
      <c r="AC714" s="26">
        <v>2821.871938384882</v>
      </c>
      <c r="AD714" s="26">
        <v>28.218719383848821</v>
      </c>
      <c r="AE714" s="26">
        <f t="shared" si="33"/>
        <v>46.976298209848821</v>
      </c>
      <c r="AF714" s="29" t="s">
        <v>32</v>
      </c>
      <c r="AG714" s="30" t="s">
        <v>32</v>
      </c>
      <c r="AH714" s="25">
        <v>3.9841550200000002</v>
      </c>
      <c r="AI714" s="26">
        <v>1735.1444873306191</v>
      </c>
      <c r="AJ714" s="26">
        <v>17.351444873306193</v>
      </c>
      <c r="AK714" s="26">
        <f t="shared" si="34"/>
        <v>21.335599893306192</v>
      </c>
      <c r="AL714" s="29" t="s">
        <v>32</v>
      </c>
      <c r="AM714" s="30" t="s">
        <v>32</v>
      </c>
      <c r="AN714" s="66">
        <f t="shared" si="35"/>
        <v>45.570164257155014</v>
      </c>
    </row>
    <row r="715" spans="1:40" x14ac:dyDescent="0.35">
      <c r="A715" s="18" t="s">
        <v>1486</v>
      </c>
      <c r="B715" s="19" t="s">
        <v>1487</v>
      </c>
      <c r="C715" s="19" t="s">
        <v>1533</v>
      </c>
      <c r="D715" s="19" t="s">
        <v>1536</v>
      </c>
      <c r="E715" s="19" t="s">
        <v>1529</v>
      </c>
      <c r="F715" s="19" t="str">
        <f>VLOOKUP(A715,Ranking!C715:AB1429,26,0)</f>
        <v xml:space="preserve">Manufacturers </v>
      </c>
      <c r="G715" s="19">
        <v>572214</v>
      </c>
      <c r="H715" s="20" t="s">
        <v>276</v>
      </c>
      <c r="I715" s="81" t="str">
        <f>VLOOKUP(A715,[1]Sheet1!$C$2:$D$967,2,0)</f>
        <v>Tumakuru - B</v>
      </c>
      <c r="J715" s="21">
        <v>0.6913999999999999</v>
      </c>
      <c r="K715" s="22">
        <v>15.888999999999999</v>
      </c>
      <c r="L715" s="22">
        <v>0.19359199999999999</v>
      </c>
      <c r="M715" s="22">
        <v>0.88499199999999989</v>
      </c>
      <c r="N715" s="23" t="s">
        <v>32</v>
      </c>
      <c r="O715" s="24" t="s">
        <v>32</v>
      </c>
      <c r="P715" s="25">
        <v>1.8638000000000001</v>
      </c>
      <c r="Q715" s="26">
        <v>11.231999999999999</v>
      </c>
      <c r="R715" s="26">
        <v>0.71105524032326384</v>
      </c>
      <c r="S715" s="26">
        <v>2.5748552403232638</v>
      </c>
      <c r="T715" s="31" t="s">
        <v>31</v>
      </c>
      <c r="U715" s="32" t="s">
        <v>32</v>
      </c>
      <c r="V715" s="28">
        <v>10.773199999999999</v>
      </c>
      <c r="W715" s="22">
        <v>58.887999999999998</v>
      </c>
      <c r="X715" s="22">
        <v>3.0164960000000001</v>
      </c>
      <c r="Y715" s="22">
        <v>13.789695999999999</v>
      </c>
      <c r="Z715" s="31" t="s">
        <v>31</v>
      </c>
      <c r="AA715" s="32" t="s">
        <v>32</v>
      </c>
      <c r="AB715" s="25">
        <v>10.767690160999999</v>
      </c>
      <c r="AC715" s="26">
        <v>107.5132899432279</v>
      </c>
      <c r="AD715" s="26">
        <v>2.1535380322000002</v>
      </c>
      <c r="AE715" s="26">
        <f t="shared" si="33"/>
        <v>12.921228193199999</v>
      </c>
      <c r="AF715" s="29" t="s">
        <v>32</v>
      </c>
      <c r="AG715" s="30" t="s">
        <v>32</v>
      </c>
      <c r="AH715" s="25">
        <v>1.462177131</v>
      </c>
      <c r="AI715" s="26">
        <v>20.165599756691002</v>
      </c>
      <c r="AJ715" s="26">
        <v>0.63078191995171395</v>
      </c>
      <c r="AK715" s="26">
        <f t="shared" si="34"/>
        <v>2.092959050951714</v>
      </c>
      <c r="AL715" s="29" t="s">
        <v>31</v>
      </c>
      <c r="AM715" s="30" t="s">
        <v>32</v>
      </c>
      <c r="AN715" s="66">
        <f t="shared" si="35"/>
        <v>2.7843199521517139</v>
      </c>
    </row>
    <row r="716" spans="1:40" x14ac:dyDescent="0.35">
      <c r="A716" s="18" t="s">
        <v>1488</v>
      </c>
      <c r="B716" s="19" t="s">
        <v>1489</v>
      </c>
      <c r="C716" s="19" t="s">
        <v>1533</v>
      </c>
      <c r="D716" s="19" t="s">
        <v>1536</v>
      </c>
      <c r="E716" s="19" t="s">
        <v>1528</v>
      </c>
      <c r="F716" s="19" t="e">
        <f>VLOOKUP(A716,Ranking!C716:AB1430,26,0)</f>
        <v>#N/A</v>
      </c>
      <c r="G716" s="19">
        <v>570017</v>
      </c>
      <c r="H716" s="20" t="s">
        <v>532</v>
      </c>
      <c r="I716" s="81" t="str">
        <f>VLOOKUP(A716,[1]Sheet1!$C$2:$D$967,2,0)</f>
        <v>Mysuru - B</v>
      </c>
      <c r="J716" s="33">
        <v>5.3870999999999993</v>
      </c>
      <c r="K716" s="22">
        <v>317.67899999999997</v>
      </c>
      <c r="L716" s="22">
        <v>1.5083880000000001</v>
      </c>
      <c r="M716" s="22">
        <v>6.8954879999999994</v>
      </c>
      <c r="N716" s="23" t="s">
        <v>31</v>
      </c>
      <c r="O716" s="24" t="s">
        <v>32</v>
      </c>
      <c r="P716" s="25">
        <v>1.2083000000000002</v>
      </c>
      <c r="Q716" s="26">
        <v>70.677999999999997</v>
      </c>
      <c r="R716" s="26">
        <v>0.70677999999999996</v>
      </c>
      <c r="S716" s="26">
        <v>1.9150800000000001</v>
      </c>
      <c r="T716" s="23" t="s">
        <v>32</v>
      </c>
      <c r="U716" s="27" t="s">
        <v>32</v>
      </c>
      <c r="V716" s="28">
        <v>2.2606999999999999</v>
      </c>
      <c r="W716" s="22">
        <v>153.75899999999999</v>
      </c>
      <c r="X716" s="22">
        <v>0.64141737434372037</v>
      </c>
      <c r="Y716" s="22">
        <v>2.9021173743437201</v>
      </c>
      <c r="Z716" s="23" t="s">
        <v>31</v>
      </c>
      <c r="AA716" s="27" t="s">
        <v>31</v>
      </c>
      <c r="AB716" s="25">
        <v>7.1051427709999997</v>
      </c>
      <c r="AC716" s="26">
        <v>4279.1161154636529</v>
      </c>
      <c r="AD716" s="26">
        <v>8.8403179521816142</v>
      </c>
      <c r="AE716" s="26">
        <f t="shared" si="33"/>
        <v>15.945460723181615</v>
      </c>
      <c r="AF716" s="29" t="s">
        <v>32</v>
      </c>
      <c r="AG716" s="30" t="s">
        <v>31</v>
      </c>
      <c r="AH716" s="25">
        <v>3.3634620200000005</v>
      </c>
      <c r="AI716" s="26">
        <v>552.68397379912665</v>
      </c>
      <c r="AJ716" s="26">
        <v>5.5137662356484096E-2</v>
      </c>
      <c r="AK716" s="26">
        <f t="shared" si="34"/>
        <v>3.4185996823564846</v>
      </c>
      <c r="AL716" s="29" t="s">
        <v>31</v>
      </c>
      <c r="AM716" s="30" t="s">
        <v>32</v>
      </c>
      <c r="AN716" s="66">
        <f t="shared" si="35"/>
        <v>8.8954556145380987</v>
      </c>
    </row>
    <row r="717" spans="1:40" x14ac:dyDescent="0.35">
      <c r="A717" s="34" t="s">
        <v>1490</v>
      </c>
      <c r="B717" s="35" t="s">
        <v>1491</v>
      </c>
      <c r="C717" s="19" t="s">
        <v>1536</v>
      </c>
      <c r="D717" s="19" t="s">
        <v>1536</v>
      </c>
      <c r="E717" s="19" t="s">
        <v>1529</v>
      </c>
      <c r="F717" s="19" t="str">
        <f>VLOOKUP(A717,Ranking!C717:AB1431,26,0)</f>
        <v xml:space="preserve">Retailers </v>
      </c>
      <c r="G717" s="35">
        <v>577202</v>
      </c>
      <c r="H717" s="36" t="s">
        <v>162</v>
      </c>
      <c r="I717" s="81" t="str">
        <f>VLOOKUP(A717,[1]Sheet1!$C$2:$D$967,2,0)</f>
        <v>Shivamogga</v>
      </c>
      <c r="J717" s="37">
        <v>2.8003999999999998</v>
      </c>
      <c r="K717" s="38">
        <v>51.671999999999997</v>
      </c>
      <c r="L717" s="39">
        <v>0.78411200000000003</v>
      </c>
      <c r="M717" s="39">
        <v>3.5845119999999997</v>
      </c>
      <c r="N717" s="31" t="s">
        <v>32</v>
      </c>
      <c r="O717" s="40" t="s">
        <v>32</v>
      </c>
      <c r="P717" s="41">
        <v>0.55530000000000002</v>
      </c>
      <c r="Q717" s="42">
        <v>15.242000000000001</v>
      </c>
      <c r="R717" s="42">
        <v>0.57958641260817068</v>
      </c>
      <c r="S717" s="42">
        <v>1.1348864126081706</v>
      </c>
      <c r="T717" s="31" t="s">
        <v>31</v>
      </c>
      <c r="U717" s="32" t="s">
        <v>32</v>
      </c>
      <c r="V717" s="43">
        <v>1.6568000000000001</v>
      </c>
      <c r="W717" s="39">
        <v>64.006</v>
      </c>
      <c r="X717" s="22">
        <v>0.64005999999999996</v>
      </c>
      <c r="Y717" s="22">
        <v>2.2968600000000001</v>
      </c>
      <c r="Z717" s="31" t="s">
        <v>32</v>
      </c>
      <c r="AA717" s="32" t="s">
        <v>32</v>
      </c>
      <c r="AB717" s="41">
        <v>5.5999957570000003</v>
      </c>
      <c r="AC717" s="42">
        <v>3054.7881185144729</v>
      </c>
      <c r="AD717" s="26">
        <v>5.7831970910250021</v>
      </c>
      <c r="AE717" s="26">
        <f t="shared" si="33"/>
        <v>11.383192848025002</v>
      </c>
      <c r="AF717" s="44" t="s">
        <v>32</v>
      </c>
      <c r="AG717" s="45" t="s">
        <v>31</v>
      </c>
      <c r="AH717" s="41">
        <v>2.3639515600000003</v>
      </c>
      <c r="AI717" s="42">
        <v>467.65120527424511</v>
      </c>
      <c r="AJ717" s="26">
        <v>4.6765120527424511</v>
      </c>
      <c r="AK717" s="26">
        <f t="shared" si="34"/>
        <v>7.0404636127424514</v>
      </c>
      <c r="AL717" s="44" t="s">
        <v>32</v>
      </c>
      <c r="AM717" s="45" t="s">
        <v>32</v>
      </c>
      <c r="AN717" s="66">
        <f t="shared" si="35"/>
        <v>10.459709143767453</v>
      </c>
    </row>
  </sheetData>
  <mergeCells count="6">
    <mergeCell ref="AH1:AM1"/>
    <mergeCell ref="A1:H1"/>
    <mergeCell ref="J1:O1"/>
    <mergeCell ref="P1:U1"/>
    <mergeCell ref="V1:AA1"/>
    <mergeCell ref="AB1:AG1"/>
  </mergeCells>
  <conditionalFormatting sqref="N3:O717">
    <cfRule type="containsText" dxfId="27" priority="13" operator="containsText" text="Positive">
      <formula>NOT(ISERROR(SEARCH("Positive",N3)))</formula>
    </cfRule>
    <cfRule type="containsText" dxfId="26" priority="14" operator="containsText" text="Negative">
      <formula>NOT(ISERROR(SEARCH("Negative",N3)))</formula>
    </cfRule>
  </conditionalFormatting>
  <conditionalFormatting sqref="T3:T717">
    <cfRule type="containsText" dxfId="25" priority="11" operator="containsText" text="Positive">
      <formula>NOT(ISERROR(SEARCH("Positive",T3)))</formula>
    </cfRule>
    <cfRule type="containsText" dxfId="24" priority="12" operator="containsText" text="Negative">
      <formula>NOT(ISERROR(SEARCH("Negative",T3)))</formula>
    </cfRule>
  </conditionalFormatting>
  <conditionalFormatting sqref="U3:U717">
    <cfRule type="containsText" dxfId="23" priority="9" operator="containsText" text="Positive">
      <formula>NOT(ISERROR(SEARCH("Positive",U3)))</formula>
    </cfRule>
    <cfRule type="containsText" dxfId="22" priority="10" operator="containsText" text="Negative">
      <formula>NOT(ISERROR(SEARCH("Negative",U3)))</formula>
    </cfRule>
  </conditionalFormatting>
  <conditionalFormatting sqref="Z3:Z717">
    <cfRule type="containsText" dxfId="21" priority="7" operator="containsText" text="Positive">
      <formula>NOT(ISERROR(SEARCH("Positive",Z3)))</formula>
    </cfRule>
    <cfRule type="containsText" dxfId="20" priority="8" operator="containsText" text="Negative">
      <formula>NOT(ISERROR(SEARCH("Negative",Z3)))</formula>
    </cfRule>
  </conditionalFormatting>
  <conditionalFormatting sqref="AA3:AA717">
    <cfRule type="containsText" dxfId="19" priority="5" operator="containsText" text="Positive">
      <formula>NOT(ISERROR(SEARCH("Positive",AA3)))</formula>
    </cfRule>
    <cfRule type="containsText" dxfId="18" priority="6" operator="containsText" text="Negative">
      <formula>NOT(ISERROR(SEARCH("Negative",AA3)))</formula>
    </cfRule>
  </conditionalFormatting>
  <conditionalFormatting sqref="AF3:AG717">
    <cfRule type="containsText" dxfId="17" priority="3" operator="containsText" text="Negative">
      <formula>NOT(ISERROR(SEARCH("Negative",AF3)))</formula>
    </cfRule>
    <cfRule type="containsText" dxfId="16" priority="4" operator="containsText" text="Positive">
      <formula>NOT(ISERROR(SEARCH("Positive",AF3)))</formula>
    </cfRule>
  </conditionalFormatting>
  <conditionalFormatting sqref="AL3:AM717">
    <cfRule type="containsText" dxfId="15" priority="1" operator="containsText" text="Negative">
      <formula>NOT(ISERROR(SEARCH("Negative",AL3)))</formula>
    </cfRule>
    <cfRule type="containsText" dxfId="14" priority="2" operator="containsText" text="Positive">
      <formula>NOT(ISERROR(SEARCH("Positive",AL3)))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7FB0-2919-463B-9E75-64A17B6465BD}">
  <dimension ref="A1:AB717"/>
  <sheetViews>
    <sheetView zoomScale="80" zoomScaleNormal="80" workbookViewId="0">
      <selection activeCell="S3" sqref="S3"/>
    </sheetView>
  </sheetViews>
  <sheetFormatPr defaultRowHeight="14.5" x14ac:dyDescent="0.35"/>
  <cols>
    <col min="1" max="3" width="20.6328125" customWidth="1"/>
    <col min="4" max="4" width="37.54296875" bestFit="1" customWidth="1"/>
    <col min="5" max="28" width="20.6328125" customWidth="1"/>
    <col min="29" max="29" width="25" bestFit="1" customWidth="1"/>
  </cols>
  <sheetData>
    <row r="1" spans="1:28" ht="36" customHeight="1" x14ac:dyDescent="0.35">
      <c r="A1" s="99" t="s">
        <v>1498</v>
      </c>
      <c r="B1" s="100"/>
      <c r="C1" s="100"/>
      <c r="D1" s="101"/>
      <c r="E1" s="102" t="s">
        <v>1499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4"/>
      <c r="R1" s="105" t="s">
        <v>1500</v>
      </c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1:28" ht="28.5" customHeight="1" x14ac:dyDescent="0.35">
      <c r="A2" s="1" t="s">
        <v>5</v>
      </c>
      <c r="B2" s="1" t="s">
        <v>4</v>
      </c>
      <c r="C2" s="1" t="s">
        <v>1515</v>
      </c>
      <c r="D2" s="2" t="s">
        <v>1</v>
      </c>
      <c r="E2" s="46" t="s">
        <v>1501</v>
      </c>
      <c r="F2" s="47" t="s">
        <v>1502</v>
      </c>
      <c r="G2" s="47" t="s">
        <v>1503</v>
      </c>
      <c r="H2" s="47" t="s">
        <v>1516</v>
      </c>
      <c r="I2" s="47" t="s">
        <v>1517</v>
      </c>
      <c r="J2" s="47" t="s">
        <v>1518</v>
      </c>
      <c r="K2" s="48" t="s">
        <v>1532</v>
      </c>
      <c r="L2" s="48" t="s">
        <v>1504</v>
      </c>
      <c r="M2" s="48" t="s">
        <v>1505</v>
      </c>
      <c r="N2" s="48" t="s">
        <v>77</v>
      </c>
      <c r="O2" s="48" t="s">
        <v>47</v>
      </c>
      <c r="P2" s="48" t="s">
        <v>41</v>
      </c>
      <c r="Q2" s="49" t="s">
        <v>1506</v>
      </c>
      <c r="R2" s="47" t="s">
        <v>1507</v>
      </c>
      <c r="S2" s="47" t="s">
        <v>1508</v>
      </c>
      <c r="T2" s="47" t="s">
        <v>1519</v>
      </c>
      <c r="U2" s="47" t="s">
        <v>1520</v>
      </c>
      <c r="V2" s="48" t="s">
        <v>1509</v>
      </c>
      <c r="W2" s="48" t="s">
        <v>1510</v>
      </c>
      <c r="X2" s="48" t="s">
        <v>1512</v>
      </c>
      <c r="Y2" s="48" t="s">
        <v>1513</v>
      </c>
      <c r="Z2" s="49" t="s">
        <v>1521</v>
      </c>
      <c r="AA2" s="49" t="s">
        <v>1522</v>
      </c>
      <c r="AB2" s="49" t="s">
        <v>1523</v>
      </c>
    </row>
    <row r="3" spans="1:28" x14ac:dyDescent="0.35">
      <c r="A3" s="50" t="s">
        <v>30</v>
      </c>
      <c r="B3" s="51">
        <v>574260</v>
      </c>
      <c r="C3" s="51" t="s">
        <v>28</v>
      </c>
      <c r="D3" s="52" t="s">
        <v>29</v>
      </c>
      <c r="E3" s="53">
        <v>1.5588388150229437</v>
      </c>
      <c r="F3" s="54">
        <v>0.23679600000000006</v>
      </c>
      <c r="G3" s="54">
        <v>0.27683600000000003</v>
      </c>
      <c r="H3" s="54">
        <v>2.2654388150229439</v>
      </c>
      <c r="I3" s="54">
        <v>1.0824960000000001</v>
      </c>
      <c r="J3" s="54">
        <v>1.265536</v>
      </c>
      <c r="K3" s="63">
        <f>_xlfn.RANK.AVG(H3,H$3:$H$717)</f>
        <v>386</v>
      </c>
      <c r="L3" s="63">
        <f t="shared" ref="L3:L66" si="0">_xlfn.RANK.AVG(I3,$I$3:$I$717)</f>
        <v>270</v>
      </c>
      <c r="M3" s="63">
        <f t="shared" ref="M3:M66" si="1">_xlfn.RANK.AVG(J3,$J$3:$J$717)</f>
        <v>570</v>
      </c>
      <c r="N3" s="55" t="s">
        <v>1534</v>
      </c>
      <c r="O3" s="55" t="s">
        <v>1534</v>
      </c>
      <c r="P3" s="55" t="s">
        <v>1534</v>
      </c>
      <c r="Q3" s="27" t="str">
        <f>IF(AND(N3="Yes",O3="No",P3="No"),"HL Focus",IF(AND(N3="No",O3="No",P3="Yes"),"GL Focus",IF(AND(N3="No",O3="Yes",P3="No"),"VL Focus",IF(AND(N3="No",O3="No",P3="No"),"Rest","Asset Focus"))))</f>
        <v>Rest</v>
      </c>
      <c r="R3" s="56">
        <v>3.555454061199999</v>
      </c>
      <c r="S3" s="57">
        <v>0.18234837370242218</v>
      </c>
      <c r="T3" s="57">
        <v>21.332724367200001</v>
      </c>
      <c r="U3" s="57">
        <v>1.0309588027024221</v>
      </c>
      <c r="V3" s="64">
        <f>_xlfn.RANK.AVG(T3,$T$3:$T$717)</f>
        <v>520</v>
      </c>
      <c r="W3" s="64">
        <f t="shared" ref="W3:W66" si="2">_xlfn.RANK.AVG(U3,$U$3:$U$717)</f>
        <v>682</v>
      </c>
      <c r="X3" s="23" t="s">
        <v>1534</v>
      </c>
      <c r="Y3" s="23" t="s">
        <v>1534</v>
      </c>
      <c r="Z3" s="23" t="str">
        <f>IF(AND(X3="Yes",Y3="No"),"SBA Focus",IF(AND(X3="No",Y3="Yes"),"CAA Focus",IF(AND(X3="No",Y3="No"),"Rest","Asset Focus")))</f>
        <v>Rest</v>
      </c>
      <c r="AA3" s="23" t="s">
        <v>1529</v>
      </c>
      <c r="AB3" s="23" t="s">
        <v>1511</v>
      </c>
    </row>
    <row r="4" spans="1:28" x14ac:dyDescent="0.35">
      <c r="A4" s="50" t="s">
        <v>35</v>
      </c>
      <c r="B4" s="51">
        <v>577547</v>
      </c>
      <c r="C4" s="51" t="s">
        <v>33</v>
      </c>
      <c r="D4" s="52" t="s">
        <v>34</v>
      </c>
      <c r="E4" s="53">
        <v>2.9578828945419491</v>
      </c>
      <c r="F4" s="54">
        <v>0.40563600000000005</v>
      </c>
      <c r="G4" s="54">
        <v>3.4346723523520089</v>
      </c>
      <c r="H4" s="54">
        <v>5.293482894541949</v>
      </c>
      <c r="I4" s="54">
        <v>1.8543360000000002</v>
      </c>
      <c r="J4" s="54">
        <v>11.314472352352009</v>
      </c>
      <c r="K4" s="63">
        <f>_xlfn.RANK.AVG(H4,H$3:$H$717)</f>
        <v>157</v>
      </c>
      <c r="L4" s="63">
        <f t="shared" si="0"/>
        <v>93</v>
      </c>
      <c r="M4" s="63">
        <f t="shared" si="1"/>
        <v>77</v>
      </c>
      <c r="N4" s="55" t="s">
        <v>1534</v>
      </c>
      <c r="O4" s="55" t="s">
        <v>1535</v>
      </c>
      <c r="P4" s="55" t="s">
        <v>1535</v>
      </c>
      <c r="Q4" s="27" t="str">
        <f t="shared" ref="Q4:Q67" si="3">IF(AND(N4="Yes",O4="No",P4="No"),"HL Focus",IF(AND(N4="No",O4="No",P4="Yes"),"GL Focus",IF(AND(N4="No",O4="Yes",P4="No"),"VL Focus",IF(AND(N4="No",O4="No",P4="No"),"Rest","Asset Focus"))))</f>
        <v>Asset Focus</v>
      </c>
      <c r="R4" s="56">
        <v>6.9832915638000017</v>
      </c>
      <c r="S4" s="57">
        <v>1.0065983759662416</v>
      </c>
      <c r="T4" s="57">
        <v>41.899749382800003</v>
      </c>
      <c r="U4" s="57">
        <v>2.7994468619662416</v>
      </c>
      <c r="V4" s="64">
        <f t="shared" ref="V4:V66" si="4">_xlfn.RANK.AVG(T4,$T$3:$T$717)</f>
        <v>347</v>
      </c>
      <c r="W4" s="64">
        <f t="shared" si="2"/>
        <v>565</v>
      </c>
      <c r="X4" s="23" t="s">
        <v>1534</v>
      </c>
      <c r="Y4" s="23" t="s">
        <v>1534</v>
      </c>
      <c r="Z4" s="23" t="str">
        <f t="shared" ref="Z4:Z67" si="5">IF(AND(X4="Yes",Y4="No"),"SBA Focus",IF(AND(X4="No",Y4="Yes"),"CAA Focus",IF(AND(X4="No",Y4="No"),"Rest","Asset Focus")))</f>
        <v>Rest</v>
      </c>
      <c r="AA4" s="23" t="s">
        <v>1530</v>
      </c>
      <c r="AB4" s="23" t="s">
        <v>1524</v>
      </c>
    </row>
    <row r="5" spans="1:28" x14ac:dyDescent="0.35">
      <c r="A5" s="50" t="s">
        <v>38</v>
      </c>
      <c r="B5" s="51">
        <v>586202</v>
      </c>
      <c r="C5" s="51" t="s">
        <v>36</v>
      </c>
      <c r="D5" s="52" t="s">
        <v>37</v>
      </c>
      <c r="E5" s="53">
        <v>3.3600000000000005E-2</v>
      </c>
      <c r="F5" s="54">
        <v>0.30293894105263153</v>
      </c>
      <c r="G5" s="54">
        <v>1.7980010981524928</v>
      </c>
      <c r="H5" s="54">
        <v>0.15360000000000001</v>
      </c>
      <c r="I5" s="54">
        <v>1.0281389410526316</v>
      </c>
      <c r="J5" s="54">
        <v>6.4733010981524925</v>
      </c>
      <c r="K5" s="63">
        <f>_xlfn.RANK.AVG(H5,H$3:$H$717)</f>
        <v>695</v>
      </c>
      <c r="L5" s="63">
        <f t="shared" si="0"/>
        <v>287</v>
      </c>
      <c r="M5" s="63">
        <f t="shared" si="1"/>
        <v>184</v>
      </c>
      <c r="N5" s="55" t="s">
        <v>1534</v>
      </c>
      <c r="O5" s="55" t="s">
        <v>1534</v>
      </c>
      <c r="P5" s="55" t="s">
        <v>1534</v>
      </c>
      <c r="Q5" s="27" t="str">
        <f t="shared" si="3"/>
        <v>Rest</v>
      </c>
      <c r="R5" s="56">
        <v>11.922213787999993</v>
      </c>
      <c r="S5" s="57">
        <v>0.7005282317999999</v>
      </c>
      <c r="T5" s="57">
        <v>71.533282727999989</v>
      </c>
      <c r="U5" s="57">
        <v>4.2031693908000003</v>
      </c>
      <c r="V5" s="64">
        <f t="shared" si="4"/>
        <v>160</v>
      </c>
      <c r="W5" s="64">
        <f t="shared" si="2"/>
        <v>473</v>
      </c>
      <c r="X5" s="23" t="s">
        <v>1534</v>
      </c>
      <c r="Y5" s="23" t="s">
        <v>1534</v>
      </c>
      <c r="Z5" s="23" t="str">
        <f t="shared" si="5"/>
        <v>Rest</v>
      </c>
      <c r="AA5" s="23" t="s">
        <v>1529</v>
      </c>
      <c r="AB5" s="23" t="s">
        <v>1527</v>
      </c>
    </row>
    <row r="6" spans="1:28" x14ac:dyDescent="0.35">
      <c r="A6" s="50" t="s">
        <v>42</v>
      </c>
      <c r="B6" s="51">
        <v>573102</v>
      </c>
      <c r="C6" s="51" t="s">
        <v>39</v>
      </c>
      <c r="D6" s="52" t="s">
        <v>40</v>
      </c>
      <c r="E6" s="53">
        <v>1.0699517505686866</v>
      </c>
      <c r="F6" s="54">
        <v>0.15825600000000004</v>
      </c>
      <c r="G6" s="54">
        <v>8.7199096250149459</v>
      </c>
      <c r="H6" s="54">
        <v>1.7756517505686866</v>
      </c>
      <c r="I6" s="54">
        <v>0.7234560000000001</v>
      </c>
      <c r="J6" s="54">
        <v>21.713309625014944</v>
      </c>
      <c r="K6" s="63">
        <f>_xlfn.RANK.AVG(H6,H$3:$H$717)</f>
        <v>439</v>
      </c>
      <c r="L6" s="63">
        <f t="shared" si="0"/>
        <v>410</v>
      </c>
      <c r="M6" s="63">
        <f t="shared" si="1"/>
        <v>20</v>
      </c>
      <c r="N6" s="55" t="s">
        <v>1534</v>
      </c>
      <c r="O6" s="55" t="s">
        <v>1534</v>
      </c>
      <c r="P6" s="55" t="s">
        <v>1535</v>
      </c>
      <c r="Q6" s="27" t="str">
        <f t="shared" si="3"/>
        <v>GL Focus</v>
      </c>
      <c r="R6" s="56">
        <v>8.0190667986000008</v>
      </c>
      <c r="S6" s="57">
        <v>0.7498262377999998</v>
      </c>
      <c r="T6" s="57">
        <v>48.114400791600005</v>
      </c>
      <c r="U6" s="57">
        <v>4.4989574267999997</v>
      </c>
      <c r="V6" s="64">
        <f t="shared" si="4"/>
        <v>289</v>
      </c>
      <c r="W6" s="64">
        <f t="shared" si="2"/>
        <v>455</v>
      </c>
      <c r="X6" s="23" t="s">
        <v>1534</v>
      </c>
      <c r="Y6" s="23" t="s">
        <v>1534</v>
      </c>
      <c r="Z6" s="23" t="str">
        <f t="shared" si="5"/>
        <v>Rest</v>
      </c>
      <c r="AA6" s="23" t="s">
        <v>1528</v>
      </c>
      <c r="AB6" s="23" t="s">
        <v>1525</v>
      </c>
    </row>
    <row r="7" spans="1:28" x14ac:dyDescent="0.35">
      <c r="A7" s="50" t="s">
        <v>492</v>
      </c>
      <c r="B7" s="51">
        <v>500092</v>
      </c>
      <c r="C7" s="51" t="s">
        <v>1264</v>
      </c>
      <c r="D7" s="52" t="s">
        <v>1265</v>
      </c>
      <c r="E7" s="53">
        <v>6.1098240000000015</v>
      </c>
      <c r="F7" s="54">
        <v>0.16126205789883261</v>
      </c>
      <c r="G7" s="54">
        <v>2.5980998776434379</v>
      </c>
      <c r="H7" s="54">
        <v>27.930624000000002</v>
      </c>
      <c r="I7" s="54">
        <v>0.6727620578988327</v>
      </c>
      <c r="J7" s="54">
        <v>4.7722998776434373</v>
      </c>
      <c r="K7" s="63">
        <f>_xlfn.RANK.AVG(H7,H$3:$H$717)</f>
        <v>1</v>
      </c>
      <c r="L7" s="63">
        <f t="shared" si="0"/>
        <v>433</v>
      </c>
      <c r="M7" s="63">
        <f t="shared" si="1"/>
        <v>266</v>
      </c>
      <c r="N7" s="55" t="s">
        <v>1535</v>
      </c>
      <c r="O7" s="55" t="s">
        <v>1534</v>
      </c>
      <c r="P7" s="55" t="s">
        <v>1534</v>
      </c>
      <c r="Q7" s="27" t="str">
        <f t="shared" si="3"/>
        <v>HL Focus</v>
      </c>
      <c r="R7" s="56">
        <v>2.5689864954000008</v>
      </c>
      <c r="S7" s="57">
        <v>0.56278143739999997</v>
      </c>
      <c r="T7" s="57">
        <v>15.413918972400001</v>
      </c>
      <c r="U7" s="57">
        <v>3.3766886244000003</v>
      </c>
      <c r="V7" s="64">
        <f t="shared" si="4"/>
        <v>605</v>
      </c>
      <c r="W7" s="64">
        <f t="shared" si="2"/>
        <v>514</v>
      </c>
      <c r="X7" s="23" t="s">
        <v>1534</v>
      </c>
      <c r="Y7" s="23" t="s">
        <v>1534</v>
      </c>
      <c r="Z7" s="23" t="str">
        <f t="shared" si="5"/>
        <v>Rest</v>
      </c>
      <c r="AA7" s="23" t="s">
        <v>1529</v>
      </c>
      <c r="AB7" s="23" t="s">
        <v>1526</v>
      </c>
    </row>
    <row r="8" spans="1:28" x14ac:dyDescent="0.35">
      <c r="A8" s="50" t="s">
        <v>48</v>
      </c>
      <c r="B8" s="51">
        <v>576101</v>
      </c>
      <c r="C8" s="51" t="s">
        <v>45</v>
      </c>
      <c r="D8" s="52" t="s">
        <v>46</v>
      </c>
      <c r="E8" s="53">
        <v>1.0560239999999999</v>
      </c>
      <c r="F8" s="54">
        <v>0.54948438486180029</v>
      </c>
      <c r="G8" s="54">
        <v>0.126168</v>
      </c>
      <c r="H8" s="54">
        <v>3.6625239999999999</v>
      </c>
      <c r="I8" s="54">
        <v>1.7286843848618001</v>
      </c>
      <c r="J8" s="54">
        <v>0.57676799999999995</v>
      </c>
      <c r="K8" s="63">
        <f>_xlfn.RANK.AVG(H8,H$3:$H$717)</f>
        <v>264</v>
      </c>
      <c r="L8" s="63">
        <f t="shared" si="0"/>
        <v>108</v>
      </c>
      <c r="M8" s="63">
        <f t="shared" si="1"/>
        <v>646</v>
      </c>
      <c r="N8" s="55" t="s">
        <v>1534</v>
      </c>
      <c r="O8" s="55" t="s">
        <v>1535</v>
      </c>
      <c r="P8" s="55" t="s">
        <v>1534</v>
      </c>
      <c r="Q8" s="27" t="str">
        <f t="shared" si="3"/>
        <v>VL Focus</v>
      </c>
      <c r="R8" s="56">
        <v>6.1188368978000014</v>
      </c>
      <c r="S8" s="57">
        <v>0.54097296800000017</v>
      </c>
      <c r="T8" s="57">
        <v>36.713021386800001</v>
      </c>
      <c r="U8" s="57">
        <v>3.2458378080000001</v>
      </c>
      <c r="V8" s="64">
        <f t="shared" si="4"/>
        <v>376</v>
      </c>
      <c r="W8" s="64">
        <f t="shared" si="2"/>
        <v>528</v>
      </c>
      <c r="X8" s="23" t="s">
        <v>1534</v>
      </c>
      <c r="Y8" s="23" t="s">
        <v>1534</v>
      </c>
      <c r="Z8" s="23" t="str">
        <f t="shared" si="5"/>
        <v>Rest</v>
      </c>
      <c r="AA8" s="23" t="s">
        <v>1530</v>
      </c>
      <c r="AB8" s="23" t="s">
        <v>1511</v>
      </c>
    </row>
    <row r="9" spans="1:28" x14ac:dyDescent="0.35">
      <c r="A9" s="50" t="s">
        <v>51</v>
      </c>
      <c r="B9" s="51">
        <v>403521</v>
      </c>
      <c r="C9" s="51" t="s">
        <v>49</v>
      </c>
      <c r="D9" s="52" t="s">
        <v>50</v>
      </c>
      <c r="E9" s="53">
        <v>0.92997366369009582</v>
      </c>
      <c r="F9" s="54">
        <v>0.6392275130752445</v>
      </c>
      <c r="G9" s="54">
        <v>1.4340480000000002</v>
      </c>
      <c r="H9" s="54">
        <v>2.1404736636900958</v>
      </c>
      <c r="I9" s="54">
        <v>1.5486275130752447</v>
      </c>
      <c r="J9" s="54">
        <v>6.5556479999999997</v>
      </c>
      <c r="K9" s="63">
        <f>_xlfn.RANK.AVG(H9,H$3:$H$717)</f>
        <v>399</v>
      </c>
      <c r="L9" s="63">
        <f t="shared" si="0"/>
        <v>130</v>
      </c>
      <c r="M9" s="63">
        <f t="shared" si="1"/>
        <v>180</v>
      </c>
      <c r="N9" s="55" t="s">
        <v>1534</v>
      </c>
      <c r="O9" s="55" t="s">
        <v>1535</v>
      </c>
      <c r="P9" s="55" t="s">
        <v>1534</v>
      </c>
      <c r="Q9" s="27" t="str">
        <f t="shared" si="3"/>
        <v>VL Focus</v>
      </c>
      <c r="R9" s="56">
        <v>5.1488026514000005</v>
      </c>
      <c r="S9" s="57">
        <v>2.5620627196000001</v>
      </c>
      <c r="T9" s="57">
        <v>30.892815908399999</v>
      </c>
      <c r="U9" s="57">
        <v>15.372376317600001</v>
      </c>
      <c r="V9" s="64">
        <f t="shared" si="4"/>
        <v>423</v>
      </c>
      <c r="W9" s="64">
        <f t="shared" si="2"/>
        <v>180</v>
      </c>
      <c r="X9" s="23" t="s">
        <v>1534</v>
      </c>
      <c r="Y9" s="23" t="s">
        <v>1534</v>
      </c>
      <c r="Z9" s="23" t="str">
        <f t="shared" si="5"/>
        <v>Rest</v>
      </c>
      <c r="AA9" s="23" t="s">
        <v>1528</v>
      </c>
      <c r="AB9" s="23" t="s">
        <v>1526</v>
      </c>
    </row>
    <row r="10" spans="1:28" x14ac:dyDescent="0.35">
      <c r="A10" s="50" t="s">
        <v>48</v>
      </c>
      <c r="B10" s="51">
        <v>576105</v>
      </c>
      <c r="C10" s="51" t="s">
        <v>52</v>
      </c>
      <c r="D10" s="52" t="s">
        <v>53</v>
      </c>
      <c r="E10" s="53">
        <v>1.0304000000000002</v>
      </c>
      <c r="F10" s="54">
        <v>0.4516960000000001</v>
      </c>
      <c r="G10" s="54">
        <v>0.25480899236752802</v>
      </c>
      <c r="H10" s="54">
        <v>4.7103999999999999</v>
      </c>
      <c r="I10" s="54">
        <v>2.0648960000000001</v>
      </c>
      <c r="J10" s="54">
        <v>0.90770899236752811</v>
      </c>
      <c r="K10" s="63">
        <f>_xlfn.RANK.AVG(H10,H$3:$H$717)</f>
        <v>189</v>
      </c>
      <c r="L10" s="63">
        <f t="shared" si="0"/>
        <v>66</v>
      </c>
      <c r="M10" s="63">
        <f t="shared" si="1"/>
        <v>610</v>
      </c>
      <c r="N10" s="55" t="s">
        <v>1534</v>
      </c>
      <c r="O10" s="55" t="s">
        <v>1535</v>
      </c>
      <c r="P10" s="55" t="s">
        <v>1534</v>
      </c>
      <c r="Q10" s="27" t="str">
        <f t="shared" si="3"/>
        <v>VL Focus</v>
      </c>
      <c r="R10" s="56">
        <v>6.7361146571999981</v>
      </c>
      <c r="S10" s="57">
        <v>3.6370132758806424</v>
      </c>
      <c r="T10" s="57">
        <v>40.416687943200003</v>
      </c>
      <c r="U10" s="57">
        <v>15.209377460880642</v>
      </c>
      <c r="V10" s="64">
        <f t="shared" si="4"/>
        <v>357</v>
      </c>
      <c r="W10" s="64">
        <f t="shared" si="2"/>
        <v>183</v>
      </c>
      <c r="X10" s="23" t="s">
        <v>1534</v>
      </c>
      <c r="Y10" s="23" t="s">
        <v>1534</v>
      </c>
      <c r="Z10" s="23" t="str">
        <f t="shared" si="5"/>
        <v>Rest</v>
      </c>
      <c r="AA10" s="23" t="s">
        <v>1531</v>
      </c>
      <c r="AB10" s="23" t="s">
        <v>1511</v>
      </c>
    </row>
    <row r="11" spans="1:28" x14ac:dyDescent="0.35">
      <c r="A11" s="50" t="s">
        <v>51</v>
      </c>
      <c r="B11" s="51">
        <v>591304</v>
      </c>
      <c r="C11" s="51" t="s">
        <v>54</v>
      </c>
      <c r="D11" s="52" t="s">
        <v>55</v>
      </c>
      <c r="E11" s="53">
        <v>0.47578999999999999</v>
      </c>
      <c r="F11" s="54">
        <v>0.39899213025246277</v>
      </c>
      <c r="G11" s="54">
        <v>1.01136</v>
      </c>
      <c r="H11" s="54">
        <v>1.6843900000000001</v>
      </c>
      <c r="I11" s="54">
        <v>1.3646921302524626</v>
      </c>
      <c r="J11" s="54">
        <v>4.6233599999999999</v>
      </c>
      <c r="K11" s="63">
        <f>_xlfn.RANK.AVG(H11,H$3:$H$717)</f>
        <v>449</v>
      </c>
      <c r="L11" s="63">
        <f t="shared" si="0"/>
        <v>179</v>
      </c>
      <c r="M11" s="63">
        <f t="shared" si="1"/>
        <v>276</v>
      </c>
      <c r="N11" s="55" t="s">
        <v>1534</v>
      </c>
      <c r="O11" s="55" t="s">
        <v>1534</v>
      </c>
      <c r="P11" s="55" t="s">
        <v>1534</v>
      </c>
      <c r="Q11" s="27" t="str">
        <f t="shared" si="3"/>
        <v>Rest</v>
      </c>
      <c r="R11" s="56">
        <v>10.1515228636</v>
      </c>
      <c r="S11" s="57">
        <v>1.4346025924000001</v>
      </c>
      <c r="T11" s="57">
        <v>60.909137181600002</v>
      </c>
      <c r="U11" s="57">
        <v>8.6076155544000006</v>
      </c>
      <c r="V11" s="64">
        <f t="shared" si="4"/>
        <v>208</v>
      </c>
      <c r="W11" s="64">
        <f t="shared" si="2"/>
        <v>299</v>
      </c>
      <c r="X11" s="23" t="s">
        <v>1534</v>
      </c>
      <c r="Y11" s="23" t="s">
        <v>1534</v>
      </c>
      <c r="Z11" s="23" t="str">
        <f t="shared" si="5"/>
        <v>Rest</v>
      </c>
      <c r="AA11" s="23" t="s">
        <v>1528</v>
      </c>
      <c r="AB11" s="23" t="s">
        <v>1527</v>
      </c>
    </row>
    <row r="12" spans="1:28" x14ac:dyDescent="0.35">
      <c r="A12" s="50" t="s">
        <v>58</v>
      </c>
      <c r="B12" s="51">
        <v>518301</v>
      </c>
      <c r="C12" s="51" t="s">
        <v>56</v>
      </c>
      <c r="D12" s="52" t="s">
        <v>57</v>
      </c>
      <c r="E12" s="53">
        <v>0.51581450733266287</v>
      </c>
      <c r="F12" s="54">
        <v>0.24278</v>
      </c>
      <c r="G12" s="54">
        <v>3.0690230258062785</v>
      </c>
      <c r="H12" s="54">
        <v>1.1267145073326628</v>
      </c>
      <c r="I12" s="54">
        <v>0.58748</v>
      </c>
      <c r="J12" s="54">
        <v>5.4687230258062787</v>
      </c>
      <c r="K12" s="63">
        <f>_xlfn.RANK.AVG(H12,H$3:$H$717)</f>
        <v>539</v>
      </c>
      <c r="L12" s="63">
        <f t="shared" si="0"/>
        <v>470</v>
      </c>
      <c r="M12" s="63">
        <f t="shared" si="1"/>
        <v>226</v>
      </c>
      <c r="N12" s="55" t="s">
        <v>1534</v>
      </c>
      <c r="O12" s="55" t="s">
        <v>1534</v>
      </c>
      <c r="P12" s="55" t="s">
        <v>1534</v>
      </c>
      <c r="Q12" s="27" t="str">
        <f t="shared" si="3"/>
        <v>Rest</v>
      </c>
      <c r="R12" s="56">
        <v>5.4593412412028144</v>
      </c>
      <c r="S12" s="57">
        <v>1.014754813393048</v>
      </c>
      <c r="T12" s="57">
        <v>28.308987765202815</v>
      </c>
      <c r="U12" s="57">
        <v>3.165049601393048</v>
      </c>
      <c r="V12" s="64">
        <f t="shared" si="4"/>
        <v>445</v>
      </c>
      <c r="W12" s="64">
        <f t="shared" si="2"/>
        <v>537</v>
      </c>
      <c r="X12" s="23" t="s">
        <v>1534</v>
      </c>
      <c r="Y12" s="23" t="s">
        <v>1534</v>
      </c>
      <c r="Z12" s="23" t="str">
        <f t="shared" si="5"/>
        <v>Rest</v>
      </c>
      <c r="AA12" s="23" t="s">
        <v>1529</v>
      </c>
      <c r="AB12" s="23" t="s">
        <v>1524</v>
      </c>
    </row>
    <row r="13" spans="1:28" x14ac:dyDescent="0.35">
      <c r="A13" s="50" t="s">
        <v>61</v>
      </c>
      <c r="B13" s="51">
        <v>380009</v>
      </c>
      <c r="C13" s="51" t="s">
        <v>59</v>
      </c>
      <c r="D13" s="52" t="s">
        <v>60</v>
      </c>
      <c r="E13" s="53">
        <v>0.36320000000000002</v>
      </c>
      <c r="F13" s="54">
        <v>0.39403312273312274</v>
      </c>
      <c r="G13" s="54">
        <v>0.48491488228628593</v>
      </c>
      <c r="H13" s="54">
        <v>0.36320000000000002</v>
      </c>
      <c r="I13" s="54">
        <v>0.57053312273312273</v>
      </c>
      <c r="J13" s="54">
        <v>0.49011488228628591</v>
      </c>
      <c r="K13" s="63">
        <f>_xlfn.RANK.AVG(H13,H$3:$H$717)</f>
        <v>650</v>
      </c>
      <c r="L13" s="63">
        <f t="shared" si="0"/>
        <v>478</v>
      </c>
      <c r="M13" s="63">
        <f t="shared" si="1"/>
        <v>654</v>
      </c>
      <c r="N13" s="55" t="s">
        <v>1534</v>
      </c>
      <c r="O13" s="55" t="s">
        <v>1534</v>
      </c>
      <c r="P13" s="55" t="s">
        <v>1534</v>
      </c>
      <c r="Q13" s="27" t="str">
        <f t="shared" si="3"/>
        <v>Rest</v>
      </c>
      <c r="R13" s="56">
        <v>5.9795679049999997</v>
      </c>
      <c r="S13" s="57">
        <v>1.016668981653567</v>
      </c>
      <c r="T13" s="57">
        <v>15.800587999999999</v>
      </c>
      <c r="U13" s="57">
        <v>2.5911102536535671</v>
      </c>
      <c r="V13" s="64">
        <f t="shared" si="4"/>
        <v>603</v>
      </c>
      <c r="W13" s="64">
        <f t="shared" si="2"/>
        <v>574</v>
      </c>
      <c r="X13" s="23" t="s">
        <v>1534</v>
      </c>
      <c r="Y13" s="23" t="s">
        <v>1534</v>
      </c>
      <c r="Z13" s="23" t="str">
        <f t="shared" si="5"/>
        <v>Rest</v>
      </c>
      <c r="AA13" s="23" t="s">
        <v>1530</v>
      </c>
      <c r="AB13" s="23" t="s">
        <v>1525</v>
      </c>
    </row>
    <row r="14" spans="1:28" x14ac:dyDescent="0.35">
      <c r="A14" s="50" t="s">
        <v>64</v>
      </c>
      <c r="B14" s="51">
        <v>688011</v>
      </c>
      <c r="C14" s="51" t="s">
        <v>62</v>
      </c>
      <c r="D14" s="52" t="s">
        <v>63</v>
      </c>
      <c r="E14" s="53">
        <v>0.32412800000000003</v>
      </c>
      <c r="F14" s="54">
        <v>0.25853879287356335</v>
      </c>
      <c r="G14" s="54">
        <v>0.67576170386089995</v>
      </c>
      <c r="H14" s="54">
        <v>1.4817279999999999</v>
      </c>
      <c r="I14" s="54">
        <v>0.68673879287356332</v>
      </c>
      <c r="J14" s="54">
        <v>0.97176170386089988</v>
      </c>
      <c r="K14" s="63">
        <f>_xlfn.RANK.AVG(H14,H$3:$H$717)</f>
        <v>474</v>
      </c>
      <c r="L14" s="63">
        <f t="shared" si="0"/>
        <v>423</v>
      </c>
      <c r="M14" s="63">
        <f t="shared" si="1"/>
        <v>599</v>
      </c>
      <c r="N14" s="55" t="s">
        <v>1534</v>
      </c>
      <c r="O14" s="55" t="s">
        <v>1534</v>
      </c>
      <c r="P14" s="55" t="s">
        <v>1534</v>
      </c>
      <c r="Q14" s="27" t="str">
        <f t="shared" si="3"/>
        <v>Rest</v>
      </c>
      <c r="R14" s="56">
        <v>15.233932217508682</v>
      </c>
      <c r="S14" s="57">
        <v>1.9299249055148482</v>
      </c>
      <c r="T14" s="57">
        <v>27.622966678508682</v>
      </c>
      <c r="U14" s="57">
        <v>2.8271422325148481</v>
      </c>
      <c r="V14" s="64">
        <f t="shared" si="4"/>
        <v>454</v>
      </c>
      <c r="W14" s="64">
        <f t="shared" si="2"/>
        <v>562</v>
      </c>
      <c r="X14" s="23" t="s">
        <v>1534</v>
      </c>
      <c r="Y14" s="23" t="s">
        <v>1534</v>
      </c>
      <c r="Z14" s="23" t="str">
        <f t="shared" si="5"/>
        <v>Rest</v>
      </c>
      <c r="AA14" s="23" t="s">
        <v>1528</v>
      </c>
      <c r="AB14" s="23" t="s">
        <v>1527</v>
      </c>
    </row>
    <row r="15" spans="1:28" x14ac:dyDescent="0.35">
      <c r="A15" s="50" t="s">
        <v>58</v>
      </c>
      <c r="B15" s="51">
        <v>515001</v>
      </c>
      <c r="C15" s="51" t="s">
        <v>65</v>
      </c>
      <c r="D15" s="52" t="s">
        <v>66</v>
      </c>
      <c r="E15" s="53">
        <v>1.0039879084895895</v>
      </c>
      <c r="F15" s="54">
        <v>1.176088</v>
      </c>
      <c r="G15" s="54">
        <v>1.4537650031012181</v>
      </c>
      <c r="H15" s="54">
        <v>2.6925879084895898</v>
      </c>
      <c r="I15" s="54">
        <v>3.9160879999999998</v>
      </c>
      <c r="J15" s="54">
        <v>4.6895650031012179</v>
      </c>
      <c r="K15" s="63">
        <f>_xlfn.RANK.AVG(H15,H$3:$H$717)</f>
        <v>345</v>
      </c>
      <c r="L15" s="63">
        <f t="shared" si="0"/>
        <v>8</v>
      </c>
      <c r="M15" s="63">
        <f t="shared" si="1"/>
        <v>268</v>
      </c>
      <c r="N15" s="55" t="s">
        <v>1534</v>
      </c>
      <c r="O15" s="55" t="s">
        <v>1535</v>
      </c>
      <c r="P15" s="55" t="s">
        <v>1534</v>
      </c>
      <c r="Q15" s="27" t="str">
        <f t="shared" si="3"/>
        <v>VL Focus</v>
      </c>
      <c r="R15" s="56">
        <v>24.628136136724965</v>
      </c>
      <c r="S15" s="57">
        <v>3.672223940256047</v>
      </c>
      <c r="T15" s="57">
        <v>49.417835602724963</v>
      </c>
      <c r="U15" s="57">
        <v>10.819037528256047</v>
      </c>
      <c r="V15" s="64">
        <f t="shared" si="4"/>
        <v>279</v>
      </c>
      <c r="W15" s="64">
        <f t="shared" si="2"/>
        <v>259</v>
      </c>
      <c r="X15" s="23" t="s">
        <v>1534</v>
      </c>
      <c r="Y15" s="23" t="s">
        <v>1534</v>
      </c>
      <c r="Z15" s="23" t="str">
        <f t="shared" si="5"/>
        <v>Rest</v>
      </c>
      <c r="AA15" s="23" t="s">
        <v>1529</v>
      </c>
      <c r="AB15" s="23" t="s">
        <v>1511</v>
      </c>
    </row>
    <row r="16" spans="1:28" x14ac:dyDescent="0.35">
      <c r="A16" s="50" t="s">
        <v>69</v>
      </c>
      <c r="B16" s="51">
        <v>380052</v>
      </c>
      <c r="C16" s="51" t="s">
        <v>67</v>
      </c>
      <c r="D16" s="52" t="s">
        <v>68</v>
      </c>
      <c r="E16" s="53">
        <v>0.64836800866087052</v>
      </c>
      <c r="F16" s="54">
        <v>0.28101034983034989</v>
      </c>
      <c r="G16" s="54">
        <v>0.161451968</v>
      </c>
      <c r="H16" s="54">
        <v>1.7238680086608706</v>
      </c>
      <c r="I16" s="54">
        <v>0.60991034983034986</v>
      </c>
      <c r="J16" s="54">
        <v>0.33505196800000003</v>
      </c>
      <c r="K16" s="63">
        <f>_xlfn.RANK.AVG(H16,H$3:$H$717)</f>
        <v>446</v>
      </c>
      <c r="L16" s="63">
        <f t="shared" si="0"/>
        <v>460</v>
      </c>
      <c r="M16" s="63">
        <f t="shared" si="1"/>
        <v>682</v>
      </c>
      <c r="N16" s="55" t="s">
        <v>1534</v>
      </c>
      <c r="O16" s="55" t="s">
        <v>1534</v>
      </c>
      <c r="P16" s="55" t="s">
        <v>1534</v>
      </c>
      <c r="Q16" s="27" t="str">
        <f t="shared" si="3"/>
        <v>Rest</v>
      </c>
      <c r="R16" s="56">
        <v>57.385737578071023</v>
      </c>
      <c r="S16" s="57">
        <v>0.59786622241805398</v>
      </c>
      <c r="T16" s="57">
        <v>70.845978084071021</v>
      </c>
      <c r="U16" s="57">
        <v>3.1860071024180541</v>
      </c>
      <c r="V16" s="64">
        <f t="shared" si="4"/>
        <v>162</v>
      </c>
      <c r="W16" s="64">
        <f t="shared" si="2"/>
        <v>533</v>
      </c>
      <c r="X16" s="23" t="s">
        <v>1534</v>
      </c>
      <c r="Y16" s="23" t="s">
        <v>1534</v>
      </c>
      <c r="Z16" s="23" t="str">
        <f t="shared" si="5"/>
        <v>Rest</v>
      </c>
      <c r="AA16" s="23" t="s">
        <v>1531</v>
      </c>
      <c r="AB16" s="23" t="s">
        <v>1526</v>
      </c>
    </row>
    <row r="17" spans="1:28" x14ac:dyDescent="0.35">
      <c r="A17" s="50" t="s">
        <v>72</v>
      </c>
      <c r="B17" s="51">
        <v>143001</v>
      </c>
      <c r="C17" s="51" t="s">
        <v>70</v>
      </c>
      <c r="D17" s="52" t="s">
        <v>71</v>
      </c>
      <c r="E17" s="53">
        <v>0.11794049808933799</v>
      </c>
      <c r="F17" s="54">
        <v>0.14296799999999998</v>
      </c>
      <c r="G17" s="54">
        <v>0.10892000000000002</v>
      </c>
      <c r="H17" s="54">
        <v>0.27124049808933798</v>
      </c>
      <c r="I17" s="54">
        <v>0.65356799999999993</v>
      </c>
      <c r="J17" s="54">
        <v>0.49792000000000003</v>
      </c>
      <c r="K17" s="63">
        <f>_xlfn.RANK.AVG(H17,H$3:$H$717)</f>
        <v>670</v>
      </c>
      <c r="L17" s="63">
        <f t="shared" si="0"/>
        <v>442</v>
      </c>
      <c r="M17" s="63">
        <f t="shared" si="1"/>
        <v>652</v>
      </c>
      <c r="N17" s="55" t="s">
        <v>1534</v>
      </c>
      <c r="O17" s="55" t="s">
        <v>1534</v>
      </c>
      <c r="P17" s="55" t="s">
        <v>1534</v>
      </c>
      <c r="Q17" s="27" t="str">
        <f t="shared" si="3"/>
        <v>Rest</v>
      </c>
      <c r="R17" s="56">
        <v>4.3400256950000013</v>
      </c>
      <c r="S17" s="57">
        <v>0.77883068339999983</v>
      </c>
      <c r="T17" s="57">
        <v>26.040154170000001</v>
      </c>
      <c r="U17" s="57">
        <v>4.6729841003999999</v>
      </c>
      <c r="V17" s="64">
        <f t="shared" si="4"/>
        <v>469</v>
      </c>
      <c r="W17" s="64">
        <f t="shared" si="2"/>
        <v>449</v>
      </c>
      <c r="X17" s="23" t="s">
        <v>1534</v>
      </c>
      <c r="Y17" s="23" t="s">
        <v>1534</v>
      </c>
      <c r="Z17" s="23" t="str">
        <f t="shared" si="5"/>
        <v>Rest</v>
      </c>
      <c r="AA17" s="23" t="s">
        <v>1530</v>
      </c>
      <c r="AB17" s="23" t="s">
        <v>1526</v>
      </c>
    </row>
    <row r="18" spans="1:28" x14ac:dyDescent="0.35">
      <c r="A18" s="50" t="s">
        <v>42</v>
      </c>
      <c r="B18" s="51">
        <v>573103</v>
      </c>
      <c r="C18" s="51" t="s">
        <v>73</v>
      </c>
      <c r="D18" s="52" t="s">
        <v>74</v>
      </c>
      <c r="E18" s="53">
        <v>0.29767191697127937</v>
      </c>
      <c r="F18" s="54">
        <v>0.23856000000000002</v>
      </c>
      <c r="G18" s="54">
        <v>1.433012</v>
      </c>
      <c r="H18" s="54">
        <v>0.63067191697127933</v>
      </c>
      <c r="I18" s="54">
        <v>0.66586000000000001</v>
      </c>
      <c r="J18" s="54">
        <v>6.5509119999999994</v>
      </c>
      <c r="K18" s="63">
        <f>_xlfn.RANK.AVG(H18,H$3:$H$717)</f>
        <v>602</v>
      </c>
      <c r="L18" s="63">
        <f t="shared" si="0"/>
        <v>437</v>
      </c>
      <c r="M18" s="63">
        <f t="shared" si="1"/>
        <v>182</v>
      </c>
      <c r="N18" s="55" t="s">
        <v>1534</v>
      </c>
      <c r="O18" s="55" t="s">
        <v>1534</v>
      </c>
      <c r="P18" s="55" t="s">
        <v>1534</v>
      </c>
      <c r="Q18" s="27" t="str">
        <f t="shared" si="3"/>
        <v>Rest</v>
      </c>
      <c r="R18" s="56">
        <v>4.3073112396000006</v>
      </c>
      <c r="S18" s="57">
        <v>0.56403573113207539</v>
      </c>
      <c r="T18" s="57">
        <v>25.8438674376</v>
      </c>
      <c r="U18" s="57">
        <v>1.8710314961320755</v>
      </c>
      <c r="V18" s="64">
        <f t="shared" si="4"/>
        <v>471</v>
      </c>
      <c r="W18" s="64">
        <f t="shared" si="2"/>
        <v>623</v>
      </c>
      <c r="X18" s="23" t="s">
        <v>1534</v>
      </c>
      <c r="Y18" s="23" t="s">
        <v>1534</v>
      </c>
      <c r="Z18" s="23" t="str">
        <f t="shared" si="5"/>
        <v>Rest</v>
      </c>
      <c r="AA18" s="23" t="s">
        <v>1528</v>
      </c>
      <c r="AB18" s="23" t="s">
        <v>1527</v>
      </c>
    </row>
    <row r="19" spans="1:28" x14ac:dyDescent="0.35">
      <c r="A19" s="50" t="s">
        <v>78</v>
      </c>
      <c r="B19" s="51">
        <v>211001</v>
      </c>
      <c r="C19" s="51" t="s">
        <v>75</v>
      </c>
      <c r="D19" s="52" t="s">
        <v>76</v>
      </c>
      <c r="E19" s="53">
        <v>1.9717470000000001</v>
      </c>
      <c r="F19" s="54">
        <v>0.24821313706563713</v>
      </c>
      <c r="G19" s="54">
        <v>0.23927215269700197</v>
      </c>
      <c r="H19" s="54">
        <v>5.1669470000000004</v>
      </c>
      <c r="I19" s="54">
        <v>0.67131313706563711</v>
      </c>
      <c r="J19" s="54">
        <v>0.81827215269700193</v>
      </c>
      <c r="K19" s="63">
        <f>_xlfn.RANK.AVG(H19,H$3:$H$717)</f>
        <v>165</v>
      </c>
      <c r="L19" s="63">
        <f t="shared" si="0"/>
        <v>435</v>
      </c>
      <c r="M19" s="63">
        <f t="shared" si="1"/>
        <v>622</v>
      </c>
      <c r="N19" s="55" t="s">
        <v>1534</v>
      </c>
      <c r="O19" s="55" t="s">
        <v>1534</v>
      </c>
      <c r="P19" s="55" t="s">
        <v>1534</v>
      </c>
      <c r="Q19" s="27" t="str">
        <f t="shared" si="3"/>
        <v>Rest</v>
      </c>
      <c r="R19" s="56">
        <v>3.750562200000001</v>
      </c>
      <c r="S19" s="57">
        <v>14.941214142068645</v>
      </c>
      <c r="T19" s="57">
        <v>22.503373200000002</v>
      </c>
      <c r="U19" s="57">
        <v>19.943858257068644</v>
      </c>
      <c r="V19" s="64">
        <f t="shared" si="4"/>
        <v>506</v>
      </c>
      <c r="W19" s="64">
        <f t="shared" si="2"/>
        <v>131</v>
      </c>
      <c r="X19" s="23" t="s">
        <v>1534</v>
      </c>
      <c r="Y19" s="23" t="s">
        <v>1534</v>
      </c>
      <c r="Z19" s="23" t="str">
        <f t="shared" si="5"/>
        <v>Rest</v>
      </c>
      <c r="AA19" s="23" t="s">
        <v>1528</v>
      </c>
      <c r="AB19" s="23" t="s">
        <v>1525</v>
      </c>
    </row>
    <row r="20" spans="1:28" x14ac:dyDescent="0.35">
      <c r="A20" s="50" t="s">
        <v>78</v>
      </c>
      <c r="B20" s="51">
        <v>282002</v>
      </c>
      <c r="C20" s="51" t="s">
        <v>79</v>
      </c>
      <c r="D20" s="52" t="s">
        <v>80</v>
      </c>
      <c r="E20" s="53">
        <v>0.26045600000000002</v>
      </c>
      <c r="F20" s="54">
        <v>0.54624799754299758</v>
      </c>
      <c r="G20" s="54">
        <v>0.39933894271888004</v>
      </c>
      <c r="H20" s="54">
        <v>1.1906560000000002</v>
      </c>
      <c r="I20" s="54">
        <v>0.64454799754299752</v>
      </c>
      <c r="J20" s="54">
        <v>1.2834389427188801</v>
      </c>
      <c r="K20" s="63">
        <f>_xlfn.RANK.AVG(H20,H$3:$H$717)</f>
        <v>527</v>
      </c>
      <c r="L20" s="63">
        <f t="shared" si="0"/>
        <v>448</v>
      </c>
      <c r="M20" s="63">
        <f t="shared" si="1"/>
        <v>568</v>
      </c>
      <c r="N20" s="55" t="s">
        <v>1534</v>
      </c>
      <c r="O20" s="55" t="s">
        <v>1534</v>
      </c>
      <c r="P20" s="55" t="s">
        <v>1534</v>
      </c>
      <c r="Q20" s="27" t="str">
        <f t="shared" si="3"/>
        <v>Rest</v>
      </c>
      <c r="R20" s="56">
        <v>3.1727805968000009</v>
      </c>
      <c r="S20" s="57">
        <v>0.34490748300000007</v>
      </c>
      <c r="T20" s="57">
        <v>19.036683580800002</v>
      </c>
      <c r="U20" s="57">
        <v>2.069444898</v>
      </c>
      <c r="V20" s="64">
        <f t="shared" si="4"/>
        <v>564</v>
      </c>
      <c r="W20" s="64">
        <f t="shared" si="2"/>
        <v>608</v>
      </c>
      <c r="X20" s="23" t="s">
        <v>1534</v>
      </c>
      <c r="Y20" s="23" t="s">
        <v>1534</v>
      </c>
      <c r="Z20" s="23" t="str">
        <f t="shared" si="5"/>
        <v>Rest</v>
      </c>
      <c r="AA20" s="23" t="s">
        <v>1531</v>
      </c>
      <c r="AB20" s="23" t="s">
        <v>1525</v>
      </c>
    </row>
    <row r="21" spans="1:28" x14ac:dyDescent="0.35">
      <c r="A21" s="50" t="s">
        <v>126</v>
      </c>
      <c r="B21" s="51">
        <v>560098</v>
      </c>
      <c r="C21" s="51" t="s">
        <v>1424</v>
      </c>
      <c r="D21" s="52" t="s">
        <v>1425</v>
      </c>
      <c r="E21" s="53">
        <v>6.4567600000000009</v>
      </c>
      <c r="F21" s="54">
        <v>0.11350516911230996</v>
      </c>
      <c r="G21" s="54">
        <v>0.56369470663010079</v>
      </c>
      <c r="H21" s="54">
        <v>24.421759999999999</v>
      </c>
      <c r="I21" s="54">
        <v>0.20380516911230995</v>
      </c>
      <c r="J21" s="54">
        <v>1.7143947066301009</v>
      </c>
      <c r="K21" s="63">
        <f>_xlfn.RANK.AVG(H21,H$3:$H$717)</f>
        <v>2</v>
      </c>
      <c r="L21" s="63">
        <f t="shared" si="0"/>
        <v>649</v>
      </c>
      <c r="M21" s="63">
        <f t="shared" si="1"/>
        <v>510</v>
      </c>
      <c r="N21" s="55" t="s">
        <v>1535</v>
      </c>
      <c r="O21" s="55" t="s">
        <v>1534</v>
      </c>
      <c r="P21" s="55" t="s">
        <v>1534</v>
      </c>
      <c r="Q21" s="27" t="str">
        <f t="shared" si="3"/>
        <v>HL Focus</v>
      </c>
      <c r="R21" s="56">
        <v>60.104182868758315</v>
      </c>
      <c r="S21" s="57">
        <v>8.0457841503445771</v>
      </c>
      <c r="T21" s="57">
        <v>91.875014935758315</v>
      </c>
      <c r="U21" s="57">
        <v>10.819041952344577</v>
      </c>
      <c r="V21" s="64">
        <f t="shared" si="4"/>
        <v>107</v>
      </c>
      <c r="W21" s="64">
        <f t="shared" si="2"/>
        <v>258</v>
      </c>
      <c r="X21" s="23" t="s">
        <v>1535</v>
      </c>
      <c r="Y21" s="23" t="s">
        <v>1534</v>
      </c>
      <c r="Z21" s="23" t="str">
        <f t="shared" si="5"/>
        <v>SBA Focus</v>
      </c>
      <c r="AA21" s="23" t="s">
        <v>1528</v>
      </c>
      <c r="AB21" s="23" t="s">
        <v>1527</v>
      </c>
    </row>
    <row r="22" spans="1:28" x14ac:dyDescent="0.35">
      <c r="A22" s="50" t="s">
        <v>86</v>
      </c>
      <c r="B22" s="51">
        <v>759122</v>
      </c>
      <c r="C22" s="51" t="s">
        <v>84</v>
      </c>
      <c r="D22" s="52" t="s">
        <v>85</v>
      </c>
      <c r="E22" s="53">
        <v>0.334648</v>
      </c>
      <c r="F22" s="54">
        <v>0.25792999999999999</v>
      </c>
      <c r="G22" s="54">
        <v>0.54434800000000005</v>
      </c>
      <c r="H22" s="54">
        <v>0.97464799999999996</v>
      </c>
      <c r="I22" s="54">
        <v>0.57502999999999993</v>
      </c>
      <c r="J22" s="54">
        <v>2.488448</v>
      </c>
      <c r="K22" s="63">
        <f>_xlfn.RANK.AVG(H22,H$3:$H$717)</f>
        <v>559</v>
      </c>
      <c r="L22" s="63">
        <f t="shared" si="0"/>
        <v>475</v>
      </c>
      <c r="M22" s="63">
        <f t="shared" si="1"/>
        <v>439</v>
      </c>
      <c r="N22" s="55" t="s">
        <v>1534</v>
      </c>
      <c r="O22" s="55" t="s">
        <v>1534</v>
      </c>
      <c r="P22" s="55" t="s">
        <v>1534</v>
      </c>
      <c r="Q22" s="27" t="str">
        <f t="shared" si="3"/>
        <v>Rest</v>
      </c>
      <c r="R22" s="56">
        <v>22.004130033404191</v>
      </c>
      <c r="S22" s="57">
        <v>0.72912785148771952</v>
      </c>
      <c r="T22" s="57">
        <v>31.055826719404191</v>
      </c>
      <c r="U22" s="57">
        <v>3.2269625574877194</v>
      </c>
      <c r="V22" s="64">
        <f t="shared" si="4"/>
        <v>421</v>
      </c>
      <c r="W22" s="64">
        <f t="shared" si="2"/>
        <v>531</v>
      </c>
      <c r="X22" s="23" t="s">
        <v>1534</v>
      </c>
      <c r="Y22" s="23" t="s">
        <v>1534</v>
      </c>
      <c r="Z22" s="23" t="str">
        <f t="shared" si="5"/>
        <v>Rest</v>
      </c>
      <c r="AA22" s="23" t="s">
        <v>1529</v>
      </c>
      <c r="AB22" s="23" t="s">
        <v>1511</v>
      </c>
    </row>
    <row r="23" spans="1:28" x14ac:dyDescent="0.35">
      <c r="A23" s="50" t="s">
        <v>89</v>
      </c>
      <c r="B23" s="51">
        <v>713303</v>
      </c>
      <c r="C23" s="51" t="s">
        <v>87</v>
      </c>
      <c r="D23" s="52" t="s">
        <v>88</v>
      </c>
      <c r="E23" s="53">
        <v>0.40463000000000005</v>
      </c>
      <c r="F23" s="54">
        <v>0.18382999999999999</v>
      </c>
      <c r="G23" s="54">
        <v>7.7392000000000002E-2</v>
      </c>
      <c r="H23" s="54">
        <v>1.2832300000000001</v>
      </c>
      <c r="I23" s="54">
        <v>0.76983000000000001</v>
      </c>
      <c r="J23" s="54">
        <v>0.353792</v>
      </c>
      <c r="K23" s="63">
        <f>_xlfn.RANK.AVG(H23,H$3:$H$717)</f>
        <v>504</v>
      </c>
      <c r="L23" s="63">
        <f t="shared" si="0"/>
        <v>387</v>
      </c>
      <c r="M23" s="63">
        <f t="shared" si="1"/>
        <v>678</v>
      </c>
      <c r="N23" s="55" t="s">
        <v>1534</v>
      </c>
      <c r="O23" s="55" t="s">
        <v>1534</v>
      </c>
      <c r="P23" s="55" t="s">
        <v>1534</v>
      </c>
      <c r="Q23" s="27" t="str">
        <f t="shared" si="3"/>
        <v>Rest</v>
      </c>
      <c r="R23" s="56">
        <v>8.8252661262139789</v>
      </c>
      <c r="S23" s="57">
        <v>7.4189738812235788</v>
      </c>
      <c r="T23" s="57">
        <v>16.926463051213979</v>
      </c>
      <c r="U23" s="57">
        <v>21.111137591223578</v>
      </c>
      <c r="V23" s="64">
        <f t="shared" si="4"/>
        <v>588</v>
      </c>
      <c r="W23" s="64">
        <f t="shared" si="2"/>
        <v>124</v>
      </c>
      <c r="X23" s="23" t="s">
        <v>1534</v>
      </c>
      <c r="Y23" s="23" t="s">
        <v>1534</v>
      </c>
      <c r="Z23" s="23" t="str">
        <f t="shared" si="5"/>
        <v>Rest</v>
      </c>
      <c r="AA23" s="23" t="s">
        <v>1530</v>
      </c>
      <c r="AB23" s="23" t="s">
        <v>1526</v>
      </c>
    </row>
    <row r="24" spans="1:28" x14ac:dyDescent="0.35">
      <c r="A24" s="50" t="s">
        <v>38</v>
      </c>
      <c r="B24" s="51">
        <v>585302</v>
      </c>
      <c r="C24" s="51" t="s">
        <v>90</v>
      </c>
      <c r="D24" s="52" t="s">
        <v>91</v>
      </c>
      <c r="E24" s="53">
        <v>0.13932</v>
      </c>
      <c r="F24" s="54">
        <v>0.11953</v>
      </c>
      <c r="G24" s="54">
        <v>0.58794400000000013</v>
      </c>
      <c r="H24" s="54">
        <v>0.22932</v>
      </c>
      <c r="I24" s="54">
        <v>0.44352999999999998</v>
      </c>
      <c r="J24" s="54">
        <v>2.6877440000000004</v>
      </c>
      <c r="K24" s="63">
        <f>_xlfn.RANK.AVG(H24,H$3:$H$717)</f>
        <v>682</v>
      </c>
      <c r="L24" s="63">
        <f t="shared" si="0"/>
        <v>540</v>
      </c>
      <c r="M24" s="63">
        <f t="shared" si="1"/>
        <v>419</v>
      </c>
      <c r="N24" s="55" t="s">
        <v>1534</v>
      </c>
      <c r="O24" s="55" t="s">
        <v>1534</v>
      </c>
      <c r="P24" s="55" t="s">
        <v>1534</v>
      </c>
      <c r="Q24" s="27" t="str">
        <f t="shared" si="3"/>
        <v>Rest</v>
      </c>
      <c r="R24" s="56">
        <v>3.5286719586000004</v>
      </c>
      <c r="S24" s="57">
        <v>1.0082043576692663</v>
      </c>
      <c r="T24" s="57">
        <v>21.172031751600002</v>
      </c>
      <c r="U24" s="57">
        <v>3.2624412876692666</v>
      </c>
      <c r="V24" s="64">
        <f t="shared" si="4"/>
        <v>524</v>
      </c>
      <c r="W24" s="64">
        <f t="shared" si="2"/>
        <v>526</v>
      </c>
      <c r="X24" s="23" t="s">
        <v>1534</v>
      </c>
      <c r="Y24" s="23" t="s">
        <v>1534</v>
      </c>
      <c r="Z24" s="23" t="str">
        <f t="shared" si="5"/>
        <v>Rest</v>
      </c>
      <c r="AA24" s="23" t="s">
        <v>1530</v>
      </c>
      <c r="AB24" s="23" t="s">
        <v>1527</v>
      </c>
    </row>
    <row r="25" spans="1:28" x14ac:dyDescent="0.35">
      <c r="A25" s="50" t="s">
        <v>64</v>
      </c>
      <c r="B25" s="51">
        <v>683101</v>
      </c>
      <c r="C25" s="51" t="s">
        <v>92</v>
      </c>
      <c r="D25" s="52" t="s">
        <v>93</v>
      </c>
      <c r="E25" s="53">
        <v>0.30817271585845346</v>
      </c>
      <c r="F25" s="54">
        <v>0.29870000000000002</v>
      </c>
      <c r="G25" s="54">
        <v>1.7259126261539572</v>
      </c>
      <c r="H25" s="54">
        <v>0.98357271585845352</v>
      </c>
      <c r="I25" s="54">
        <v>0.65050000000000008</v>
      </c>
      <c r="J25" s="54">
        <v>2.5494126261539574</v>
      </c>
      <c r="K25" s="63">
        <f>_xlfn.RANK.AVG(H25,H$3:$H$717)</f>
        <v>558</v>
      </c>
      <c r="L25" s="63">
        <f t="shared" si="0"/>
        <v>444</v>
      </c>
      <c r="M25" s="63">
        <f t="shared" si="1"/>
        <v>433</v>
      </c>
      <c r="N25" s="55" t="s">
        <v>1534</v>
      </c>
      <c r="O25" s="55" t="s">
        <v>1534</v>
      </c>
      <c r="P25" s="55" t="s">
        <v>1534</v>
      </c>
      <c r="Q25" s="27" t="str">
        <f t="shared" si="3"/>
        <v>Rest</v>
      </c>
      <c r="R25" s="56">
        <v>9.190835472440579</v>
      </c>
      <c r="S25" s="57">
        <v>2.1097478503953724</v>
      </c>
      <c r="T25" s="57">
        <v>15.760096714440579</v>
      </c>
      <c r="U25" s="57">
        <v>3.2785134453953724</v>
      </c>
      <c r="V25" s="64">
        <f t="shared" si="4"/>
        <v>604</v>
      </c>
      <c r="W25" s="64">
        <f t="shared" si="2"/>
        <v>524</v>
      </c>
      <c r="X25" s="23" t="s">
        <v>1534</v>
      </c>
      <c r="Y25" s="23" t="s">
        <v>1534</v>
      </c>
      <c r="Z25" s="23" t="str">
        <f t="shared" si="5"/>
        <v>Rest</v>
      </c>
      <c r="AA25" s="23" t="s">
        <v>1531</v>
      </c>
      <c r="AB25" s="23" t="s">
        <v>1511</v>
      </c>
    </row>
    <row r="26" spans="1:28" x14ac:dyDescent="0.35">
      <c r="A26" s="50" t="s">
        <v>96</v>
      </c>
      <c r="B26" s="51">
        <v>421505</v>
      </c>
      <c r="C26" s="51" t="s">
        <v>94</v>
      </c>
      <c r="D26" s="52" t="s">
        <v>95</v>
      </c>
      <c r="E26" s="53">
        <v>0.57638000000000023</v>
      </c>
      <c r="F26" s="54">
        <v>0.27104395459230063</v>
      </c>
      <c r="G26" s="54">
        <v>0.45124517251632001</v>
      </c>
      <c r="H26" s="54">
        <v>2.6348800000000008</v>
      </c>
      <c r="I26" s="54">
        <v>0.66984395459230062</v>
      </c>
      <c r="J26" s="54">
        <v>0.64154517251632004</v>
      </c>
      <c r="K26" s="63">
        <f>_xlfn.RANK.AVG(H26,H$3:$H$717)</f>
        <v>349</v>
      </c>
      <c r="L26" s="63">
        <f t="shared" si="0"/>
        <v>436</v>
      </c>
      <c r="M26" s="63">
        <f t="shared" si="1"/>
        <v>640</v>
      </c>
      <c r="N26" s="55" t="s">
        <v>1534</v>
      </c>
      <c r="O26" s="55" t="s">
        <v>1534</v>
      </c>
      <c r="P26" s="55" t="s">
        <v>1534</v>
      </c>
      <c r="Q26" s="27" t="str">
        <f t="shared" si="3"/>
        <v>Rest</v>
      </c>
      <c r="R26" s="56">
        <v>25.794464742633103</v>
      </c>
      <c r="S26" s="57">
        <v>14.966150080000002</v>
      </c>
      <c r="T26" s="57">
        <v>31.457807131633103</v>
      </c>
      <c r="U26" s="57">
        <v>19.877148558000002</v>
      </c>
      <c r="V26" s="64">
        <f t="shared" si="4"/>
        <v>417</v>
      </c>
      <c r="W26" s="64">
        <f t="shared" si="2"/>
        <v>132</v>
      </c>
      <c r="X26" s="23" t="s">
        <v>1534</v>
      </c>
      <c r="Y26" s="23" t="s">
        <v>1534</v>
      </c>
      <c r="Z26" s="23" t="str">
        <f t="shared" si="5"/>
        <v>Rest</v>
      </c>
      <c r="AA26" s="23" t="s">
        <v>1531</v>
      </c>
      <c r="AB26" s="23" t="s">
        <v>1524</v>
      </c>
    </row>
    <row r="27" spans="1:28" x14ac:dyDescent="0.35">
      <c r="A27" s="50" t="s">
        <v>99</v>
      </c>
      <c r="B27" s="51">
        <v>562123</v>
      </c>
      <c r="C27" s="51" t="s">
        <v>97</v>
      </c>
      <c r="D27" s="52" t="s">
        <v>98</v>
      </c>
      <c r="E27" s="53">
        <v>0.15918664298401425</v>
      </c>
      <c r="F27" s="54">
        <v>0.46406705042705038</v>
      </c>
      <c r="G27" s="54">
        <v>1.2970540799238113</v>
      </c>
      <c r="H27" s="54">
        <v>0.15918664298401425</v>
      </c>
      <c r="I27" s="54">
        <v>0.96476705042705047</v>
      </c>
      <c r="J27" s="54">
        <v>5.7534540799238112</v>
      </c>
      <c r="K27" s="63">
        <f>_xlfn.RANK.AVG(H27,H$3:$H$717)</f>
        <v>693.5</v>
      </c>
      <c r="L27" s="63">
        <f t="shared" si="0"/>
        <v>309</v>
      </c>
      <c r="M27" s="63">
        <f t="shared" si="1"/>
        <v>217</v>
      </c>
      <c r="N27" s="55" t="s">
        <v>1534</v>
      </c>
      <c r="O27" s="55" t="s">
        <v>1534</v>
      </c>
      <c r="P27" s="55" t="s">
        <v>1534</v>
      </c>
      <c r="Q27" s="27" t="str">
        <f t="shared" si="3"/>
        <v>Rest</v>
      </c>
      <c r="R27" s="56">
        <v>7.381016841797635</v>
      </c>
      <c r="S27" s="57">
        <v>2.4924336017664643</v>
      </c>
      <c r="T27" s="57">
        <v>16.135443543797635</v>
      </c>
      <c r="U27" s="57">
        <v>3.7261207717664639</v>
      </c>
      <c r="V27" s="64">
        <f t="shared" si="4"/>
        <v>596</v>
      </c>
      <c r="W27" s="64">
        <f t="shared" si="2"/>
        <v>493</v>
      </c>
      <c r="X27" s="23" t="s">
        <v>1534</v>
      </c>
      <c r="Y27" s="23" t="s">
        <v>1534</v>
      </c>
      <c r="Z27" s="23" t="str">
        <f t="shared" si="5"/>
        <v>Rest</v>
      </c>
      <c r="AA27" s="23" t="s">
        <v>1531</v>
      </c>
      <c r="AB27" s="23" t="s">
        <v>1524</v>
      </c>
    </row>
    <row r="28" spans="1:28" x14ac:dyDescent="0.35">
      <c r="A28" s="50" t="s">
        <v>69</v>
      </c>
      <c r="B28" s="51">
        <v>393002</v>
      </c>
      <c r="C28" s="51" t="s">
        <v>100</v>
      </c>
      <c r="D28" s="52" t="s">
        <v>101</v>
      </c>
      <c r="E28" s="53">
        <v>0.17644554960115333</v>
      </c>
      <c r="F28" s="54">
        <v>4.3428603354688407E-2</v>
      </c>
      <c r="G28" s="54">
        <v>4.1070949242997722E-2</v>
      </c>
      <c r="H28" s="54">
        <v>0.62464554960115337</v>
      </c>
      <c r="I28" s="54">
        <v>0.14062860335468841</v>
      </c>
      <c r="J28" s="54">
        <v>0.15997094924299773</v>
      </c>
      <c r="K28" s="63">
        <f>_xlfn.RANK.AVG(H28,H$3:$H$717)</f>
        <v>603</v>
      </c>
      <c r="L28" s="63">
        <f t="shared" si="0"/>
        <v>668</v>
      </c>
      <c r="M28" s="63">
        <f t="shared" si="1"/>
        <v>701</v>
      </c>
      <c r="N28" s="55" t="s">
        <v>1534</v>
      </c>
      <c r="O28" s="55" t="s">
        <v>1534</v>
      </c>
      <c r="P28" s="55" t="s">
        <v>1534</v>
      </c>
      <c r="Q28" s="27" t="str">
        <f t="shared" si="3"/>
        <v>Rest</v>
      </c>
      <c r="R28" s="56">
        <v>15.099292019302425</v>
      </c>
      <c r="S28" s="57">
        <v>0.7993627932602716</v>
      </c>
      <c r="T28" s="57">
        <v>17.207700997302425</v>
      </c>
      <c r="U28" s="57">
        <v>2.0421325082602717</v>
      </c>
      <c r="V28" s="64">
        <f t="shared" si="4"/>
        <v>585</v>
      </c>
      <c r="W28" s="64">
        <f t="shared" si="2"/>
        <v>610</v>
      </c>
      <c r="X28" s="23" t="s">
        <v>1534</v>
      </c>
      <c r="Y28" s="23" t="s">
        <v>1534</v>
      </c>
      <c r="Z28" s="23" t="str">
        <f t="shared" si="5"/>
        <v>Rest</v>
      </c>
      <c r="AA28" s="23" t="s">
        <v>1531</v>
      </c>
      <c r="AB28" s="23" t="s">
        <v>1524</v>
      </c>
    </row>
    <row r="29" spans="1:28" x14ac:dyDescent="0.35">
      <c r="A29" s="50" t="s">
        <v>69</v>
      </c>
      <c r="B29" s="51">
        <v>380008</v>
      </c>
      <c r="C29" s="51" t="s">
        <v>102</v>
      </c>
      <c r="D29" s="52" t="s">
        <v>103</v>
      </c>
      <c r="E29" s="53">
        <v>0.37220400000000009</v>
      </c>
      <c r="F29" s="54">
        <v>2.1687974033412882E-2</v>
      </c>
      <c r="G29" s="54">
        <v>0.13999598400489197</v>
      </c>
      <c r="H29" s="54">
        <v>1.7015040000000003</v>
      </c>
      <c r="I29" s="54">
        <v>4.268797403341288E-2</v>
      </c>
      <c r="J29" s="54">
        <v>0.61419598400489195</v>
      </c>
      <c r="K29" s="63">
        <f>_xlfn.RANK.AVG(H29,H$3:$H$717)</f>
        <v>447</v>
      </c>
      <c r="L29" s="63">
        <f t="shared" si="0"/>
        <v>699</v>
      </c>
      <c r="M29" s="63">
        <f t="shared" si="1"/>
        <v>642</v>
      </c>
      <c r="N29" s="55" t="s">
        <v>1534</v>
      </c>
      <c r="O29" s="55" t="s">
        <v>1534</v>
      </c>
      <c r="P29" s="55" t="s">
        <v>1534</v>
      </c>
      <c r="Q29" s="27" t="str">
        <f t="shared" si="3"/>
        <v>Rest</v>
      </c>
      <c r="R29" s="56">
        <v>2.0215791159999998</v>
      </c>
      <c r="S29" s="57">
        <v>11.300069544459506</v>
      </c>
      <c r="T29" s="57">
        <v>3.8213330000000001</v>
      </c>
      <c r="U29" s="57">
        <v>12.062098809459506</v>
      </c>
      <c r="V29" s="64">
        <f t="shared" si="4"/>
        <v>707</v>
      </c>
      <c r="W29" s="64">
        <f t="shared" si="2"/>
        <v>230</v>
      </c>
      <c r="X29" s="23" t="s">
        <v>1534</v>
      </c>
      <c r="Y29" s="23" t="s">
        <v>1534</v>
      </c>
      <c r="Z29" s="23" t="str">
        <f t="shared" si="5"/>
        <v>Rest</v>
      </c>
      <c r="AA29" s="23" t="s">
        <v>1530</v>
      </c>
      <c r="AB29" s="23" t="s">
        <v>1524</v>
      </c>
    </row>
    <row r="30" spans="1:28" x14ac:dyDescent="0.35">
      <c r="A30" s="50" t="s">
        <v>69</v>
      </c>
      <c r="B30" s="51">
        <v>382424</v>
      </c>
      <c r="C30" s="51" t="s">
        <v>104</v>
      </c>
      <c r="D30" s="52" t="s">
        <v>105</v>
      </c>
      <c r="E30" s="53">
        <v>1.2602968330064608</v>
      </c>
      <c r="F30" s="54">
        <v>1.0736185971685972</v>
      </c>
      <c r="G30" s="54">
        <v>1.3041147464756386</v>
      </c>
      <c r="H30" s="54">
        <v>3.3202968330064611</v>
      </c>
      <c r="I30" s="54">
        <v>1.1734185971685971</v>
      </c>
      <c r="J30" s="54">
        <v>1.3884147464756387</v>
      </c>
      <c r="K30" s="63">
        <f>_xlfn.RANK.AVG(H30,H$3:$H$717)</f>
        <v>293</v>
      </c>
      <c r="L30" s="63">
        <f t="shared" si="0"/>
        <v>237</v>
      </c>
      <c r="M30" s="63">
        <f t="shared" si="1"/>
        <v>553</v>
      </c>
      <c r="N30" s="55" t="s">
        <v>1534</v>
      </c>
      <c r="O30" s="55" t="s">
        <v>1534</v>
      </c>
      <c r="P30" s="55" t="s">
        <v>1534</v>
      </c>
      <c r="Q30" s="27" t="str">
        <f t="shared" si="3"/>
        <v>Rest</v>
      </c>
      <c r="R30" s="56">
        <v>44.370826054705354</v>
      </c>
      <c r="S30" s="57">
        <v>4.6869355795773504E-2</v>
      </c>
      <c r="T30" s="57">
        <v>46.518096456705351</v>
      </c>
      <c r="U30" s="57">
        <v>0.27200596079577349</v>
      </c>
      <c r="V30" s="64">
        <f t="shared" si="4"/>
        <v>305</v>
      </c>
      <c r="W30" s="64">
        <f t="shared" si="2"/>
        <v>708</v>
      </c>
      <c r="X30" s="23" t="s">
        <v>1534</v>
      </c>
      <c r="Y30" s="23" t="s">
        <v>1534</v>
      </c>
      <c r="Z30" s="23" t="str">
        <f t="shared" si="5"/>
        <v>Rest</v>
      </c>
      <c r="AA30" s="23" t="s">
        <v>1530</v>
      </c>
      <c r="AB30" s="23" t="s">
        <v>1526</v>
      </c>
    </row>
    <row r="31" spans="1:28" x14ac:dyDescent="0.35">
      <c r="A31" s="50" t="s">
        <v>69</v>
      </c>
      <c r="B31" s="51">
        <v>388001</v>
      </c>
      <c r="C31" s="51" t="s">
        <v>106</v>
      </c>
      <c r="D31" s="52" t="s">
        <v>107</v>
      </c>
      <c r="E31" s="53">
        <v>0.85753441967006405</v>
      </c>
      <c r="F31" s="54">
        <v>0.77830540072540078</v>
      </c>
      <c r="G31" s="54">
        <v>0.10511200000000001</v>
      </c>
      <c r="H31" s="54">
        <v>1.9327344196700642</v>
      </c>
      <c r="I31" s="54">
        <v>0.80020540072540081</v>
      </c>
      <c r="J31" s="54">
        <v>0.48051200000000005</v>
      </c>
      <c r="K31" s="63">
        <f>_xlfn.RANK.AVG(H31,H$3:$H$717)</f>
        <v>428</v>
      </c>
      <c r="L31" s="63">
        <f t="shared" si="0"/>
        <v>376</v>
      </c>
      <c r="M31" s="63">
        <f t="shared" si="1"/>
        <v>656.5</v>
      </c>
      <c r="N31" s="55" t="s">
        <v>1534</v>
      </c>
      <c r="O31" s="55" t="s">
        <v>1534</v>
      </c>
      <c r="P31" s="55" t="s">
        <v>1534</v>
      </c>
      <c r="Q31" s="27" t="str">
        <f t="shared" si="3"/>
        <v>Rest</v>
      </c>
      <c r="R31" s="56">
        <v>17.203930602802995</v>
      </c>
      <c r="S31" s="57">
        <v>7.8960620478050414E-2</v>
      </c>
      <c r="T31" s="57">
        <v>19.191397951802994</v>
      </c>
      <c r="U31" s="57">
        <v>0.25162738547805041</v>
      </c>
      <c r="V31" s="64">
        <f t="shared" si="4"/>
        <v>559</v>
      </c>
      <c r="W31" s="64">
        <f t="shared" si="2"/>
        <v>709</v>
      </c>
      <c r="X31" s="23" t="s">
        <v>1534</v>
      </c>
      <c r="Y31" s="23" t="s">
        <v>1534</v>
      </c>
      <c r="Z31" s="23" t="str">
        <f t="shared" si="5"/>
        <v>Rest</v>
      </c>
      <c r="AA31" s="23" t="s">
        <v>1530</v>
      </c>
      <c r="AB31" s="23" t="s">
        <v>1524</v>
      </c>
    </row>
    <row r="32" spans="1:28" x14ac:dyDescent="0.35">
      <c r="A32" s="50" t="s">
        <v>110</v>
      </c>
      <c r="B32" s="51">
        <v>587101</v>
      </c>
      <c r="C32" s="51" t="s">
        <v>108</v>
      </c>
      <c r="D32" s="52" t="s">
        <v>109</v>
      </c>
      <c r="E32" s="53">
        <v>0.69486999999999999</v>
      </c>
      <c r="F32" s="54">
        <v>0.25001200000000001</v>
      </c>
      <c r="G32" s="54">
        <v>0.49341600000000002</v>
      </c>
      <c r="H32" s="54">
        <v>2.1885699999999999</v>
      </c>
      <c r="I32" s="54">
        <v>1.1429119999999999</v>
      </c>
      <c r="J32" s="54">
        <v>2.2556159999999998</v>
      </c>
      <c r="K32" s="63">
        <f>_xlfn.RANK.AVG(H32,H$3:$H$717)</f>
        <v>396</v>
      </c>
      <c r="L32" s="63">
        <f t="shared" si="0"/>
        <v>246</v>
      </c>
      <c r="M32" s="63">
        <f t="shared" si="1"/>
        <v>454</v>
      </c>
      <c r="N32" s="55" t="s">
        <v>1534</v>
      </c>
      <c r="O32" s="55" t="s">
        <v>1534</v>
      </c>
      <c r="P32" s="55" t="s">
        <v>1534</v>
      </c>
      <c r="Q32" s="27" t="str">
        <f t="shared" si="3"/>
        <v>Rest</v>
      </c>
      <c r="R32" s="56">
        <v>5.5737893702000001</v>
      </c>
      <c r="S32" s="57">
        <v>13.257906806000001</v>
      </c>
      <c r="T32" s="57">
        <v>33.442736221200001</v>
      </c>
      <c r="U32" s="57">
        <v>21.838017000000001</v>
      </c>
      <c r="V32" s="64">
        <f t="shared" si="4"/>
        <v>401</v>
      </c>
      <c r="W32" s="64">
        <f t="shared" si="2"/>
        <v>117</v>
      </c>
      <c r="X32" s="23" t="s">
        <v>1534</v>
      </c>
      <c r="Y32" s="23" t="s">
        <v>1534</v>
      </c>
      <c r="Z32" s="23" t="str">
        <f t="shared" si="5"/>
        <v>Rest</v>
      </c>
      <c r="AA32" s="23" t="s">
        <v>1528</v>
      </c>
      <c r="AB32" s="23" t="s">
        <v>1525</v>
      </c>
    </row>
    <row r="33" spans="1:28" x14ac:dyDescent="0.35">
      <c r="A33" s="50" t="s">
        <v>35</v>
      </c>
      <c r="B33" s="51">
        <v>577112</v>
      </c>
      <c r="C33" s="51" t="s">
        <v>111</v>
      </c>
      <c r="D33" s="52" t="s">
        <v>112</v>
      </c>
      <c r="E33" s="53">
        <v>1.2313000000000003</v>
      </c>
      <c r="F33" s="54">
        <v>0.41932800000000003</v>
      </c>
      <c r="G33" s="54">
        <v>0.89373200000000008</v>
      </c>
      <c r="H33" s="54">
        <v>5.6288000000000009</v>
      </c>
      <c r="I33" s="54">
        <v>1.916928</v>
      </c>
      <c r="J33" s="54">
        <v>4.0856320000000004</v>
      </c>
      <c r="K33" s="63">
        <f>_xlfn.RANK.AVG(H33,H$3:$H$717)</f>
        <v>146</v>
      </c>
      <c r="L33" s="63">
        <f t="shared" si="0"/>
        <v>82</v>
      </c>
      <c r="M33" s="63">
        <f t="shared" si="1"/>
        <v>304</v>
      </c>
      <c r="N33" s="55" t="s">
        <v>1534</v>
      </c>
      <c r="O33" s="55" t="s">
        <v>1535</v>
      </c>
      <c r="P33" s="55" t="s">
        <v>1534</v>
      </c>
      <c r="Q33" s="27" t="str">
        <f t="shared" si="3"/>
        <v>VL Focus</v>
      </c>
      <c r="R33" s="56">
        <v>9.8319854117999981</v>
      </c>
      <c r="S33" s="57">
        <v>0.42751556320000006</v>
      </c>
      <c r="T33" s="57">
        <v>58.991912470799996</v>
      </c>
      <c r="U33" s="57">
        <v>2.5650933791999999</v>
      </c>
      <c r="V33" s="64">
        <f t="shared" si="4"/>
        <v>226</v>
      </c>
      <c r="W33" s="64">
        <f t="shared" si="2"/>
        <v>578</v>
      </c>
      <c r="X33" s="23" t="s">
        <v>1534</v>
      </c>
      <c r="Y33" s="23" t="s">
        <v>1534</v>
      </c>
      <c r="Z33" s="23" t="str">
        <f t="shared" si="5"/>
        <v>Rest</v>
      </c>
      <c r="AA33" s="23" t="s">
        <v>1529</v>
      </c>
      <c r="AB33" s="23" t="s">
        <v>1525</v>
      </c>
    </row>
    <row r="34" spans="1:28" x14ac:dyDescent="0.35">
      <c r="A34" s="50" t="s">
        <v>96</v>
      </c>
      <c r="B34" s="51">
        <v>401105</v>
      </c>
      <c r="C34" s="51" t="s">
        <v>209</v>
      </c>
      <c r="D34" s="52" t="s">
        <v>210</v>
      </c>
      <c r="E34" s="53">
        <v>10.718478000000001</v>
      </c>
      <c r="F34" s="54">
        <v>0.20850038171288166</v>
      </c>
      <c r="G34" s="54">
        <v>0.8987440000000001</v>
      </c>
      <c r="H34" s="54">
        <v>23.089878000000002</v>
      </c>
      <c r="I34" s="54">
        <v>0.56850038171288175</v>
      </c>
      <c r="J34" s="54">
        <v>4.1085440000000002</v>
      </c>
      <c r="K34" s="63">
        <f>_xlfn.RANK.AVG(H34,H$3:$H$717)</f>
        <v>3</v>
      </c>
      <c r="L34" s="63">
        <f t="shared" si="0"/>
        <v>479</v>
      </c>
      <c r="M34" s="63">
        <f t="shared" si="1"/>
        <v>301</v>
      </c>
      <c r="N34" s="55" t="s">
        <v>1535</v>
      </c>
      <c r="O34" s="55" t="s">
        <v>1534</v>
      </c>
      <c r="P34" s="55" t="s">
        <v>1534</v>
      </c>
      <c r="Q34" s="27" t="str">
        <f t="shared" si="3"/>
        <v>HL Focus</v>
      </c>
      <c r="R34" s="56">
        <v>8.9199235939999966</v>
      </c>
      <c r="S34" s="57">
        <v>2.2891751827999993</v>
      </c>
      <c r="T34" s="57">
        <v>53.519541563999994</v>
      </c>
      <c r="U34" s="57">
        <v>13.735051096799999</v>
      </c>
      <c r="V34" s="64">
        <f t="shared" si="4"/>
        <v>249</v>
      </c>
      <c r="W34" s="64">
        <f t="shared" si="2"/>
        <v>205</v>
      </c>
      <c r="X34" s="23" t="s">
        <v>1534</v>
      </c>
      <c r="Y34" s="23" t="s">
        <v>1534</v>
      </c>
      <c r="Z34" s="23" t="str">
        <f t="shared" si="5"/>
        <v>Rest</v>
      </c>
      <c r="AA34" s="23" t="s">
        <v>1531</v>
      </c>
      <c r="AB34" s="23" t="s">
        <v>1527</v>
      </c>
    </row>
    <row r="35" spans="1:28" x14ac:dyDescent="0.35">
      <c r="A35" s="50" t="s">
        <v>118</v>
      </c>
      <c r="B35" s="51">
        <v>560001</v>
      </c>
      <c r="C35" s="51" t="s">
        <v>116</v>
      </c>
      <c r="D35" s="52" t="s">
        <v>117</v>
      </c>
      <c r="E35" s="53">
        <v>2.5222097805551535</v>
      </c>
      <c r="F35" s="54">
        <v>1.1281319999999999</v>
      </c>
      <c r="G35" s="54">
        <v>0.42030800000000007</v>
      </c>
      <c r="H35" s="54">
        <v>3.6339097805551535</v>
      </c>
      <c r="I35" s="54">
        <v>2.438132</v>
      </c>
      <c r="J35" s="54">
        <v>1.9214080000000002</v>
      </c>
      <c r="K35" s="63">
        <f>_xlfn.RANK.AVG(H35,H$3:$H$717)</f>
        <v>269</v>
      </c>
      <c r="L35" s="63">
        <f t="shared" si="0"/>
        <v>43</v>
      </c>
      <c r="M35" s="63">
        <f t="shared" si="1"/>
        <v>486</v>
      </c>
      <c r="N35" s="55" t="s">
        <v>1534</v>
      </c>
      <c r="O35" s="55" t="s">
        <v>1535</v>
      </c>
      <c r="P35" s="55" t="s">
        <v>1534</v>
      </c>
      <c r="Q35" s="27" t="str">
        <f t="shared" si="3"/>
        <v>VL Focus</v>
      </c>
      <c r="R35" s="56">
        <v>5.6245578187999996</v>
      </c>
      <c r="S35" s="57">
        <v>7.9423764331794953</v>
      </c>
      <c r="T35" s="57">
        <v>33.747346912799998</v>
      </c>
      <c r="U35" s="57">
        <v>21.856167706179495</v>
      </c>
      <c r="V35" s="64">
        <f t="shared" si="4"/>
        <v>396</v>
      </c>
      <c r="W35" s="64">
        <f t="shared" si="2"/>
        <v>116</v>
      </c>
      <c r="X35" s="23" t="s">
        <v>1534</v>
      </c>
      <c r="Y35" s="23" t="s">
        <v>1534</v>
      </c>
      <c r="Z35" s="23" t="str">
        <f t="shared" si="5"/>
        <v>Rest</v>
      </c>
      <c r="AA35" s="23" t="s">
        <v>1528</v>
      </c>
      <c r="AB35" s="23" t="s">
        <v>1511</v>
      </c>
    </row>
    <row r="36" spans="1:28" x14ac:dyDescent="0.35">
      <c r="A36" s="50" t="s">
        <v>126</v>
      </c>
      <c r="B36" s="51">
        <v>560070</v>
      </c>
      <c r="C36" s="51" t="s">
        <v>1406</v>
      </c>
      <c r="D36" s="52" t="s">
        <v>1407</v>
      </c>
      <c r="E36" s="53">
        <v>5.6086599999999995</v>
      </c>
      <c r="F36" s="54">
        <v>0.54170717795717782</v>
      </c>
      <c r="G36" s="54">
        <v>0.4604736866694808</v>
      </c>
      <c r="H36" s="54">
        <v>21.226760000000002</v>
      </c>
      <c r="I36" s="54">
        <v>1.0217071779571778</v>
      </c>
      <c r="J36" s="54">
        <v>2.1047736866694811</v>
      </c>
      <c r="K36" s="63">
        <f>_xlfn.RANK.AVG(H36,H$3:$H$717)</f>
        <v>4</v>
      </c>
      <c r="L36" s="63">
        <f t="shared" si="0"/>
        <v>290</v>
      </c>
      <c r="M36" s="63">
        <f t="shared" si="1"/>
        <v>466</v>
      </c>
      <c r="N36" s="55" t="s">
        <v>1535</v>
      </c>
      <c r="O36" s="55" t="s">
        <v>1534</v>
      </c>
      <c r="P36" s="55" t="s">
        <v>1534</v>
      </c>
      <c r="Q36" s="27" t="str">
        <f t="shared" si="3"/>
        <v>HL Focus</v>
      </c>
      <c r="R36" s="56">
        <v>12.878044867962693</v>
      </c>
      <c r="S36" s="57">
        <v>2.2860329921864677</v>
      </c>
      <c r="T36" s="57">
        <v>52.333491704962697</v>
      </c>
      <c r="U36" s="57">
        <v>6.5288310031864674</v>
      </c>
      <c r="V36" s="64">
        <f t="shared" si="4"/>
        <v>255</v>
      </c>
      <c r="W36" s="64">
        <f t="shared" si="2"/>
        <v>374</v>
      </c>
      <c r="X36" s="23" t="s">
        <v>1534</v>
      </c>
      <c r="Y36" s="23" t="s">
        <v>1534</v>
      </c>
      <c r="Z36" s="23" t="str">
        <f t="shared" si="5"/>
        <v>Rest</v>
      </c>
      <c r="AA36" s="23" t="s">
        <v>1529</v>
      </c>
      <c r="AB36" s="23" t="s">
        <v>1525</v>
      </c>
    </row>
    <row r="37" spans="1:28" x14ac:dyDescent="0.35">
      <c r="A37" s="50" t="s">
        <v>123</v>
      </c>
      <c r="B37" s="51">
        <v>560053</v>
      </c>
      <c r="C37" s="51" t="s">
        <v>121</v>
      </c>
      <c r="D37" s="52" t="s">
        <v>122</v>
      </c>
      <c r="E37" s="53">
        <v>1.4758560000000003</v>
      </c>
      <c r="F37" s="54">
        <v>3.6735999999999998E-2</v>
      </c>
      <c r="G37" s="54">
        <v>0.7247440216076555</v>
      </c>
      <c r="H37" s="54">
        <v>5.2875560000000004</v>
      </c>
      <c r="I37" s="54">
        <v>0.16793599999999997</v>
      </c>
      <c r="J37" s="54">
        <v>2.3033440216076553</v>
      </c>
      <c r="K37" s="63">
        <f>_xlfn.RANK.AVG(H37,H$3:$H$717)</f>
        <v>158</v>
      </c>
      <c r="L37" s="63">
        <f t="shared" si="0"/>
        <v>661</v>
      </c>
      <c r="M37" s="63">
        <f t="shared" si="1"/>
        <v>449</v>
      </c>
      <c r="N37" s="55" t="s">
        <v>1534</v>
      </c>
      <c r="O37" s="55" t="s">
        <v>1534</v>
      </c>
      <c r="P37" s="55" t="s">
        <v>1534</v>
      </c>
      <c r="Q37" s="27" t="str">
        <f t="shared" si="3"/>
        <v>Rest</v>
      </c>
      <c r="R37" s="56">
        <v>154.99387016089992</v>
      </c>
      <c r="S37" s="57">
        <v>3.6103896159999991</v>
      </c>
      <c r="T37" s="57">
        <v>233.4391385438999</v>
      </c>
      <c r="U37" s="57">
        <v>21.662337696000002</v>
      </c>
      <c r="V37" s="64">
        <f t="shared" si="4"/>
        <v>10</v>
      </c>
      <c r="W37" s="64">
        <f t="shared" si="2"/>
        <v>120</v>
      </c>
      <c r="X37" s="23" t="s">
        <v>1535</v>
      </c>
      <c r="Y37" s="23" t="s">
        <v>1534</v>
      </c>
      <c r="Z37" s="23" t="str">
        <f t="shared" si="5"/>
        <v>SBA Focus</v>
      </c>
      <c r="AA37" s="23" t="s">
        <v>1528</v>
      </c>
      <c r="AB37" s="23" t="s">
        <v>1511</v>
      </c>
    </row>
    <row r="38" spans="1:28" x14ac:dyDescent="0.35">
      <c r="A38" s="50" t="s">
        <v>126</v>
      </c>
      <c r="B38" s="51">
        <v>560026</v>
      </c>
      <c r="C38" s="51" t="s">
        <v>124</v>
      </c>
      <c r="D38" s="52" t="s">
        <v>125</v>
      </c>
      <c r="E38" s="53">
        <v>2.8539800000000004</v>
      </c>
      <c r="F38" s="54">
        <v>0.11771200000000002</v>
      </c>
      <c r="G38" s="54">
        <v>2.7781940058906573</v>
      </c>
      <c r="H38" s="54">
        <v>5.1020800000000008</v>
      </c>
      <c r="I38" s="54">
        <v>0.53811200000000003</v>
      </c>
      <c r="J38" s="54">
        <v>7.2811940058906579</v>
      </c>
      <c r="K38" s="63">
        <f>_xlfn.RANK.AVG(H38,H$3:$H$717)</f>
        <v>169</v>
      </c>
      <c r="L38" s="63">
        <f t="shared" si="0"/>
        <v>494</v>
      </c>
      <c r="M38" s="63">
        <f t="shared" si="1"/>
        <v>157</v>
      </c>
      <c r="N38" s="55" t="s">
        <v>1534</v>
      </c>
      <c r="O38" s="55" t="s">
        <v>1534</v>
      </c>
      <c r="P38" s="55" t="s">
        <v>1534</v>
      </c>
      <c r="Q38" s="27" t="str">
        <f t="shared" si="3"/>
        <v>Rest</v>
      </c>
      <c r="R38" s="56">
        <v>110.34102843463461</v>
      </c>
      <c r="S38" s="57">
        <v>1.5685314851999994</v>
      </c>
      <c r="T38" s="57">
        <v>161.76192550663461</v>
      </c>
      <c r="U38" s="57">
        <v>9.4111889112</v>
      </c>
      <c r="V38" s="64">
        <f t="shared" si="4"/>
        <v>30</v>
      </c>
      <c r="W38" s="64">
        <f t="shared" si="2"/>
        <v>276</v>
      </c>
      <c r="X38" s="23" t="s">
        <v>1535</v>
      </c>
      <c r="Y38" s="23" t="s">
        <v>1534</v>
      </c>
      <c r="Z38" s="23" t="str">
        <f t="shared" si="5"/>
        <v>SBA Focus</v>
      </c>
      <c r="AA38" s="23" t="s">
        <v>1529</v>
      </c>
      <c r="AB38" s="23" t="s">
        <v>1524</v>
      </c>
    </row>
    <row r="39" spans="1:28" x14ac:dyDescent="0.35">
      <c r="A39" s="50" t="s">
        <v>123</v>
      </c>
      <c r="B39" s="51">
        <v>560018</v>
      </c>
      <c r="C39" s="51" t="s">
        <v>127</v>
      </c>
      <c r="D39" s="52" t="s">
        <v>128</v>
      </c>
      <c r="E39" s="53">
        <v>2.1207240000000001</v>
      </c>
      <c r="F39" s="54">
        <v>0.37566900000000003</v>
      </c>
      <c r="G39" s="54">
        <v>1.0743393538356882</v>
      </c>
      <c r="H39" s="54">
        <v>5.6884239999999995</v>
      </c>
      <c r="I39" s="54">
        <v>0.84126900000000004</v>
      </c>
      <c r="J39" s="54">
        <v>3.5786393538356887</v>
      </c>
      <c r="K39" s="63">
        <f>_xlfn.RANK.AVG(H39,H$3:$H$717)</f>
        <v>145</v>
      </c>
      <c r="L39" s="63">
        <f t="shared" si="0"/>
        <v>358</v>
      </c>
      <c r="M39" s="63">
        <f t="shared" si="1"/>
        <v>337</v>
      </c>
      <c r="N39" s="55" t="s">
        <v>1534</v>
      </c>
      <c r="O39" s="55" t="s">
        <v>1534</v>
      </c>
      <c r="P39" s="55" t="s">
        <v>1534</v>
      </c>
      <c r="Q39" s="27" t="str">
        <f t="shared" si="3"/>
        <v>Rest</v>
      </c>
      <c r="R39" s="56">
        <v>164.72830591651928</v>
      </c>
      <c r="S39" s="57">
        <v>2.2211041290000004</v>
      </c>
      <c r="T39" s="57">
        <v>304.67994410951928</v>
      </c>
      <c r="U39" s="57">
        <v>13.326624774000001</v>
      </c>
      <c r="V39" s="64">
        <f t="shared" si="4"/>
        <v>2</v>
      </c>
      <c r="W39" s="64">
        <f t="shared" si="2"/>
        <v>210</v>
      </c>
      <c r="X39" s="23" t="s">
        <v>1535</v>
      </c>
      <c r="Y39" s="23" t="s">
        <v>1534</v>
      </c>
      <c r="Z39" s="23" t="str">
        <f t="shared" si="5"/>
        <v>SBA Focus</v>
      </c>
      <c r="AA39" s="23" t="s">
        <v>1528</v>
      </c>
      <c r="AB39" s="23" t="s">
        <v>1525</v>
      </c>
    </row>
    <row r="40" spans="1:28" x14ac:dyDescent="0.35">
      <c r="A40" s="50" t="s">
        <v>96</v>
      </c>
      <c r="B40" s="51">
        <v>401107</v>
      </c>
      <c r="C40" s="51" t="s">
        <v>820</v>
      </c>
      <c r="D40" s="52" t="s">
        <v>821</v>
      </c>
      <c r="E40" s="53">
        <v>16.179257634938605</v>
      </c>
      <c r="F40" s="54">
        <v>1.6618014487539488</v>
      </c>
      <c r="G40" s="54">
        <v>0.607124</v>
      </c>
      <c r="H40" s="54">
        <v>20.402557634938606</v>
      </c>
      <c r="I40" s="54">
        <v>2.0754014487539489</v>
      </c>
      <c r="J40" s="54">
        <v>2.7754240000000001</v>
      </c>
      <c r="K40" s="63">
        <f>_xlfn.RANK.AVG(H40,H$3:$H$717)</f>
        <v>5</v>
      </c>
      <c r="L40" s="63">
        <f t="shared" si="0"/>
        <v>64</v>
      </c>
      <c r="M40" s="63">
        <f t="shared" si="1"/>
        <v>411</v>
      </c>
      <c r="N40" s="55" t="s">
        <v>1535</v>
      </c>
      <c r="O40" s="55" t="s">
        <v>1535</v>
      </c>
      <c r="P40" s="55" t="s">
        <v>1534</v>
      </c>
      <c r="Q40" s="27" t="str">
        <f t="shared" si="3"/>
        <v>Asset Focus</v>
      </c>
      <c r="R40" s="56">
        <v>47.577880928673096</v>
      </c>
      <c r="S40" s="57">
        <v>1.0555884852000004</v>
      </c>
      <c r="T40" s="57">
        <v>78.0703521226731</v>
      </c>
      <c r="U40" s="57">
        <v>6.3335309112000004</v>
      </c>
      <c r="V40" s="64">
        <f t="shared" si="4"/>
        <v>144</v>
      </c>
      <c r="W40" s="64">
        <f t="shared" si="2"/>
        <v>377</v>
      </c>
      <c r="X40" s="23" t="s">
        <v>1535</v>
      </c>
      <c r="Y40" s="23" t="s">
        <v>1534</v>
      </c>
      <c r="Z40" s="23" t="str">
        <f t="shared" si="5"/>
        <v>SBA Focus</v>
      </c>
      <c r="AA40" s="23" t="s">
        <v>1531</v>
      </c>
      <c r="AB40" s="23" t="s">
        <v>1527</v>
      </c>
    </row>
    <row r="41" spans="1:28" x14ac:dyDescent="0.35">
      <c r="A41" s="50" t="s">
        <v>123</v>
      </c>
      <c r="B41" s="51">
        <v>560111</v>
      </c>
      <c r="C41" s="51" t="s">
        <v>1444</v>
      </c>
      <c r="D41" s="52" t="s">
        <v>1445</v>
      </c>
      <c r="E41" s="53">
        <v>9.0318550000000002</v>
      </c>
      <c r="F41" s="54">
        <v>0.67529997513747519</v>
      </c>
      <c r="G41" s="54">
        <v>1.0997217403327737</v>
      </c>
      <c r="H41" s="54">
        <v>19.587755000000001</v>
      </c>
      <c r="I41" s="54">
        <v>1.4811999751374754</v>
      </c>
      <c r="J41" s="54">
        <v>4.0851217403327738</v>
      </c>
      <c r="K41" s="63">
        <f>_xlfn.RANK.AVG(H41,H$3:$H$717)</f>
        <v>6</v>
      </c>
      <c r="L41" s="63">
        <f t="shared" si="0"/>
        <v>151</v>
      </c>
      <c r="M41" s="63">
        <f t="shared" si="1"/>
        <v>305</v>
      </c>
      <c r="N41" s="55" t="s">
        <v>1535</v>
      </c>
      <c r="O41" s="55" t="s">
        <v>1535</v>
      </c>
      <c r="P41" s="55" t="s">
        <v>1534</v>
      </c>
      <c r="Q41" s="27" t="str">
        <f t="shared" si="3"/>
        <v>Asset Focus</v>
      </c>
      <c r="R41" s="56">
        <v>15.466135888660737</v>
      </c>
      <c r="S41" s="57">
        <v>2.638036109210808</v>
      </c>
      <c r="T41" s="57">
        <v>48.479464129660741</v>
      </c>
      <c r="U41" s="57">
        <v>6.0144620972108083</v>
      </c>
      <c r="V41" s="64">
        <f t="shared" si="4"/>
        <v>284</v>
      </c>
      <c r="W41" s="64">
        <f t="shared" si="2"/>
        <v>387</v>
      </c>
      <c r="X41" s="23" t="s">
        <v>1534</v>
      </c>
      <c r="Y41" s="23" t="s">
        <v>1534</v>
      </c>
      <c r="Z41" s="23" t="str">
        <f t="shared" si="5"/>
        <v>Rest</v>
      </c>
      <c r="AA41" s="23" t="s">
        <v>1529</v>
      </c>
      <c r="AB41" s="23" t="s">
        <v>1524</v>
      </c>
    </row>
    <row r="42" spans="1:28" x14ac:dyDescent="0.35">
      <c r="A42" s="50" t="s">
        <v>115</v>
      </c>
      <c r="B42" s="51">
        <v>560050</v>
      </c>
      <c r="C42" s="51" t="s">
        <v>201</v>
      </c>
      <c r="D42" s="52" t="s">
        <v>202</v>
      </c>
      <c r="E42" s="53">
        <v>4.0231800000000009</v>
      </c>
      <c r="F42" s="54">
        <v>0.69372</v>
      </c>
      <c r="G42" s="54">
        <v>2.3284289191492782</v>
      </c>
      <c r="H42" s="54">
        <v>18.391680000000001</v>
      </c>
      <c r="I42" s="54">
        <v>1.2967200000000001</v>
      </c>
      <c r="J42" s="54">
        <v>7.2129289191492783</v>
      </c>
      <c r="K42" s="63">
        <f>_xlfn.RANK.AVG(H42,H$3:$H$717)</f>
        <v>7</v>
      </c>
      <c r="L42" s="63">
        <f t="shared" si="0"/>
        <v>202</v>
      </c>
      <c r="M42" s="63">
        <f t="shared" si="1"/>
        <v>159</v>
      </c>
      <c r="N42" s="55" t="s">
        <v>1535</v>
      </c>
      <c r="O42" s="55" t="s">
        <v>1534</v>
      </c>
      <c r="P42" s="55" t="s">
        <v>1534</v>
      </c>
      <c r="Q42" s="27" t="str">
        <f t="shared" si="3"/>
        <v>HL Focus</v>
      </c>
      <c r="R42" s="56">
        <v>24.825055927999998</v>
      </c>
      <c r="S42" s="57">
        <v>62.006520583935149</v>
      </c>
      <c r="T42" s="57">
        <v>148.95033556800001</v>
      </c>
      <c r="U42" s="57">
        <v>84.769733880935149</v>
      </c>
      <c r="V42" s="64">
        <f t="shared" si="4"/>
        <v>40</v>
      </c>
      <c r="W42" s="64">
        <f t="shared" si="2"/>
        <v>16</v>
      </c>
      <c r="X42" s="23" t="s">
        <v>1535</v>
      </c>
      <c r="Y42" s="23" t="s">
        <v>1535</v>
      </c>
      <c r="Z42" s="23" t="str">
        <f t="shared" si="5"/>
        <v>Asset Focus</v>
      </c>
      <c r="AA42" s="23" t="s">
        <v>1529</v>
      </c>
      <c r="AB42" s="23" t="s">
        <v>1525</v>
      </c>
    </row>
    <row r="43" spans="1:28" x14ac:dyDescent="0.35">
      <c r="A43" s="50" t="s">
        <v>115</v>
      </c>
      <c r="B43" s="51">
        <v>560004</v>
      </c>
      <c r="C43" s="51" t="s">
        <v>135</v>
      </c>
      <c r="D43" s="52" t="s">
        <v>136</v>
      </c>
      <c r="E43" s="53">
        <v>1.1841933394104411</v>
      </c>
      <c r="F43" s="54">
        <v>8.0248000000000014E-2</v>
      </c>
      <c r="G43" s="54">
        <v>0.81476025910758065</v>
      </c>
      <c r="H43" s="54">
        <v>2.9466933394104409</v>
      </c>
      <c r="I43" s="54">
        <v>0.36684800000000006</v>
      </c>
      <c r="J43" s="54">
        <v>2.8402602591075805</v>
      </c>
      <c r="K43" s="63">
        <f>_xlfn.RANK.AVG(H43,H$3:$H$717)</f>
        <v>322</v>
      </c>
      <c r="L43" s="63">
        <f t="shared" si="0"/>
        <v>585</v>
      </c>
      <c r="M43" s="63">
        <f t="shared" si="1"/>
        <v>405</v>
      </c>
      <c r="N43" s="55" t="s">
        <v>1534</v>
      </c>
      <c r="O43" s="55" t="s">
        <v>1534</v>
      </c>
      <c r="P43" s="55" t="s">
        <v>1534</v>
      </c>
      <c r="Q43" s="27" t="str">
        <f t="shared" si="3"/>
        <v>Rest</v>
      </c>
      <c r="R43" s="56">
        <v>44.752297655999996</v>
      </c>
      <c r="S43" s="57">
        <v>167.51354777299917</v>
      </c>
      <c r="T43" s="57">
        <v>132.52160000000001</v>
      </c>
      <c r="U43" s="57">
        <v>202.16882691599918</v>
      </c>
      <c r="V43" s="64">
        <f t="shared" si="4"/>
        <v>57</v>
      </c>
      <c r="W43" s="64">
        <f t="shared" si="2"/>
        <v>4</v>
      </c>
      <c r="X43" s="23" t="s">
        <v>1535</v>
      </c>
      <c r="Y43" s="23" t="s">
        <v>1535</v>
      </c>
      <c r="Z43" s="23" t="str">
        <f t="shared" si="5"/>
        <v>Asset Focus</v>
      </c>
      <c r="AA43" s="23" t="s">
        <v>1528</v>
      </c>
      <c r="AB43" s="23" t="s">
        <v>1511</v>
      </c>
    </row>
    <row r="44" spans="1:28" x14ac:dyDescent="0.35">
      <c r="A44" s="50" t="s">
        <v>61</v>
      </c>
      <c r="B44" s="51">
        <v>560020</v>
      </c>
      <c r="C44" s="51" t="s">
        <v>137</v>
      </c>
      <c r="D44" s="52" t="s">
        <v>138</v>
      </c>
      <c r="E44" s="53">
        <v>1.471284</v>
      </c>
      <c r="F44" s="54">
        <v>0.40980800000000012</v>
      </c>
      <c r="G44" s="54">
        <v>1.0878366076076686</v>
      </c>
      <c r="H44" s="54">
        <v>2.7482839999999999</v>
      </c>
      <c r="I44" s="54">
        <v>1.8734080000000004</v>
      </c>
      <c r="J44" s="54">
        <v>4.4771366076076689</v>
      </c>
      <c r="K44" s="63">
        <f>_xlfn.RANK.AVG(H44,H$3:$H$717)</f>
        <v>342</v>
      </c>
      <c r="L44" s="63">
        <f t="shared" si="0"/>
        <v>89</v>
      </c>
      <c r="M44" s="63">
        <f t="shared" si="1"/>
        <v>283</v>
      </c>
      <c r="N44" s="55" t="s">
        <v>1534</v>
      </c>
      <c r="O44" s="55" t="s">
        <v>1535</v>
      </c>
      <c r="P44" s="55" t="s">
        <v>1534</v>
      </c>
      <c r="Q44" s="27" t="str">
        <f t="shared" si="3"/>
        <v>VL Focus</v>
      </c>
      <c r="R44" s="56">
        <v>143.32312618492824</v>
      </c>
      <c r="S44" s="57">
        <v>6.6116721117912256</v>
      </c>
      <c r="T44" s="57">
        <v>238.97654284592824</v>
      </c>
      <c r="U44" s="57">
        <v>32.326683421791223</v>
      </c>
      <c r="V44" s="64">
        <f t="shared" si="4"/>
        <v>9</v>
      </c>
      <c r="W44" s="64">
        <f t="shared" si="2"/>
        <v>64</v>
      </c>
      <c r="X44" s="23" t="s">
        <v>1535</v>
      </c>
      <c r="Y44" s="23" t="s">
        <v>1535</v>
      </c>
      <c r="Z44" s="23" t="str">
        <f t="shared" si="5"/>
        <v>Asset Focus</v>
      </c>
      <c r="AA44" s="23" t="s">
        <v>1528</v>
      </c>
      <c r="AB44" s="23" t="s">
        <v>1511</v>
      </c>
    </row>
    <row r="45" spans="1:28" x14ac:dyDescent="0.35">
      <c r="A45" s="50" t="s">
        <v>99</v>
      </c>
      <c r="B45" s="51">
        <v>560010</v>
      </c>
      <c r="C45" s="51" t="s">
        <v>139</v>
      </c>
      <c r="D45" s="52" t="s">
        <v>140</v>
      </c>
      <c r="E45" s="53">
        <v>0.9515800000000002</v>
      </c>
      <c r="F45" s="54">
        <v>0.15023556265356264</v>
      </c>
      <c r="G45" s="54">
        <v>2.1475478958080583</v>
      </c>
      <c r="H45" s="54">
        <v>4.3500800000000002</v>
      </c>
      <c r="I45" s="54">
        <v>0.30023556265356266</v>
      </c>
      <c r="J45" s="54">
        <v>6.178547895808058</v>
      </c>
      <c r="K45" s="63">
        <f>_xlfn.RANK.AVG(H45,H$3:$H$717)</f>
        <v>216</v>
      </c>
      <c r="L45" s="63">
        <f t="shared" si="0"/>
        <v>613</v>
      </c>
      <c r="M45" s="63">
        <f t="shared" si="1"/>
        <v>199</v>
      </c>
      <c r="N45" s="55" t="s">
        <v>1534</v>
      </c>
      <c r="O45" s="55" t="s">
        <v>1534</v>
      </c>
      <c r="P45" s="55" t="s">
        <v>1534</v>
      </c>
      <c r="Q45" s="27" t="str">
        <f t="shared" si="3"/>
        <v>Rest</v>
      </c>
      <c r="R45" s="56">
        <v>28.738855778000016</v>
      </c>
      <c r="S45" s="57">
        <v>3.1082515952187233</v>
      </c>
      <c r="T45" s="57">
        <v>172.43313466800004</v>
      </c>
      <c r="U45" s="57">
        <v>17.114282220218723</v>
      </c>
      <c r="V45" s="64">
        <f t="shared" si="4"/>
        <v>24</v>
      </c>
      <c r="W45" s="64">
        <f t="shared" si="2"/>
        <v>161</v>
      </c>
      <c r="X45" s="23" t="s">
        <v>1535</v>
      </c>
      <c r="Y45" s="23" t="s">
        <v>1534</v>
      </c>
      <c r="Z45" s="23" t="str">
        <f t="shared" si="5"/>
        <v>SBA Focus</v>
      </c>
      <c r="AA45" s="23" t="s">
        <v>1530</v>
      </c>
      <c r="AB45" s="23" t="s">
        <v>1524</v>
      </c>
    </row>
    <row r="46" spans="1:28" x14ac:dyDescent="0.35">
      <c r="A46" s="50" t="s">
        <v>99</v>
      </c>
      <c r="B46" s="51">
        <v>560021</v>
      </c>
      <c r="C46" s="51" t="s">
        <v>141</v>
      </c>
      <c r="D46" s="52" t="s">
        <v>142</v>
      </c>
      <c r="E46" s="53">
        <v>1.2161897073519656</v>
      </c>
      <c r="F46" s="54">
        <v>0.58967100000000006</v>
      </c>
      <c r="G46" s="54">
        <v>0.71994201693785764</v>
      </c>
      <c r="H46" s="54">
        <v>4.7815897073519658</v>
      </c>
      <c r="I46" s="54">
        <v>1.122871</v>
      </c>
      <c r="J46" s="54">
        <v>3.2154420169378577</v>
      </c>
      <c r="K46" s="63">
        <f>_xlfn.RANK.AVG(H46,H$3:$H$717)</f>
        <v>187</v>
      </c>
      <c r="L46" s="63">
        <f t="shared" si="0"/>
        <v>256</v>
      </c>
      <c r="M46" s="63">
        <f t="shared" si="1"/>
        <v>365</v>
      </c>
      <c r="N46" s="55" t="s">
        <v>1534</v>
      </c>
      <c r="O46" s="55" t="s">
        <v>1534</v>
      </c>
      <c r="P46" s="55" t="s">
        <v>1534</v>
      </c>
      <c r="Q46" s="27" t="str">
        <f t="shared" si="3"/>
        <v>Rest</v>
      </c>
      <c r="R46" s="56">
        <v>22.178372656799993</v>
      </c>
      <c r="S46" s="57">
        <v>91.659846770876783</v>
      </c>
      <c r="T46" s="57">
        <v>133.07023594079999</v>
      </c>
      <c r="U46" s="57">
        <v>114.21907898087679</v>
      </c>
      <c r="V46" s="64">
        <f t="shared" si="4"/>
        <v>56</v>
      </c>
      <c r="W46" s="64">
        <f t="shared" si="2"/>
        <v>9</v>
      </c>
      <c r="X46" s="23" t="s">
        <v>1535</v>
      </c>
      <c r="Y46" s="23" t="s">
        <v>1535</v>
      </c>
      <c r="Z46" s="23" t="str">
        <f t="shared" si="5"/>
        <v>Asset Focus</v>
      </c>
      <c r="AA46" s="23" t="s">
        <v>1528</v>
      </c>
      <c r="AB46" s="23" t="s">
        <v>1524</v>
      </c>
    </row>
    <row r="47" spans="1:28" x14ac:dyDescent="0.35">
      <c r="A47" s="50" t="s">
        <v>99</v>
      </c>
      <c r="B47" s="51">
        <v>560022</v>
      </c>
      <c r="C47" s="51" t="s">
        <v>143</v>
      </c>
      <c r="D47" s="52" t="s">
        <v>144</v>
      </c>
      <c r="E47" s="53">
        <v>2.5999110000000001</v>
      </c>
      <c r="F47" s="54">
        <v>0.14293321468231257</v>
      </c>
      <c r="G47" s="54">
        <v>0.68328400000000011</v>
      </c>
      <c r="H47" s="54">
        <v>4.5751109999999997</v>
      </c>
      <c r="I47" s="54">
        <v>0.35793321468231259</v>
      </c>
      <c r="J47" s="54">
        <v>3.1235840000000001</v>
      </c>
      <c r="K47" s="63">
        <f>_xlfn.RANK.AVG(H47,H$3:$H$717)</f>
        <v>199</v>
      </c>
      <c r="L47" s="63">
        <f t="shared" si="0"/>
        <v>592</v>
      </c>
      <c r="M47" s="63">
        <f t="shared" si="1"/>
        <v>378</v>
      </c>
      <c r="N47" s="55" t="s">
        <v>1534</v>
      </c>
      <c r="O47" s="55" t="s">
        <v>1534</v>
      </c>
      <c r="P47" s="55" t="s">
        <v>1534</v>
      </c>
      <c r="Q47" s="27" t="str">
        <f t="shared" si="3"/>
        <v>Rest</v>
      </c>
      <c r="R47" s="56">
        <v>15.280675781599996</v>
      </c>
      <c r="S47" s="57">
        <v>2.1269645280000002</v>
      </c>
      <c r="T47" s="57">
        <v>91.684054689600003</v>
      </c>
      <c r="U47" s="57">
        <v>12.761787168000001</v>
      </c>
      <c r="V47" s="64">
        <f t="shared" si="4"/>
        <v>108</v>
      </c>
      <c r="W47" s="64">
        <f t="shared" si="2"/>
        <v>218</v>
      </c>
      <c r="X47" s="23" t="s">
        <v>1535</v>
      </c>
      <c r="Y47" s="23" t="s">
        <v>1534</v>
      </c>
      <c r="Z47" s="23" t="str">
        <f t="shared" si="5"/>
        <v>SBA Focus</v>
      </c>
      <c r="AA47" s="23" t="s">
        <v>1528</v>
      </c>
      <c r="AB47" s="23" t="s">
        <v>1524</v>
      </c>
    </row>
    <row r="48" spans="1:28" x14ac:dyDescent="0.35">
      <c r="A48" s="50" t="s">
        <v>126</v>
      </c>
      <c r="B48" s="51">
        <v>560056</v>
      </c>
      <c r="C48" s="51" t="s">
        <v>1402</v>
      </c>
      <c r="D48" s="52" t="s">
        <v>1403</v>
      </c>
      <c r="E48" s="53">
        <v>4.2135400000000001</v>
      </c>
      <c r="F48" s="54">
        <v>0.32515290745290748</v>
      </c>
      <c r="G48" s="54">
        <v>1.6227960000000001</v>
      </c>
      <c r="H48" s="54">
        <v>17.90634</v>
      </c>
      <c r="I48" s="54">
        <v>0.79565290745290751</v>
      </c>
      <c r="J48" s="54">
        <v>7.4184960000000002</v>
      </c>
      <c r="K48" s="63">
        <f>_xlfn.RANK.AVG(H48,H$3:$H$717)</f>
        <v>8</v>
      </c>
      <c r="L48" s="63">
        <f t="shared" si="0"/>
        <v>378</v>
      </c>
      <c r="M48" s="63">
        <f t="shared" si="1"/>
        <v>154</v>
      </c>
      <c r="N48" s="55" t="s">
        <v>1535</v>
      </c>
      <c r="O48" s="55" t="s">
        <v>1534</v>
      </c>
      <c r="P48" s="55" t="s">
        <v>1534</v>
      </c>
      <c r="Q48" s="27" t="str">
        <f t="shared" si="3"/>
        <v>HL Focus</v>
      </c>
      <c r="R48" s="56">
        <v>37.098627513852968</v>
      </c>
      <c r="S48" s="57">
        <v>6.578346316956039</v>
      </c>
      <c r="T48" s="57">
        <v>98.054730148852968</v>
      </c>
      <c r="U48" s="57">
        <v>14.478446813956038</v>
      </c>
      <c r="V48" s="64">
        <f t="shared" si="4"/>
        <v>100</v>
      </c>
      <c r="W48" s="64">
        <f t="shared" si="2"/>
        <v>194</v>
      </c>
      <c r="X48" s="23" t="s">
        <v>1535</v>
      </c>
      <c r="Y48" s="23" t="s">
        <v>1534</v>
      </c>
      <c r="Z48" s="23" t="str">
        <f t="shared" si="5"/>
        <v>SBA Focus</v>
      </c>
      <c r="AA48" s="23" t="s">
        <v>1528</v>
      </c>
      <c r="AB48" s="23" t="s">
        <v>1525</v>
      </c>
    </row>
    <row r="49" spans="1:28" x14ac:dyDescent="0.35">
      <c r="A49" s="50" t="s">
        <v>110</v>
      </c>
      <c r="B49" s="51">
        <v>587311</v>
      </c>
      <c r="C49" s="51" t="s">
        <v>147</v>
      </c>
      <c r="D49" s="52" t="s">
        <v>148</v>
      </c>
      <c r="E49" s="53">
        <v>0.15260000000000001</v>
      </c>
      <c r="F49" s="54">
        <v>0.17539200000000005</v>
      </c>
      <c r="G49" s="54">
        <v>0.29728000000000004</v>
      </c>
      <c r="H49" s="54">
        <v>0.6976</v>
      </c>
      <c r="I49" s="54">
        <v>0.80179200000000006</v>
      </c>
      <c r="J49" s="54">
        <v>1.13988</v>
      </c>
      <c r="K49" s="63">
        <f>_xlfn.RANK.AVG(H49,H$3:$H$717)</f>
        <v>595</v>
      </c>
      <c r="L49" s="63">
        <f t="shared" si="0"/>
        <v>374</v>
      </c>
      <c r="M49" s="63">
        <f t="shared" si="1"/>
        <v>582</v>
      </c>
      <c r="N49" s="55" t="s">
        <v>1534</v>
      </c>
      <c r="O49" s="55" t="s">
        <v>1534</v>
      </c>
      <c r="P49" s="55" t="s">
        <v>1534</v>
      </c>
      <c r="Q49" s="27" t="str">
        <f t="shared" si="3"/>
        <v>Rest</v>
      </c>
      <c r="R49" s="56">
        <v>5.7482162858000017</v>
      </c>
      <c r="S49" s="57">
        <v>2.0537793682489367</v>
      </c>
      <c r="T49" s="57">
        <v>34.489297714800003</v>
      </c>
      <c r="U49" s="57">
        <v>8.7641843612489367</v>
      </c>
      <c r="V49" s="64">
        <f t="shared" si="4"/>
        <v>391</v>
      </c>
      <c r="W49" s="64">
        <f t="shared" si="2"/>
        <v>294</v>
      </c>
      <c r="X49" s="23" t="s">
        <v>1534</v>
      </c>
      <c r="Y49" s="23" t="s">
        <v>1534</v>
      </c>
      <c r="Z49" s="23" t="str">
        <f t="shared" si="5"/>
        <v>Rest</v>
      </c>
      <c r="AA49" s="23" t="s">
        <v>1531</v>
      </c>
      <c r="AB49" s="23" t="s">
        <v>1524</v>
      </c>
    </row>
    <row r="50" spans="1:28" x14ac:dyDescent="0.35">
      <c r="A50" s="50" t="s">
        <v>151</v>
      </c>
      <c r="B50" s="51">
        <v>571101</v>
      </c>
      <c r="C50" s="51" t="s">
        <v>149</v>
      </c>
      <c r="D50" s="52" t="s">
        <v>150</v>
      </c>
      <c r="E50" s="53">
        <v>0.15060724611995105</v>
      </c>
      <c r="F50" s="54">
        <v>4.4524208421052626E-2</v>
      </c>
      <c r="G50" s="54">
        <v>7.5971280000000005</v>
      </c>
      <c r="H50" s="54">
        <v>0.31050724611995106</v>
      </c>
      <c r="I50" s="54">
        <v>0.10732420842105261</v>
      </c>
      <c r="J50" s="54">
        <v>34.729728000000001</v>
      </c>
      <c r="K50" s="63">
        <f>_xlfn.RANK.AVG(H50,H$3:$H$717)</f>
        <v>663</v>
      </c>
      <c r="L50" s="63">
        <f t="shared" si="0"/>
        <v>682</v>
      </c>
      <c r="M50" s="63">
        <f t="shared" si="1"/>
        <v>4</v>
      </c>
      <c r="N50" s="55" t="s">
        <v>1534</v>
      </c>
      <c r="O50" s="55" t="s">
        <v>1534</v>
      </c>
      <c r="P50" s="55" t="s">
        <v>1535</v>
      </c>
      <c r="Q50" s="27" t="str">
        <f t="shared" si="3"/>
        <v>GL Focus</v>
      </c>
      <c r="R50" s="56">
        <v>4.3402075386000014</v>
      </c>
      <c r="S50" s="57">
        <v>0.3657814935999999</v>
      </c>
      <c r="T50" s="57">
        <v>26.041245231600001</v>
      </c>
      <c r="U50" s="57">
        <v>2.1946889615999998</v>
      </c>
      <c r="V50" s="64">
        <f t="shared" si="4"/>
        <v>468</v>
      </c>
      <c r="W50" s="64">
        <f t="shared" si="2"/>
        <v>595</v>
      </c>
      <c r="X50" s="23" t="s">
        <v>1534</v>
      </c>
      <c r="Y50" s="23" t="s">
        <v>1534</v>
      </c>
      <c r="Z50" s="23" t="str">
        <f t="shared" si="5"/>
        <v>Rest</v>
      </c>
      <c r="AA50" s="23" t="s">
        <v>1528</v>
      </c>
      <c r="AB50" s="23" t="s">
        <v>1527</v>
      </c>
    </row>
    <row r="51" spans="1:28" x14ac:dyDescent="0.35">
      <c r="A51" s="50" t="s">
        <v>154</v>
      </c>
      <c r="B51" s="51">
        <v>574219</v>
      </c>
      <c r="C51" s="51" t="s">
        <v>152</v>
      </c>
      <c r="D51" s="52" t="s">
        <v>153</v>
      </c>
      <c r="E51" s="53">
        <v>0.95607009925071773</v>
      </c>
      <c r="F51" s="54">
        <v>0.25653600000000004</v>
      </c>
      <c r="G51" s="54">
        <v>0.49053457656006161</v>
      </c>
      <c r="H51" s="54">
        <v>1.9803700992507176</v>
      </c>
      <c r="I51" s="54">
        <v>1.172736</v>
      </c>
      <c r="J51" s="54">
        <v>2.0762345765600618</v>
      </c>
      <c r="K51" s="63">
        <f>_xlfn.RANK.AVG(H51,H$3:$H$717)</f>
        <v>419</v>
      </c>
      <c r="L51" s="63">
        <f t="shared" si="0"/>
        <v>239</v>
      </c>
      <c r="M51" s="63">
        <f t="shared" si="1"/>
        <v>469</v>
      </c>
      <c r="N51" s="55" t="s">
        <v>1534</v>
      </c>
      <c r="O51" s="55" t="s">
        <v>1534</v>
      </c>
      <c r="P51" s="55" t="s">
        <v>1534</v>
      </c>
      <c r="Q51" s="27" t="str">
        <f t="shared" si="3"/>
        <v>Rest</v>
      </c>
      <c r="R51" s="56">
        <v>8.0106421043999987</v>
      </c>
      <c r="S51" s="57">
        <v>0.47593989865480024</v>
      </c>
      <c r="T51" s="57">
        <v>48.063852626399999</v>
      </c>
      <c r="U51" s="57">
        <v>1.7101615296548003</v>
      </c>
      <c r="V51" s="64">
        <f t="shared" si="4"/>
        <v>291</v>
      </c>
      <c r="W51" s="64">
        <f t="shared" si="2"/>
        <v>638</v>
      </c>
      <c r="X51" s="23" t="s">
        <v>1534</v>
      </c>
      <c r="Y51" s="23" t="s">
        <v>1534</v>
      </c>
      <c r="Z51" s="23" t="str">
        <f t="shared" si="5"/>
        <v>Rest</v>
      </c>
      <c r="AA51" s="23" t="s">
        <v>1531</v>
      </c>
      <c r="AB51" s="23" t="s">
        <v>1524</v>
      </c>
    </row>
    <row r="52" spans="1:28" x14ac:dyDescent="0.35">
      <c r="A52" s="50" t="s">
        <v>51</v>
      </c>
      <c r="B52" s="51">
        <v>590001</v>
      </c>
      <c r="C52" s="51" t="s">
        <v>155</v>
      </c>
      <c r="D52" s="52" t="s">
        <v>156</v>
      </c>
      <c r="E52" s="53">
        <v>1.590544</v>
      </c>
      <c r="F52" s="54">
        <v>0.13906500000000002</v>
      </c>
      <c r="G52" s="54">
        <v>0.44861600000000007</v>
      </c>
      <c r="H52" s="54">
        <v>4.8905440000000002</v>
      </c>
      <c r="I52" s="54">
        <v>0.28906500000000002</v>
      </c>
      <c r="J52" s="54">
        <v>2.0508160000000002</v>
      </c>
      <c r="K52" s="63">
        <f>_xlfn.RANK.AVG(H52,H$3:$H$717)</f>
        <v>184</v>
      </c>
      <c r="L52" s="63">
        <f t="shared" si="0"/>
        <v>615</v>
      </c>
      <c r="M52" s="63">
        <f t="shared" si="1"/>
        <v>472</v>
      </c>
      <c r="N52" s="55" t="s">
        <v>1534</v>
      </c>
      <c r="O52" s="55" t="s">
        <v>1534</v>
      </c>
      <c r="P52" s="55" t="s">
        <v>1534</v>
      </c>
      <c r="Q52" s="27" t="str">
        <f t="shared" si="3"/>
        <v>Rest</v>
      </c>
      <c r="R52" s="56">
        <v>5.1839800792000013</v>
      </c>
      <c r="S52" s="57">
        <v>0.88611724999999986</v>
      </c>
      <c r="T52" s="57">
        <v>31.1038804752</v>
      </c>
      <c r="U52" s="57">
        <v>4.8531903999999999</v>
      </c>
      <c r="V52" s="64">
        <f t="shared" si="4"/>
        <v>420</v>
      </c>
      <c r="W52" s="64">
        <f t="shared" si="2"/>
        <v>437</v>
      </c>
      <c r="X52" s="23" t="s">
        <v>1534</v>
      </c>
      <c r="Y52" s="23" t="s">
        <v>1534</v>
      </c>
      <c r="Z52" s="23" t="str">
        <f t="shared" si="5"/>
        <v>Rest</v>
      </c>
      <c r="AA52" s="23" t="s">
        <v>1529</v>
      </c>
      <c r="AB52" s="23" t="s">
        <v>1524</v>
      </c>
    </row>
    <row r="53" spans="1:28" x14ac:dyDescent="0.35">
      <c r="A53" s="50" t="s">
        <v>159</v>
      </c>
      <c r="B53" s="51">
        <v>583101</v>
      </c>
      <c r="C53" s="51" t="s">
        <v>157</v>
      </c>
      <c r="D53" s="52" t="s">
        <v>158</v>
      </c>
      <c r="E53" s="53">
        <v>0.81830389111005619</v>
      </c>
      <c r="F53" s="54">
        <v>0.41757532760032767</v>
      </c>
      <c r="G53" s="54">
        <v>0.89406105455539331</v>
      </c>
      <c r="H53" s="54">
        <v>1.5698038911100562</v>
      </c>
      <c r="I53" s="54">
        <v>0.73447532760032763</v>
      </c>
      <c r="J53" s="54">
        <v>2.9498610545553934</v>
      </c>
      <c r="K53" s="63">
        <f>_xlfn.RANK.AVG(H53,H$3:$H$717)</f>
        <v>463</v>
      </c>
      <c r="L53" s="63">
        <f t="shared" si="0"/>
        <v>404</v>
      </c>
      <c r="M53" s="63">
        <f t="shared" si="1"/>
        <v>389</v>
      </c>
      <c r="N53" s="55" t="s">
        <v>1534</v>
      </c>
      <c r="O53" s="55" t="s">
        <v>1534</v>
      </c>
      <c r="P53" s="55" t="s">
        <v>1534</v>
      </c>
      <c r="Q53" s="27" t="str">
        <f t="shared" si="3"/>
        <v>Rest</v>
      </c>
      <c r="R53" s="56">
        <v>11.524176999600009</v>
      </c>
      <c r="S53" s="57">
        <v>2.8055524294179328</v>
      </c>
      <c r="T53" s="57">
        <v>69.14506199760001</v>
      </c>
      <c r="U53" s="57">
        <v>13.838927401417934</v>
      </c>
      <c r="V53" s="64">
        <f t="shared" si="4"/>
        <v>170</v>
      </c>
      <c r="W53" s="64">
        <f t="shared" si="2"/>
        <v>202</v>
      </c>
      <c r="X53" s="23" t="s">
        <v>1534</v>
      </c>
      <c r="Y53" s="23" t="s">
        <v>1534</v>
      </c>
      <c r="Z53" s="23" t="str">
        <f t="shared" si="5"/>
        <v>Rest</v>
      </c>
      <c r="AA53" s="23" t="s">
        <v>1530</v>
      </c>
      <c r="AB53" s="23" t="s">
        <v>1524</v>
      </c>
    </row>
    <row r="54" spans="1:28" x14ac:dyDescent="0.35">
      <c r="A54" s="50" t="s">
        <v>126</v>
      </c>
      <c r="B54" s="51">
        <v>560062</v>
      </c>
      <c r="C54" s="51" t="s">
        <v>1362</v>
      </c>
      <c r="D54" s="52" t="s">
        <v>1363</v>
      </c>
      <c r="E54" s="53">
        <v>7.6185700000000001</v>
      </c>
      <c r="F54" s="54">
        <v>0.19232089815755857</v>
      </c>
      <c r="G54" s="54">
        <v>0.41943311381466614</v>
      </c>
      <c r="H54" s="54">
        <v>16.987770000000005</v>
      </c>
      <c r="I54" s="54">
        <v>0.51272089815755861</v>
      </c>
      <c r="J54" s="54">
        <v>1.492333113814666</v>
      </c>
      <c r="K54" s="63">
        <f>_xlfn.RANK.AVG(H54,H$3:$H$717)</f>
        <v>9</v>
      </c>
      <c r="L54" s="63">
        <f t="shared" si="0"/>
        <v>506</v>
      </c>
      <c r="M54" s="63">
        <f t="shared" si="1"/>
        <v>539</v>
      </c>
      <c r="N54" s="55" t="s">
        <v>1535</v>
      </c>
      <c r="O54" s="55" t="s">
        <v>1534</v>
      </c>
      <c r="P54" s="55" t="s">
        <v>1534</v>
      </c>
      <c r="Q54" s="27" t="str">
        <f t="shared" si="3"/>
        <v>HL Focus</v>
      </c>
      <c r="R54" s="56">
        <v>48.834283478998735</v>
      </c>
      <c r="S54" s="57">
        <v>8.3024551118249583</v>
      </c>
      <c r="T54" s="57">
        <v>111.30833198999873</v>
      </c>
      <c r="U54" s="57">
        <v>14.560103034824959</v>
      </c>
      <c r="V54" s="64">
        <f t="shared" si="4"/>
        <v>84</v>
      </c>
      <c r="W54" s="64">
        <f t="shared" si="2"/>
        <v>192</v>
      </c>
      <c r="X54" s="23" t="s">
        <v>1535</v>
      </c>
      <c r="Y54" s="23" t="s">
        <v>1534</v>
      </c>
      <c r="Z54" s="23" t="str">
        <f t="shared" si="5"/>
        <v>SBA Focus</v>
      </c>
      <c r="AA54" s="23" t="s">
        <v>1529</v>
      </c>
      <c r="AB54" s="23" t="s">
        <v>1524</v>
      </c>
    </row>
    <row r="55" spans="1:28" x14ac:dyDescent="0.35">
      <c r="A55" s="50" t="s">
        <v>38</v>
      </c>
      <c r="B55" s="51">
        <v>585401</v>
      </c>
      <c r="C55" s="51" t="s">
        <v>163</v>
      </c>
      <c r="D55" s="52" t="s">
        <v>164</v>
      </c>
      <c r="E55" s="53">
        <v>0.17211600000000002</v>
      </c>
      <c r="F55" s="54">
        <v>0.61480000000000001</v>
      </c>
      <c r="G55" s="54">
        <v>0.81225200000000009</v>
      </c>
      <c r="H55" s="54">
        <v>0.78681600000000007</v>
      </c>
      <c r="I55" s="54">
        <v>1.6582000000000001</v>
      </c>
      <c r="J55" s="54">
        <v>3.713152</v>
      </c>
      <c r="K55" s="63">
        <f>_xlfn.RANK.AVG(H55,H$3:$H$717)</f>
        <v>586</v>
      </c>
      <c r="L55" s="63">
        <f t="shared" si="0"/>
        <v>121</v>
      </c>
      <c r="M55" s="63">
        <f t="shared" si="1"/>
        <v>328</v>
      </c>
      <c r="N55" s="55" t="s">
        <v>1534</v>
      </c>
      <c r="O55" s="55" t="s">
        <v>1535</v>
      </c>
      <c r="P55" s="55" t="s">
        <v>1534</v>
      </c>
      <c r="Q55" s="27" t="str">
        <f t="shared" si="3"/>
        <v>VL Focus</v>
      </c>
      <c r="R55" s="56">
        <v>11.467411326805731</v>
      </c>
      <c r="S55" s="57">
        <v>2.8348169614434244</v>
      </c>
      <c r="T55" s="57">
        <v>54.386813618805732</v>
      </c>
      <c r="U55" s="57">
        <v>12.252646252443425</v>
      </c>
      <c r="V55" s="64">
        <f t="shared" si="4"/>
        <v>246</v>
      </c>
      <c r="W55" s="64">
        <f t="shared" si="2"/>
        <v>227</v>
      </c>
      <c r="X55" s="23" t="s">
        <v>1534</v>
      </c>
      <c r="Y55" s="23" t="s">
        <v>1534</v>
      </c>
      <c r="Z55" s="23" t="str">
        <f t="shared" si="5"/>
        <v>Rest</v>
      </c>
      <c r="AA55" s="23" t="s">
        <v>1529</v>
      </c>
      <c r="AB55" s="23" t="s">
        <v>1525</v>
      </c>
    </row>
    <row r="56" spans="1:28" x14ac:dyDescent="0.35">
      <c r="A56" s="50" t="s">
        <v>110</v>
      </c>
      <c r="B56" s="51">
        <v>586101</v>
      </c>
      <c r="C56" s="51" t="s">
        <v>165</v>
      </c>
      <c r="D56" s="52" t="s">
        <v>110</v>
      </c>
      <c r="E56" s="53">
        <v>2.1776089920576522</v>
      </c>
      <c r="F56" s="54">
        <v>0.91046000000000005</v>
      </c>
      <c r="G56" s="54">
        <v>2.3156560000000006</v>
      </c>
      <c r="H56" s="54">
        <v>5.3741089920576517</v>
      </c>
      <c r="I56" s="54">
        <v>3.6070600000000006</v>
      </c>
      <c r="J56" s="54">
        <v>10.585856000000001</v>
      </c>
      <c r="K56" s="63">
        <f>_xlfn.RANK.AVG(H56,H$3:$H$717)</f>
        <v>156</v>
      </c>
      <c r="L56" s="63">
        <f t="shared" si="0"/>
        <v>12</v>
      </c>
      <c r="M56" s="63">
        <f t="shared" si="1"/>
        <v>91</v>
      </c>
      <c r="N56" s="55" t="s">
        <v>1534</v>
      </c>
      <c r="O56" s="55" t="s">
        <v>1535</v>
      </c>
      <c r="P56" s="55" t="s">
        <v>1535</v>
      </c>
      <c r="Q56" s="27" t="str">
        <f t="shared" si="3"/>
        <v>Asset Focus</v>
      </c>
      <c r="R56" s="56">
        <v>24.163074309600006</v>
      </c>
      <c r="S56" s="57">
        <v>18.733742267400004</v>
      </c>
      <c r="T56" s="57">
        <v>144.97844585760001</v>
      </c>
      <c r="U56" s="57">
        <v>112.40245360440001</v>
      </c>
      <c r="V56" s="64">
        <f t="shared" si="4"/>
        <v>44</v>
      </c>
      <c r="W56" s="64">
        <f t="shared" si="2"/>
        <v>10</v>
      </c>
      <c r="X56" s="23" t="s">
        <v>1535</v>
      </c>
      <c r="Y56" s="23" t="s">
        <v>1535</v>
      </c>
      <c r="Z56" s="23" t="str">
        <f t="shared" si="5"/>
        <v>Asset Focus</v>
      </c>
      <c r="AA56" s="23" t="s">
        <v>1529</v>
      </c>
      <c r="AB56" s="23" t="s">
        <v>1525</v>
      </c>
    </row>
    <row r="57" spans="1:28" x14ac:dyDescent="0.35">
      <c r="A57" s="50" t="s">
        <v>61</v>
      </c>
      <c r="B57" s="51">
        <v>400021</v>
      </c>
      <c r="C57" s="51" t="s">
        <v>166</v>
      </c>
      <c r="D57" s="52" t="s">
        <v>167</v>
      </c>
      <c r="E57" s="53">
        <v>0.14399999999999999</v>
      </c>
      <c r="F57" s="54">
        <v>0.30399999999999999</v>
      </c>
      <c r="G57" s="54">
        <v>2.5018713540417393E-2</v>
      </c>
      <c r="H57" s="54">
        <v>0.14399999999999999</v>
      </c>
      <c r="I57" s="54">
        <v>0.30399999999999999</v>
      </c>
      <c r="J57" s="54">
        <v>2.5018713540417393E-2</v>
      </c>
      <c r="K57" s="63">
        <f>_xlfn.RANK.AVG(H57,H$3:$H$717)</f>
        <v>697.5</v>
      </c>
      <c r="L57" s="63">
        <f t="shared" si="0"/>
        <v>612</v>
      </c>
      <c r="M57" s="63">
        <f t="shared" si="1"/>
        <v>709.5</v>
      </c>
      <c r="N57" s="55" t="s">
        <v>1534</v>
      </c>
      <c r="O57" s="55" t="s">
        <v>1534</v>
      </c>
      <c r="P57" s="55" t="s">
        <v>1534</v>
      </c>
      <c r="Q57" s="27" t="str">
        <f t="shared" si="3"/>
        <v>Rest</v>
      </c>
      <c r="R57" s="56">
        <v>168.2740226040101</v>
      </c>
      <c r="S57" s="57">
        <v>162.42502052820743</v>
      </c>
      <c r="T57" s="57">
        <v>184.76810105901009</v>
      </c>
      <c r="U57" s="57">
        <v>170.29473731820744</v>
      </c>
      <c r="V57" s="64">
        <f t="shared" si="4"/>
        <v>19</v>
      </c>
      <c r="W57" s="64">
        <f t="shared" si="2"/>
        <v>6</v>
      </c>
      <c r="X57" s="23" t="s">
        <v>1535</v>
      </c>
      <c r="Y57" s="23" t="s">
        <v>1535</v>
      </c>
      <c r="Z57" s="23" t="str">
        <f t="shared" si="5"/>
        <v>Asset Focus</v>
      </c>
      <c r="AA57" s="23" t="s">
        <v>1528</v>
      </c>
      <c r="AB57" s="23" t="s">
        <v>1527</v>
      </c>
    </row>
    <row r="58" spans="1:28" x14ac:dyDescent="0.35">
      <c r="A58" s="50" t="s">
        <v>170</v>
      </c>
      <c r="B58" s="51">
        <v>581320</v>
      </c>
      <c r="C58" s="51" t="s">
        <v>168</v>
      </c>
      <c r="D58" s="52" t="s">
        <v>169</v>
      </c>
      <c r="E58" s="53">
        <v>0.34573999999999999</v>
      </c>
      <c r="F58" s="54">
        <v>0.24626000000000001</v>
      </c>
      <c r="G58" s="54">
        <v>7.1691175224674124</v>
      </c>
      <c r="H58" s="54">
        <v>1.1121399999999999</v>
      </c>
      <c r="I58" s="54">
        <v>1.1257599999999999</v>
      </c>
      <c r="J58" s="54">
        <v>22.302717522467411</v>
      </c>
      <c r="K58" s="63">
        <f>_xlfn.RANK.AVG(H58,H$3:$H$717)</f>
        <v>542</v>
      </c>
      <c r="L58" s="63">
        <f t="shared" si="0"/>
        <v>253</v>
      </c>
      <c r="M58" s="63">
        <f t="shared" si="1"/>
        <v>17</v>
      </c>
      <c r="N58" s="55" t="s">
        <v>1534</v>
      </c>
      <c r="O58" s="55" t="s">
        <v>1534</v>
      </c>
      <c r="P58" s="55" t="s">
        <v>1535</v>
      </c>
      <c r="Q58" s="27" t="str">
        <f t="shared" si="3"/>
        <v>GL Focus</v>
      </c>
      <c r="R58" s="56">
        <v>10.186503892999998</v>
      </c>
      <c r="S58" s="57">
        <v>0.75350493159999976</v>
      </c>
      <c r="T58" s="57">
        <v>36.677833999999997</v>
      </c>
      <c r="U58" s="57">
        <v>4.5210295895999995</v>
      </c>
      <c r="V58" s="64">
        <f t="shared" si="4"/>
        <v>377</v>
      </c>
      <c r="W58" s="64">
        <f t="shared" si="2"/>
        <v>454</v>
      </c>
      <c r="X58" s="23" t="s">
        <v>1534</v>
      </c>
      <c r="Y58" s="23" t="s">
        <v>1534</v>
      </c>
      <c r="Z58" s="23" t="str">
        <f t="shared" si="5"/>
        <v>Rest</v>
      </c>
      <c r="AA58" s="23" t="s">
        <v>1528</v>
      </c>
      <c r="AB58" s="23" t="s">
        <v>1524</v>
      </c>
    </row>
    <row r="59" spans="1:28" x14ac:dyDescent="0.35">
      <c r="A59" s="50" t="s">
        <v>61</v>
      </c>
      <c r="B59" s="51">
        <v>400103</v>
      </c>
      <c r="C59" s="51" t="s">
        <v>171</v>
      </c>
      <c r="D59" s="52" t="s">
        <v>172</v>
      </c>
      <c r="E59" s="53">
        <v>2.6206019999999999</v>
      </c>
      <c r="F59" s="54">
        <v>0.358794</v>
      </c>
      <c r="G59" s="54">
        <v>0.38620400000000005</v>
      </c>
      <c r="H59" s="54">
        <v>5.0136020000000006</v>
      </c>
      <c r="I59" s="54">
        <v>1.2206939999999999</v>
      </c>
      <c r="J59" s="54">
        <v>1.765504</v>
      </c>
      <c r="K59" s="63">
        <f>_xlfn.RANK.AVG(H59,H$3:$H$717)</f>
        <v>177</v>
      </c>
      <c r="L59" s="63">
        <f t="shared" si="0"/>
        <v>221</v>
      </c>
      <c r="M59" s="63">
        <f t="shared" si="1"/>
        <v>505</v>
      </c>
      <c r="N59" s="55" t="s">
        <v>1534</v>
      </c>
      <c r="O59" s="55" t="s">
        <v>1534</v>
      </c>
      <c r="P59" s="55" t="s">
        <v>1534</v>
      </c>
      <c r="Q59" s="27" t="str">
        <f t="shared" si="3"/>
        <v>Rest</v>
      </c>
      <c r="R59" s="56">
        <v>42.12655559640001</v>
      </c>
      <c r="S59" s="57">
        <v>3.825587511600002</v>
      </c>
      <c r="T59" s="57">
        <v>252.7593335784</v>
      </c>
      <c r="U59" s="57">
        <v>22.953525069600005</v>
      </c>
      <c r="V59" s="64">
        <f t="shared" si="4"/>
        <v>6</v>
      </c>
      <c r="W59" s="64">
        <f t="shared" si="2"/>
        <v>111</v>
      </c>
      <c r="X59" s="23" t="s">
        <v>1535</v>
      </c>
      <c r="Y59" s="23" t="s">
        <v>1534</v>
      </c>
      <c r="Z59" s="23" t="str">
        <f t="shared" si="5"/>
        <v>SBA Focus</v>
      </c>
      <c r="AA59" s="23" t="s">
        <v>1530</v>
      </c>
      <c r="AB59" s="23" t="s">
        <v>1527</v>
      </c>
    </row>
    <row r="60" spans="1:28" x14ac:dyDescent="0.35">
      <c r="A60" s="50" t="s">
        <v>48</v>
      </c>
      <c r="B60" s="51">
        <v>574115</v>
      </c>
      <c r="C60" s="51" t="s">
        <v>173</v>
      </c>
      <c r="D60" s="52" t="s">
        <v>174</v>
      </c>
      <c r="E60" s="53">
        <v>0.40175029041110938</v>
      </c>
      <c r="F60" s="54">
        <v>0.21773479868989346</v>
      </c>
      <c r="G60" s="54">
        <v>0.52834120437636756</v>
      </c>
      <c r="H60" s="54">
        <v>0.95875029041110937</v>
      </c>
      <c r="I60" s="54">
        <v>0.45243479868989345</v>
      </c>
      <c r="J60" s="54">
        <v>1.8003412043763676</v>
      </c>
      <c r="K60" s="63">
        <f>_xlfn.RANK.AVG(H60,H$3:$H$717)</f>
        <v>563</v>
      </c>
      <c r="L60" s="63">
        <f t="shared" si="0"/>
        <v>533</v>
      </c>
      <c r="M60" s="63">
        <f t="shared" si="1"/>
        <v>501</v>
      </c>
      <c r="N60" s="55" t="s">
        <v>1534</v>
      </c>
      <c r="O60" s="55" t="s">
        <v>1534</v>
      </c>
      <c r="P60" s="55" t="s">
        <v>1534</v>
      </c>
      <c r="Q60" s="27" t="str">
        <f t="shared" si="3"/>
        <v>Rest</v>
      </c>
      <c r="R60" s="56">
        <v>4.0363178375999986</v>
      </c>
      <c r="S60" s="57">
        <v>1.0737064529425233</v>
      </c>
      <c r="T60" s="57">
        <v>24.217907025599999</v>
      </c>
      <c r="U60" s="57">
        <v>2.2286428809425232</v>
      </c>
      <c r="V60" s="64">
        <f t="shared" si="4"/>
        <v>486</v>
      </c>
      <c r="W60" s="64">
        <f t="shared" si="2"/>
        <v>592</v>
      </c>
      <c r="X60" s="23" t="s">
        <v>1534</v>
      </c>
      <c r="Y60" s="23" t="s">
        <v>1534</v>
      </c>
      <c r="Z60" s="23" t="str">
        <f t="shared" si="5"/>
        <v>Rest</v>
      </c>
      <c r="AA60" s="23" t="s">
        <v>1529</v>
      </c>
      <c r="AB60" s="23" t="s">
        <v>1524</v>
      </c>
    </row>
    <row r="61" spans="1:28" x14ac:dyDescent="0.35">
      <c r="A61" s="50" t="s">
        <v>151</v>
      </c>
      <c r="B61" s="51">
        <v>570023</v>
      </c>
      <c r="C61" s="51" t="s">
        <v>792</v>
      </c>
      <c r="D61" s="52" t="s">
        <v>793</v>
      </c>
      <c r="E61" s="53">
        <v>3.8493599999999999</v>
      </c>
      <c r="F61" s="54">
        <v>0.80956000000000006</v>
      </c>
      <c r="G61" s="54">
        <v>1.4082827444273891</v>
      </c>
      <c r="H61" s="54">
        <v>16.22476</v>
      </c>
      <c r="I61" s="54">
        <v>1.7155600000000002</v>
      </c>
      <c r="J61" s="54">
        <v>6.2867827444273887</v>
      </c>
      <c r="K61" s="63">
        <f>_xlfn.RANK.AVG(H61,H$3:$H$717)</f>
        <v>10</v>
      </c>
      <c r="L61" s="63">
        <f t="shared" si="0"/>
        <v>111</v>
      </c>
      <c r="M61" s="63">
        <f t="shared" si="1"/>
        <v>194</v>
      </c>
      <c r="N61" s="55" t="s">
        <v>1535</v>
      </c>
      <c r="O61" s="55" t="s">
        <v>1535</v>
      </c>
      <c r="P61" s="55" t="s">
        <v>1534</v>
      </c>
      <c r="Q61" s="27" t="str">
        <f t="shared" si="3"/>
        <v>Asset Focus</v>
      </c>
      <c r="R61" s="56">
        <v>10.8507331116</v>
      </c>
      <c r="S61" s="57">
        <v>0.6183896266286113</v>
      </c>
      <c r="T61" s="57">
        <v>65.104398669600002</v>
      </c>
      <c r="U61" s="57">
        <v>1.8674817956286112</v>
      </c>
      <c r="V61" s="64">
        <f t="shared" si="4"/>
        <v>191</v>
      </c>
      <c r="W61" s="64">
        <f t="shared" si="2"/>
        <v>625</v>
      </c>
      <c r="X61" s="23" t="s">
        <v>1534</v>
      </c>
      <c r="Y61" s="23" t="s">
        <v>1534</v>
      </c>
      <c r="Z61" s="23" t="str">
        <f t="shared" si="5"/>
        <v>Rest</v>
      </c>
      <c r="AA61" s="23" t="s">
        <v>1528</v>
      </c>
      <c r="AB61" s="23" t="s">
        <v>1526</v>
      </c>
    </row>
    <row r="62" spans="1:28" x14ac:dyDescent="0.35">
      <c r="A62" s="50" t="s">
        <v>492</v>
      </c>
      <c r="B62" s="51">
        <v>500074</v>
      </c>
      <c r="C62" s="51" t="s">
        <v>704</v>
      </c>
      <c r="D62" s="52" t="s">
        <v>705</v>
      </c>
      <c r="E62" s="53">
        <v>4.0012400000000001</v>
      </c>
      <c r="F62" s="54">
        <v>0.98322000000000009</v>
      </c>
      <c r="G62" s="54">
        <v>0.56084000000000012</v>
      </c>
      <c r="H62" s="54">
        <v>15.94764</v>
      </c>
      <c r="I62" s="54">
        <v>1.8714200000000001</v>
      </c>
      <c r="J62" s="54">
        <v>2.5638400000000003</v>
      </c>
      <c r="K62" s="63">
        <f>_xlfn.RANK.AVG(H62,H$3:$H$717)</f>
        <v>11</v>
      </c>
      <c r="L62" s="63">
        <f t="shared" si="0"/>
        <v>90</v>
      </c>
      <c r="M62" s="63">
        <f t="shared" si="1"/>
        <v>432</v>
      </c>
      <c r="N62" s="55" t="s">
        <v>1535</v>
      </c>
      <c r="O62" s="55" t="s">
        <v>1535</v>
      </c>
      <c r="P62" s="55" t="s">
        <v>1534</v>
      </c>
      <c r="Q62" s="27" t="str">
        <f t="shared" si="3"/>
        <v>Asset Focus</v>
      </c>
      <c r="R62" s="56">
        <v>25.871303336845802</v>
      </c>
      <c r="S62" s="57">
        <v>3.6497694675096595</v>
      </c>
      <c r="T62" s="57">
        <v>36.793277734845802</v>
      </c>
      <c r="U62" s="57">
        <v>9.1745124425096591</v>
      </c>
      <c r="V62" s="64">
        <f t="shared" si="4"/>
        <v>374</v>
      </c>
      <c r="W62" s="64">
        <f t="shared" si="2"/>
        <v>281</v>
      </c>
      <c r="X62" s="23" t="s">
        <v>1534</v>
      </c>
      <c r="Y62" s="23" t="s">
        <v>1534</v>
      </c>
      <c r="Z62" s="23" t="str">
        <f t="shared" si="5"/>
        <v>Rest</v>
      </c>
      <c r="AA62" s="23" t="s">
        <v>1529</v>
      </c>
      <c r="AB62" s="23" t="s">
        <v>1526</v>
      </c>
    </row>
    <row r="63" spans="1:28" x14ac:dyDescent="0.35">
      <c r="A63" s="50" t="s">
        <v>96</v>
      </c>
      <c r="B63" s="51">
        <v>400022</v>
      </c>
      <c r="C63" s="51" t="s">
        <v>179</v>
      </c>
      <c r="D63" s="52" t="s">
        <v>180</v>
      </c>
      <c r="E63" s="53">
        <v>0.5595049674833259</v>
      </c>
      <c r="F63" s="54">
        <v>5.6000000000000008E-2</v>
      </c>
      <c r="G63" s="54">
        <v>0.38950800000000002</v>
      </c>
      <c r="H63" s="54">
        <v>1.1128049674833258</v>
      </c>
      <c r="I63" s="54">
        <v>0.25600000000000001</v>
      </c>
      <c r="J63" s="54">
        <v>1.780608</v>
      </c>
      <c r="K63" s="63">
        <f>_xlfn.RANK.AVG(H63,H$3:$H$717)</f>
        <v>541</v>
      </c>
      <c r="L63" s="63">
        <f t="shared" si="0"/>
        <v>634</v>
      </c>
      <c r="M63" s="63">
        <f t="shared" si="1"/>
        <v>504</v>
      </c>
      <c r="N63" s="55" t="s">
        <v>1534</v>
      </c>
      <c r="O63" s="55" t="s">
        <v>1534</v>
      </c>
      <c r="P63" s="55" t="s">
        <v>1534</v>
      </c>
      <c r="Q63" s="27" t="str">
        <f t="shared" si="3"/>
        <v>Rest</v>
      </c>
      <c r="R63" s="56">
        <v>205.5256702527353</v>
      </c>
      <c r="S63" s="57">
        <v>71.19202210319007</v>
      </c>
      <c r="T63" s="57">
        <v>248.9210025367353</v>
      </c>
      <c r="U63" s="57">
        <v>87.786444844190072</v>
      </c>
      <c r="V63" s="64">
        <f t="shared" si="4"/>
        <v>7</v>
      </c>
      <c r="W63" s="64">
        <f t="shared" si="2"/>
        <v>15</v>
      </c>
      <c r="X63" s="23" t="s">
        <v>1535</v>
      </c>
      <c r="Y63" s="23" t="s">
        <v>1535</v>
      </c>
      <c r="Z63" s="23" t="str">
        <f t="shared" si="5"/>
        <v>Asset Focus</v>
      </c>
      <c r="AA63" s="23" t="s">
        <v>1528</v>
      </c>
      <c r="AB63" s="23" t="s">
        <v>1527</v>
      </c>
    </row>
    <row r="64" spans="1:28" x14ac:dyDescent="0.35">
      <c r="A64" s="50" t="s">
        <v>492</v>
      </c>
      <c r="B64" s="51">
        <v>500060</v>
      </c>
      <c r="C64" s="51" t="s">
        <v>547</v>
      </c>
      <c r="D64" s="52" t="s">
        <v>548</v>
      </c>
      <c r="E64" s="53">
        <v>3.4478920000000004</v>
      </c>
      <c r="F64" s="54">
        <v>0.96337000000000006</v>
      </c>
      <c r="G64" s="54">
        <v>0.9620240000000001</v>
      </c>
      <c r="H64" s="54">
        <v>15.761792</v>
      </c>
      <c r="I64" s="54">
        <v>1.99387</v>
      </c>
      <c r="J64" s="54">
        <v>4.397824</v>
      </c>
      <c r="K64" s="63">
        <f>_xlfn.RANK.AVG(H64,H$3:$H$717)</f>
        <v>12</v>
      </c>
      <c r="L64" s="63">
        <f t="shared" si="0"/>
        <v>74</v>
      </c>
      <c r="M64" s="63">
        <f t="shared" si="1"/>
        <v>287</v>
      </c>
      <c r="N64" s="55" t="s">
        <v>1535</v>
      </c>
      <c r="O64" s="55" t="s">
        <v>1535</v>
      </c>
      <c r="P64" s="55" t="s">
        <v>1534</v>
      </c>
      <c r="Q64" s="27" t="str">
        <f t="shared" si="3"/>
        <v>Asset Focus</v>
      </c>
      <c r="R64" s="56">
        <v>13.02371335218746</v>
      </c>
      <c r="S64" s="57">
        <v>15.623610805465187</v>
      </c>
      <c r="T64" s="57">
        <v>34.28607229918746</v>
      </c>
      <c r="U64" s="57">
        <v>21.771258119465188</v>
      </c>
      <c r="V64" s="64">
        <f t="shared" si="4"/>
        <v>392</v>
      </c>
      <c r="W64" s="64">
        <f t="shared" si="2"/>
        <v>118</v>
      </c>
      <c r="X64" s="23" t="s">
        <v>1534</v>
      </c>
      <c r="Y64" s="23" t="s">
        <v>1534</v>
      </c>
      <c r="Z64" s="23" t="str">
        <f t="shared" si="5"/>
        <v>Rest</v>
      </c>
      <c r="AA64" s="23" t="s">
        <v>1529</v>
      </c>
      <c r="AB64" s="23" t="s">
        <v>1526</v>
      </c>
    </row>
    <row r="65" spans="1:28" x14ac:dyDescent="0.35">
      <c r="A65" s="50" t="s">
        <v>170</v>
      </c>
      <c r="B65" s="51">
        <v>581314</v>
      </c>
      <c r="C65" s="51" t="s">
        <v>183</v>
      </c>
      <c r="D65" s="52" t="s">
        <v>184</v>
      </c>
      <c r="E65" s="53">
        <v>0.29804685506112466</v>
      </c>
      <c r="F65" s="54">
        <v>0.22500800000000001</v>
      </c>
      <c r="G65" s="54">
        <v>2.1603960000000004</v>
      </c>
      <c r="H65" s="54">
        <v>0.77844685506112465</v>
      </c>
      <c r="I65" s="54">
        <v>1.028608</v>
      </c>
      <c r="J65" s="54">
        <v>9.8760960000000004</v>
      </c>
      <c r="K65" s="63">
        <f>_xlfn.RANK.AVG(H65,H$3:$H$717)</f>
        <v>587</v>
      </c>
      <c r="L65" s="63">
        <f t="shared" si="0"/>
        <v>286</v>
      </c>
      <c r="M65" s="63">
        <f t="shared" si="1"/>
        <v>104</v>
      </c>
      <c r="N65" s="55" t="s">
        <v>1534</v>
      </c>
      <c r="O65" s="55" t="s">
        <v>1534</v>
      </c>
      <c r="P65" s="55" t="s">
        <v>1535</v>
      </c>
      <c r="Q65" s="27" t="str">
        <f t="shared" si="3"/>
        <v>GL Focus</v>
      </c>
      <c r="R65" s="56">
        <v>5.4357072590000008</v>
      </c>
      <c r="S65" s="57">
        <v>0.81864020380000024</v>
      </c>
      <c r="T65" s="57">
        <v>32.614243553999998</v>
      </c>
      <c r="U65" s="57">
        <v>4.9118412227999997</v>
      </c>
      <c r="V65" s="64">
        <f t="shared" si="4"/>
        <v>411</v>
      </c>
      <c r="W65" s="64">
        <f t="shared" si="2"/>
        <v>433</v>
      </c>
      <c r="X65" s="23" t="s">
        <v>1534</v>
      </c>
      <c r="Y65" s="23" t="s">
        <v>1534</v>
      </c>
      <c r="Z65" s="23" t="str">
        <f t="shared" si="5"/>
        <v>Rest</v>
      </c>
      <c r="AA65" s="23" t="s">
        <v>1529</v>
      </c>
      <c r="AB65" s="23" t="s">
        <v>1511</v>
      </c>
    </row>
    <row r="66" spans="1:28" x14ac:dyDescent="0.35">
      <c r="A66" s="50" t="s">
        <v>123</v>
      </c>
      <c r="B66" s="51">
        <v>560023</v>
      </c>
      <c r="C66" s="51" t="s">
        <v>185</v>
      </c>
      <c r="D66" s="52" t="s">
        <v>186</v>
      </c>
      <c r="E66" s="53">
        <v>0.62916000000000005</v>
      </c>
      <c r="F66" s="54">
        <v>0.44362800000000002</v>
      </c>
      <c r="G66" s="54">
        <v>5.367943150775611</v>
      </c>
      <c r="H66" s="54">
        <v>2.87616</v>
      </c>
      <c r="I66" s="54">
        <v>1.5094280000000002</v>
      </c>
      <c r="J66" s="54">
        <v>5.367943150775611</v>
      </c>
      <c r="K66" s="63">
        <f>_xlfn.RANK.AVG(H66,H$3:$H$717)</f>
        <v>328</v>
      </c>
      <c r="L66" s="63">
        <f t="shared" si="0"/>
        <v>140</v>
      </c>
      <c r="M66" s="63">
        <f t="shared" si="1"/>
        <v>231</v>
      </c>
      <c r="N66" s="55" t="s">
        <v>1534</v>
      </c>
      <c r="O66" s="55" t="s">
        <v>1535</v>
      </c>
      <c r="P66" s="55" t="s">
        <v>1534</v>
      </c>
      <c r="Q66" s="27" t="str">
        <f t="shared" si="3"/>
        <v>VL Focus</v>
      </c>
      <c r="R66" s="56">
        <v>9.6723081685999972</v>
      </c>
      <c r="S66" s="57">
        <v>1.8019694030000002</v>
      </c>
      <c r="T66" s="57">
        <v>58.033849011599997</v>
      </c>
      <c r="U66" s="57">
        <v>8.0172699999999999</v>
      </c>
      <c r="V66" s="64">
        <f t="shared" si="4"/>
        <v>230</v>
      </c>
      <c r="W66" s="64">
        <f t="shared" si="2"/>
        <v>315</v>
      </c>
      <c r="X66" s="23" t="s">
        <v>1534</v>
      </c>
      <c r="Y66" s="23" t="s">
        <v>1534</v>
      </c>
      <c r="Z66" s="23" t="str">
        <f t="shared" si="5"/>
        <v>Rest</v>
      </c>
      <c r="AA66" s="23" t="s">
        <v>1528</v>
      </c>
      <c r="AB66" s="23" t="s">
        <v>1511</v>
      </c>
    </row>
    <row r="67" spans="1:28" x14ac:dyDescent="0.35">
      <c r="A67" s="50" t="s">
        <v>83</v>
      </c>
      <c r="B67" s="51">
        <v>410206</v>
      </c>
      <c r="C67" s="51" t="s">
        <v>996</v>
      </c>
      <c r="D67" s="52" t="s">
        <v>997</v>
      </c>
      <c r="E67" s="53">
        <v>14.598412071666253</v>
      </c>
      <c r="F67" s="54">
        <v>2.5966456019656019</v>
      </c>
      <c r="G67" s="54">
        <v>0.27350400000000002</v>
      </c>
      <c r="H67" s="54">
        <v>15.163112071666253</v>
      </c>
      <c r="I67" s="54">
        <v>2.9535456019656019</v>
      </c>
      <c r="J67" s="54">
        <v>1.2503040000000001</v>
      </c>
      <c r="K67" s="63">
        <f>_xlfn.RANK.AVG(H67,H$3:$H$717)</f>
        <v>13</v>
      </c>
      <c r="L67" s="63">
        <f t="shared" ref="L67:L130" si="6">_xlfn.RANK.AVG(I67,$I$3:$I$717)</f>
        <v>24</v>
      </c>
      <c r="M67" s="63">
        <f t="shared" ref="M67:M130" si="7">_xlfn.RANK.AVG(J67,$J$3:$J$717)</f>
        <v>572</v>
      </c>
      <c r="N67" s="55" t="s">
        <v>1535</v>
      </c>
      <c r="O67" s="55" t="s">
        <v>1535</v>
      </c>
      <c r="P67" s="55" t="s">
        <v>1534</v>
      </c>
      <c r="Q67" s="27" t="str">
        <f t="shared" si="3"/>
        <v>Asset Focus</v>
      </c>
      <c r="R67" s="56">
        <v>3.9101191139373235</v>
      </c>
      <c r="S67" s="57">
        <v>0.61835664862287487</v>
      </c>
      <c r="T67" s="57">
        <v>13.078683554937323</v>
      </c>
      <c r="U67" s="57">
        <v>2.661837640622875</v>
      </c>
      <c r="V67" s="64">
        <f t="shared" ref="V67:V130" si="8">_xlfn.RANK.AVG(T67,$T$3:$T$717)</f>
        <v>630</v>
      </c>
      <c r="W67" s="64">
        <f t="shared" ref="W67:W130" si="9">_xlfn.RANK.AVG(U67,$U$3:$U$717)</f>
        <v>569</v>
      </c>
      <c r="X67" s="23" t="s">
        <v>1534</v>
      </c>
      <c r="Y67" s="23" t="s">
        <v>1534</v>
      </c>
      <c r="Z67" s="23" t="str">
        <f t="shared" si="5"/>
        <v>Rest</v>
      </c>
      <c r="AA67" s="23" t="s">
        <v>1530</v>
      </c>
      <c r="AB67" s="23" t="s">
        <v>1526</v>
      </c>
    </row>
    <row r="68" spans="1:28" x14ac:dyDescent="0.35">
      <c r="A68" s="50" t="s">
        <v>96</v>
      </c>
      <c r="B68" s="51">
        <v>410206</v>
      </c>
      <c r="C68" s="51" t="s">
        <v>960</v>
      </c>
      <c r="D68" s="52" t="s">
        <v>961</v>
      </c>
      <c r="E68" s="53">
        <v>13.986712071666252</v>
      </c>
      <c r="F68" s="54">
        <v>2.5506456019656016</v>
      </c>
      <c r="G68" s="54">
        <v>0.14532</v>
      </c>
      <c r="H68" s="54">
        <v>15.163112071666252</v>
      </c>
      <c r="I68" s="54">
        <v>2.9650456019656017</v>
      </c>
      <c r="J68" s="54">
        <v>0.66432000000000002</v>
      </c>
      <c r="K68" s="63">
        <f>_xlfn.RANK.AVG(H68,H$3:$H$717)</f>
        <v>14</v>
      </c>
      <c r="L68" s="63">
        <f t="shared" si="6"/>
        <v>23</v>
      </c>
      <c r="M68" s="63">
        <f t="shared" si="7"/>
        <v>638</v>
      </c>
      <c r="N68" s="55" t="s">
        <v>1535</v>
      </c>
      <c r="O68" s="55" t="s">
        <v>1535</v>
      </c>
      <c r="P68" s="55" t="s">
        <v>1534</v>
      </c>
      <c r="Q68" s="27" t="str">
        <f t="shared" ref="Q68:Q131" si="10">IF(AND(N68="Yes",O68="No",P68="No"),"HL Focus",IF(AND(N68="No",O68="No",P68="Yes"),"GL Focus",IF(AND(N68="No",O68="Yes",P68="No"),"VL Focus",IF(AND(N68="No",O68="No",P68="No"),"Rest","Asset Focus"))))</f>
        <v>Asset Focus</v>
      </c>
      <c r="R68" s="56">
        <v>18.248100846086672</v>
      </c>
      <c r="S68" s="57">
        <v>1.7042491678748002</v>
      </c>
      <c r="T68" s="57">
        <v>26.747215785086674</v>
      </c>
      <c r="U68" s="57">
        <v>4.7541127658748001</v>
      </c>
      <c r="V68" s="64">
        <f t="shared" si="8"/>
        <v>459</v>
      </c>
      <c r="W68" s="64">
        <f t="shared" si="9"/>
        <v>446</v>
      </c>
      <c r="X68" s="23" t="s">
        <v>1534</v>
      </c>
      <c r="Y68" s="23" t="s">
        <v>1534</v>
      </c>
      <c r="Z68" s="23" t="str">
        <f t="shared" ref="Z68:Z131" si="11">IF(AND(X68="Yes",Y68="No"),"SBA Focus",IF(AND(X68="No",Y68="Yes"),"CAA Focus",IF(AND(X68="No",Y68="No"),"Rest","Asset Focus")))</f>
        <v>Rest</v>
      </c>
      <c r="AA68" s="23" t="s">
        <v>1529</v>
      </c>
      <c r="AB68" s="23" t="s">
        <v>1525</v>
      </c>
    </row>
    <row r="69" spans="1:28" x14ac:dyDescent="0.35">
      <c r="A69" s="50" t="s">
        <v>96</v>
      </c>
      <c r="B69" s="51">
        <v>400067</v>
      </c>
      <c r="C69" s="51" t="s">
        <v>191</v>
      </c>
      <c r="D69" s="52" t="s">
        <v>192</v>
      </c>
      <c r="E69" s="53">
        <v>0.62773199999999996</v>
      </c>
      <c r="F69" s="54">
        <v>0.19687890374193551</v>
      </c>
      <c r="G69" s="54">
        <v>1.0473301802422053</v>
      </c>
      <c r="H69" s="54">
        <v>2.8696319999999997</v>
      </c>
      <c r="I69" s="54">
        <v>0.63327890374193552</v>
      </c>
      <c r="J69" s="54">
        <v>2.9814301802422052</v>
      </c>
      <c r="K69" s="63">
        <f>_xlfn.RANK.AVG(H69,H$3:$H$717)</f>
        <v>331</v>
      </c>
      <c r="L69" s="63">
        <f t="shared" si="6"/>
        <v>452</v>
      </c>
      <c r="M69" s="63">
        <f t="shared" si="7"/>
        <v>387</v>
      </c>
      <c r="N69" s="55" t="s">
        <v>1534</v>
      </c>
      <c r="O69" s="55" t="s">
        <v>1534</v>
      </c>
      <c r="P69" s="55" t="s">
        <v>1534</v>
      </c>
      <c r="Q69" s="27" t="str">
        <f t="shared" si="10"/>
        <v>Rest</v>
      </c>
      <c r="R69" s="56">
        <v>104.32050430347499</v>
      </c>
      <c r="S69" s="57">
        <v>10.68037724024507</v>
      </c>
      <c r="T69" s="57">
        <v>154.71122714347499</v>
      </c>
      <c r="U69" s="57">
        <v>22.249384410245071</v>
      </c>
      <c r="V69" s="64">
        <f t="shared" si="8"/>
        <v>34</v>
      </c>
      <c r="W69" s="64">
        <f t="shared" si="9"/>
        <v>114</v>
      </c>
      <c r="X69" s="23" t="s">
        <v>1535</v>
      </c>
      <c r="Y69" s="23" t="s">
        <v>1534</v>
      </c>
      <c r="Z69" s="23" t="str">
        <f t="shared" si="11"/>
        <v>SBA Focus</v>
      </c>
      <c r="AA69" s="23" t="s">
        <v>1530</v>
      </c>
      <c r="AB69" s="23" t="s">
        <v>1524</v>
      </c>
    </row>
    <row r="70" spans="1:28" x14ac:dyDescent="0.35">
      <c r="A70" s="50" t="s">
        <v>61</v>
      </c>
      <c r="B70" s="51">
        <v>560034</v>
      </c>
      <c r="C70" s="51" t="s">
        <v>193</v>
      </c>
      <c r="D70" s="52" t="s">
        <v>194</v>
      </c>
      <c r="E70" s="53">
        <v>2.1947479282094831</v>
      </c>
      <c r="F70" s="54">
        <v>0.26694218571428574</v>
      </c>
      <c r="G70" s="54">
        <v>1.3946272450812651</v>
      </c>
      <c r="H70" s="54">
        <v>4.0511479282094829</v>
      </c>
      <c r="I70" s="54">
        <v>0.52434218571428581</v>
      </c>
      <c r="J70" s="54">
        <v>4.9731272450812654</v>
      </c>
      <c r="K70" s="63">
        <f>_xlfn.RANK.AVG(H70,H$3:$H$717)</f>
        <v>230</v>
      </c>
      <c r="L70" s="63">
        <f t="shared" si="6"/>
        <v>500</v>
      </c>
      <c r="M70" s="63">
        <f t="shared" si="7"/>
        <v>251</v>
      </c>
      <c r="N70" s="55" t="s">
        <v>1534</v>
      </c>
      <c r="O70" s="55" t="s">
        <v>1534</v>
      </c>
      <c r="P70" s="55" t="s">
        <v>1534</v>
      </c>
      <c r="Q70" s="27" t="str">
        <f t="shared" si="10"/>
        <v>Rest</v>
      </c>
      <c r="R70" s="56">
        <v>24.049298279599995</v>
      </c>
      <c r="S70" s="57">
        <v>74.156462735219947</v>
      </c>
      <c r="T70" s="57">
        <v>144.2957896776</v>
      </c>
      <c r="U70" s="57">
        <v>124.33134734921995</v>
      </c>
      <c r="V70" s="64">
        <f t="shared" si="8"/>
        <v>45</v>
      </c>
      <c r="W70" s="64">
        <f t="shared" si="9"/>
        <v>8</v>
      </c>
      <c r="X70" s="23" t="s">
        <v>1535</v>
      </c>
      <c r="Y70" s="23" t="s">
        <v>1535</v>
      </c>
      <c r="Z70" s="23" t="str">
        <f t="shared" si="11"/>
        <v>Asset Focus</v>
      </c>
      <c r="AA70" s="23" t="s">
        <v>1529</v>
      </c>
      <c r="AB70" s="23" t="s">
        <v>1526</v>
      </c>
    </row>
    <row r="71" spans="1:28" x14ac:dyDescent="0.35">
      <c r="A71" s="50" t="s">
        <v>51</v>
      </c>
      <c r="B71" s="51">
        <v>590016</v>
      </c>
      <c r="C71" s="51" t="s">
        <v>195</v>
      </c>
      <c r="D71" s="52" t="s">
        <v>196</v>
      </c>
      <c r="E71" s="53">
        <v>0.12656029260768337</v>
      </c>
      <c r="F71" s="54">
        <v>0.47926000000000002</v>
      </c>
      <c r="G71" s="54">
        <v>0.71856400000000009</v>
      </c>
      <c r="H71" s="54">
        <v>0.56606029260768331</v>
      </c>
      <c r="I71" s="54">
        <v>1.1693600000000002</v>
      </c>
      <c r="J71" s="54">
        <v>3.2848640000000002</v>
      </c>
      <c r="K71" s="63">
        <f>_xlfn.RANK.AVG(H71,H$3:$H$717)</f>
        <v>621</v>
      </c>
      <c r="L71" s="63">
        <f t="shared" si="6"/>
        <v>240</v>
      </c>
      <c r="M71" s="63">
        <f t="shared" si="7"/>
        <v>358</v>
      </c>
      <c r="N71" s="55" t="s">
        <v>1534</v>
      </c>
      <c r="O71" s="55" t="s">
        <v>1534</v>
      </c>
      <c r="P71" s="55" t="s">
        <v>1534</v>
      </c>
      <c r="Q71" s="27" t="str">
        <f t="shared" si="10"/>
        <v>Rest</v>
      </c>
      <c r="R71" s="56">
        <v>7.4306798444000037</v>
      </c>
      <c r="S71" s="57">
        <v>9.5892672687946252</v>
      </c>
      <c r="T71" s="57">
        <v>44.584079066400008</v>
      </c>
      <c r="U71" s="57">
        <v>28.152749767794628</v>
      </c>
      <c r="V71" s="64">
        <f t="shared" si="8"/>
        <v>322</v>
      </c>
      <c r="W71" s="64">
        <f t="shared" si="9"/>
        <v>81</v>
      </c>
      <c r="X71" s="23" t="s">
        <v>1534</v>
      </c>
      <c r="Y71" s="23" t="s">
        <v>1534</v>
      </c>
      <c r="Z71" s="23" t="str">
        <f t="shared" si="11"/>
        <v>Rest</v>
      </c>
      <c r="AA71" s="23" t="s">
        <v>1529</v>
      </c>
      <c r="AB71" s="23" t="s">
        <v>1524</v>
      </c>
    </row>
    <row r="72" spans="1:28" x14ac:dyDescent="0.35">
      <c r="A72" s="50" t="s">
        <v>123</v>
      </c>
      <c r="B72" s="51">
        <v>560085</v>
      </c>
      <c r="C72" s="51" t="s">
        <v>197</v>
      </c>
      <c r="D72" s="52" t="s">
        <v>198</v>
      </c>
      <c r="E72" s="53">
        <v>1.414687365134949</v>
      </c>
      <c r="F72" s="54">
        <v>0.10140448099502487</v>
      </c>
      <c r="G72" s="54">
        <v>1.5952855883002972</v>
      </c>
      <c r="H72" s="54">
        <v>4.242687365134949</v>
      </c>
      <c r="I72" s="54">
        <v>0.18160448099502485</v>
      </c>
      <c r="J72" s="54">
        <v>4.411985588300297</v>
      </c>
      <c r="K72" s="63">
        <f>_xlfn.RANK.AVG(H72,H$3:$H$717)</f>
        <v>222</v>
      </c>
      <c r="L72" s="63">
        <f t="shared" si="6"/>
        <v>656</v>
      </c>
      <c r="M72" s="63">
        <f t="shared" si="7"/>
        <v>286</v>
      </c>
      <c r="N72" s="55" t="s">
        <v>1534</v>
      </c>
      <c r="O72" s="55" t="s">
        <v>1534</v>
      </c>
      <c r="P72" s="55" t="s">
        <v>1534</v>
      </c>
      <c r="Q72" s="27" t="str">
        <f t="shared" si="10"/>
        <v>Rest</v>
      </c>
      <c r="R72" s="56">
        <v>26.870864245000007</v>
      </c>
      <c r="S72" s="57">
        <v>34.967409733296691</v>
      </c>
      <c r="T72" s="57">
        <v>161.22518547000001</v>
      </c>
      <c r="U72" s="57">
        <v>52.364440783296686</v>
      </c>
      <c r="V72" s="64">
        <f t="shared" si="8"/>
        <v>31</v>
      </c>
      <c r="W72" s="64">
        <f t="shared" si="9"/>
        <v>31</v>
      </c>
      <c r="X72" s="23" t="s">
        <v>1535</v>
      </c>
      <c r="Y72" s="23" t="s">
        <v>1535</v>
      </c>
      <c r="Z72" s="23" t="str">
        <f t="shared" si="11"/>
        <v>Asset Focus</v>
      </c>
      <c r="AA72" s="23" t="s">
        <v>1529</v>
      </c>
      <c r="AB72" s="23" t="s">
        <v>1524</v>
      </c>
    </row>
    <row r="73" spans="1:28" x14ac:dyDescent="0.35">
      <c r="A73" s="50" t="s">
        <v>492</v>
      </c>
      <c r="B73" s="51">
        <v>500032</v>
      </c>
      <c r="C73" s="51" t="s">
        <v>1060</v>
      </c>
      <c r="D73" s="52" t="s">
        <v>1061</v>
      </c>
      <c r="E73" s="53">
        <v>3.2310880000000015</v>
      </c>
      <c r="F73" s="54">
        <v>0.32855651097571109</v>
      </c>
      <c r="G73" s="54">
        <v>0.24710000000000001</v>
      </c>
      <c r="H73" s="54">
        <v>14.770688000000005</v>
      </c>
      <c r="I73" s="54">
        <v>0.76625651097571112</v>
      </c>
      <c r="J73" s="54">
        <v>1.1295999999999999</v>
      </c>
      <c r="K73" s="63">
        <f>_xlfn.RANK.AVG(H73,H$3:$H$717)</f>
        <v>15</v>
      </c>
      <c r="L73" s="63">
        <f t="shared" si="6"/>
        <v>390</v>
      </c>
      <c r="M73" s="63">
        <f t="shared" si="7"/>
        <v>583</v>
      </c>
      <c r="N73" s="55" t="s">
        <v>1535</v>
      </c>
      <c r="O73" s="55" t="s">
        <v>1534</v>
      </c>
      <c r="P73" s="55" t="s">
        <v>1534</v>
      </c>
      <c r="Q73" s="27" t="str">
        <f t="shared" si="10"/>
        <v>HL Focus</v>
      </c>
      <c r="R73" s="56">
        <v>13.167542220825446</v>
      </c>
      <c r="S73" s="57">
        <v>7.4552848154692581</v>
      </c>
      <c r="T73" s="57">
        <v>16.387384021825447</v>
      </c>
      <c r="U73" s="57">
        <v>9.7251205954692583</v>
      </c>
      <c r="V73" s="64">
        <f t="shared" si="8"/>
        <v>595</v>
      </c>
      <c r="W73" s="64">
        <f t="shared" si="9"/>
        <v>271</v>
      </c>
      <c r="X73" s="23" t="s">
        <v>1534</v>
      </c>
      <c r="Y73" s="23" t="s">
        <v>1534</v>
      </c>
      <c r="Z73" s="23" t="str">
        <f t="shared" si="11"/>
        <v>Rest</v>
      </c>
      <c r="AA73" s="23" t="s">
        <v>1528</v>
      </c>
      <c r="AB73" s="23" t="s">
        <v>1511</v>
      </c>
    </row>
    <row r="74" spans="1:28" x14ac:dyDescent="0.35">
      <c r="A74" s="50" t="s">
        <v>118</v>
      </c>
      <c r="B74" s="51">
        <v>560001</v>
      </c>
      <c r="C74" s="51" t="s">
        <v>437</v>
      </c>
      <c r="D74" s="52" t="s">
        <v>438</v>
      </c>
      <c r="E74" s="53">
        <v>5.4910889999999997</v>
      </c>
      <c r="F74" s="54">
        <v>0.12098800000000003</v>
      </c>
      <c r="G74" s="54">
        <v>2.678719646279216</v>
      </c>
      <c r="H74" s="54">
        <v>14.506788999999998</v>
      </c>
      <c r="I74" s="54">
        <v>0.55308800000000002</v>
      </c>
      <c r="J74" s="54">
        <v>2.678719646279216</v>
      </c>
      <c r="K74" s="63">
        <f>_xlfn.RANK.AVG(H74,H$3:$H$717)</f>
        <v>16</v>
      </c>
      <c r="L74" s="63">
        <f t="shared" si="6"/>
        <v>485</v>
      </c>
      <c r="M74" s="63">
        <f t="shared" si="7"/>
        <v>421</v>
      </c>
      <c r="N74" s="55" t="s">
        <v>1535</v>
      </c>
      <c r="O74" s="55" t="s">
        <v>1534</v>
      </c>
      <c r="P74" s="55" t="s">
        <v>1534</v>
      </c>
      <c r="Q74" s="27" t="str">
        <f t="shared" si="10"/>
        <v>HL Focus</v>
      </c>
      <c r="R74" s="56">
        <v>55.534171399459709</v>
      </c>
      <c r="S74" s="57">
        <v>29.618565819823814</v>
      </c>
      <c r="T74" s="57">
        <v>59.083868337459705</v>
      </c>
      <c r="U74" s="57">
        <v>31.204708691823814</v>
      </c>
      <c r="V74" s="64">
        <f t="shared" si="8"/>
        <v>225</v>
      </c>
      <c r="W74" s="64">
        <f t="shared" si="9"/>
        <v>69</v>
      </c>
      <c r="X74" s="23" t="s">
        <v>1534</v>
      </c>
      <c r="Y74" s="23" t="s">
        <v>1535</v>
      </c>
      <c r="Z74" s="23" t="str">
        <f t="shared" si="11"/>
        <v>CAA Focus</v>
      </c>
      <c r="AA74" s="23" t="s">
        <v>1528</v>
      </c>
      <c r="AB74" s="23" t="s">
        <v>1511</v>
      </c>
    </row>
    <row r="75" spans="1:28" x14ac:dyDescent="0.35">
      <c r="A75" s="50" t="s">
        <v>61</v>
      </c>
      <c r="B75" s="51">
        <v>400021</v>
      </c>
      <c r="C75" s="51" t="s">
        <v>203</v>
      </c>
      <c r="D75" s="52" t="s">
        <v>204</v>
      </c>
      <c r="E75" s="53">
        <v>0.13711291034888856</v>
      </c>
      <c r="F75" s="54">
        <v>0.103768</v>
      </c>
      <c r="G75" s="54">
        <v>2.5018713540417393E-2</v>
      </c>
      <c r="H75" s="54">
        <v>0.13711291034888856</v>
      </c>
      <c r="I75" s="54">
        <v>0.40326799999999996</v>
      </c>
      <c r="J75" s="54">
        <v>2.5018713540417393E-2</v>
      </c>
      <c r="K75" s="63">
        <f>_xlfn.RANK.AVG(H75,H$3:$H$717)</f>
        <v>700</v>
      </c>
      <c r="L75" s="63">
        <f t="shared" si="6"/>
        <v>565</v>
      </c>
      <c r="M75" s="63">
        <f t="shared" si="7"/>
        <v>709.5</v>
      </c>
      <c r="N75" s="55" t="s">
        <v>1534</v>
      </c>
      <c r="O75" s="55" t="s">
        <v>1534</v>
      </c>
      <c r="P75" s="55" t="s">
        <v>1534</v>
      </c>
      <c r="Q75" s="27" t="str">
        <f t="shared" si="10"/>
        <v>Rest</v>
      </c>
      <c r="R75" s="56">
        <v>3.2452754709999994</v>
      </c>
      <c r="S75" s="57">
        <v>4.4532044851866104</v>
      </c>
      <c r="T75" s="57">
        <v>19.471652826</v>
      </c>
      <c r="U75" s="57">
        <v>13.65055598518661</v>
      </c>
      <c r="V75" s="64">
        <f t="shared" si="8"/>
        <v>557</v>
      </c>
      <c r="W75" s="64">
        <f t="shared" si="9"/>
        <v>207</v>
      </c>
      <c r="X75" s="23" t="s">
        <v>1534</v>
      </c>
      <c r="Y75" s="23" t="s">
        <v>1534</v>
      </c>
      <c r="Z75" s="23" t="str">
        <f t="shared" si="11"/>
        <v>Rest</v>
      </c>
      <c r="AA75" s="23" t="s">
        <v>1528</v>
      </c>
      <c r="AB75" s="23" t="s">
        <v>1527</v>
      </c>
    </row>
    <row r="76" spans="1:28" x14ac:dyDescent="0.35">
      <c r="A76" s="50" t="s">
        <v>126</v>
      </c>
      <c r="B76" s="51">
        <v>560072</v>
      </c>
      <c r="C76" s="51" t="s">
        <v>1380</v>
      </c>
      <c r="D76" s="52" t="s">
        <v>1381</v>
      </c>
      <c r="E76" s="53">
        <v>6.9212199999999999</v>
      </c>
      <c r="F76" s="54">
        <v>0.73855465367965345</v>
      </c>
      <c r="G76" s="54">
        <v>0.8502414326217792</v>
      </c>
      <c r="H76" s="54">
        <v>14.44482</v>
      </c>
      <c r="I76" s="54">
        <v>1.2595546536796536</v>
      </c>
      <c r="J76" s="54">
        <v>2.4531414326217793</v>
      </c>
      <c r="K76" s="63">
        <f>_xlfn.RANK.AVG(H76,H$3:$H$717)</f>
        <v>17</v>
      </c>
      <c r="L76" s="63">
        <f t="shared" si="6"/>
        <v>214</v>
      </c>
      <c r="M76" s="63">
        <f t="shared" si="7"/>
        <v>441</v>
      </c>
      <c r="N76" s="55" t="s">
        <v>1535</v>
      </c>
      <c r="O76" s="55" t="s">
        <v>1534</v>
      </c>
      <c r="P76" s="55" t="s">
        <v>1534</v>
      </c>
      <c r="Q76" s="27" t="str">
        <f t="shared" si="10"/>
        <v>HL Focus</v>
      </c>
      <c r="R76" s="56">
        <v>10.422636251199997</v>
      </c>
      <c r="S76" s="57">
        <v>3.7164145396190111</v>
      </c>
      <c r="T76" s="57">
        <v>62.535817507199994</v>
      </c>
      <c r="U76" s="57">
        <v>13.952376084619011</v>
      </c>
      <c r="V76" s="64">
        <f t="shared" si="8"/>
        <v>200</v>
      </c>
      <c r="W76" s="64">
        <f t="shared" si="9"/>
        <v>199</v>
      </c>
      <c r="X76" s="23" t="s">
        <v>1534</v>
      </c>
      <c r="Y76" s="23" t="s">
        <v>1534</v>
      </c>
      <c r="Z76" s="23" t="str">
        <f t="shared" si="11"/>
        <v>Rest</v>
      </c>
      <c r="AA76" s="23" t="s">
        <v>1531</v>
      </c>
      <c r="AB76" s="23" t="s">
        <v>1524</v>
      </c>
    </row>
    <row r="77" spans="1:28" x14ac:dyDescent="0.35">
      <c r="A77" s="50" t="s">
        <v>61</v>
      </c>
      <c r="B77" s="51">
        <v>560041</v>
      </c>
      <c r="C77" s="51" t="s">
        <v>133</v>
      </c>
      <c r="D77" s="52" t="s">
        <v>134</v>
      </c>
      <c r="E77" s="53">
        <v>3.1432519999999999</v>
      </c>
      <c r="F77" s="54">
        <v>0.20826024127727369</v>
      </c>
      <c r="G77" s="54">
        <v>1.0141451815489702</v>
      </c>
      <c r="H77" s="54">
        <v>14.369152</v>
      </c>
      <c r="I77" s="54">
        <v>0.95166024127727378</v>
      </c>
      <c r="J77" s="54">
        <v>2.9999451815489699</v>
      </c>
      <c r="K77" s="63">
        <f>_xlfn.RANK.AVG(H77,H$3:$H$717)</f>
        <v>18</v>
      </c>
      <c r="L77" s="63">
        <f t="shared" si="6"/>
        <v>314</v>
      </c>
      <c r="M77" s="63">
        <f t="shared" si="7"/>
        <v>386</v>
      </c>
      <c r="N77" s="55" t="s">
        <v>1535</v>
      </c>
      <c r="O77" s="55" t="s">
        <v>1534</v>
      </c>
      <c r="P77" s="55" t="s">
        <v>1534</v>
      </c>
      <c r="Q77" s="27" t="str">
        <f t="shared" si="10"/>
        <v>HL Focus</v>
      </c>
      <c r="R77" s="56">
        <v>163.28304270340104</v>
      </c>
      <c r="S77" s="57">
        <v>61.276042831992697</v>
      </c>
      <c r="T77" s="57">
        <v>303.99134807040105</v>
      </c>
      <c r="U77" s="57">
        <v>137.9535532919927</v>
      </c>
      <c r="V77" s="64">
        <f t="shared" si="8"/>
        <v>3</v>
      </c>
      <c r="W77" s="64">
        <f t="shared" si="9"/>
        <v>7</v>
      </c>
      <c r="X77" s="23" t="s">
        <v>1535</v>
      </c>
      <c r="Y77" s="23" t="s">
        <v>1535</v>
      </c>
      <c r="Z77" s="23" t="str">
        <f t="shared" si="11"/>
        <v>Asset Focus</v>
      </c>
      <c r="AA77" s="23" t="s">
        <v>1529</v>
      </c>
      <c r="AB77" s="23" t="s">
        <v>1526</v>
      </c>
    </row>
    <row r="78" spans="1:28" x14ac:dyDescent="0.35">
      <c r="A78" s="50" t="s">
        <v>115</v>
      </c>
      <c r="B78" s="51">
        <v>560094</v>
      </c>
      <c r="C78" s="51" t="s">
        <v>223</v>
      </c>
      <c r="D78" s="52" t="s">
        <v>224</v>
      </c>
      <c r="E78" s="53">
        <v>5.1846900000000007</v>
      </c>
      <c r="F78" s="54">
        <v>0.4440703082953083</v>
      </c>
      <c r="G78" s="54">
        <v>1.4710920000000001</v>
      </c>
      <c r="H78" s="54">
        <v>14.299890000000001</v>
      </c>
      <c r="I78" s="54">
        <v>1.2041703082953084</v>
      </c>
      <c r="J78" s="54">
        <v>6.7249920000000003</v>
      </c>
      <c r="K78" s="63">
        <f>_xlfn.RANK.AVG(H78,H$3:$H$717)</f>
        <v>19</v>
      </c>
      <c r="L78" s="63">
        <f t="shared" si="6"/>
        <v>227</v>
      </c>
      <c r="M78" s="63">
        <f t="shared" si="7"/>
        <v>175</v>
      </c>
      <c r="N78" s="55" t="s">
        <v>1535</v>
      </c>
      <c r="O78" s="55" t="s">
        <v>1534</v>
      </c>
      <c r="P78" s="55" t="s">
        <v>1534</v>
      </c>
      <c r="Q78" s="27" t="str">
        <f t="shared" si="10"/>
        <v>HL Focus</v>
      </c>
      <c r="R78" s="56">
        <v>94.639098616044521</v>
      </c>
      <c r="S78" s="57">
        <v>31.412645690559749</v>
      </c>
      <c r="T78" s="57">
        <v>210.19875228704453</v>
      </c>
      <c r="U78" s="57">
        <v>51.918582764559751</v>
      </c>
      <c r="V78" s="64">
        <f t="shared" si="8"/>
        <v>13</v>
      </c>
      <c r="W78" s="64">
        <f t="shared" si="9"/>
        <v>32</v>
      </c>
      <c r="X78" s="23" t="s">
        <v>1535</v>
      </c>
      <c r="Y78" s="23" t="s">
        <v>1535</v>
      </c>
      <c r="Z78" s="23" t="str">
        <f t="shared" si="11"/>
        <v>Asset Focus</v>
      </c>
      <c r="AA78" s="23" t="s">
        <v>1528</v>
      </c>
      <c r="AB78" s="23" t="s">
        <v>1525</v>
      </c>
    </row>
    <row r="79" spans="1:28" x14ac:dyDescent="0.35">
      <c r="A79" s="50" t="s">
        <v>115</v>
      </c>
      <c r="B79" s="51">
        <v>560070</v>
      </c>
      <c r="C79" s="51" t="s">
        <v>211</v>
      </c>
      <c r="D79" s="52" t="s">
        <v>212</v>
      </c>
      <c r="E79" s="53">
        <v>0.92945999999999995</v>
      </c>
      <c r="F79" s="54">
        <v>0.18942453995485325</v>
      </c>
      <c r="G79" s="54">
        <v>1.1611880000000001</v>
      </c>
      <c r="H79" s="54">
        <v>4.2489599999999994</v>
      </c>
      <c r="I79" s="54">
        <v>0.42942453995485325</v>
      </c>
      <c r="J79" s="54">
        <v>5.3082880000000001</v>
      </c>
      <c r="K79" s="63">
        <f>_xlfn.RANK.AVG(H79,H$3:$H$717)</f>
        <v>219</v>
      </c>
      <c r="L79" s="63">
        <f t="shared" si="6"/>
        <v>547</v>
      </c>
      <c r="M79" s="63">
        <f t="shared" si="7"/>
        <v>236</v>
      </c>
      <c r="N79" s="55" t="s">
        <v>1534</v>
      </c>
      <c r="O79" s="55" t="s">
        <v>1534</v>
      </c>
      <c r="P79" s="55" t="s">
        <v>1534</v>
      </c>
      <c r="Q79" s="27" t="str">
        <f t="shared" si="10"/>
        <v>Rest</v>
      </c>
      <c r="R79" s="56">
        <v>19.590415403199998</v>
      </c>
      <c r="S79" s="57">
        <v>2.6167822548000004</v>
      </c>
      <c r="T79" s="57">
        <v>117.54249241919999</v>
      </c>
      <c r="U79" s="57">
        <v>15.7006935288</v>
      </c>
      <c r="V79" s="64">
        <f t="shared" si="8"/>
        <v>72</v>
      </c>
      <c r="W79" s="64">
        <f t="shared" si="9"/>
        <v>174</v>
      </c>
      <c r="X79" s="23" t="s">
        <v>1535</v>
      </c>
      <c r="Y79" s="23" t="s">
        <v>1534</v>
      </c>
      <c r="Z79" s="23" t="str">
        <f t="shared" si="11"/>
        <v>SBA Focus</v>
      </c>
      <c r="AA79" s="23" t="s">
        <v>1529</v>
      </c>
      <c r="AB79" s="23" t="s">
        <v>1525</v>
      </c>
    </row>
    <row r="80" spans="1:28" x14ac:dyDescent="0.35">
      <c r="A80" s="50" t="s">
        <v>61</v>
      </c>
      <c r="B80" s="51">
        <v>751007</v>
      </c>
      <c r="C80" s="51" t="s">
        <v>213</v>
      </c>
      <c r="D80" s="52" t="s">
        <v>214</v>
      </c>
      <c r="E80" s="53">
        <v>0.9171760000000001</v>
      </c>
      <c r="F80" s="54">
        <v>7.0000000000000007E-2</v>
      </c>
      <c r="G80" s="54">
        <v>1.069789380452812</v>
      </c>
      <c r="H80" s="54">
        <v>2.3171759999999999</v>
      </c>
      <c r="I80" s="54">
        <v>0.32</v>
      </c>
      <c r="J80" s="54">
        <v>1.2585893804528121</v>
      </c>
      <c r="K80" s="63">
        <f>_xlfn.RANK.AVG(H80,H$3:$H$717)</f>
        <v>383</v>
      </c>
      <c r="L80" s="63">
        <f t="shared" si="6"/>
        <v>607</v>
      </c>
      <c r="M80" s="63">
        <f t="shared" si="7"/>
        <v>571</v>
      </c>
      <c r="N80" s="55" t="s">
        <v>1534</v>
      </c>
      <c r="O80" s="55" t="s">
        <v>1534</v>
      </c>
      <c r="P80" s="55" t="s">
        <v>1534</v>
      </c>
      <c r="Q80" s="27" t="str">
        <f t="shared" si="10"/>
        <v>Rest</v>
      </c>
      <c r="R80" s="56">
        <v>4.728951648799999</v>
      </c>
      <c r="S80" s="57">
        <v>3.9422958701999988</v>
      </c>
      <c r="T80" s="57">
        <v>28.373709892799997</v>
      </c>
      <c r="U80" s="57">
        <v>23.653775221199997</v>
      </c>
      <c r="V80" s="64">
        <f t="shared" si="8"/>
        <v>444</v>
      </c>
      <c r="W80" s="64">
        <f t="shared" si="9"/>
        <v>104</v>
      </c>
      <c r="X80" s="23" t="s">
        <v>1534</v>
      </c>
      <c r="Y80" s="23" t="s">
        <v>1534</v>
      </c>
      <c r="Z80" s="23" t="str">
        <f t="shared" si="11"/>
        <v>Rest</v>
      </c>
      <c r="AA80" s="23" t="s">
        <v>1529</v>
      </c>
      <c r="AB80" s="23" t="s">
        <v>1526</v>
      </c>
    </row>
    <row r="81" spans="1:28" x14ac:dyDescent="0.35">
      <c r="A81" s="50" t="s">
        <v>115</v>
      </c>
      <c r="B81" s="51">
        <v>560038</v>
      </c>
      <c r="C81" s="51" t="s">
        <v>215</v>
      </c>
      <c r="D81" s="52" t="s">
        <v>216</v>
      </c>
      <c r="E81" s="53">
        <v>0.85080949951793994</v>
      </c>
      <c r="F81" s="54">
        <v>0.14244837390993567</v>
      </c>
      <c r="G81" s="54">
        <v>0.34993442218207094</v>
      </c>
      <c r="H81" s="54">
        <v>2.05080949951794</v>
      </c>
      <c r="I81" s="54">
        <v>0.37294837390993568</v>
      </c>
      <c r="J81" s="54">
        <v>1.497534422182071</v>
      </c>
      <c r="K81" s="63">
        <f>_xlfn.RANK.AVG(H81,H$3:$H$717)</f>
        <v>411</v>
      </c>
      <c r="L81" s="63">
        <f t="shared" si="6"/>
        <v>584</v>
      </c>
      <c r="M81" s="63">
        <f t="shared" si="7"/>
        <v>538</v>
      </c>
      <c r="N81" s="55" t="s">
        <v>1534</v>
      </c>
      <c r="O81" s="55" t="s">
        <v>1534</v>
      </c>
      <c r="P81" s="55" t="s">
        <v>1534</v>
      </c>
      <c r="Q81" s="27" t="str">
        <f t="shared" si="10"/>
        <v>Rest</v>
      </c>
      <c r="R81" s="56">
        <v>110.17699212680429</v>
      </c>
      <c r="S81" s="57">
        <v>64.08909736819939</v>
      </c>
      <c r="T81" s="57">
        <v>191.24462379380429</v>
      </c>
      <c r="U81" s="57">
        <v>81.001919149199395</v>
      </c>
      <c r="V81" s="64">
        <f t="shared" si="8"/>
        <v>18</v>
      </c>
      <c r="W81" s="64">
        <f t="shared" si="9"/>
        <v>18</v>
      </c>
      <c r="X81" s="23" t="s">
        <v>1535</v>
      </c>
      <c r="Y81" s="23" t="s">
        <v>1535</v>
      </c>
      <c r="Z81" s="23" t="str">
        <f t="shared" si="11"/>
        <v>Asset Focus</v>
      </c>
      <c r="AA81" s="23" t="s">
        <v>1528</v>
      </c>
      <c r="AB81" s="23" t="s">
        <v>1526</v>
      </c>
    </row>
    <row r="82" spans="1:28" x14ac:dyDescent="0.35">
      <c r="A82" s="50" t="s">
        <v>51</v>
      </c>
      <c r="B82" s="51">
        <v>590006</v>
      </c>
      <c r="C82" s="51" t="s">
        <v>217</v>
      </c>
      <c r="D82" s="52" t="s">
        <v>218</v>
      </c>
      <c r="E82" s="53">
        <v>1.0604592085847901</v>
      </c>
      <c r="F82" s="54">
        <v>0.43059847548402153</v>
      </c>
      <c r="G82" s="54">
        <v>0.39964400000000005</v>
      </c>
      <c r="H82" s="54">
        <v>2.4663592085847901</v>
      </c>
      <c r="I82" s="54">
        <v>1.0535984754840215</v>
      </c>
      <c r="J82" s="54">
        <v>1.8269440000000001</v>
      </c>
      <c r="K82" s="63">
        <f>_xlfn.RANK.AVG(H82,H$3:$H$717)</f>
        <v>362</v>
      </c>
      <c r="L82" s="63">
        <f t="shared" si="6"/>
        <v>279</v>
      </c>
      <c r="M82" s="63">
        <f t="shared" si="7"/>
        <v>497</v>
      </c>
      <c r="N82" s="55" t="s">
        <v>1534</v>
      </c>
      <c r="O82" s="55" t="s">
        <v>1534</v>
      </c>
      <c r="P82" s="55" t="s">
        <v>1534</v>
      </c>
      <c r="Q82" s="27" t="str">
        <f t="shared" si="10"/>
        <v>Rest</v>
      </c>
      <c r="R82" s="56">
        <v>4.966149184999999</v>
      </c>
      <c r="S82" s="57">
        <v>10.41621128179592</v>
      </c>
      <c r="T82" s="57">
        <v>29.796895109999998</v>
      </c>
      <c r="U82" s="57">
        <v>17.199327759795921</v>
      </c>
      <c r="V82" s="64">
        <f t="shared" si="8"/>
        <v>434</v>
      </c>
      <c r="W82" s="64">
        <f t="shared" si="9"/>
        <v>158</v>
      </c>
      <c r="X82" s="23" t="s">
        <v>1534</v>
      </c>
      <c r="Y82" s="23" t="s">
        <v>1534</v>
      </c>
      <c r="Z82" s="23" t="str">
        <f t="shared" si="11"/>
        <v>Rest</v>
      </c>
      <c r="AA82" s="23" t="s">
        <v>1531</v>
      </c>
      <c r="AB82" s="23" t="s">
        <v>1524</v>
      </c>
    </row>
    <row r="83" spans="1:28" x14ac:dyDescent="0.35">
      <c r="A83" s="50" t="s">
        <v>288</v>
      </c>
      <c r="B83" s="51">
        <v>600037</v>
      </c>
      <c r="C83" s="51" t="s">
        <v>301</v>
      </c>
      <c r="D83" s="52" t="s">
        <v>302</v>
      </c>
      <c r="E83" s="53">
        <v>5.2239100000000001</v>
      </c>
      <c r="F83" s="54">
        <v>0.15800400000000003</v>
      </c>
      <c r="G83" s="54">
        <v>0.62862800000000008</v>
      </c>
      <c r="H83" s="54">
        <v>14.058210000000001</v>
      </c>
      <c r="I83" s="54">
        <v>0.72230400000000006</v>
      </c>
      <c r="J83" s="54">
        <v>2.8737279999999998</v>
      </c>
      <c r="K83" s="63">
        <f>_xlfn.RANK.AVG(H83,H$3:$H$717)</f>
        <v>20</v>
      </c>
      <c r="L83" s="63">
        <f t="shared" si="6"/>
        <v>411</v>
      </c>
      <c r="M83" s="63">
        <f t="shared" si="7"/>
        <v>400</v>
      </c>
      <c r="N83" s="55" t="s">
        <v>1535</v>
      </c>
      <c r="O83" s="55" t="s">
        <v>1534</v>
      </c>
      <c r="P83" s="55" t="s">
        <v>1534</v>
      </c>
      <c r="Q83" s="27" t="str">
        <f t="shared" si="10"/>
        <v>HL Focus</v>
      </c>
      <c r="R83" s="56">
        <v>34.182042590835124</v>
      </c>
      <c r="S83" s="57">
        <v>37.151328070668541</v>
      </c>
      <c r="T83" s="57">
        <v>57.07183317083512</v>
      </c>
      <c r="U83" s="57">
        <v>47.566178107668541</v>
      </c>
      <c r="V83" s="64">
        <f t="shared" si="8"/>
        <v>234</v>
      </c>
      <c r="W83" s="64">
        <f t="shared" si="9"/>
        <v>36</v>
      </c>
      <c r="X83" s="23" t="s">
        <v>1534</v>
      </c>
      <c r="Y83" s="23" t="s">
        <v>1535</v>
      </c>
      <c r="Z83" s="23" t="str">
        <f t="shared" si="11"/>
        <v>CAA Focus</v>
      </c>
      <c r="AA83" s="23" t="s">
        <v>1530</v>
      </c>
      <c r="AB83" s="23" t="s">
        <v>1524</v>
      </c>
    </row>
    <row r="84" spans="1:28" x14ac:dyDescent="0.35">
      <c r="A84" s="50" t="s">
        <v>115</v>
      </c>
      <c r="B84" s="51">
        <v>560086</v>
      </c>
      <c r="C84" s="51" t="s">
        <v>221</v>
      </c>
      <c r="D84" s="52" t="s">
        <v>222</v>
      </c>
      <c r="E84" s="53">
        <v>1.0920297692699141</v>
      </c>
      <c r="F84" s="54">
        <v>0.90560000000000007</v>
      </c>
      <c r="G84" s="54">
        <v>1.4559440000000001</v>
      </c>
      <c r="H84" s="54">
        <v>4.5366297692699149</v>
      </c>
      <c r="I84" s="54">
        <v>2.1783000000000001</v>
      </c>
      <c r="J84" s="54">
        <v>6.6557440000000003</v>
      </c>
      <c r="K84" s="63">
        <f>_xlfn.RANK.AVG(H84,H$3:$H$717)</f>
        <v>204</v>
      </c>
      <c r="L84" s="63">
        <f t="shared" si="6"/>
        <v>54</v>
      </c>
      <c r="M84" s="63">
        <f t="shared" si="7"/>
        <v>179</v>
      </c>
      <c r="N84" s="55" t="s">
        <v>1534</v>
      </c>
      <c r="O84" s="55" t="s">
        <v>1535</v>
      </c>
      <c r="P84" s="55" t="s">
        <v>1534</v>
      </c>
      <c r="Q84" s="27" t="str">
        <f t="shared" si="10"/>
        <v>VL Focus</v>
      </c>
      <c r="R84" s="56">
        <v>16.971298196999996</v>
      </c>
      <c r="S84" s="57">
        <v>5.3690472585999984</v>
      </c>
      <c r="T84" s="57">
        <v>101.827789182</v>
      </c>
      <c r="U84" s="57">
        <v>32.214283551599998</v>
      </c>
      <c r="V84" s="64">
        <f t="shared" si="8"/>
        <v>94</v>
      </c>
      <c r="W84" s="64">
        <f t="shared" si="9"/>
        <v>65</v>
      </c>
      <c r="X84" s="23" t="s">
        <v>1535</v>
      </c>
      <c r="Y84" s="23" t="s">
        <v>1535</v>
      </c>
      <c r="Z84" s="23" t="str">
        <f t="shared" si="11"/>
        <v>Asset Focus</v>
      </c>
      <c r="AA84" s="23" t="s">
        <v>1531</v>
      </c>
      <c r="AB84" s="23" t="s">
        <v>1524</v>
      </c>
    </row>
    <row r="85" spans="1:28" x14ac:dyDescent="0.35">
      <c r="A85" s="50" t="s">
        <v>78</v>
      </c>
      <c r="B85" s="51">
        <v>110065</v>
      </c>
      <c r="C85" s="51" t="s">
        <v>876</v>
      </c>
      <c r="D85" s="52" t="s">
        <v>877</v>
      </c>
      <c r="E85" s="53">
        <v>4.4259279999999999</v>
      </c>
      <c r="F85" s="54">
        <v>0.33815541607285515</v>
      </c>
      <c r="G85" s="54">
        <v>8.741624036838358E-2</v>
      </c>
      <c r="H85" s="54">
        <v>13.963728</v>
      </c>
      <c r="I85" s="54">
        <v>0.76965541607285526</v>
      </c>
      <c r="J85" s="54">
        <v>0.3952162403683836</v>
      </c>
      <c r="K85" s="63">
        <f>_xlfn.RANK.AVG(H85,H$3:$H$717)</f>
        <v>21</v>
      </c>
      <c r="L85" s="63">
        <f t="shared" si="6"/>
        <v>388</v>
      </c>
      <c r="M85" s="63">
        <f t="shared" si="7"/>
        <v>668</v>
      </c>
      <c r="N85" s="55" t="s">
        <v>1535</v>
      </c>
      <c r="O85" s="55" t="s">
        <v>1534</v>
      </c>
      <c r="P85" s="55" t="s">
        <v>1534</v>
      </c>
      <c r="Q85" s="27" t="str">
        <f t="shared" si="10"/>
        <v>HL Focus</v>
      </c>
      <c r="R85" s="56">
        <v>88.796159836347755</v>
      </c>
      <c r="S85" s="57">
        <v>24.898185186134036</v>
      </c>
      <c r="T85" s="57">
        <v>125.23721391734776</v>
      </c>
      <c r="U85" s="57">
        <v>30.046795333134035</v>
      </c>
      <c r="V85" s="64">
        <f t="shared" si="8"/>
        <v>62</v>
      </c>
      <c r="W85" s="64">
        <f t="shared" si="9"/>
        <v>77</v>
      </c>
      <c r="X85" s="23" t="s">
        <v>1535</v>
      </c>
      <c r="Y85" s="23" t="s">
        <v>1534</v>
      </c>
      <c r="Z85" s="23" t="str">
        <f t="shared" si="11"/>
        <v>SBA Focus</v>
      </c>
      <c r="AA85" s="23" t="s">
        <v>1528</v>
      </c>
      <c r="AB85" s="23" t="s">
        <v>1511</v>
      </c>
    </row>
    <row r="86" spans="1:28" x14ac:dyDescent="0.35">
      <c r="A86" s="50" t="s">
        <v>123</v>
      </c>
      <c r="B86" s="51">
        <v>560062</v>
      </c>
      <c r="C86" s="51" t="s">
        <v>417</v>
      </c>
      <c r="D86" s="52" t="s">
        <v>418</v>
      </c>
      <c r="E86" s="53">
        <v>7.6185700000000001</v>
      </c>
      <c r="F86" s="54">
        <v>1.0020786708786709</v>
      </c>
      <c r="G86" s="54">
        <v>7.0350722942118393</v>
      </c>
      <c r="H86" s="54">
        <v>13.596970000000001</v>
      </c>
      <c r="I86" s="54">
        <v>1.2100786708786708</v>
      </c>
      <c r="J86" s="54">
        <v>8.3075722942118393</v>
      </c>
      <c r="K86" s="63">
        <f>_xlfn.RANK.AVG(H86,H$3:$H$717)</f>
        <v>22</v>
      </c>
      <c r="L86" s="63">
        <f t="shared" si="6"/>
        <v>226</v>
      </c>
      <c r="M86" s="63">
        <f t="shared" si="7"/>
        <v>137</v>
      </c>
      <c r="N86" s="55" t="s">
        <v>1535</v>
      </c>
      <c r="O86" s="55" t="s">
        <v>1534</v>
      </c>
      <c r="P86" s="55" t="s">
        <v>1534</v>
      </c>
      <c r="Q86" s="27" t="str">
        <f t="shared" si="10"/>
        <v>HL Focus</v>
      </c>
      <c r="R86" s="56">
        <v>16.47469140853471</v>
      </c>
      <c r="S86" s="57">
        <v>1.2611373613460071</v>
      </c>
      <c r="T86" s="57">
        <v>31.403811930534708</v>
      </c>
      <c r="U86" s="57">
        <v>2.6380090063460071</v>
      </c>
      <c r="V86" s="64">
        <f t="shared" si="8"/>
        <v>418</v>
      </c>
      <c r="W86" s="64">
        <f t="shared" si="9"/>
        <v>571</v>
      </c>
      <c r="X86" s="23" t="s">
        <v>1534</v>
      </c>
      <c r="Y86" s="23" t="s">
        <v>1534</v>
      </c>
      <c r="Z86" s="23" t="str">
        <f t="shared" si="11"/>
        <v>Rest</v>
      </c>
      <c r="AA86" s="23" t="s">
        <v>1529</v>
      </c>
      <c r="AB86" s="23" t="s">
        <v>1524</v>
      </c>
    </row>
    <row r="87" spans="1:28" x14ac:dyDescent="0.35">
      <c r="A87" s="50" t="s">
        <v>99</v>
      </c>
      <c r="B87" s="51">
        <v>560054</v>
      </c>
      <c r="C87" s="51" t="s">
        <v>227</v>
      </c>
      <c r="D87" s="52" t="s">
        <v>228</v>
      </c>
      <c r="E87" s="53">
        <v>3.26044</v>
      </c>
      <c r="F87" s="54">
        <v>0.25484462676962671</v>
      </c>
      <c r="G87" s="54">
        <v>0.79461199999999999</v>
      </c>
      <c r="H87" s="54">
        <v>5.8447399999999998</v>
      </c>
      <c r="I87" s="54">
        <v>0.61864462676962673</v>
      </c>
      <c r="J87" s="54">
        <v>3.6325119999999997</v>
      </c>
      <c r="K87" s="63">
        <f>_xlfn.RANK.AVG(H87,H$3:$H$717)</f>
        <v>140</v>
      </c>
      <c r="L87" s="63">
        <f t="shared" si="6"/>
        <v>456</v>
      </c>
      <c r="M87" s="63">
        <f t="shared" si="7"/>
        <v>331</v>
      </c>
      <c r="N87" s="55" t="s">
        <v>1534</v>
      </c>
      <c r="O87" s="55" t="s">
        <v>1534</v>
      </c>
      <c r="P87" s="55" t="s">
        <v>1534</v>
      </c>
      <c r="Q87" s="27" t="str">
        <f t="shared" si="10"/>
        <v>Rest</v>
      </c>
      <c r="R87" s="56">
        <v>12.444540954000004</v>
      </c>
      <c r="S87" s="57">
        <v>37.851069579457487</v>
      </c>
      <c r="T87" s="57">
        <v>74.667245724000011</v>
      </c>
      <c r="U87" s="57">
        <v>50.933046595457483</v>
      </c>
      <c r="V87" s="64">
        <f t="shared" si="8"/>
        <v>150</v>
      </c>
      <c r="W87" s="64">
        <f t="shared" si="9"/>
        <v>33</v>
      </c>
      <c r="X87" s="23" t="s">
        <v>1534</v>
      </c>
      <c r="Y87" s="23" t="s">
        <v>1535</v>
      </c>
      <c r="Z87" s="23" t="str">
        <f t="shared" si="11"/>
        <v>CAA Focus</v>
      </c>
      <c r="AA87" s="23" t="s">
        <v>1528</v>
      </c>
      <c r="AB87" s="23" t="s">
        <v>1511</v>
      </c>
    </row>
    <row r="88" spans="1:28" x14ac:dyDescent="0.35">
      <c r="A88" s="50" t="s">
        <v>51</v>
      </c>
      <c r="B88" s="51">
        <v>590008</v>
      </c>
      <c r="C88" s="51" t="s">
        <v>229</v>
      </c>
      <c r="D88" s="52" t="s">
        <v>230</v>
      </c>
      <c r="E88" s="53">
        <v>0.37907811764705884</v>
      </c>
      <c r="F88" s="54">
        <v>0.65595974551724145</v>
      </c>
      <c r="G88" s="54">
        <v>0.77674799999999999</v>
      </c>
      <c r="H88" s="54">
        <v>0.81907811764705885</v>
      </c>
      <c r="I88" s="54">
        <v>0.93055974551724141</v>
      </c>
      <c r="J88" s="54">
        <v>3.5508479999999998</v>
      </c>
      <c r="K88" s="63">
        <f>_xlfn.RANK.AVG(H88,H$3:$H$717)</f>
        <v>582</v>
      </c>
      <c r="L88" s="63">
        <f t="shared" si="6"/>
        <v>327</v>
      </c>
      <c r="M88" s="63">
        <f t="shared" si="7"/>
        <v>338</v>
      </c>
      <c r="N88" s="55" t="s">
        <v>1534</v>
      </c>
      <c r="O88" s="55" t="s">
        <v>1534</v>
      </c>
      <c r="P88" s="55" t="s">
        <v>1534</v>
      </c>
      <c r="Q88" s="27" t="str">
        <f t="shared" si="10"/>
        <v>Rest</v>
      </c>
      <c r="R88" s="56">
        <v>19.106548481851661</v>
      </c>
      <c r="S88" s="57">
        <v>11.894944656999998</v>
      </c>
      <c r="T88" s="57">
        <v>60.852854135851665</v>
      </c>
      <c r="U88" s="57">
        <v>18.970576999999999</v>
      </c>
      <c r="V88" s="64">
        <f t="shared" si="8"/>
        <v>209</v>
      </c>
      <c r="W88" s="64">
        <f t="shared" si="9"/>
        <v>139</v>
      </c>
      <c r="X88" s="23" t="s">
        <v>1534</v>
      </c>
      <c r="Y88" s="23" t="s">
        <v>1534</v>
      </c>
      <c r="Z88" s="23" t="str">
        <f t="shared" si="11"/>
        <v>Rest</v>
      </c>
      <c r="AA88" s="23" t="s">
        <v>1529</v>
      </c>
      <c r="AB88" s="23" t="s">
        <v>1524</v>
      </c>
    </row>
    <row r="89" spans="1:28" x14ac:dyDescent="0.35">
      <c r="A89" s="50" t="s">
        <v>96</v>
      </c>
      <c r="B89" s="51">
        <v>421301</v>
      </c>
      <c r="C89" s="51" t="s">
        <v>656</v>
      </c>
      <c r="D89" s="52" t="s">
        <v>657</v>
      </c>
      <c r="E89" s="53">
        <v>12.193895355576554</v>
      </c>
      <c r="F89" s="54">
        <v>9.2737135414334065E-2</v>
      </c>
      <c r="G89" s="54">
        <v>0.31850000000000001</v>
      </c>
      <c r="H89" s="54">
        <v>13.567595355576554</v>
      </c>
      <c r="I89" s="54">
        <v>0.19483713541433406</v>
      </c>
      <c r="J89" s="54">
        <v>1.456</v>
      </c>
      <c r="K89" s="63">
        <f>_xlfn.RANK.AVG(H89,H$3:$H$717)</f>
        <v>23</v>
      </c>
      <c r="L89" s="63">
        <f t="shared" si="6"/>
        <v>651</v>
      </c>
      <c r="M89" s="63">
        <f t="shared" si="7"/>
        <v>544</v>
      </c>
      <c r="N89" s="55" t="s">
        <v>1535</v>
      </c>
      <c r="O89" s="55" t="s">
        <v>1534</v>
      </c>
      <c r="P89" s="55" t="s">
        <v>1534</v>
      </c>
      <c r="Q89" s="27" t="str">
        <f t="shared" si="10"/>
        <v>HL Focus</v>
      </c>
      <c r="R89" s="56">
        <v>7.6015743078</v>
      </c>
      <c r="S89" s="57">
        <v>4.0362699431896267</v>
      </c>
      <c r="T89" s="57">
        <v>45.6094458468</v>
      </c>
      <c r="U89" s="57">
        <v>16.906586201189626</v>
      </c>
      <c r="V89" s="64">
        <f t="shared" si="8"/>
        <v>314</v>
      </c>
      <c r="W89" s="64">
        <f t="shared" si="9"/>
        <v>162</v>
      </c>
      <c r="X89" s="23" t="s">
        <v>1534</v>
      </c>
      <c r="Y89" s="23" t="s">
        <v>1534</v>
      </c>
      <c r="Z89" s="23" t="str">
        <f t="shared" si="11"/>
        <v>Rest</v>
      </c>
      <c r="AA89" s="23" t="s">
        <v>1528</v>
      </c>
      <c r="AB89" s="23" t="s">
        <v>1524</v>
      </c>
    </row>
    <row r="90" spans="1:28" x14ac:dyDescent="0.35">
      <c r="A90" s="50" t="s">
        <v>61</v>
      </c>
      <c r="B90" s="51">
        <v>560001</v>
      </c>
      <c r="C90" s="51" t="s">
        <v>233</v>
      </c>
      <c r="D90" s="52" t="s">
        <v>234</v>
      </c>
      <c r="E90" s="53">
        <v>3.1447397805551542</v>
      </c>
      <c r="F90" s="54">
        <v>8.4000000000000005E-2</v>
      </c>
      <c r="G90" s="54">
        <v>2.678719646279216</v>
      </c>
      <c r="H90" s="54">
        <v>3.5647397805551542</v>
      </c>
      <c r="I90" s="54">
        <v>0.38400000000000001</v>
      </c>
      <c r="J90" s="54">
        <v>2.678719646279216</v>
      </c>
      <c r="K90" s="63">
        <f>_xlfn.RANK.AVG(H90,H$3:$H$717)</f>
        <v>274</v>
      </c>
      <c r="L90" s="63">
        <f t="shared" si="6"/>
        <v>578.5</v>
      </c>
      <c r="M90" s="63">
        <f t="shared" si="7"/>
        <v>421</v>
      </c>
      <c r="N90" s="55" t="s">
        <v>1534</v>
      </c>
      <c r="O90" s="55" t="s">
        <v>1534</v>
      </c>
      <c r="P90" s="55" t="s">
        <v>1534</v>
      </c>
      <c r="Q90" s="27" t="str">
        <f t="shared" si="10"/>
        <v>Rest</v>
      </c>
      <c r="R90" s="56">
        <v>5.560789823050527</v>
      </c>
      <c r="S90" s="57">
        <v>189.32005449792209</v>
      </c>
      <c r="T90" s="57">
        <v>27.500262954050527</v>
      </c>
      <c r="U90" s="57">
        <v>231.7874632769221</v>
      </c>
      <c r="V90" s="64">
        <f t="shared" si="8"/>
        <v>456</v>
      </c>
      <c r="W90" s="64">
        <f t="shared" si="9"/>
        <v>2</v>
      </c>
      <c r="X90" s="23" t="s">
        <v>1534</v>
      </c>
      <c r="Y90" s="23" t="s">
        <v>1535</v>
      </c>
      <c r="Z90" s="23" t="str">
        <f t="shared" si="11"/>
        <v>CAA Focus</v>
      </c>
      <c r="AA90" s="23" t="s">
        <v>1528</v>
      </c>
      <c r="AB90" s="23" t="s">
        <v>1511</v>
      </c>
    </row>
    <row r="91" spans="1:28" x14ac:dyDescent="0.35">
      <c r="A91" s="50" t="s">
        <v>118</v>
      </c>
      <c r="B91" s="51">
        <v>560037</v>
      </c>
      <c r="C91" s="51" t="s">
        <v>253</v>
      </c>
      <c r="D91" s="52" t="s">
        <v>254</v>
      </c>
      <c r="E91" s="53">
        <v>10.563020384827286</v>
      </c>
      <c r="F91" s="54">
        <v>0.17628800000000003</v>
      </c>
      <c r="G91" s="54">
        <v>2.5336353148352613</v>
      </c>
      <c r="H91" s="54">
        <v>13.492920384827286</v>
      </c>
      <c r="I91" s="54">
        <v>0.80588800000000005</v>
      </c>
      <c r="J91" s="54">
        <v>8.1338353148352613</v>
      </c>
      <c r="K91" s="63">
        <f>_xlfn.RANK.AVG(H91,H$3:$H$717)</f>
        <v>24</v>
      </c>
      <c r="L91" s="63">
        <f t="shared" si="6"/>
        <v>373</v>
      </c>
      <c r="M91" s="63">
        <f t="shared" si="7"/>
        <v>140</v>
      </c>
      <c r="N91" s="55" t="s">
        <v>1535</v>
      </c>
      <c r="O91" s="55" t="s">
        <v>1534</v>
      </c>
      <c r="P91" s="55" t="s">
        <v>1534</v>
      </c>
      <c r="Q91" s="27" t="str">
        <f t="shared" si="10"/>
        <v>HL Focus</v>
      </c>
      <c r="R91" s="56">
        <v>130.78798602413912</v>
      </c>
      <c r="S91" s="57">
        <v>3.3835575627837589</v>
      </c>
      <c r="T91" s="57">
        <v>196.84601238113913</v>
      </c>
      <c r="U91" s="57">
        <v>11.285754475783758</v>
      </c>
      <c r="V91" s="64">
        <f t="shared" si="8"/>
        <v>16</v>
      </c>
      <c r="W91" s="64">
        <f t="shared" si="9"/>
        <v>248</v>
      </c>
      <c r="X91" s="23" t="s">
        <v>1535</v>
      </c>
      <c r="Y91" s="23" t="s">
        <v>1534</v>
      </c>
      <c r="Z91" s="23" t="str">
        <f t="shared" si="11"/>
        <v>SBA Focus</v>
      </c>
      <c r="AA91" s="23" t="s">
        <v>1530</v>
      </c>
      <c r="AB91" s="23" t="s">
        <v>1511</v>
      </c>
    </row>
    <row r="92" spans="1:28" x14ac:dyDescent="0.35">
      <c r="A92" s="50" t="s">
        <v>99</v>
      </c>
      <c r="B92" s="51">
        <v>560092</v>
      </c>
      <c r="C92" s="51" t="s">
        <v>237</v>
      </c>
      <c r="D92" s="52" t="s">
        <v>238</v>
      </c>
      <c r="E92" s="53">
        <v>1.9082258764394742</v>
      </c>
      <c r="F92" s="54">
        <v>0.26263999999999998</v>
      </c>
      <c r="G92" s="54">
        <v>1.9756653036682534</v>
      </c>
      <c r="H92" s="54">
        <v>4.0580258764394745</v>
      </c>
      <c r="I92" s="54">
        <v>1.2006399999999999</v>
      </c>
      <c r="J92" s="54">
        <v>6.2569653036682533</v>
      </c>
      <c r="K92" s="63">
        <f>_xlfn.RANK.AVG(H92,H$3:$H$717)</f>
        <v>229</v>
      </c>
      <c r="L92" s="63">
        <f t="shared" si="6"/>
        <v>230</v>
      </c>
      <c r="M92" s="63">
        <f t="shared" si="7"/>
        <v>195</v>
      </c>
      <c r="N92" s="55" t="s">
        <v>1534</v>
      </c>
      <c r="O92" s="55" t="s">
        <v>1534</v>
      </c>
      <c r="P92" s="55" t="s">
        <v>1534</v>
      </c>
      <c r="Q92" s="27" t="str">
        <f t="shared" si="10"/>
        <v>Rest</v>
      </c>
      <c r="R92" s="56">
        <v>14.433874500000002</v>
      </c>
      <c r="S92" s="57">
        <v>3.4703439193275045</v>
      </c>
      <c r="T92" s="57">
        <v>86.603246999999996</v>
      </c>
      <c r="U92" s="57">
        <v>16.339550668327504</v>
      </c>
      <c r="V92" s="64">
        <f t="shared" si="8"/>
        <v>122</v>
      </c>
      <c r="W92" s="64">
        <f t="shared" si="9"/>
        <v>170</v>
      </c>
      <c r="X92" s="23" t="s">
        <v>1535</v>
      </c>
      <c r="Y92" s="23" t="s">
        <v>1534</v>
      </c>
      <c r="Z92" s="23" t="str">
        <f t="shared" si="11"/>
        <v>SBA Focus</v>
      </c>
      <c r="AA92" s="23" t="s">
        <v>1528</v>
      </c>
      <c r="AB92" s="23" t="s">
        <v>1527</v>
      </c>
    </row>
    <row r="93" spans="1:28" x14ac:dyDescent="0.35">
      <c r="A93" s="50" t="s">
        <v>99</v>
      </c>
      <c r="B93" s="51">
        <v>560097</v>
      </c>
      <c r="C93" s="51" t="s">
        <v>239</v>
      </c>
      <c r="D93" s="52" t="s">
        <v>240</v>
      </c>
      <c r="E93" s="53">
        <v>1.6479568097260637</v>
      </c>
      <c r="F93" s="54">
        <v>0.19853922280254777</v>
      </c>
      <c r="G93" s="54">
        <v>0.84190960886405952</v>
      </c>
      <c r="H93" s="54">
        <v>5.0246568097260642</v>
      </c>
      <c r="I93" s="54">
        <v>0.39763922280254776</v>
      </c>
      <c r="J93" s="54">
        <v>3.2135096088640593</v>
      </c>
      <c r="K93" s="63">
        <f>_xlfn.RANK.AVG(H93,H$3:$H$717)</f>
        <v>175</v>
      </c>
      <c r="L93" s="63">
        <f t="shared" si="6"/>
        <v>571</v>
      </c>
      <c r="M93" s="63">
        <f t="shared" si="7"/>
        <v>366</v>
      </c>
      <c r="N93" s="55" t="s">
        <v>1534</v>
      </c>
      <c r="O93" s="55" t="s">
        <v>1534</v>
      </c>
      <c r="P93" s="55" t="s">
        <v>1534</v>
      </c>
      <c r="Q93" s="27" t="str">
        <f t="shared" si="10"/>
        <v>Rest</v>
      </c>
      <c r="R93" s="56">
        <v>13.447629488600001</v>
      </c>
      <c r="S93" s="57">
        <v>1.1754487141999999</v>
      </c>
      <c r="T93" s="57">
        <v>80.685776931599989</v>
      </c>
      <c r="U93" s="57">
        <v>7.0526922852</v>
      </c>
      <c r="V93" s="64">
        <f t="shared" si="8"/>
        <v>138</v>
      </c>
      <c r="W93" s="64">
        <f t="shared" si="9"/>
        <v>355</v>
      </c>
      <c r="X93" s="23" t="s">
        <v>1535</v>
      </c>
      <c r="Y93" s="23" t="s">
        <v>1534</v>
      </c>
      <c r="Z93" s="23" t="str">
        <f t="shared" si="11"/>
        <v>SBA Focus</v>
      </c>
      <c r="AA93" s="23" t="s">
        <v>1530</v>
      </c>
      <c r="AB93" s="23" t="s">
        <v>1524</v>
      </c>
    </row>
    <row r="94" spans="1:28" x14ac:dyDescent="0.35">
      <c r="A94" s="50" t="s">
        <v>492</v>
      </c>
      <c r="B94" s="51">
        <v>500072</v>
      </c>
      <c r="C94" s="51" t="s">
        <v>557</v>
      </c>
      <c r="D94" s="52" t="s">
        <v>558</v>
      </c>
      <c r="E94" s="53">
        <v>11.302831339812281</v>
      </c>
      <c r="F94" s="54">
        <v>0.40202879999999996</v>
      </c>
      <c r="G94" s="54">
        <v>1.0638320000000001</v>
      </c>
      <c r="H94" s="54">
        <v>13.286531339812282</v>
      </c>
      <c r="I94" s="54">
        <v>0.40202879999999996</v>
      </c>
      <c r="J94" s="54">
        <v>4.863232</v>
      </c>
      <c r="K94" s="63">
        <f>_xlfn.RANK.AVG(H94,H$3:$H$717)</f>
        <v>25</v>
      </c>
      <c r="L94" s="63">
        <f t="shared" si="6"/>
        <v>567</v>
      </c>
      <c r="M94" s="63">
        <f t="shared" si="7"/>
        <v>259</v>
      </c>
      <c r="N94" s="55" t="s">
        <v>1535</v>
      </c>
      <c r="O94" s="55" t="s">
        <v>1534</v>
      </c>
      <c r="P94" s="55" t="s">
        <v>1534</v>
      </c>
      <c r="Q94" s="27" t="str">
        <f t="shared" si="10"/>
        <v>HL Focus</v>
      </c>
      <c r="R94" s="56">
        <v>3.6156006745999996</v>
      </c>
      <c r="S94" s="57">
        <v>1.9705745803295618</v>
      </c>
      <c r="T94" s="57">
        <v>21.693604047599997</v>
      </c>
      <c r="U94" s="57">
        <v>5.8942442663295616</v>
      </c>
      <c r="V94" s="64">
        <f t="shared" si="8"/>
        <v>515</v>
      </c>
      <c r="W94" s="64">
        <f t="shared" si="9"/>
        <v>389</v>
      </c>
      <c r="X94" s="23" t="s">
        <v>1534</v>
      </c>
      <c r="Y94" s="23" t="s">
        <v>1534</v>
      </c>
      <c r="Z94" s="23" t="str">
        <f t="shared" si="11"/>
        <v>Rest</v>
      </c>
      <c r="AA94" s="23" t="s">
        <v>1529</v>
      </c>
      <c r="AB94" s="23" t="s">
        <v>1526</v>
      </c>
    </row>
    <row r="95" spans="1:28" x14ac:dyDescent="0.35">
      <c r="A95" s="50" t="s">
        <v>118</v>
      </c>
      <c r="B95" s="51">
        <v>560001</v>
      </c>
      <c r="C95" s="51" t="s">
        <v>243</v>
      </c>
      <c r="D95" s="52" t="s">
        <v>244</v>
      </c>
      <c r="E95" s="53">
        <v>0.40027604523384902</v>
      </c>
      <c r="F95" s="54">
        <v>0.27981640224640209</v>
      </c>
      <c r="G95" s="54">
        <v>0.57778640639703238</v>
      </c>
      <c r="H95" s="54">
        <v>1.359476045233849</v>
      </c>
      <c r="I95" s="54">
        <v>0.90201640224640212</v>
      </c>
      <c r="J95" s="54">
        <v>2.2725864063970325</v>
      </c>
      <c r="K95" s="63">
        <f>_xlfn.RANK.AVG(H95,H$3:$H$717)</f>
        <v>495</v>
      </c>
      <c r="L95" s="63">
        <f t="shared" si="6"/>
        <v>339</v>
      </c>
      <c r="M95" s="63">
        <f t="shared" si="7"/>
        <v>453</v>
      </c>
      <c r="N95" s="55" t="s">
        <v>1534</v>
      </c>
      <c r="O95" s="55" t="s">
        <v>1534</v>
      </c>
      <c r="P95" s="55" t="s">
        <v>1534</v>
      </c>
      <c r="Q95" s="27" t="str">
        <f t="shared" si="10"/>
        <v>Rest</v>
      </c>
      <c r="R95" s="56">
        <v>29.290644947597272</v>
      </c>
      <c r="S95" s="57">
        <v>28.006343452427274</v>
      </c>
      <c r="T95" s="57">
        <v>66.531660564597274</v>
      </c>
      <c r="U95" s="57">
        <v>30.900232538427275</v>
      </c>
      <c r="V95" s="64">
        <f t="shared" si="8"/>
        <v>184</v>
      </c>
      <c r="W95" s="64">
        <f t="shared" si="9"/>
        <v>72</v>
      </c>
      <c r="X95" s="23" t="s">
        <v>1534</v>
      </c>
      <c r="Y95" s="23" t="s">
        <v>1534</v>
      </c>
      <c r="Z95" s="23" t="str">
        <f t="shared" si="11"/>
        <v>Rest</v>
      </c>
      <c r="AA95" s="23" t="s">
        <v>1528</v>
      </c>
      <c r="AB95" s="23" t="s">
        <v>1511</v>
      </c>
    </row>
    <row r="96" spans="1:28" x14ac:dyDescent="0.35">
      <c r="A96" s="50" t="s">
        <v>118</v>
      </c>
      <c r="B96" s="51">
        <v>560043</v>
      </c>
      <c r="C96" s="51" t="s">
        <v>245</v>
      </c>
      <c r="D96" s="52" t="s">
        <v>246</v>
      </c>
      <c r="E96" s="53">
        <v>8.8531170738504403E-2</v>
      </c>
      <c r="F96" s="54">
        <v>2.3372827863577865</v>
      </c>
      <c r="G96" s="54">
        <v>1.1250120000000001</v>
      </c>
      <c r="H96" s="54">
        <v>0.18753117073850439</v>
      </c>
      <c r="I96" s="54">
        <v>3.0219827863577864</v>
      </c>
      <c r="J96" s="54">
        <v>5.1429119999999999</v>
      </c>
      <c r="K96" s="63">
        <f>_xlfn.RANK.AVG(H96,H$3:$H$717)</f>
        <v>689</v>
      </c>
      <c r="L96" s="63">
        <f t="shared" si="6"/>
        <v>18</v>
      </c>
      <c r="M96" s="63">
        <f t="shared" si="7"/>
        <v>243</v>
      </c>
      <c r="N96" s="55" t="s">
        <v>1534</v>
      </c>
      <c r="O96" s="55" t="s">
        <v>1535</v>
      </c>
      <c r="P96" s="55" t="s">
        <v>1534</v>
      </c>
      <c r="Q96" s="27" t="str">
        <f t="shared" si="10"/>
        <v>VL Focus</v>
      </c>
      <c r="R96" s="56">
        <v>129.0215827225673</v>
      </c>
      <c r="S96" s="57">
        <v>5.3907213693115601</v>
      </c>
      <c r="T96" s="57">
        <v>228.31077782956731</v>
      </c>
      <c r="U96" s="57">
        <v>20.515071252311561</v>
      </c>
      <c r="V96" s="64">
        <f t="shared" si="8"/>
        <v>11</v>
      </c>
      <c r="W96" s="64">
        <f t="shared" si="9"/>
        <v>127</v>
      </c>
      <c r="X96" s="23" t="s">
        <v>1535</v>
      </c>
      <c r="Y96" s="23" t="s">
        <v>1534</v>
      </c>
      <c r="Z96" s="23" t="str">
        <f t="shared" si="11"/>
        <v>SBA Focus</v>
      </c>
      <c r="AA96" s="23" t="s">
        <v>1530</v>
      </c>
      <c r="AB96" s="23" t="s">
        <v>1527</v>
      </c>
    </row>
    <row r="97" spans="1:28" x14ac:dyDescent="0.35">
      <c r="A97" s="50" t="s">
        <v>248</v>
      </c>
      <c r="B97" s="51">
        <v>462011</v>
      </c>
      <c r="C97" s="51" t="s">
        <v>247</v>
      </c>
      <c r="D97" s="52" t="s">
        <v>248</v>
      </c>
      <c r="E97" s="53">
        <v>6.3504000000000005E-2</v>
      </c>
      <c r="F97" s="54">
        <v>9.875600000000001E-2</v>
      </c>
      <c r="G97" s="54">
        <v>4.4184000000000001E-2</v>
      </c>
      <c r="H97" s="54">
        <v>0.29030400000000001</v>
      </c>
      <c r="I97" s="54">
        <v>0.45145600000000002</v>
      </c>
      <c r="J97" s="54">
        <v>0.201984</v>
      </c>
      <c r="K97" s="63">
        <f>_xlfn.RANK.AVG(H97,H$3:$H$717)</f>
        <v>667</v>
      </c>
      <c r="L97" s="63">
        <f t="shared" si="6"/>
        <v>534</v>
      </c>
      <c r="M97" s="63">
        <f t="shared" si="7"/>
        <v>693</v>
      </c>
      <c r="N97" s="55" t="s">
        <v>1534</v>
      </c>
      <c r="O97" s="55" t="s">
        <v>1534</v>
      </c>
      <c r="P97" s="55" t="s">
        <v>1534</v>
      </c>
      <c r="Q97" s="27" t="str">
        <f t="shared" si="10"/>
        <v>Rest</v>
      </c>
      <c r="R97" s="56">
        <v>60.573673506370227</v>
      </c>
      <c r="S97" s="57">
        <v>2.0082118645999998</v>
      </c>
      <c r="T97" s="57">
        <v>72.632679406370229</v>
      </c>
      <c r="U97" s="57">
        <v>12.0492711876</v>
      </c>
      <c r="V97" s="64">
        <f t="shared" si="8"/>
        <v>155</v>
      </c>
      <c r="W97" s="64">
        <f t="shared" si="9"/>
        <v>231</v>
      </c>
      <c r="X97" s="23" t="s">
        <v>1534</v>
      </c>
      <c r="Y97" s="23" t="s">
        <v>1534</v>
      </c>
      <c r="Z97" s="23" t="str">
        <f t="shared" si="11"/>
        <v>Rest</v>
      </c>
      <c r="AA97" s="23" t="s">
        <v>1528</v>
      </c>
      <c r="AB97" s="23" t="s">
        <v>1526</v>
      </c>
    </row>
    <row r="98" spans="1:28" x14ac:dyDescent="0.35">
      <c r="A98" s="50" t="s">
        <v>115</v>
      </c>
      <c r="B98" s="51">
        <v>560102</v>
      </c>
      <c r="C98" s="51" t="s">
        <v>249</v>
      </c>
      <c r="D98" s="52" t="s">
        <v>250</v>
      </c>
      <c r="E98" s="53">
        <v>0.99650603895586265</v>
      </c>
      <c r="F98" s="54">
        <v>0.16133600000000003</v>
      </c>
      <c r="G98" s="54">
        <v>0.93200800000000006</v>
      </c>
      <c r="H98" s="54">
        <v>3.6607060389558628</v>
      </c>
      <c r="I98" s="54">
        <v>0.73753600000000008</v>
      </c>
      <c r="J98" s="54">
        <v>4.2606079999999995</v>
      </c>
      <c r="K98" s="63">
        <f>_xlfn.RANK.AVG(H98,H$3:$H$717)</f>
        <v>265</v>
      </c>
      <c r="L98" s="63">
        <f t="shared" si="6"/>
        <v>403</v>
      </c>
      <c r="M98" s="63">
        <f t="shared" si="7"/>
        <v>292</v>
      </c>
      <c r="N98" s="55" t="s">
        <v>1534</v>
      </c>
      <c r="O98" s="55" t="s">
        <v>1534</v>
      </c>
      <c r="P98" s="55" t="s">
        <v>1534</v>
      </c>
      <c r="Q98" s="27" t="str">
        <f t="shared" si="10"/>
        <v>Rest</v>
      </c>
      <c r="R98" s="56">
        <v>123.79806877419961</v>
      </c>
      <c r="S98" s="57">
        <v>4.7284207868897727</v>
      </c>
      <c r="T98" s="57">
        <v>247.88083418919962</v>
      </c>
      <c r="U98" s="57">
        <v>15.037706893889773</v>
      </c>
      <c r="V98" s="64">
        <f t="shared" si="8"/>
        <v>8</v>
      </c>
      <c r="W98" s="64">
        <f t="shared" si="9"/>
        <v>185</v>
      </c>
      <c r="X98" s="23" t="s">
        <v>1535</v>
      </c>
      <c r="Y98" s="23" t="s">
        <v>1534</v>
      </c>
      <c r="Z98" s="23" t="str">
        <f t="shared" si="11"/>
        <v>SBA Focus</v>
      </c>
      <c r="AA98" s="23" t="s">
        <v>1528</v>
      </c>
      <c r="AB98" s="23" t="s">
        <v>1511</v>
      </c>
    </row>
    <row r="99" spans="1:28" x14ac:dyDescent="0.35">
      <c r="A99" s="50" t="s">
        <v>86</v>
      </c>
      <c r="B99" s="51">
        <v>495001</v>
      </c>
      <c r="C99" s="51" t="s">
        <v>251</v>
      </c>
      <c r="D99" s="52" t="s">
        <v>252</v>
      </c>
      <c r="E99" s="53">
        <v>4.0923360141922895</v>
      </c>
      <c r="F99" s="54">
        <v>0.46067718767865484</v>
      </c>
      <c r="G99" s="54">
        <v>0.31334800000000002</v>
      </c>
      <c r="H99" s="54">
        <v>5.0323360141922899</v>
      </c>
      <c r="I99" s="54">
        <v>1.0027771876786549</v>
      </c>
      <c r="J99" s="54">
        <v>1.4324479999999999</v>
      </c>
      <c r="K99" s="63">
        <f>_xlfn.RANK.AVG(H99,H$3:$H$717)</f>
        <v>173</v>
      </c>
      <c r="L99" s="63">
        <f t="shared" si="6"/>
        <v>297</v>
      </c>
      <c r="M99" s="63">
        <f t="shared" si="7"/>
        <v>546</v>
      </c>
      <c r="N99" s="55" t="s">
        <v>1534</v>
      </c>
      <c r="O99" s="55" t="s">
        <v>1534</v>
      </c>
      <c r="P99" s="55" t="s">
        <v>1534</v>
      </c>
      <c r="Q99" s="27" t="str">
        <f t="shared" si="10"/>
        <v>Rest</v>
      </c>
      <c r="R99" s="56">
        <v>50.33881692138695</v>
      </c>
      <c r="S99" s="57">
        <v>10.971253749164198</v>
      </c>
      <c r="T99" s="57">
        <v>75.159572468386955</v>
      </c>
      <c r="U99" s="57">
        <v>16.594924868164199</v>
      </c>
      <c r="V99" s="64">
        <f t="shared" si="8"/>
        <v>148</v>
      </c>
      <c r="W99" s="64">
        <f t="shared" si="9"/>
        <v>167</v>
      </c>
      <c r="X99" s="23" t="s">
        <v>1534</v>
      </c>
      <c r="Y99" s="23" t="s">
        <v>1534</v>
      </c>
      <c r="Z99" s="23" t="str">
        <f t="shared" si="11"/>
        <v>Rest</v>
      </c>
      <c r="AA99" s="23" t="s">
        <v>1531</v>
      </c>
      <c r="AB99" s="23" t="s">
        <v>1526</v>
      </c>
    </row>
    <row r="100" spans="1:28" x14ac:dyDescent="0.35">
      <c r="A100" s="50" t="s">
        <v>126</v>
      </c>
      <c r="B100" s="51">
        <v>560104</v>
      </c>
      <c r="C100" s="51" t="s">
        <v>207</v>
      </c>
      <c r="D100" s="52" t="s">
        <v>208</v>
      </c>
      <c r="E100" s="53">
        <v>2.834832</v>
      </c>
      <c r="F100" s="54">
        <v>0.38096800000000003</v>
      </c>
      <c r="G100" s="54">
        <v>1.9218798687766399</v>
      </c>
      <c r="H100" s="54">
        <v>12.959232</v>
      </c>
      <c r="I100" s="54">
        <v>1.741568</v>
      </c>
      <c r="J100" s="54">
        <v>4.6719798687766403</v>
      </c>
      <c r="K100" s="63">
        <f>_xlfn.RANK.AVG(H100,H$3:$H$717)</f>
        <v>26</v>
      </c>
      <c r="L100" s="63">
        <f t="shared" si="6"/>
        <v>105</v>
      </c>
      <c r="M100" s="63">
        <f t="shared" si="7"/>
        <v>270</v>
      </c>
      <c r="N100" s="55" t="s">
        <v>1535</v>
      </c>
      <c r="O100" s="55" t="s">
        <v>1535</v>
      </c>
      <c r="P100" s="55" t="s">
        <v>1534</v>
      </c>
      <c r="Q100" s="27" t="str">
        <f t="shared" si="10"/>
        <v>Asset Focus</v>
      </c>
      <c r="R100" s="56">
        <v>19.445419048199994</v>
      </c>
      <c r="S100" s="57">
        <v>2.322966043600001</v>
      </c>
      <c r="T100" s="57">
        <v>116.6725142892</v>
      </c>
      <c r="U100" s="57">
        <v>13.937796261600003</v>
      </c>
      <c r="V100" s="64">
        <f t="shared" si="8"/>
        <v>75</v>
      </c>
      <c r="W100" s="64">
        <f t="shared" si="9"/>
        <v>200</v>
      </c>
      <c r="X100" s="23" t="s">
        <v>1535</v>
      </c>
      <c r="Y100" s="23" t="s">
        <v>1534</v>
      </c>
      <c r="Z100" s="23" t="str">
        <f t="shared" si="11"/>
        <v>SBA Focus</v>
      </c>
      <c r="AA100" s="23" t="s">
        <v>1530</v>
      </c>
      <c r="AB100" s="23" t="s">
        <v>1524</v>
      </c>
    </row>
    <row r="101" spans="1:28" x14ac:dyDescent="0.35">
      <c r="A101" s="50" t="s">
        <v>492</v>
      </c>
      <c r="B101" s="51">
        <v>500070</v>
      </c>
      <c r="C101" s="51" t="s">
        <v>1470</v>
      </c>
      <c r="D101" s="52" t="s">
        <v>1471</v>
      </c>
      <c r="E101" s="53">
        <v>7.4482799999999996</v>
      </c>
      <c r="F101" s="54">
        <v>0.14377999999999999</v>
      </c>
      <c r="G101" s="54">
        <v>0.20364399999999999</v>
      </c>
      <c r="H101" s="54">
        <v>12.762179999999999</v>
      </c>
      <c r="I101" s="54">
        <v>0.65727999999999998</v>
      </c>
      <c r="J101" s="54">
        <v>0.93094399999999999</v>
      </c>
      <c r="K101" s="63">
        <f>_xlfn.RANK.AVG(H101,H$3:$H$717)</f>
        <v>27</v>
      </c>
      <c r="L101" s="63">
        <f t="shared" si="6"/>
        <v>441</v>
      </c>
      <c r="M101" s="63">
        <f t="shared" si="7"/>
        <v>605</v>
      </c>
      <c r="N101" s="55" t="s">
        <v>1535</v>
      </c>
      <c r="O101" s="55" t="s">
        <v>1534</v>
      </c>
      <c r="P101" s="55" t="s">
        <v>1534</v>
      </c>
      <c r="Q101" s="27" t="str">
        <f t="shared" si="10"/>
        <v>HL Focus</v>
      </c>
      <c r="R101" s="56">
        <v>12.69837722598994</v>
      </c>
      <c r="S101" s="57">
        <v>0.21372683059999997</v>
      </c>
      <c r="T101" s="57">
        <v>18.610225116989941</v>
      </c>
      <c r="U101" s="57">
        <v>1.2823609835999998</v>
      </c>
      <c r="V101" s="64">
        <f t="shared" si="8"/>
        <v>569</v>
      </c>
      <c r="W101" s="64">
        <f t="shared" si="9"/>
        <v>666</v>
      </c>
      <c r="X101" s="23" t="s">
        <v>1534</v>
      </c>
      <c r="Y101" s="23" t="s">
        <v>1534</v>
      </c>
      <c r="Z101" s="23" t="str">
        <f t="shared" si="11"/>
        <v>Rest</v>
      </c>
      <c r="AA101" s="23" t="s">
        <v>1530</v>
      </c>
      <c r="AB101" s="23" t="s">
        <v>1511</v>
      </c>
    </row>
    <row r="102" spans="1:28" x14ac:dyDescent="0.35">
      <c r="A102" s="50" t="s">
        <v>38</v>
      </c>
      <c r="B102" s="51">
        <v>585412</v>
      </c>
      <c r="C102" s="51" t="s">
        <v>257</v>
      </c>
      <c r="D102" s="52" t="s">
        <v>258</v>
      </c>
      <c r="E102" s="53">
        <v>0.16880585454545455</v>
      </c>
      <c r="F102" s="54">
        <v>0.12396066012422362</v>
      </c>
      <c r="G102" s="54">
        <v>1.4414230853181127</v>
      </c>
      <c r="H102" s="54">
        <v>0.26030585454545452</v>
      </c>
      <c r="I102" s="54">
        <v>0.40436066012422361</v>
      </c>
      <c r="J102" s="54">
        <v>4.2454230853181123</v>
      </c>
      <c r="K102" s="63">
        <f>_xlfn.RANK.AVG(H102,H$3:$H$717)</f>
        <v>673</v>
      </c>
      <c r="L102" s="63">
        <f t="shared" si="6"/>
        <v>564</v>
      </c>
      <c r="M102" s="63">
        <f t="shared" si="7"/>
        <v>294</v>
      </c>
      <c r="N102" s="55" t="s">
        <v>1534</v>
      </c>
      <c r="O102" s="55" t="s">
        <v>1534</v>
      </c>
      <c r="P102" s="55" t="s">
        <v>1534</v>
      </c>
      <c r="Q102" s="27" t="str">
        <f t="shared" si="10"/>
        <v>Rest</v>
      </c>
      <c r="R102" s="56">
        <v>3.5029931505999983</v>
      </c>
      <c r="S102" s="57">
        <v>0.67623422919185716</v>
      </c>
      <c r="T102" s="57">
        <v>21.017958903599997</v>
      </c>
      <c r="U102" s="57">
        <v>1.3828527491918572</v>
      </c>
      <c r="V102" s="64">
        <f t="shared" si="8"/>
        <v>529</v>
      </c>
      <c r="W102" s="64">
        <f t="shared" si="9"/>
        <v>657</v>
      </c>
      <c r="X102" s="23" t="s">
        <v>1534</v>
      </c>
      <c r="Y102" s="23" t="s">
        <v>1534</v>
      </c>
      <c r="Z102" s="23" t="str">
        <f t="shared" si="11"/>
        <v>Rest</v>
      </c>
      <c r="AA102" s="23" t="s">
        <v>1529</v>
      </c>
      <c r="AB102" s="23" t="s">
        <v>1525</v>
      </c>
    </row>
    <row r="103" spans="1:28" x14ac:dyDescent="0.35">
      <c r="A103" s="50" t="s">
        <v>261</v>
      </c>
      <c r="B103" s="51">
        <v>577501</v>
      </c>
      <c r="C103" s="51" t="s">
        <v>259</v>
      </c>
      <c r="D103" s="52" t="s">
        <v>260</v>
      </c>
      <c r="E103" s="53">
        <v>0.40765200000000001</v>
      </c>
      <c r="F103" s="54">
        <v>0.60853999999999997</v>
      </c>
      <c r="G103" s="54">
        <v>1.4765240000000002</v>
      </c>
      <c r="H103" s="54">
        <v>1.8635519999999999</v>
      </c>
      <c r="I103" s="54">
        <v>1.2233400000000001</v>
      </c>
      <c r="J103" s="54">
        <v>6.7498240000000003</v>
      </c>
      <c r="K103" s="63">
        <f>_xlfn.RANK.AVG(H103,H$3:$H$717)</f>
        <v>432</v>
      </c>
      <c r="L103" s="63">
        <f t="shared" si="6"/>
        <v>220</v>
      </c>
      <c r="M103" s="63">
        <f t="shared" si="7"/>
        <v>171</v>
      </c>
      <c r="N103" s="55" t="s">
        <v>1534</v>
      </c>
      <c r="O103" s="55" t="s">
        <v>1534</v>
      </c>
      <c r="P103" s="55" t="s">
        <v>1534</v>
      </c>
      <c r="Q103" s="27" t="str">
        <f t="shared" si="10"/>
        <v>Rest</v>
      </c>
      <c r="R103" s="56">
        <v>11.010680083800004</v>
      </c>
      <c r="S103" s="57">
        <v>2.4667102401999994</v>
      </c>
      <c r="T103" s="57">
        <v>66.06408050280001</v>
      </c>
      <c r="U103" s="57">
        <v>14.8002614412</v>
      </c>
      <c r="V103" s="64">
        <f t="shared" si="8"/>
        <v>188</v>
      </c>
      <c r="W103" s="64">
        <f t="shared" si="9"/>
        <v>190</v>
      </c>
      <c r="X103" s="23" t="s">
        <v>1534</v>
      </c>
      <c r="Y103" s="23" t="s">
        <v>1534</v>
      </c>
      <c r="Z103" s="23" t="str">
        <f t="shared" si="11"/>
        <v>Rest</v>
      </c>
      <c r="AA103" s="23" t="s">
        <v>1529</v>
      </c>
      <c r="AB103" s="23" t="s">
        <v>1511</v>
      </c>
    </row>
    <row r="104" spans="1:28" x14ac:dyDescent="0.35">
      <c r="A104" s="50" t="s">
        <v>264</v>
      </c>
      <c r="B104" s="51">
        <v>576225</v>
      </c>
      <c r="C104" s="51" t="s">
        <v>262</v>
      </c>
      <c r="D104" s="52" t="s">
        <v>263</v>
      </c>
      <c r="E104" s="53">
        <v>0.2557916838942037</v>
      </c>
      <c r="F104" s="54">
        <v>0.32130000000000003</v>
      </c>
      <c r="G104" s="54">
        <v>1.1009402165156741</v>
      </c>
      <c r="H104" s="54">
        <v>1.0201916838942036</v>
      </c>
      <c r="I104" s="54">
        <v>1.4687999999999999</v>
      </c>
      <c r="J104" s="54">
        <v>2.4717402165156743</v>
      </c>
      <c r="K104" s="63">
        <f>_xlfn.RANK.AVG(H104,H$3:$H$717)</f>
        <v>551</v>
      </c>
      <c r="L104" s="63">
        <f t="shared" si="6"/>
        <v>154</v>
      </c>
      <c r="M104" s="63">
        <f t="shared" si="7"/>
        <v>440</v>
      </c>
      <c r="N104" s="55" t="s">
        <v>1534</v>
      </c>
      <c r="O104" s="55" t="s">
        <v>1535</v>
      </c>
      <c r="P104" s="55" t="s">
        <v>1534</v>
      </c>
      <c r="Q104" s="27" t="str">
        <f t="shared" si="10"/>
        <v>VL Focus</v>
      </c>
      <c r="R104" s="56">
        <v>6.7231857595772802</v>
      </c>
      <c r="S104" s="57">
        <v>1.5087495200000001</v>
      </c>
      <c r="T104" s="57">
        <v>30.23046608557728</v>
      </c>
      <c r="U104" s="57">
        <v>2.9170022000000002</v>
      </c>
      <c r="V104" s="64">
        <f t="shared" si="8"/>
        <v>429</v>
      </c>
      <c r="W104" s="64">
        <f t="shared" si="9"/>
        <v>558</v>
      </c>
      <c r="X104" s="23" t="s">
        <v>1534</v>
      </c>
      <c r="Y104" s="23" t="s">
        <v>1534</v>
      </c>
      <c r="Z104" s="23" t="str">
        <f t="shared" si="11"/>
        <v>Rest</v>
      </c>
      <c r="AA104" s="23" t="s">
        <v>1531</v>
      </c>
      <c r="AB104" s="23" t="s">
        <v>1524</v>
      </c>
    </row>
    <row r="105" spans="1:28" x14ac:dyDescent="0.35">
      <c r="A105" s="50" t="s">
        <v>267</v>
      </c>
      <c r="B105" s="51">
        <v>641001</v>
      </c>
      <c r="C105" s="51" t="s">
        <v>265</v>
      </c>
      <c r="D105" s="52" t="s">
        <v>266</v>
      </c>
      <c r="E105" s="53">
        <v>1.941228</v>
      </c>
      <c r="F105" s="54">
        <v>0.101248</v>
      </c>
      <c r="G105" s="54">
        <v>0.57215321484997228</v>
      </c>
      <c r="H105" s="54">
        <v>3.7007279999999998</v>
      </c>
      <c r="I105" s="54">
        <v>0.46284799999999998</v>
      </c>
      <c r="J105" s="54">
        <v>2.0309532148499723</v>
      </c>
      <c r="K105" s="63">
        <f>_xlfn.RANK.AVG(H105,H$3:$H$717)</f>
        <v>259</v>
      </c>
      <c r="L105" s="63">
        <f t="shared" si="6"/>
        <v>527</v>
      </c>
      <c r="M105" s="63">
        <f t="shared" si="7"/>
        <v>474</v>
      </c>
      <c r="N105" s="55" t="s">
        <v>1534</v>
      </c>
      <c r="O105" s="55" t="s">
        <v>1534</v>
      </c>
      <c r="P105" s="55" t="s">
        <v>1534</v>
      </c>
      <c r="Q105" s="27" t="str">
        <f t="shared" si="10"/>
        <v>Rest</v>
      </c>
      <c r="R105" s="56">
        <v>38.542455772788003</v>
      </c>
      <c r="S105" s="57">
        <v>3.2212433424319897</v>
      </c>
      <c r="T105" s="57">
        <v>59.359888998788001</v>
      </c>
      <c r="U105" s="57">
        <v>8.3850137344319897</v>
      </c>
      <c r="V105" s="64">
        <f t="shared" si="8"/>
        <v>223</v>
      </c>
      <c r="W105" s="64">
        <f t="shared" si="9"/>
        <v>302</v>
      </c>
      <c r="X105" s="23" t="s">
        <v>1534</v>
      </c>
      <c r="Y105" s="23" t="s">
        <v>1534</v>
      </c>
      <c r="Z105" s="23" t="str">
        <f t="shared" si="11"/>
        <v>Rest</v>
      </c>
      <c r="AA105" s="23" t="s">
        <v>1528</v>
      </c>
      <c r="AB105" s="23" t="s">
        <v>1511</v>
      </c>
    </row>
    <row r="106" spans="1:28" x14ac:dyDescent="0.35">
      <c r="A106" s="50" t="s">
        <v>264</v>
      </c>
      <c r="B106" s="51">
        <v>576201</v>
      </c>
      <c r="C106" s="51" t="s">
        <v>268</v>
      </c>
      <c r="D106" s="52" t="s">
        <v>264</v>
      </c>
      <c r="E106" s="53">
        <v>0.87100000000000011</v>
      </c>
      <c r="F106" s="54">
        <v>0.33474000000000009</v>
      </c>
      <c r="G106" s="54">
        <v>0.53724272252570637</v>
      </c>
      <c r="H106" s="54">
        <v>0.87100000000000011</v>
      </c>
      <c r="I106" s="54">
        <v>1.5302400000000003</v>
      </c>
      <c r="J106" s="54">
        <v>2.3205427225257065</v>
      </c>
      <c r="K106" s="63">
        <f>_xlfn.RANK.AVG(H106,H$3:$H$717)</f>
        <v>577</v>
      </c>
      <c r="L106" s="63">
        <f t="shared" si="6"/>
        <v>135</v>
      </c>
      <c r="M106" s="63">
        <f t="shared" si="7"/>
        <v>447</v>
      </c>
      <c r="N106" s="55" t="s">
        <v>1534</v>
      </c>
      <c r="O106" s="55" t="s">
        <v>1535</v>
      </c>
      <c r="P106" s="55" t="s">
        <v>1534</v>
      </c>
      <c r="Q106" s="27" t="str">
        <f t="shared" si="10"/>
        <v>VL Focus</v>
      </c>
      <c r="R106" s="56">
        <v>11.560126039960039</v>
      </c>
      <c r="S106" s="57">
        <v>1.0556352070096655</v>
      </c>
      <c r="T106" s="57">
        <v>60.262342968960041</v>
      </c>
      <c r="U106" s="57">
        <v>3.8527604770096655</v>
      </c>
      <c r="V106" s="64">
        <f t="shared" si="8"/>
        <v>215</v>
      </c>
      <c r="W106" s="64">
        <f t="shared" si="9"/>
        <v>487</v>
      </c>
      <c r="X106" s="23" t="s">
        <v>1534</v>
      </c>
      <c r="Y106" s="23" t="s">
        <v>1534</v>
      </c>
      <c r="Z106" s="23" t="str">
        <f t="shared" si="11"/>
        <v>Rest</v>
      </c>
      <c r="AA106" s="23" t="s">
        <v>1531</v>
      </c>
      <c r="AB106" s="23" t="s">
        <v>1524</v>
      </c>
    </row>
    <row r="107" spans="1:28" x14ac:dyDescent="0.35">
      <c r="A107" s="50" t="s">
        <v>64</v>
      </c>
      <c r="B107" s="51">
        <v>673001</v>
      </c>
      <c r="C107" s="51" t="s">
        <v>269</v>
      </c>
      <c r="D107" s="52" t="s">
        <v>270</v>
      </c>
      <c r="E107" s="53">
        <v>0.46321599999999996</v>
      </c>
      <c r="F107" s="54">
        <v>0.17373000000000002</v>
      </c>
      <c r="G107" s="54">
        <v>7.9184000000000004E-2</v>
      </c>
      <c r="H107" s="54">
        <v>1.1422159999999999</v>
      </c>
      <c r="I107" s="54">
        <v>0.64423000000000008</v>
      </c>
      <c r="J107" s="54">
        <v>0.36198399999999997</v>
      </c>
      <c r="K107" s="63">
        <f>_xlfn.RANK.AVG(H107,H$3:$H$717)</f>
        <v>538</v>
      </c>
      <c r="L107" s="63">
        <f t="shared" si="6"/>
        <v>449</v>
      </c>
      <c r="M107" s="63">
        <f t="shared" si="7"/>
        <v>675</v>
      </c>
      <c r="N107" s="55" t="s">
        <v>1534</v>
      </c>
      <c r="O107" s="55" t="s">
        <v>1534</v>
      </c>
      <c r="P107" s="55" t="s">
        <v>1534</v>
      </c>
      <c r="Q107" s="27" t="str">
        <f t="shared" si="10"/>
        <v>Rest</v>
      </c>
      <c r="R107" s="56">
        <v>37.796553546701496</v>
      </c>
      <c r="S107" s="57">
        <v>0.70141824780000039</v>
      </c>
      <c r="T107" s="57">
        <v>52.713700716701496</v>
      </c>
      <c r="U107" s="57">
        <v>4.2085094868000006</v>
      </c>
      <c r="V107" s="64">
        <f t="shared" si="8"/>
        <v>254</v>
      </c>
      <c r="W107" s="64">
        <f t="shared" si="9"/>
        <v>472</v>
      </c>
      <c r="X107" s="23" t="s">
        <v>1534</v>
      </c>
      <c r="Y107" s="23" t="s">
        <v>1534</v>
      </c>
      <c r="Z107" s="23" t="str">
        <f t="shared" si="11"/>
        <v>Rest</v>
      </c>
      <c r="AA107" s="23" t="s">
        <v>1528</v>
      </c>
      <c r="AB107" s="23" t="s">
        <v>1526</v>
      </c>
    </row>
    <row r="108" spans="1:28" x14ac:dyDescent="0.35">
      <c r="A108" s="50" t="s">
        <v>151</v>
      </c>
      <c r="B108" s="51">
        <v>570023</v>
      </c>
      <c r="C108" s="51" t="s">
        <v>784</v>
      </c>
      <c r="D108" s="52" t="s">
        <v>785</v>
      </c>
      <c r="E108" s="53">
        <v>2.7062279999999999</v>
      </c>
      <c r="F108" s="54">
        <v>0.32614394277935527</v>
      </c>
      <c r="G108" s="54">
        <v>3.189183006299035</v>
      </c>
      <c r="H108" s="54">
        <v>12.371327999999998</v>
      </c>
      <c r="I108" s="54">
        <v>1.0321439427793553</v>
      </c>
      <c r="J108" s="54">
        <v>10.609083006299034</v>
      </c>
      <c r="K108" s="63">
        <f>_xlfn.RANK.AVG(H108,H$3:$H$717)</f>
        <v>28</v>
      </c>
      <c r="L108" s="63">
        <f t="shared" si="6"/>
        <v>284</v>
      </c>
      <c r="M108" s="63">
        <f t="shared" si="7"/>
        <v>90</v>
      </c>
      <c r="N108" s="55" t="s">
        <v>1535</v>
      </c>
      <c r="O108" s="55" t="s">
        <v>1534</v>
      </c>
      <c r="P108" s="55" t="s">
        <v>1535</v>
      </c>
      <c r="Q108" s="27" t="str">
        <f t="shared" si="10"/>
        <v>Asset Focus</v>
      </c>
      <c r="R108" s="56">
        <v>15.570771288199992</v>
      </c>
      <c r="S108" s="57">
        <v>1.6731448458469673</v>
      </c>
      <c r="T108" s="57">
        <v>93.424627729199983</v>
      </c>
      <c r="U108" s="57">
        <v>8.7027119498469681</v>
      </c>
      <c r="V108" s="64">
        <f t="shared" si="8"/>
        <v>105</v>
      </c>
      <c r="W108" s="64">
        <f t="shared" si="9"/>
        <v>297</v>
      </c>
      <c r="X108" s="23" t="s">
        <v>1535</v>
      </c>
      <c r="Y108" s="23" t="s">
        <v>1534</v>
      </c>
      <c r="Z108" s="23" t="str">
        <f t="shared" si="11"/>
        <v>SBA Focus</v>
      </c>
      <c r="AA108" s="23" t="s">
        <v>1528</v>
      </c>
      <c r="AB108" s="23" t="s">
        <v>1526</v>
      </c>
    </row>
    <row r="109" spans="1:28" x14ac:dyDescent="0.35">
      <c r="A109" s="50" t="s">
        <v>276</v>
      </c>
      <c r="B109" s="51">
        <v>562160</v>
      </c>
      <c r="C109" s="51" t="s">
        <v>274</v>
      </c>
      <c r="D109" s="52" t="s">
        <v>275</v>
      </c>
      <c r="E109" s="53">
        <v>0.80029924941498709</v>
      </c>
      <c r="F109" s="54">
        <v>0.34375</v>
      </c>
      <c r="G109" s="54">
        <v>6.2737080000000001</v>
      </c>
      <c r="H109" s="54">
        <v>3.1389992494149874</v>
      </c>
      <c r="I109" s="54">
        <v>1.5483500000000001</v>
      </c>
      <c r="J109" s="54">
        <v>28.679807999999998</v>
      </c>
      <c r="K109" s="63">
        <f>_xlfn.RANK.AVG(H109,H$3:$H$717)</f>
        <v>309</v>
      </c>
      <c r="L109" s="63">
        <f t="shared" si="6"/>
        <v>131</v>
      </c>
      <c r="M109" s="63">
        <f t="shared" si="7"/>
        <v>8</v>
      </c>
      <c r="N109" s="55" t="s">
        <v>1534</v>
      </c>
      <c r="O109" s="55" t="s">
        <v>1535</v>
      </c>
      <c r="P109" s="55" t="s">
        <v>1535</v>
      </c>
      <c r="Q109" s="27" t="str">
        <f t="shared" si="10"/>
        <v>Asset Focus</v>
      </c>
      <c r="R109" s="56">
        <v>14.468999972199995</v>
      </c>
      <c r="S109" s="57">
        <v>5.4688358060000013</v>
      </c>
      <c r="T109" s="57">
        <v>86.8139998332</v>
      </c>
      <c r="U109" s="57">
        <v>10.840279000000001</v>
      </c>
      <c r="V109" s="64">
        <f t="shared" si="8"/>
        <v>120</v>
      </c>
      <c r="W109" s="64">
        <f t="shared" si="9"/>
        <v>257</v>
      </c>
      <c r="X109" s="23" t="s">
        <v>1535</v>
      </c>
      <c r="Y109" s="23" t="s">
        <v>1534</v>
      </c>
      <c r="Z109" s="23" t="str">
        <f t="shared" si="11"/>
        <v>SBA Focus</v>
      </c>
      <c r="AA109" s="23" t="s">
        <v>1528</v>
      </c>
      <c r="AB109" s="23" t="s">
        <v>1524</v>
      </c>
    </row>
    <row r="110" spans="1:28" x14ac:dyDescent="0.35">
      <c r="A110" s="50" t="s">
        <v>64</v>
      </c>
      <c r="B110" s="51">
        <v>670001</v>
      </c>
      <c r="C110" s="51" t="s">
        <v>277</v>
      </c>
      <c r="D110" s="52" t="s">
        <v>278</v>
      </c>
      <c r="E110" s="53">
        <v>0.27800000000000002</v>
      </c>
      <c r="F110" s="54">
        <v>0.18586400000000003</v>
      </c>
      <c r="G110" s="54">
        <v>0.12027303616045844</v>
      </c>
      <c r="H110" s="54">
        <v>1.268</v>
      </c>
      <c r="I110" s="54">
        <v>0.84966400000000009</v>
      </c>
      <c r="J110" s="54">
        <v>0.47117303616045841</v>
      </c>
      <c r="K110" s="63">
        <f>_xlfn.RANK.AVG(H110,H$3:$H$717)</f>
        <v>507</v>
      </c>
      <c r="L110" s="63">
        <f t="shared" si="6"/>
        <v>355</v>
      </c>
      <c r="M110" s="63">
        <f t="shared" si="7"/>
        <v>659</v>
      </c>
      <c r="N110" s="55" t="s">
        <v>1534</v>
      </c>
      <c r="O110" s="55" t="s">
        <v>1534</v>
      </c>
      <c r="P110" s="55" t="s">
        <v>1534</v>
      </c>
      <c r="Q110" s="27" t="str">
        <f t="shared" si="10"/>
        <v>Rest</v>
      </c>
      <c r="R110" s="56">
        <v>29.560454281959171</v>
      </c>
      <c r="S110" s="57">
        <v>0.28233216255717508</v>
      </c>
      <c r="T110" s="57">
        <v>47.979758791959171</v>
      </c>
      <c r="U110" s="57">
        <v>1.3362425205571751</v>
      </c>
      <c r="V110" s="64">
        <f t="shared" si="8"/>
        <v>292</v>
      </c>
      <c r="W110" s="64">
        <f t="shared" si="9"/>
        <v>663</v>
      </c>
      <c r="X110" s="23" t="s">
        <v>1534</v>
      </c>
      <c r="Y110" s="23" t="s">
        <v>1534</v>
      </c>
      <c r="Z110" s="23" t="str">
        <f t="shared" si="11"/>
        <v>Rest</v>
      </c>
      <c r="AA110" s="23" t="s">
        <v>1528</v>
      </c>
      <c r="AB110" s="23" t="s">
        <v>1526</v>
      </c>
    </row>
    <row r="111" spans="1:28" x14ac:dyDescent="0.35">
      <c r="A111" s="50" t="s">
        <v>72</v>
      </c>
      <c r="B111" s="51">
        <v>160022</v>
      </c>
      <c r="C111" s="51" t="s">
        <v>279</v>
      </c>
      <c r="D111" s="52" t="s">
        <v>72</v>
      </c>
      <c r="E111" s="53">
        <v>1.9011040000000001</v>
      </c>
      <c r="F111" s="54">
        <v>0.31485162640802661</v>
      </c>
      <c r="G111" s="54">
        <v>0.17172055206450243</v>
      </c>
      <c r="H111" s="54">
        <v>4.1411040000000003</v>
      </c>
      <c r="I111" s="54">
        <v>1.2549516264080267</v>
      </c>
      <c r="J111" s="54">
        <v>0.40702055206450244</v>
      </c>
      <c r="K111" s="63">
        <f>_xlfn.RANK.AVG(H111,H$3:$H$717)</f>
        <v>224</v>
      </c>
      <c r="L111" s="63">
        <f t="shared" si="6"/>
        <v>216</v>
      </c>
      <c r="M111" s="63">
        <f t="shared" si="7"/>
        <v>665</v>
      </c>
      <c r="N111" s="55" t="s">
        <v>1534</v>
      </c>
      <c r="O111" s="55" t="s">
        <v>1534</v>
      </c>
      <c r="P111" s="55" t="s">
        <v>1534</v>
      </c>
      <c r="Q111" s="27" t="str">
        <f t="shared" si="10"/>
        <v>Rest</v>
      </c>
      <c r="R111" s="56">
        <v>16.786214295913744</v>
      </c>
      <c r="S111" s="57">
        <v>1.2813773362000003</v>
      </c>
      <c r="T111" s="57">
        <v>69.382726261913746</v>
      </c>
      <c r="U111" s="57">
        <v>7.6882640172000007</v>
      </c>
      <c r="V111" s="64">
        <f t="shared" si="8"/>
        <v>168</v>
      </c>
      <c r="W111" s="64">
        <f t="shared" si="9"/>
        <v>328</v>
      </c>
      <c r="X111" s="23" t="s">
        <v>1534</v>
      </c>
      <c r="Y111" s="23" t="s">
        <v>1534</v>
      </c>
      <c r="Z111" s="23" t="str">
        <f t="shared" si="11"/>
        <v>Rest</v>
      </c>
      <c r="AA111" s="23" t="s">
        <v>1529</v>
      </c>
      <c r="AB111" s="23" t="s">
        <v>1511</v>
      </c>
    </row>
    <row r="112" spans="1:28" x14ac:dyDescent="0.35">
      <c r="A112" s="50" t="s">
        <v>89</v>
      </c>
      <c r="B112" s="51">
        <v>700017</v>
      </c>
      <c r="C112" s="51" t="s">
        <v>280</v>
      </c>
      <c r="D112" s="52" t="s">
        <v>281</v>
      </c>
      <c r="E112" s="53">
        <v>0.85885577951517766</v>
      </c>
      <c r="F112" s="54">
        <v>0.19384867204867207</v>
      </c>
      <c r="G112" s="54">
        <v>0.43524558620732234</v>
      </c>
      <c r="H112" s="54">
        <v>1.2126557795151776</v>
      </c>
      <c r="I112" s="54">
        <v>0.32384867204867207</v>
      </c>
      <c r="J112" s="54">
        <v>0.43524558620732234</v>
      </c>
      <c r="K112" s="63">
        <f>_xlfn.RANK.AVG(H112,H$3:$H$717)</f>
        <v>519</v>
      </c>
      <c r="L112" s="63">
        <f t="shared" si="6"/>
        <v>605</v>
      </c>
      <c r="M112" s="63">
        <f t="shared" si="7"/>
        <v>663</v>
      </c>
      <c r="N112" s="55" t="s">
        <v>1534</v>
      </c>
      <c r="O112" s="55" t="s">
        <v>1534</v>
      </c>
      <c r="P112" s="55" t="s">
        <v>1534</v>
      </c>
      <c r="Q112" s="27" t="str">
        <f t="shared" si="10"/>
        <v>Rest</v>
      </c>
      <c r="R112" s="56">
        <v>5.0854689379999982</v>
      </c>
      <c r="S112" s="57">
        <v>18.409872529999998</v>
      </c>
      <c r="T112" s="57">
        <v>26.941352999999999</v>
      </c>
      <c r="U112" s="57">
        <v>46.772039999999997</v>
      </c>
      <c r="V112" s="64">
        <f t="shared" si="8"/>
        <v>457</v>
      </c>
      <c r="W112" s="64">
        <f t="shared" si="9"/>
        <v>37</v>
      </c>
      <c r="X112" s="23" t="s">
        <v>1534</v>
      </c>
      <c r="Y112" s="23" t="s">
        <v>1535</v>
      </c>
      <c r="Z112" s="23" t="str">
        <f t="shared" si="11"/>
        <v>CAA Focus</v>
      </c>
      <c r="AA112" s="23" t="s">
        <v>1529</v>
      </c>
      <c r="AB112" s="23" t="s">
        <v>1511</v>
      </c>
    </row>
    <row r="113" spans="1:28" x14ac:dyDescent="0.35">
      <c r="A113" s="50" t="s">
        <v>267</v>
      </c>
      <c r="B113" s="51">
        <v>641002</v>
      </c>
      <c r="C113" s="51" t="s">
        <v>282</v>
      </c>
      <c r="D113" s="52" t="s">
        <v>283</v>
      </c>
      <c r="E113" s="53">
        <v>1.145745</v>
      </c>
      <c r="F113" s="54">
        <v>4.3717764272727277E-2</v>
      </c>
      <c r="G113" s="54">
        <v>0.29506251603053441</v>
      </c>
      <c r="H113" s="54">
        <v>2.4563449999999998</v>
      </c>
      <c r="I113" s="54">
        <v>0.10101776427272727</v>
      </c>
      <c r="J113" s="54">
        <v>1.0350625160305345</v>
      </c>
      <c r="K113" s="63">
        <f>_xlfn.RANK.AVG(H113,H$3:$H$717)</f>
        <v>366</v>
      </c>
      <c r="L113" s="63">
        <f t="shared" si="6"/>
        <v>686</v>
      </c>
      <c r="M113" s="63">
        <f t="shared" si="7"/>
        <v>593</v>
      </c>
      <c r="N113" s="55" t="s">
        <v>1534</v>
      </c>
      <c r="O113" s="55" t="s">
        <v>1534</v>
      </c>
      <c r="P113" s="55" t="s">
        <v>1534</v>
      </c>
      <c r="Q113" s="27" t="str">
        <f t="shared" si="10"/>
        <v>Rest</v>
      </c>
      <c r="R113" s="56">
        <v>5.9495073832000003</v>
      </c>
      <c r="S113" s="57">
        <v>3.7340026837437978</v>
      </c>
      <c r="T113" s="57">
        <v>35.697044299200002</v>
      </c>
      <c r="U113" s="57">
        <v>13.810896485743797</v>
      </c>
      <c r="V113" s="64">
        <f t="shared" si="8"/>
        <v>380</v>
      </c>
      <c r="W113" s="64">
        <f t="shared" si="9"/>
        <v>203</v>
      </c>
      <c r="X113" s="23" t="s">
        <v>1534</v>
      </c>
      <c r="Y113" s="23" t="s">
        <v>1534</v>
      </c>
      <c r="Z113" s="23" t="str">
        <f t="shared" si="11"/>
        <v>Rest</v>
      </c>
      <c r="AA113" s="23" t="s">
        <v>1528</v>
      </c>
      <c r="AB113" s="23" t="s">
        <v>1511</v>
      </c>
    </row>
    <row r="114" spans="1:28" x14ac:dyDescent="0.35">
      <c r="A114" s="50" t="s">
        <v>42</v>
      </c>
      <c r="B114" s="51">
        <v>573116</v>
      </c>
      <c r="C114" s="51" t="s">
        <v>284</v>
      </c>
      <c r="D114" s="52" t="s">
        <v>285</v>
      </c>
      <c r="E114" s="53">
        <v>0.58097200000000004</v>
      </c>
      <c r="F114" s="54">
        <v>0.3732680000000001</v>
      </c>
      <c r="G114" s="54">
        <v>15.484084782593584</v>
      </c>
      <c r="H114" s="54">
        <v>2.655872</v>
      </c>
      <c r="I114" s="54">
        <v>1.7063680000000003</v>
      </c>
      <c r="J114" s="54">
        <v>53.059284782593586</v>
      </c>
      <c r="K114" s="63">
        <f>_xlfn.RANK.AVG(H114,H$3:$H$717)</f>
        <v>347</v>
      </c>
      <c r="L114" s="63">
        <f t="shared" si="6"/>
        <v>113</v>
      </c>
      <c r="M114" s="63">
        <f t="shared" si="7"/>
        <v>1</v>
      </c>
      <c r="N114" s="55" t="s">
        <v>1534</v>
      </c>
      <c r="O114" s="55" t="s">
        <v>1535</v>
      </c>
      <c r="P114" s="55" t="s">
        <v>1535</v>
      </c>
      <c r="Q114" s="27" t="str">
        <f t="shared" si="10"/>
        <v>Asset Focus</v>
      </c>
      <c r="R114" s="56">
        <v>9.4329869214000013</v>
      </c>
      <c r="S114" s="57">
        <v>1.2830051408000003</v>
      </c>
      <c r="T114" s="57">
        <v>56.597921528400001</v>
      </c>
      <c r="U114" s="57">
        <v>7.6980308447999999</v>
      </c>
      <c r="V114" s="64">
        <f t="shared" si="8"/>
        <v>236</v>
      </c>
      <c r="W114" s="64">
        <f t="shared" si="9"/>
        <v>326</v>
      </c>
      <c r="X114" s="23" t="s">
        <v>1534</v>
      </c>
      <c r="Y114" s="23" t="s">
        <v>1534</v>
      </c>
      <c r="Z114" s="23" t="str">
        <f t="shared" si="11"/>
        <v>Rest</v>
      </c>
      <c r="AA114" s="23" t="s">
        <v>1528</v>
      </c>
      <c r="AB114" s="23" t="s">
        <v>1525</v>
      </c>
    </row>
    <row r="115" spans="1:28" x14ac:dyDescent="0.35">
      <c r="A115" s="50" t="s">
        <v>288</v>
      </c>
      <c r="B115" s="51">
        <v>600028</v>
      </c>
      <c r="C115" s="51" t="s">
        <v>286</v>
      </c>
      <c r="D115" s="52" t="s">
        <v>287</v>
      </c>
      <c r="E115" s="53">
        <v>0.55629117867727862</v>
      </c>
      <c r="F115" s="54">
        <v>0.23215949274016132</v>
      </c>
      <c r="G115" s="54">
        <v>0.87737663823555923</v>
      </c>
      <c r="H115" s="54">
        <v>1.7762911786772786</v>
      </c>
      <c r="I115" s="54">
        <v>0.60215949274016134</v>
      </c>
      <c r="J115" s="54">
        <v>2.7084766382355592</v>
      </c>
      <c r="K115" s="63">
        <f>_xlfn.RANK.AVG(H115,H$3:$H$717)</f>
        <v>438</v>
      </c>
      <c r="L115" s="63">
        <f t="shared" si="6"/>
        <v>465</v>
      </c>
      <c r="M115" s="63">
        <f t="shared" si="7"/>
        <v>418</v>
      </c>
      <c r="N115" s="55" t="s">
        <v>1534</v>
      </c>
      <c r="O115" s="55" t="s">
        <v>1534</v>
      </c>
      <c r="P115" s="55" t="s">
        <v>1534</v>
      </c>
      <c r="Q115" s="27" t="str">
        <f t="shared" si="10"/>
        <v>Rest</v>
      </c>
      <c r="R115" s="56">
        <v>18.800946042288082</v>
      </c>
      <c r="S115" s="57">
        <v>1.9033136933999995</v>
      </c>
      <c r="T115" s="57">
        <v>41.947187991288082</v>
      </c>
      <c r="U115" s="57">
        <v>11.4198821604</v>
      </c>
      <c r="V115" s="64">
        <f t="shared" si="8"/>
        <v>346</v>
      </c>
      <c r="W115" s="64">
        <f t="shared" si="9"/>
        <v>245</v>
      </c>
      <c r="X115" s="23" t="s">
        <v>1534</v>
      </c>
      <c r="Y115" s="23" t="s">
        <v>1534</v>
      </c>
      <c r="Z115" s="23" t="str">
        <f t="shared" si="11"/>
        <v>Rest</v>
      </c>
      <c r="AA115" s="23" t="s">
        <v>1528</v>
      </c>
      <c r="AB115" s="23" t="s">
        <v>1511</v>
      </c>
    </row>
    <row r="116" spans="1:28" x14ac:dyDescent="0.35">
      <c r="A116" s="50" t="s">
        <v>58</v>
      </c>
      <c r="B116" s="51">
        <v>516001</v>
      </c>
      <c r="C116" s="51" t="s">
        <v>289</v>
      </c>
      <c r="D116" s="52" t="s">
        <v>290</v>
      </c>
      <c r="E116" s="53">
        <v>0.85004547850390011</v>
      </c>
      <c r="F116" s="54">
        <v>0.23097596803731965</v>
      </c>
      <c r="G116" s="54">
        <v>2.4411239999999998</v>
      </c>
      <c r="H116" s="54">
        <v>1.4596454785039001</v>
      </c>
      <c r="I116" s="54">
        <v>0.5392759680373197</v>
      </c>
      <c r="J116" s="54">
        <v>11.159424</v>
      </c>
      <c r="K116" s="63">
        <f>_xlfn.RANK.AVG(H116,H$3:$H$717)</f>
        <v>479</v>
      </c>
      <c r="L116" s="63">
        <f t="shared" si="6"/>
        <v>492</v>
      </c>
      <c r="M116" s="63">
        <f t="shared" si="7"/>
        <v>80</v>
      </c>
      <c r="N116" s="55" t="s">
        <v>1534</v>
      </c>
      <c r="O116" s="55" t="s">
        <v>1534</v>
      </c>
      <c r="P116" s="55" t="s">
        <v>1535</v>
      </c>
      <c r="Q116" s="27" t="str">
        <f t="shared" si="10"/>
        <v>GL Focus</v>
      </c>
      <c r="R116" s="56">
        <v>16.531244056224903</v>
      </c>
      <c r="S116" s="57">
        <v>3.1153111746987951</v>
      </c>
      <c r="T116" s="57">
        <v>41.488623965224903</v>
      </c>
      <c r="U116" s="57">
        <v>9.3544919086987957</v>
      </c>
      <c r="V116" s="64">
        <f t="shared" si="8"/>
        <v>350</v>
      </c>
      <c r="W116" s="64">
        <f t="shared" si="9"/>
        <v>278</v>
      </c>
      <c r="X116" s="23" t="s">
        <v>1534</v>
      </c>
      <c r="Y116" s="23" t="s">
        <v>1534</v>
      </c>
      <c r="Z116" s="23" t="str">
        <f t="shared" si="11"/>
        <v>Rest</v>
      </c>
      <c r="AA116" s="23" t="s">
        <v>1529</v>
      </c>
      <c r="AB116" s="23" t="s">
        <v>1525</v>
      </c>
    </row>
    <row r="117" spans="1:28" x14ac:dyDescent="0.35">
      <c r="A117" s="50" t="s">
        <v>288</v>
      </c>
      <c r="B117" s="51">
        <v>600116</v>
      </c>
      <c r="C117" s="51" t="s">
        <v>291</v>
      </c>
      <c r="D117" s="52" t="s">
        <v>292</v>
      </c>
      <c r="E117" s="53">
        <v>1.6752312962652833</v>
      </c>
      <c r="F117" s="54">
        <v>0.19793200000000005</v>
      </c>
      <c r="G117" s="54">
        <v>0.97406400000000015</v>
      </c>
      <c r="H117" s="54">
        <v>2.3423312962652831</v>
      </c>
      <c r="I117" s="54">
        <v>0.90483200000000008</v>
      </c>
      <c r="J117" s="54">
        <v>4.4528639999999999</v>
      </c>
      <c r="K117" s="63">
        <f>_xlfn.RANK.AVG(H117,H$3:$H$717)</f>
        <v>379</v>
      </c>
      <c r="L117" s="63">
        <f t="shared" si="6"/>
        <v>337</v>
      </c>
      <c r="M117" s="63">
        <f t="shared" si="7"/>
        <v>285</v>
      </c>
      <c r="N117" s="55" t="s">
        <v>1534</v>
      </c>
      <c r="O117" s="55" t="s">
        <v>1534</v>
      </c>
      <c r="P117" s="55" t="s">
        <v>1534</v>
      </c>
      <c r="Q117" s="27" t="str">
        <f t="shared" si="10"/>
        <v>Rest</v>
      </c>
      <c r="R117" s="56">
        <v>158.45726890074863</v>
      </c>
      <c r="S117" s="57">
        <v>0.77544185060000004</v>
      </c>
      <c r="T117" s="57">
        <v>180.00334071074863</v>
      </c>
      <c r="U117" s="57">
        <v>4.6526511036000002</v>
      </c>
      <c r="V117" s="64">
        <f t="shared" si="8"/>
        <v>20</v>
      </c>
      <c r="W117" s="64">
        <f t="shared" si="9"/>
        <v>451</v>
      </c>
      <c r="X117" s="23" t="s">
        <v>1535</v>
      </c>
      <c r="Y117" s="23" t="s">
        <v>1534</v>
      </c>
      <c r="Z117" s="23" t="str">
        <f t="shared" si="11"/>
        <v>SBA Focus</v>
      </c>
      <c r="AA117" s="23" t="s">
        <v>1531</v>
      </c>
      <c r="AB117" s="23" t="s">
        <v>1527</v>
      </c>
    </row>
    <row r="118" spans="1:28" x14ac:dyDescent="0.35">
      <c r="A118" s="50" t="s">
        <v>267</v>
      </c>
      <c r="B118" s="51">
        <v>641045</v>
      </c>
      <c r="C118" s="51" t="s">
        <v>293</v>
      </c>
      <c r="D118" s="52" t="s">
        <v>294</v>
      </c>
      <c r="E118" s="53">
        <v>0.58074437088217779</v>
      </c>
      <c r="F118" s="54">
        <v>0.29820059085059081</v>
      </c>
      <c r="G118" s="54">
        <v>0.22089200000000003</v>
      </c>
      <c r="H118" s="54">
        <v>1.1674443708821778</v>
      </c>
      <c r="I118" s="54">
        <v>0.48960059085059082</v>
      </c>
      <c r="J118" s="54">
        <v>1.009792</v>
      </c>
      <c r="K118" s="63">
        <f>_xlfn.RANK.AVG(H118,H$3:$H$717)</f>
        <v>535</v>
      </c>
      <c r="L118" s="63">
        <f t="shared" si="6"/>
        <v>517</v>
      </c>
      <c r="M118" s="63">
        <f t="shared" si="7"/>
        <v>597</v>
      </c>
      <c r="N118" s="55" t="s">
        <v>1534</v>
      </c>
      <c r="O118" s="55" t="s">
        <v>1534</v>
      </c>
      <c r="P118" s="55" t="s">
        <v>1534</v>
      </c>
      <c r="Q118" s="27" t="str">
        <f t="shared" si="10"/>
        <v>Rest</v>
      </c>
      <c r="R118" s="56">
        <v>28.422331827368552</v>
      </c>
      <c r="S118" s="57">
        <v>4.729708816742038</v>
      </c>
      <c r="T118" s="57">
        <v>46.723396579368554</v>
      </c>
      <c r="U118" s="57">
        <v>12.544722764742039</v>
      </c>
      <c r="V118" s="64">
        <f t="shared" si="8"/>
        <v>303</v>
      </c>
      <c r="W118" s="64">
        <f t="shared" si="9"/>
        <v>219</v>
      </c>
      <c r="X118" s="23" t="s">
        <v>1534</v>
      </c>
      <c r="Y118" s="23" t="s">
        <v>1534</v>
      </c>
      <c r="Z118" s="23" t="str">
        <f t="shared" si="11"/>
        <v>Rest</v>
      </c>
      <c r="AA118" s="23" t="s">
        <v>1528</v>
      </c>
      <c r="AB118" s="23" t="s">
        <v>1511</v>
      </c>
    </row>
    <row r="119" spans="1:28" x14ac:dyDescent="0.35">
      <c r="A119" s="50" t="s">
        <v>267</v>
      </c>
      <c r="B119" s="51">
        <v>643102</v>
      </c>
      <c r="C119" s="51" t="s">
        <v>295</v>
      </c>
      <c r="D119" s="52" t="s">
        <v>296</v>
      </c>
      <c r="E119" s="53">
        <v>0.20056615384615384</v>
      </c>
      <c r="F119" s="54">
        <v>0.32435199999999997</v>
      </c>
      <c r="G119" s="54">
        <v>0.6947080000000001</v>
      </c>
      <c r="H119" s="54">
        <v>0.60056615384615386</v>
      </c>
      <c r="I119" s="54">
        <v>1.4827519999999998</v>
      </c>
      <c r="J119" s="54">
        <v>3.175808</v>
      </c>
      <c r="K119" s="63">
        <f>_xlfn.RANK.AVG(H119,H$3:$H$717)</f>
        <v>612</v>
      </c>
      <c r="L119" s="63">
        <f t="shared" si="6"/>
        <v>147</v>
      </c>
      <c r="M119" s="63">
        <f t="shared" si="7"/>
        <v>371</v>
      </c>
      <c r="N119" s="55" t="s">
        <v>1534</v>
      </c>
      <c r="O119" s="55" t="s">
        <v>1535</v>
      </c>
      <c r="P119" s="55" t="s">
        <v>1534</v>
      </c>
      <c r="Q119" s="27" t="str">
        <f t="shared" si="10"/>
        <v>VL Focus</v>
      </c>
      <c r="R119" s="56">
        <v>5.4726771318019924</v>
      </c>
      <c r="S119" s="57">
        <v>0.88376525733939348</v>
      </c>
      <c r="T119" s="57">
        <v>14.510608366801993</v>
      </c>
      <c r="U119" s="57">
        <v>2.4732630773393933</v>
      </c>
      <c r="V119" s="64">
        <f t="shared" si="8"/>
        <v>610</v>
      </c>
      <c r="W119" s="64">
        <f t="shared" si="9"/>
        <v>582</v>
      </c>
      <c r="X119" s="23" t="s">
        <v>1534</v>
      </c>
      <c r="Y119" s="23" t="s">
        <v>1534</v>
      </c>
      <c r="Z119" s="23" t="str">
        <f t="shared" si="11"/>
        <v>Rest</v>
      </c>
      <c r="AA119" s="23" t="s">
        <v>1528</v>
      </c>
      <c r="AB119" s="23" t="s">
        <v>1527</v>
      </c>
    </row>
    <row r="120" spans="1:28" x14ac:dyDescent="0.35">
      <c r="A120" s="50" t="s">
        <v>288</v>
      </c>
      <c r="B120" s="51">
        <v>600090</v>
      </c>
      <c r="C120" s="51" t="s">
        <v>297</v>
      </c>
      <c r="D120" s="52" t="s">
        <v>298</v>
      </c>
      <c r="E120" s="53">
        <v>1.1004099999999999</v>
      </c>
      <c r="F120" s="54">
        <v>0.27516000000000002</v>
      </c>
      <c r="G120" s="54">
        <v>0.36734</v>
      </c>
      <c r="H120" s="54">
        <v>2.8784099999999997</v>
      </c>
      <c r="I120" s="54">
        <v>0.72036</v>
      </c>
      <c r="J120" s="54">
        <v>1.62094</v>
      </c>
      <c r="K120" s="63">
        <f>_xlfn.RANK.AVG(H120,H$3:$H$717)</f>
        <v>327</v>
      </c>
      <c r="L120" s="63">
        <f t="shared" si="6"/>
        <v>412</v>
      </c>
      <c r="M120" s="63">
        <f t="shared" si="7"/>
        <v>520</v>
      </c>
      <c r="N120" s="55" t="s">
        <v>1534</v>
      </c>
      <c r="O120" s="55" t="s">
        <v>1534</v>
      </c>
      <c r="P120" s="55" t="s">
        <v>1534</v>
      </c>
      <c r="Q120" s="27" t="str">
        <f t="shared" si="10"/>
        <v>Rest</v>
      </c>
      <c r="R120" s="56">
        <v>59.969935888046649</v>
      </c>
      <c r="S120" s="57">
        <v>20.219503622157433</v>
      </c>
      <c r="T120" s="57">
        <v>104.04060445904665</v>
      </c>
      <c r="U120" s="57">
        <v>24.549444204157432</v>
      </c>
      <c r="V120" s="64">
        <f t="shared" si="8"/>
        <v>92</v>
      </c>
      <c r="W120" s="64">
        <f t="shared" si="9"/>
        <v>101</v>
      </c>
      <c r="X120" s="23" t="s">
        <v>1535</v>
      </c>
      <c r="Y120" s="23" t="s">
        <v>1534</v>
      </c>
      <c r="Z120" s="23" t="str">
        <f t="shared" si="11"/>
        <v>SBA Focus</v>
      </c>
      <c r="AA120" s="23" t="s">
        <v>1528</v>
      </c>
      <c r="AB120" s="23" t="s">
        <v>1511</v>
      </c>
    </row>
    <row r="121" spans="1:28" x14ac:dyDescent="0.35">
      <c r="A121" s="50" t="s">
        <v>288</v>
      </c>
      <c r="B121" s="51">
        <v>600053</v>
      </c>
      <c r="C121" s="51" t="s">
        <v>332</v>
      </c>
      <c r="D121" s="52" t="s">
        <v>333</v>
      </c>
      <c r="E121" s="53">
        <v>6.1769699999999998</v>
      </c>
      <c r="F121" s="54">
        <v>5.7500000000000002E-2</v>
      </c>
      <c r="G121" s="54">
        <v>0.6977268286732039</v>
      </c>
      <c r="H121" s="54">
        <v>12.326370000000001</v>
      </c>
      <c r="I121" s="54">
        <v>5.7500000000000002E-2</v>
      </c>
      <c r="J121" s="54">
        <v>2.8412268286732036</v>
      </c>
      <c r="K121" s="63">
        <f>_xlfn.RANK.AVG(H121,H$3:$H$717)</f>
        <v>29</v>
      </c>
      <c r="L121" s="63">
        <f t="shared" si="6"/>
        <v>696</v>
      </c>
      <c r="M121" s="63">
        <f t="shared" si="7"/>
        <v>404</v>
      </c>
      <c r="N121" s="55" t="s">
        <v>1535</v>
      </c>
      <c r="O121" s="55" t="s">
        <v>1534</v>
      </c>
      <c r="P121" s="55" t="s">
        <v>1534</v>
      </c>
      <c r="Q121" s="27" t="str">
        <f t="shared" si="10"/>
        <v>HL Focus</v>
      </c>
      <c r="R121" s="56">
        <v>20.229758171939302</v>
      </c>
      <c r="S121" s="57">
        <v>16.339783450821109</v>
      </c>
      <c r="T121" s="57">
        <v>29.4959536259393</v>
      </c>
      <c r="U121" s="57">
        <v>19.292487645821108</v>
      </c>
      <c r="V121" s="64">
        <f t="shared" si="8"/>
        <v>437</v>
      </c>
      <c r="W121" s="64">
        <f t="shared" si="9"/>
        <v>138</v>
      </c>
      <c r="X121" s="23" t="s">
        <v>1534</v>
      </c>
      <c r="Y121" s="23" t="s">
        <v>1534</v>
      </c>
      <c r="Z121" s="23" t="str">
        <f t="shared" si="11"/>
        <v>Rest</v>
      </c>
      <c r="AA121" s="23" t="s">
        <v>1530</v>
      </c>
      <c r="AB121" s="23" t="s">
        <v>1524</v>
      </c>
    </row>
    <row r="122" spans="1:28" x14ac:dyDescent="0.35">
      <c r="A122" s="50" t="s">
        <v>126</v>
      </c>
      <c r="B122" s="51">
        <v>560060</v>
      </c>
      <c r="C122" s="51" t="s">
        <v>1344</v>
      </c>
      <c r="D122" s="52" t="s">
        <v>1345</v>
      </c>
      <c r="E122" s="53">
        <v>5.8842499999999998</v>
      </c>
      <c r="F122" s="54">
        <v>0.33250463788463785</v>
      </c>
      <c r="G122" s="54">
        <v>1.0838240000000001</v>
      </c>
      <c r="H122" s="54">
        <v>12.317550000000001</v>
      </c>
      <c r="I122" s="54">
        <v>0.92910463788463793</v>
      </c>
      <c r="J122" s="54">
        <v>4.9546239999999999</v>
      </c>
      <c r="K122" s="63">
        <f>_xlfn.RANK.AVG(H122,H$3:$H$717)</f>
        <v>30</v>
      </c>
      <c r="L122" s="63">
        <f t="shared" si="6"/>
        <v>328</v>
      </c>
      <c r="M122" s="63">
        <f t="shared" si="7"/>
        <v>252</v>
      </c>
      <c r="N122" s="55" t="s">
        <v>1535</v>
      </c>
      <c r="O122" s="55" t="s">
        <v>1534</v>
      </c>
      <c r="P122" s="55" t="s">
        <v>1534</v>
      </c>
      <c r="Q122" s="27" t="str">
        <f t="shared" si="10"/>
        <v>HL Focus</v>
      </c>
      <c r="R122" s="56">
        <v>19.462439916199997</v>
      </c>
      <c r="S122" s="57">
        <v>4.478309373706006</v>
      </c>
      <c r="T122" s="57">
        <v>116.77463949719998</v>
      </c>
      <c r="U122" s="57">
        <v>19.471691050706006</v>
      </c>
      <c r="V122" s="64">
        <f t="shared" si="8"/>
        <v>73</v>
      </c>
      <c r="W122" s="64">
        <f t="shared" si="9"/>
        <v>136</v>
      </c>
      <c r="X122" s="23" t="s">
        <v>1535</v>
      </c>
      <c r="Y122" s="23" t="s">
        <v>1534</v>
      </c>
      <c r="Z122" s="23" t="str">
        <f t="shared" si="11"/>
        <v>SBA Focus</v>
      </c>
      <c r="AA122" s="23" t="s">
        <v>1528</v>
      </c>
      <c r="AB122" s="23" t="s">
        <v>1527</v>
      </c>
    </row>
    <row r="123" spans="1:28" x14ac:dyDescent="0.35">
      <c r="A123" s="50" t="s">
        <v>288</v>
      </c>
      <c r="B123" s="51">
        <v>600023</v>
      </c>
      <c r="C123" s="51" t="s">
        <v>303</v>
      </c>
      <c r="D123" s="52" t="s">
        <v>304</v>
      </c>
      <c r="E123" s="53">
        <v>0.27417600000000003</v>
      </c>
      <c r="F123" s="54">
        <v>9.1303664364820861E-2</v>
      </c>
      <c r="G123" s="54">
        <v>0.83311200000000007</v>
      </c>
      <c r="H123" s="54">
        <v>1.253376</v>
      </c>
      <c r="I123" s="54">
        <v>0.28570366436482086</v>
      </c>
      <c r="J123" s="54">
        <v>3.8085120000000003</v>
      </c>
      <c r="K123" s="63">
        <f>_xlfn.RANK.AVG(H123,H$3:$H$717)</f>
        <v>510</v>
      </c>
      <c r="L123" s="63">
        <f t="shared" si="6"/>
        <v>616</v>
      </c>
      <c r="M123" s="63">
        <f t="shared" si="7"/>
        <v>322</v>
      </c>
      <c r="N123" s="55" t="s">
        <v>1534</v>
      </c>
      <c r="O123" s="55" t="s">
        <v>1534</v>
      </c>
      <c r="P123" s="55" t="s">
        <v>1534</v>
      </c>
      <c r="Q123" s="27" t="str">
        <f t="shared" si="10"/>
        <v>Rest</v>
      </c>
      <c r="R123" s="56">
        <v>45.791513481688796</v>
      </c>
      <c r="S123" s="57">
        <v>0.98745980340000017</v>
      </c>
      <c r="T123" s="57">
        <v>68.717409728688793</v>
      </c>
      <c r="U123" s="57">
        <v>5.9247588204000001</v>
      </c>
      <c r="V123" s="64">
        <f t="shared" si="8"/>
        <v>174</v>
      </c>
      <c r="W123" s="64">
        <f t="shared" si="9"/>
        <v>388</v>
      </c>
      <c r="X123" s="23" t="s">
        <v>1534</v>
      </c>
      <c r="Y123" s="23" t="s">
        <v>1534</v>
      </c>
      <c r="Z123" s="23" t="str">
        <f t="shared" si="11"/>
        <v>Rest</v>
      </c>
      <c r="AA123" s="23" t="s">
        <v>1528</v>
      </c>
      <c r="AB123" s="23" t="s">
        <v>1526</v>
      </c>
    </row>
    <row r="124" spans="1:28" x14ac:dyDescent="0.35">
      <c r="A124" s="50" t="s">
        <v>86</v>
      </c>
      <c r="B124" s="51">
        <v>753012</v>
      </c>
      <c r="C124" s="51" t="s">
        <v>305</v>
      </c>
      <c r="D124" s="52" t="s">
        <v>306</v>
      </c>
      <c r="E124" s="53">
        <v>0.43697000000000003</v>
      </c>
      <c r="F124" s="54">
        <v>0.13757554270213873</v>
      </c>
      <c r="G124" s="54">
        <v>0.22745093274718284</v>
      </c>
      <c r="H124" s="54">
        <v>1.0068699999999999</v>
      </c>
      <c r="I124" s="54">
        <v>0.26827554270213871</v>
      </c>
      <c r="J124" s="54">
        <v>0.95265093274718282</v>
      </c>
      <c r="K124" s="63">
        <f>_xlfn.RANK.AVG(H124,H$3:$H$717)</f>
        <v>553</v>
      </c>
      <c r="L124" s="63">
        <f t="shared" si="6"/>
        <v>626</v>
      </c>
      <c r="M124" s="63">
        <f t="shared" si="7"/>
        <v>602</v>
      </c>
      <c r="N124" s="55" t="s">
        <v>1534</v>
      </c>
      <c r="O124" s="55" t="s">
        <v>1534</v>
      </c>
      <c r="P124" s="55" t="s">
        <v>1534</v>
      </c>
      <c r="Q124" s="27" t="str">
        <f t="shared" si="10"/>
        <v>Rest</v>
      </c>
      <c r="R124" s="56">
        <v>21.399142254271929</v>
      </c>
      <c r="S124" s="57">
        <v>0.85259592771758008</v>
      </c>
      <c r="T124" s="57">
        <v>35.329993466271929</v>
      </c>
      <c r="U124" s="57">
        <v>2.9902219597175801</v>
      </c>
      <c r="V124" s="64">
        <f t="shared" si="8"/>
        <v>382</v>
      </c>
      <c r="W124" s="64">
        <f t="shared" si="9"/>
        <v>551</v>
      </c>
      <c r="X124" s="23" t="s">
        <v>1534</v>
      </c>
      <c r="Y124" s="23" t="s">
        <v>1534</v>
      </c>
      <c r="Z124" s="23" t="str">
        <f t="shared" si="11"/>
        <v>Rest</v>
      </c>
      <c r="AA124" s="23" t="s">
        <v>1531</v>
      </c>
      <c r="AB124" s="23" t="s">
        <v>1511</v>
      </c>
    </row>
    <row r="125" spans="1:28" x14ac:dyDescent="0.35">
      <c r="A125" s="50" t="s">
        <v>288</v>
      </c>
      <c r="B125" s="51">
        <v>600033</v>
      </c>
      <c r="C125" s="51" t="s">
        <v>307</v>
      </c>
      <c r="D125" s="52" t="s">
        <v>308</v>
      </c>
      <c r="E125" s="53">
        <v>6.2082818181818183E-2</v>
      </c>
      <c r="F125" s="54">
        <v>0.16470452263952262</v>
      </c>
      <c r="G125" s="54">
        <v>0.36327200000000004</v>
      </c>
      <c r="H125" s="54">
        <v>0.21208281818181818</v>
      </c>
      <c r="I125" s="54">
        <v>0.37610452263952265</v>
      </c>
      <c r="J125" s="54">
        <v>1.6606720000000001</v>
      </c>
      <c r="K125" s="63">
        <f>_xlfn.RANK.AVG(H125,H$3:$H$717)</f>
        <v>684</v>
      </c>
      <c r="L125" s="63">
        <f t="shared" si="6"/>
        <v>581</v>
      </c>
      <c r="M125" s="63">
        <f t="shared" si="7"/>
        <v>515</v>
      </c>
      <c r="N125" s="55" t="s">
        <v>1534</v>
      </c>
      <c r="O125" s="55" t="s">
        <v>1534</v>
      </c>
      <c r="P125" s="55" t="s">
        <v>1534</v>
      </c>
      <c r="Q125" s="27" t="str">
        <f t="shared" si="10"/>
        <v>Rest</v>
      </c>
      <c r="R125" s="56">
        <v>53.37317857220927</v>
      </c>
      <c r="S125" s="57">
        <v>0.97032259976681079</v>
      </c>
      <c r="T125" s="57">
        <v>83.768983150209266</v>
      </c>
      <c r="U125" s="57">
        <v>4.0084843677668109</v>
      </c>
      <c r="V125" s="64">
        <f t="shared" si="8"/>
        <v>130</v>
      </c>
      <c r="W125" s="64">
        <f t="shared" si="9"/>
        <v>484</v>
      </c>
      <c r="X125" s="23" t="s">
        <v>1535</v>
      </c>
      <c r="Y125" s="23" t="s">
        <v>1534</v>
      </c>
      <c r="Z125" s="23" t="str">
        <f t="shared" si="11"/>
        <v>SBA Focus</v>
      </c>
      <c r="AA125" s="23" t="s">
        <v>1528</v>
      </c>
      <c r="AB125" s="23" t="s">
        <v>1527</v>
      </c>
    </row>
    <row r="126" spans="1:28" x14ac:dyDescent="0.35">
      <c r="A126" s="50" t="s">
        <v>288</v>
      </c>
      <c r="B126" s="51">
        <v>600101</v>
      </c>
      <c r="C126" s="51" t="s">
        <v>309</v>
      </c>
      <c r="D126" s="52" t="s">
        <v>310</v>
      </c>
      <c r="E126" s="53">
        <v>0.57952641811489791</v>
      </c>
      <c r="F126" s="54">
        <v>2.6313850103275301E-2</v>
      </c>
      <c r="G126" s="54">
        <v>0.66062765376905308</v>
      </c>
      <c r="H126" s="54">
        <v>1.1883264181148978</v>
      </c>
      <c r="I126" s="54">
        <v>4.8313850103275296E-2</v>
      </c>
      <c r="J126" s="54">
        <v>2.914427653769053</v>
      </c>
      <c r="K126" s="63">
        <f>_xlfn.RANK.AVG(H126,H$3:$H$717)</f>
        <v>530</v>
      </c>
      <c r="L126" s="63">
        <f t="shared" si="6"/>
        <v>698</v>
      </c>
      <c r="M126" s="63">
        <f t="shared" si="7"/>
        <v>395</v>
      </c>
      <c r="N126" s="55" t="s">
        <v>1534</v>
      </c>
      <c r="O126" s="55" t="s">
        <v>1534</v>
      </c>
      <c r="P126" s="55" t="s">
        <v>1534</v>
      </c>
      <c r="Q126" s="27" t="str">
        <f t="shared" si="10"/>
        <v>Rest</v>
      </c>
      <c r="R126" s="56">
        <v>50.20891749466395</v>
      </c>
      <c r="S126" s="57">
        <v>1.2396269911999998</v>
      </c>
      <c r="T126" s="57">
        <v>69.143242381663953</v>
      </c>
      <c r="U126" s="57">
        <v>7.4377619472000003</v>
      </c>
      <c r="V126" s="64">
        <f t="shared" si="8"/>
        <v>171</v>
      </c>
      <c r="W126" s="64">
        <f t="shared" si="9"/>
        <v>337</v>
      </c>
      <c r="X126" s="23" t="s">
        <v>1534</v>
      </c>
      <c r="Y126" s="23" t="s">
        <v>1534</v>
      </c>
      <c r="Z126" s="23" t="str">
        <f t="shared" si="11"/>
        <v>Rest</v>
      </c>
      <c r="AA126" s="23" t="s">
        <v>1528</v>
      </c>
      <c r="AB126" s="23" t="s">
        <v>1524</v>
      </c>
    </row>
    <row r="127" spans="1:28" x14ac:dyDescent="0.35">
      <c r="A127" s="50" t="s">
        <v>288</v>
      </c>
      <c r="B127" s="51">
        <v>600042</v>
      </c>
      <c r="C127" s="51" t="s">
        <v>311</v>
      </c>
      <c r="D127" s="52" t="s">
        <v>312</v>
      </c>
      <c r="E127" s="53">
        <v>2.1983996212003105</v>
      </c>
      <c r="F127" s="54">
        <v>4.1104000000000002E-2</v>
      </c>
      <c r="G127" s="54">
        <v>5.483776308314086</v>
      </c>
      <c r="H127" s="54">
        <v>2.7983996212003106</v>
      </c>
      <c r="I127" s="54">
        <v>0.18790399999999999</v>
      </c>
      <c r="J127" s="54">
        <v>7.8890763083140865</v>
      </c>
      <c r="K127" s="63">
        <f>_xlfn.RANK.AVG(H127,H$3:$H$717)</f>
        <v>337</v>
      </c>
      <c r="L127" s="63">
        <f t="shared" si="6"/>
        <v>653</v>
      </c>
      <c r="M127" s="63">
        <f t="shared" si="7"/>
        <v>147</v>
      </c>
      <c r="N127" s="55" t="s">
        <v>1534</v>
      </c>
      <c r="O127" s="55" t="s">
        <v>1534</v>
      </c>
      <c r="P127" s="55" t="s">
        <v>1534</v>
      </c>
      <c r="Q127" s="27" t="str">
        <f t="shared" si="10"/>
        <v>Rest</v>
      </c>
      <c r="R127" s="56">
        <v>13.511817094449004</v>
      </c>
      <c r="S127" s="57">
        <v>1.4817956356924173</v>
      </c>
      <c r="T127" s="57">
        <v>24.209808380449005</v>
      </c>
      <c r="U127" s="57">
        <v>4.7560403046924176</v>
      </c>
      <c r="V127" s="64">
        <f t="shared" si="8"/>
        <v>487</v>
      </c>
      <c r="W127" s="64">
        <f t="shared" si="9"/>
        <v>445</v>
      </c>
      <c r="X127" s="23" t="s">
        <v>1534</v>
      </c>
      <c r="Y127" s="23" t="s">
        <v>1534</v>
      </c>
      <c r="Z127" s="23" t="str">
        <f t="shared" si="11"/>
        <v>Rest</v>
      </c>
      <c r="AA127" s="23" t="s">
        <v>1530</v>
      </c>
      <c r="AB127" s="23" t="s">
        <v>1526</v>
      </c>
    </row>
    <row r="128" spans="1:28" x14ac:dyDescent="0.35">
      <c r="A128" s="50" t="s">
        <v>273</v>
      </c>
      <c r="B128" s="51">
        <v>562101</v>
      </c>
      <c r="C128" s="51" t="s">
        <v>313</v>
      </c>
      <c r="D128" s="52" t="s">
        <v>314</v>
      </c>
      <c r="E128" s="53">
        <v>0.29123436474576264</v>
      </c>
      <c r="F128" s="54">
        <v>0.11760000000000001</v>
      </c>
      <c r="G128" s="54">
        <v>2.6548449077216292</v>
      </c>
      <c r="H128" s="54">
        <v>0.87603436474576268</v>
      </c>
      <c r="I128" s="54">
        <v>0.53759999999999997</v>
      </c>
      <c r="J128" s="54">
        <v>11.283444907721631</v>
      </c>
      <c r="K128" s="63">
        <f>_xlfn.RANK.AVG(H128,H$3:$H$717)</f>
        <v>576</v>
      </c>
      <c r="L128" s="63">
        <f t="shared" si="6"/>
        <v>495</v>
      </c>
      <c r="M128" s="63">
        <f t="shared" si="7"/>
        <v>79</v>
      </c>
      <c r="N128" s="55" t="s">
        <v>1534</v>
      </c>
      <c r="O128" s="55" t="s">
        <v>1534</v>
      </c>
      <c r="P128" s="55" t="s">
        <v>1535</v>
      </c>
      <c r="Q128" s="27" t="str">
        <f t="shared" si="10"/>
        <v>GL Focus</v>
      </c>
      <c r="R128" s="56">
        <v>23.147605556000002</v>
      </c>
      <c r="S128" s="57">
        <v>0.61058240777034145</v>
      </c>
      <c r="T128" s="57">
        <v>61.096150000000002</v>
      </c>
      <c r="U128" s="57">
        <v>2.6554862087703417</v>
      </c>
      <c r="V128" s="64">
        <f t="shared" si="8"/>
        <v>207</v>
      </c>
      <c r="W128" s="64">
        <f t="shared" si="9"/>
        <v>570</v>
      </c>
      <c r="X128" s="23" t="s">
        <v>1534</v>
      </c>
      <c r="Y128" s="23" t="s">
        <v>1534</v>
      </c>
      <c r="Z128" s="23" t="str">
        <f t="shared" si="11"/>
        <v>Rest</v>
      </c>
      <c r="AA128" s="23" t="s">
        <v>1529</v>
      </c>
      <c r="AB128" s="23" t="s">
        <v>1527</v>
      </c>
    </row>
    <row r="129" spans="1:28" x14ac:dyDescent="0.35">
      <c r="A129" s="50" t="s">
        <v>288</v>
      </c>
      <c r="B129" s="51">
        <v>600092</v>
      </c>
      <c r="C129" s="51" t="s">
        <v>315</v>
      </c>
      <c r="D129" s="52" t="s">
        <v>316</v>
      </c>
      <c r="E129" s="53">
        <v>0.362236</v>
      </c>
      <c r="F129" s="54">
        <v>0.27089477711477705</v>
      </c>
      <c r="G129" s="54">
        <v>0.70503545202937778</v>
      </c>
      <c r="H129" s="54">
        <v>1.6559359999999999</v>
      </c>
      <c r="I129" s="54">
        <v>0.44769477711477706</v>
      </c>
      <c r="J129" s="54">
        <v>2.9530354520293782</v>
      </c>
      <c r="K129" s="63">
        <f>_xlfn.RANK.AVG(H129,H$3:$H$717)</f>
        <v>451</v>
      </c>
      <c r="L129" s="63">
        <f t="shared" si="6"/>
        <v>536</v>
      </c>
      <c r="M129" s="63">
        <f t="shared" si="7"/>
        <v>388</v>
      </c>
      <c r="N129" s="55" t="s">
        <v>1534</v>
      </c>
      <c r="O129" s="55" t="s">
        <v>1534</v>
      </c>
      <c r="P129" s="55" t="s">
        <v>1534</v>
      </c>
      <c r="Q129" s="27" t="str">
        <f t="shared" si="10"/>
        <v>Rest</v>
      </c>
      <c r="R129" s="56">
        <v>51.991611295620935</v>
      </c>
      <c r="S129" s="57">
        <v>6.6552785465287272</v>
      </c>
      <c r="T129" s="57">
        <v>64.116466708620933</v>
      </c>
      <c r="U129" s="57">
        <v>8.2580183395287268</v>
      </c>
      <c r="V129" s="64">
        <f t="shared" si="8"/>
        <v>194</v>
      </c>
      <c r="W129" s="64">
        <f t="shared" si="9"/>
        <v>305</v>
      </c>
      <c r="X129" s="23" t="s">
        <v>1534</v>
      </c>
      <c r="Y129" s="23" t="s">
        <v>1534</v>
      </c>
      <c r="Z129" s="23" t="str">
        <f t="shared" si="11"/>
        <v>Rest</v>
      </c>
      <c r="AA129" s="23" t="s">
        <v>1530</v>
      </c>
      <c r="AB129" s="23" t="s">
        <v>1527</v>
      </c>
    </row>
    <row r="130" spans="1:28" x14ac:dyDescent="0.35">
      <c r="A130" s="50" t="s">
        <v>261</v>
      </c>
      <c r="B130" s="51">
        <v>577522</v>
      </c>
      <c r="C130" s="51" t="s">
        <v>317</v>
      </c>
      <c r="D130" s="52" t="s">
        <v>318</v>
      </c>
      <c r="E130" s="53">
        <v>0.53866400000000014</v>
      </c>
      <c r="F130" s="54">
        <v>0.25145000000000001</v>
      </c>
      <c r="G130" s="54">
        <v>2.1240520000000003</v>
      </c>
      <c r="H130" s="54">
        <v>2.4624640000000002</v>
      </c>
      <c r="I130" s="54">
        <v>0.87955000000000005</v>
      </c>
      <c r="J130" s="54">
        <v>9.7099519999999995</v>
      </c>
      <c r="K130" s="63">
        <f>_xlfn.RANK.AVG(H130,H$3:$H$717)</f>
        <v>364</v>
      </c>
      <c r="L130" s="63">
        <f t="shared" si="6"/>
        <v>346</v>
      </c>
      <c r="M130" s="63">
        <f t="shared" si="7"/>
        <v>106</v>
      </c>
      <c r="N130" s="55" t="s">
        <v>1534</v>
      </c>
      <c r="O130" s="55" t="s">
        <v>1534</v>
      </c>
      <c r="P130" s="55" t="s">
        <v>1535</v>
      </c>
      <c r="Q130" s="27" t="str">
        <f t="shared" si="10"/>
        <v>GL Focus</v>
      </c>
      <c r="R130" s="56">
        <v>5.6157338703999997</v>
      </c>
      <c r="S130" s="57">
        <v>1.1720126139999998</v>
      </c>
      <c r="T130" s="57">
        <v>33.694403222399998</v>
      </c>
      <c r="U130" s="57">
        <v>7.0320756840000005</v>
      </c>
      <c r="V130" s="64">
        <f t="shared" si="8"/>
        <v>398</v>
      </c>
      <c r="W130" s="64">
        <f t="shared" si="9"/>
        <v>357</v>
      </c>
      <c r="X130" s="23" t="s">
        <v>1534</v>
      </c>
      <c r="Y130" s="23" t="s">
        <v>1534</v>
      </c>
      <c r="Z130" s="23" t="str">
        <f t="shared" si="11"/>
        <v>Rest</v>
      </c>
      <c r="AA130" s="23" t="s">
        <v>1528</v>
      </c>
      <c r="AB130" s="23" t="s">
        <v>1524</v>
      </c>
    </row>
    <row r="131" spans="1:28" x14ac:dyDescent="0.35">
      <c r="A131" s="50" t="s">
        <v>288</v>
      </c>
      <c r="B131" s="51">
        <v>600010</v>
      </c>
      <c r="C131" s="51" t="s">
        <v>319</v>
      </c>
      <c r="D131" s="52" t="s">
        <v>320</v>
      </c>
      <c r="E131" s="53">
        <v>0.50432807478332964</v>
      </c>
      <c r="F131" s="54">
        <v>4.6844000000000004E-2</v>
      </c>
      <c r="G131" s="54">
        <v>0.33426341541722959</v>
      </c>
      <c r="H131" s="54">
        <v>1.3938280747833298</v>
      </c>
      <c r="I131" s="54">
        <v>0.214144</v>
      </c>
      <c r="J131" s="54">
        <v>1.2002634154172296</v>
      </c>
      <c r="K131" s="63">
        <f>_xlfn.RANK.AVG(H131,H$3:$H$717)</f>
        <v>492</v>
      </c>
      <c r="L131" s="63">
        <f t="shared" ref="L131:L194" si="12">_xlfn.RANK.AVG(I131,$I$3:$I$717)</f>
        <v>646</v>
      </c>
      <c r="M131" s="63">
        <f t="shared" ref="M131:M194" si="13">_xlfn.RANK.AVG(J131,$J$3:$J$717)</f>
        <v>578</v>
      </c>
      <c r="N131" s="55" t="s">
        <v>1534</v>
      </c>
      <c r="O131" s="55" t="s">
        <v>1534</v>
      </c>
      <c r="P131" s="55" t="s">
        <v>1534</v>
      </c>
      <c r="Q131" s="27" t="str">
        <f t="shared" si="10"/>
        <v>Rest</v>
      </c>
      <c r="R131" s="56">
        <v>41.987027596848137</v>
      </c>
      <c r="S131" s="57">
        <v>11.610140928465704</v>
      </c>
      <c r="T131" s="57">
        <v>62.869044512848134</v>
      </c>
      <c r="U131" s="57">
        <v>14.748531818465704</v>
      </c>
      <c r="V131" s="64">
        <f t="shared" ref="V131:V194" si="14">_xlfn.RANK.AVG(T131,$T$3:$T$717)</f>
        <v>197</v>
      </c>
      <c r="W131" s="64">
        <f t="shared" ref="W131:W194" si="15">_xlfn.RANK.AVG(U131,$U$3:$U$717)</f>
        <v>191</v>
      </c>
      <c r="X131" s="23" t="s">
        <v>1534</v>
      </c>
      <c r="Y131" s="23" t="s">
        <v>1534</v>
      </c>
      <c r="Z131" s="23" t="str">
        <f t="shared" si="11"/>
        <v>Rest</v>
      </c>
      <c r="AA131" s="23" t="s">
        <v>1528</v>
      </c>
      <c r="AB131" s="23" t="s">
        <v>1527</v>
      </c>
    </row>
    <row r="132" spans="1:28" x14ac:dyDescent="0.35">
      <c r="A132" s="50" t="s">
        <v>288</v>
      </c>
      <c r="B132" s="51">
        <v>600061</v>
      </c>
      <c r="C132" s="51" t="s">
        <v>321</v>
      </c>
      <c r="D132" s="52" t="s">
        <v>322</v>
      </c>
      <c r="E132" s="53">
        <v>3.1488900000000002</v>
      </c>
      <c r="F132" s="54">
        <v>6.545214768590743E-2</v>
      </c>
      <c r="G132" s="54">
        <v>3.2657278738727569</v>
      </c>
      <c r="H132" s="54">
        <v>5.5828899999999999</v>
      </c>
      <c r="I132" s="54">
        <v>0.12145214768590742</v>
      </c>
      <c r="J132" s="54">
        <v>3.9262278738727567</v>
      </c>
      <c r="K132" s="63">
        <f>_xlfn.RANK.AVG(H132,H$3:$H$717)</f>
        <v>148</v>
      </c>
      <c r="L132" s="63">
        <f t="shared" si="12"/>
        <v>674</v>
      </c>
      <c r="M132" s="63">
        <f t="shared" si="13"/>
        <v>313</v>
      </c>
      <c r="N132" s="55" t="s">
        <v>1534</v>
      </c>
      <c r="O132" s="55" t="s">
        <v>1534</v>
      </c>
      <c r="P132" s="55" t="s">
        <v>1534</v>
      </c>
      <c r="Q132" s="27" t="str">
        <f t="shared" ref="Q132:Q195" si="16">IF(AND(N132="Yes",O132="No",P132="No"),"HL Focus",IF(AND(N132="No",O132="No",P132="Yes"),"GL Focus",IF(AND(N132="No",O132="Yes",P132="No"),"VL Focus",IF(AND(N132="No",O132="No",P132="No"),"Rest","Asset Focus"))))</f>
        <v>Rest</v>
      </c>
      <c r="R132" s="56">
        <v>11.181858153679126</v>
      </c>
      <c r="S132" s="57">
        <v>0.397560403640427</v>
      </c>
      <c r="T132" s="57">
        <v>24.109112642679126</v>
      </c>
      <c r="U132" s="57">
        <v>2.2920160776404268</v>
      </c>
      <c r="V132" s="64">
        <f t="shared" si="14"/>
        <v>488</v>
      </c>
      <c r="W132" s="64">
        <f t="shared" si="15"/>
        <v>590</v>
      </c>
      <c r="X132" s="23" t="s">
        <v>1534</v>
      </c>
      <c r="Y132" s="23" t="s">
        <v>1534</v>
      </c>
      <c r="Z132" s="23" t="str">
        <f t="shared" ref="Z132:Z195" si="17">IF(AND(X132="Yes",Y132="No"),"SBA Focus",IF(AND(X132="No",Y132="Yes"),"CAA Focus",IF(AND(X132="No",Y132="No"),"Rest","Asset Focus")))</f>
        <v>Rest</v>
      </c>
      <c r="AA132" s="23" t="s">
        <v>1530</v>
      </c>
      <c r="AB132" s="23" t="s">
        <v>1526</v>
      </c>
    </row>
    <row r="133" spans="1:28" x14ac:dyDescent="0.35">
      <c r="A133" s="50" t="s">
        <v>325</v>
      </c>
      <c r="B133" s="51">
        <v>577213</v>
      </c>
      <c r="C133" s="51" t="s">
        <v>323</v>
      </c>
      <c r="D133" s="52" t="s">
        <v>324</v>
      </c>
      <c r="E133" s="53">
        <v>0.52217200000000008</v>
      </c>
      <c r="F133" s="54">
        <v>1.8190480000000004</v>
      </c>
      <c r="G133" s="54">
        <v>4.608080145042754</v>
      </c>
      <c r="H133" s="54">
        <v>2.3870719999999999</v>
      </c>
      <c r="I133" s="54">
        <v>8.3156480000000013</v>
      </c>
      <c r="J133" s="54">
        <v>11.725680145042755</v>
      </c>
      <c r="K133" s="63">
        <f>_xlfn.RANK.AVG(H133,H$3:$H$717)</f>
        <v>376</v>
      </c>
      <c r="L133" s="63">
        <f t="shared" si="12"/>
        <v>1</v>
      </c>
      <c r="M133" s="63">
        <f t="shared" si="13"/>
        <v>72</v>
      </c>
      <c r="N133" s="55" t="s">
        <v>1534</v>
      </c>
      <c r="O133" s="55" t="s">
        <v>1535</v>
      </c>
      <c r="P133" s="55" t="s">
        <v>1535</v>
      </c>
      <c r="Q133" s="27" t="str">
        <f t="shared" si="16"/>
        <v>Asset Focus</v>
      </c>
      <c r="R133" s="56">
        <v>5.4618319535999973</v>
      </c>
      <c r="S133" s="57">
        <v>0.79986979095530297</v>
      </c>
      <c r="T133" s="57">
        <v>32.770991721599998</v>
      </c>
      <c r="U133" s="57">
        <v>2.746573257955303</v>
      </c>
      <c r="V133" s="64">
        <f t="shared" si="14"/>
        <v>407</v>
      </c>
      <c r="W133" s="64">
        <f t="shared" si="15"/>
        <v>567</v>
      </c>
      <c r="X133" s="23" t="s">
        <v>1534</v>
      </c>
      <c r="Y133" s="23" t="s">
        <v>1534</v>
      </c>
      <c r="Z133" s="23" t="str">
        <f t="shared" si="17"/>
        <v>Rest</v>
      </c>
      <c r="AA133" s="23" t="s">
        <v>1528</v>
      </c>
      <c r="AB133" s="23" t="s">
        <v>1525</v>
      </c>
    </row>
    <row r="134" spans="1:28" x14ac:dyDescent="0.35">
      <c r="A134" s="50" t="s">
        <v>110</v>
      </c>
      <c r="B134" s="51">
        <v>586205</v>
      </c>
      <c r="C134" s="51" t="s">
        <v>326</v>
      </c>
      <c r="D134" s="52" t="s">
        <v>327</v>
      </c>
      <c r="E134" s="53">
        <v>0.88986799999999999</v>
      </c>
      <c r="F134" s="54">
        <v>0.63857562033216508</v>
      </c>
      <c r="G134" s="54">
        <v>1.5366120000000001</v>
      </c>
      <c r="H134" s="54">
        <v>4.0679679999999996</v>
      </c>
      <c r="I134" s="54">
        <v>2.0501756203321655</v>
      </c>
      <c r="J134" s="54">
        <v>7.0245119999999996</v>
      </c>
      <c r="K134" s="63">
        <f>_xlfn.RANK.AVG(H134,H$3:$H$717)</f>
        <v>228</v>
      </c>
      <c r="L134" s="63">
        <f t="shared" si="12"/>
        <v>67</v>
      </c>
      <c r="M134" s="63">
        <f t="shared" si="13"/>
        <v>163</v>
      </c>
      <c r="N134" s="55" t="s">
        <v>1534</v>
      </c>
      <c r="O134" s="55" t="s">
        <v>1535</v>
      </c>
      <c r="P134" s="55" t="s">
        <v>1534</v>
      </c>
      <c r="Q134" s="27" t="str">
        <f t="shared" si="16"/>
        <v>VL Focus</v>
      </c>
      <c r="R134" s="56">
        <v>5.7953246072000049</v>
      </c>
      <c r="S134" s="57">
        <v>1.9944405015999997</v>
      </c>
      <c r="T134" s="57">
        <v>34.771947643200008</v>
      </c>
      <c r="U134" s="57">
        <v>11.9666430096</v>
      </c>
      <c r="V134" s="64">
        <f t="shared" si="14"/>
        <v>388</v>
      </c>
      <c r="W134" s="64">
        <f t="shared" si="15"/>
        <v>233</v>
      </c>
      <c r="X134" s="23" t="s">
        <v>1534</v>
      </c>
      <c r="Y134" s="23" t="s">
        <v>1534</v>
      </c>
      <c r="Z134" s="23" t="str">
        <f t="shared" si="17"/>
        <v>Rest</v>
      </c>
      <c r="AA134" s="23" t="s">
        <v>1529</v>
      </c>
      <c r="AB134" s="23" t="s">
        <v>1511</v>
      </c>
    </row>
    <row r="135" spans="1:28" x14ac:dyDescent="0.35">
      <c r="A135" s="50" t="s">
        <v>72</v>
      </c>
      <c r="B135" s="51">
        <v>160036</v>
      </c>
      <c r="C135" s="51" t="s">
        <v>328</v>
      </c>
      <c r="D135" s="52" t="s">
        <v>329</v>
      </c>
      <c r="E135" s="53">
        <v>0.31303999999999998</v>
      </c>
      <c r="F135" s="54">
        <v>0.80585612963612996</v>
      </c>
      <c r="G135" s="54">
        <v>0.10802400000000001</v>
      </c>
      <c r="H135" s="54">
        <v>1.4310399999999999</v>
      </c>
      <c r="I135" s="54">
        <v>1.4144561296361298</v>
      </c>
      <c r="J135" s="54">
        <v>0.49382399999999999</v>
      </c>
      <c r="K135" s="63">
        <f>_xlfn.RANK.AVG(H135,H$3:$H$717)</f>
        <v>484</v>
      </c>
      <c r="L135" s="63">
        <f t="shared" si="12"/>
        <v>165</v>
      </c>
      <c r="M135" s="63">
        <f t="shared" si="13"/>
        <v>653</v>
      </c>
      <c r="N135" s="55" t="s">
        <v>1534</v>
      </c>
      <c r="O135" s="55" t="s">
        <v>1535</v>
      </c>
      <c r="P135" s="55" t="s">
        <v>1534</v>
      </c>
      <c r="Q135" s="27" t="str">
        <f t="shared" si="16"/>
        <v>VL Focus</v>
      </c>
      <c r="R135" s="56">
        <v>92.323439326466286</v>
      </c>
      <c r="S135" s="57">
        <v>1.1213751514228529</v>
      </c>
      <c r="T135" s="57">
        <v>106.10658016446628</v>
      </c>
      <c r="U135" s="57">
        <v>3.0533067514228529</v>
      </c>
      <c r="V135" s="64">
        <f t="shared" si="14"/>
        <v>88</v>
      </c>
      <c r="W135" s="64">
        <f t="shared" si="15"/>
        <v>547</v>
      </c>
      <c r="X135" s="23" t="s">
        <v>1535</v>
      </c>
      <c r="Y135" s="23" t="s">
        <v>1534</v>
      </c>
      <c r="Z135" s="23" t="str">
        <f t="shared" si="17"/>
        <v>SBA Focus</v>
      </c>
      <c r="AA135" s="23" t="s">
        <v>1529</v>
      </c>
      <c r="AB135" s="23" t="s">
        <v>1511</v>
      </c>
    </row>
    <row r="136" spans="1:28" x14ac:dyDescent="0.35">
      <c r="A136" s="50" t="s">
        <v>35</v>
      </c>
      <c r="B136" s="51">
        <v>577101</v>
      </c>
      <c r="C136" s="51" t="s">
        <v>330</v>
      </c>
      <c r="D136" s="52" t="s">
        <v>331</v>
      </c>
      <c r="E136" s="53">
        <v>0.65783200000000008</v>
      </c>
      <c r="F136" s="54">
        <v>0.60396000000000005</v>
      </c>
      <c r="G136" s="54">
        <v>0.48411454498502487</v>
      </c>
      <c r="H136" s="54">
        <v>3.0072320000000001</v>
      </c>
      <c r="I136" s="54">
        <v>1.0749600000000001</v>
      </c>
      <c r="J136" s="54">
        <v>2.148214544985025</v>
      </c>
      <c r="K136" s="63">
        <f>_xlfn.RANK.AVG(H136,H$3:$H$717)</f>
        <v>319</v>
      </c>
      <c r="L136" s="63">
        <f t="shared" si="12"/>
        <v>273</v>
      </c>
      <c r="M136" s="63">
        <f t="shared" si="13"/>
        <v>463</v>
      </c>
      <c r="N136" s="55" t="s">
        <v>1534</v>
      </c>
      <c r="O136" s="55" t="s">
        <v>1534</v>
      </c>
      <c r="P136" s="55" t="s">
        <v>1534</v>
      </c>
      <c r="Q136" s="27" t="str">
        <f t="shared" si="16"/>
        <v>Rest</v>
      </c>
      <c r="R136" s="56">
        <v>11.317040481036081</v>
      </c>
      <c r="S136" s="57">
        <v>1.7181498815911205</v>
      </c>
      <c r="T136" s="57">
        <v>34.637540856036082</v>
      </c>
      <c r="U136" s="57">
        <v>5.5118002345911208</v>
      </c>
      <c r="V136" s="64">
        <f t="shared" si="14"/>
        <v>390</v>
      </c>
      <c r="W136" s="64">
        <f t="shared" si="15"/>
        <v>409</v>
      </c>
      <c r="X136" s="23" t="s">
        <v>1534</v>
      </c>
      <c r="Y136" s="23" t="s">
        <v>1534</v>
      </c>
      <c r="Z136" s="23" t="str">
        <f t="shared" si="17"/>
        <v>Rest</v>
      </c>
      <c r="AA136" s="23" t="s">
        <v>1530</v>
      </c>
      <c r="AB136" s="23" t="s">
        <v>1525</v>
      </c>
    </row>
    <row r="137" spans="1:28" x14ac:dyDescent="0.35">
      <c r="A137" s="50" t="s">
        <v>96</v>
      </c>
      <c r="B137" s="51">
        <v>400706</v>
      </c>
      <c r="C137" s="51" t="s">
        <v>810</v>
      </c>
      <c r="D137" s="52" t="s">
        <v>811</v>
      </c>
      <c r="E137" s="53">
        <v>6.8165626962809531</v>
      </c>
      <c r="F137" s="54">
        <v>1.3971425324675326</v>
      </c>
      <c r="G137" s="54">
        <v>2.77341713061994</v>
      </c>
      <c r="H137" s="54">
        <v>12.159362696280954</v>
      </c>
      <c r="I137" s="54">
        <v>2.0153425324675327</v>
      </c>
      <c r="J137" s="54">
        <v>5.4008171306199397</v>
      </c>
      <c r="K137" s="63">
        <f>_xlfn.RANK.AVG(H137,H$3:$H$717)</f>
        <v>31</v>
      </c>
      <c r="L137" s="63">
        <f t="shared" si="12"/>
        <v>71.5</v>
      </c>
      <c r="M137" s="63">
        <f t="shared" si="13"/>
        <v>229</v>
      </c>
      <c r="N137" s="55" t="s">
        <v>1535</v>
      </c>
      <c r="O137" s="55" t="s">
        <v>1535</v>
      </c>
      <c r="P137" s="55" t="s">
        <v>1534</v>
      </c>
      <c r="Q137" s="27" t="str">
        <f t="shared" si="16"/>
        <v>Asset Focus</v>
      </c>
      <c r="R137" s="56">
        <v>70.835533084136273</v>
      </c>
      <c r="S137" s="57">
        <v>22.366482970759336</v>
      </c>
      <c r="T137" s="57">
        <v>112.23110895313627</v>
      </c>
      <c r="U137" s="57">
        <v>30.911295118759334</v>
      </c>
      <c r="V137" s="64">
        <f t="shared" si="14"/>
        <v>80</v>
      </c>
      <c r="W137" s="64">
        <f t="shared" si="15"/>
        <v>71</v>
      </c>
      <c r="X137" s="23" t="s">
        <v>1535</v>
      </c>
      <c r="Y137" s="23" t="s">
        <v>1534</v>
      </c>
      <c r="Z137" s="23" t="str">
        <f t="shared" si="17"/>
        <v>SBA Focus</v>
      </c>
      <c r="AA137" s="23" t="s">
        <v>1528</v>
      </c>
      <c r="AB137" s="23" t="s">
        <v>1527</v>
      </c>
    </row>
    <row r="138" spans="1:28" x14ac:dyDescent="0.35">
      <c r="A138" s="50" t="s">
        <v>151</v>
      </c>
      <c r="B138" s="51">
        <v>571313</v>
      </c>
      <c r="C138" s="51" t="s">
        <v>334</v>
      </c>
      <c r="D138" s="52" t="s">
        <v>335</v>
      </c>
      <c r="E138" s="53">
        <v>0.29226639432372509</v>
      </c>
      <c r="F138" s="54">
        <v>0.18960296068901875</v>
      </c>
      <c r="G138" s="54">
        <v>1.0149160000000002</v>
      </c>
      <c r="H138" s="54">
        <v>1.068066394323725</v>
      </c>
      <c r="I138" s="54">
        <v>0.52320296068901873</v>
      </c>
      <c r="J138" s="54">
        <v>4.6396160000000002</v>
      </c>
      <c r="K138" s="63">
        <f>_xlfn.RANK.AVG(H138,H$3:$H$717)</f>
        <v>544</v>
      </c>
      <c r="L138" s="63">
        <f t="shared" si="12"/>
        <v>501</v>
      </c>
      <c r="M138" s="63">
        <f t="shared" si="13"/>
        <v>274</v>
      </c>
      <c r="N138" s="55" t="s">
        <v>1534</v>
      </c>
      <c r="O138" s="55" t="s">
        <v>1534</v>
      </c>
      <c r="P138" s="55" t="s">
        <v>1534</v>
      </c>
      <c r="Q138" s="27" t="str">
        <f t="shared" si="16"/>
        <v>Rest</v>
      </c>
      <c r="R138" s="56">
        <v>4.7403476923076937</v>
      </c>
      <c r="S138" s="57">
        <v>0.33477165331464986</v>
      </c>
      <c r="T138" s="57">
        <v>16.597894861307694</v>
      </c>
      <c r="U138" s="57">
        <v>1.9875155003146499</v>
      </c>
      <c r="V138" s="64">
        <f t="shared" si="14"/>
        <v>592</v>
      </c>
      <c r="W138" s="64">
        <f t="shared" si="15"/>
        <v>614</v>
      </c>
      <c r="X138" s="23" t="s">
        <v>1534</v>
      </c>
      <c r="Y138" s="23" t="s">
        <v>1534</v>
      </c>
      <c r="Z138" s="23" t="str">
        <f t="shared" si="17"/>
        <v>Rest</v>
      </c>
      <c r="AA138" s="23" t="s">
        <v>1531</v>
      </c>
      <c r="AB138" s="23" t="s">
        <v>1511</v>
      </c>
    </row>
    <row r="139" spans="1:28" x14ac:dyDescent="0.35">
      <c r="A139" s="50" t="s">
        <v>170</v>
      </c>
      <c r="B139" s="51">
        <v>581325</v>
      </c>
      <c r="C139" s="51" t="s">
        <v>336</v>
      </c>
      <c r="D139" s="52" t="s">
        <v>337</v>
      </c>
      <c r="E139" s="53">
        <v>1.4837036467802467</v>
      </c>
      <c r="F139" s="54">
        <v>0.5232559143248926</v>
      </c>
      <c r="G139" s="54">
        <v>1.1275600000000001</v>
      </c>
      <c r="H139" s="54">
        <v>2.3666036467802467</v>
      </c>
      <c r="I139" s="54">
        <v>1.2873559143248927</v>
      </c>
      <c r="J139" s="54">
        <v>5.15456</v>
      </c>
      <c r="K139" s="63">
        <f>_xlfn.RANK.AVG(H139,H$3:$H$717)</f>
        <v>377</v>
      </c>
      <c r="L139" s="63">
        <f t="shared" si="12"/>
        <v>207</v>
      </c>
      <c r="M139" s="63">
        <f t="shared" si="13"/>
        <v>240</v>
      </c>
      <c r="N139" s="55" t="s">
        <v>1534</v>
      </c>
      <c r="O139" s="55" t="s">
        <v>1534</v>
      </c>
      <c r="P139" s="55" t="s">
        <v>1534</v>
      </c>
      <c r="Q139" s="27" t="str">
        <f t="shared" si="16"/>
        <v>Rest</v>
      </c>
      <c r="R139" s="56">
        <v>3.8502476170912097</v>
      </c>
      <c r="S139" s="57">
        <v>0.4951780600000002</v>
      </c>
      <c r="T139" s="57">
        <v>21.188930005091208</v>
      </c>
      <c r="U139" s="57">
        <v>2.9710683600000003</v>
      </c>
      <c r="V139" s="64">
        <f t="shared" si="14"/>
        <v>523</v>
      </c>
      <c r="W139" s="64">
        <f t="shared" si="15"/>
        <v>554</v>
      </c>
      <c r="X139" s="23" t="s">
        <v>1534</v>
      </c>
      <c r="Y139" s="23" t="s">
        <v>1534</v>
      </c>
      <c r="Z139" s="23" t="str">
        <f t="shared" si="17"/>
        <v>Rest</v>
      </c>
      <c r="AA139" s="23" t="s">
        <v>1531</v>
      </c>
      <c r="AB139" s="23" t="s">
        <v>1524</v>
      </c>
    </row>
    <row r="140" spans="1:28" x14ac:dyDescent="0.35">
      <c r="A140" s="50" t="s">
        <v>325</v>
      </c>
      <c r="B140" s="51">
        <v>577001</v>
      </c>
      <c r="C140" s="51" t="s">
        <v>338</v>
      </c>
      <c r="D140" s="52" t="s">
        <v>339</v>
      </c>
      <c r="E140" s="53">
        <v>0.13333600000000001</v>
      </c>
      <c r="F140" s="54">
        <v>0.33444175980918306</v>
      </c>
      <c r="G140" s="54">
        <v>1.4783440000000001</v>
      </c>
      <c r="H140" s="54">
        <v>0.60953599999999997</v>
      </c>
      <c r="I140" s="54">
        <v>0.97594175980918307</v>
      </c>
      <c r="J140" s="54">
        <v>6.7581439999999997</v>
      </c>
      <c r="K140" s="63">
        <f>_xlfn.RANK.AVG(H140,H$3:$H$717)</f>
        <v>607</v>
      </c>
      <c r="L140" s="63">
        <f t="shared" si="12"/>
        <v>304</v>
      </c>
      <c r="M140" s="63">
        <f t="shared" si="13"/>
        <v>170</v>
      </c>
      <c r="N140" s="55" t="s">
        <v>1534</v>
      </c>
      <c r="O140" s="55" t="s">
        <v>1534</v>
      </c>
      <c r="P140" s="55" t="s">
        <v>1534</v>
      </c>
      <c r="Q140" s="27" t="str">
        <f t="shared" si="16"/>
        <v>Rest</v>
      </c>
      <c r="R140" s="56">
        <v>5.7837459214000013</v>
      </c>
      <c r="S140" s="57">
        <v>0.91624384599760411</v>
      </c>
      <c r="T140" s="57">
        <v>34.702475528400001</v>
      </c>
      <c r="U140" s="57">
        <v>5.1508844549976045</v>
      </c>
      <c r="V140" s="64">
        <f t="shared" si="14"/>
        <v>389</v>
      </c>
      <c r="W140" s="64">
        <f t="shared" si="15"/>
        <v>425</v>
      </c>
      <c r="X140" s="23" t="s">
        <v>1534</v>
      </c>
      <c r="Y140" s="23" t="s">
        <v>1534</v>
      </c>
      <c r="Z140" s="23" t="str">
        <f t="shared" si="17"/>
        <v>Rest</v>
      </c>
      <c r="AA140" s="23" t="s">
        <v>1529</v>
      </c>
      <c r="AB140" s="23" t="s">
        <v>1525</v>
      </c>
    </row>
    <row r="141" spans="1:28" x14ac:dyDescent="0.35">
      <c r="A141" s="50" t="s">
        <v>342</v>
      </c>
      <c r="B141" s="51">
        <v>580001</v>
      </c>
      <c r="C141" s="51" t="s">
        <v>340</v>
      </c>
      <c r="D141" s="52" t="s">
        <v>341</v>
      </c>
      <c r="E141" s="53">
        <v>1.3583500000000002</v>
      </c>
      <c r="F141" s="54">
        <v>0.38323599999999997</v>
      </c>
      <c r="G141" s="54">
        <v>0.31371200000000005</v>
      </c>
      <c r="H141" s="54">
        <v>3.2611500000000007</v>
      </c>
      <c r="I141" s="54">
        <v>1.7519359999999997</v>
      </c>
      <c r="J141" s="54">
        <v>1.4341120000000001</v>
      </c>
      <c r="K141" s="63">
        <f>_xlfn.RANK.AVG(H141,H$3:$H$717)</f>
        <v>298</v>
      </c>
      <c r="L141" s="63">
        <f t="shared" si="12"/>
        <v>103</v>
      </c>
      <c r="M141" s="63">
        <f t="shared" si="13"/>
        <v>545</v>
      </c>
      <c r="N141" s="55" t="s">
        <v>1534</v>
      </c>
      <c r="O141" s="55" t="s">
        <v>1535</v>
      </c>
      <c r="P141" s="55" t="s">
        <v>1534</v>
      </c>
      <c r="Q141" s="27" t="str">
        <f t="shared" si="16"/>
        <v>VL Focus</v>
      </c>
      <c r="R141" s="56">
        <v>6.4388416135999975</v>
      </c>
      <c r="S141" s="57">
        <v>1.4616453290000004</v>
      </c>
      <c r="T141" s="57">
        <v>38.633049681599999</v>
      </c>
      <c r="U141" s="57">
        <v>8.7698719740000008</v>
      </c>
      <c r="V141" s="64">
        <f t="shared" si="14"/>
        <v>370</v>
      </c>
      <c r="W141" s="64">
        <f t="shared" si="15"/>
        <v>293</v>
      </c>
      <c r="X141" s="23" t="s">
        <v>1534</v>
      </c>
      <c r="Y141" s="23" t="s">
        <v>1534</v>
      </c>
      <c r="Z141" s="23" t="str">
        <f t="shared" si="17"/>
        <v>Rest</v>
      </c>
      <c r="AA141" s="23" t="s">
        <v>1531</v>
      </c>
      <c r="AB141" s="23" t="s">
        <v>1527</v>
      </c>
    </row>
    <row r="142" spans="1:28" x14ac:dyDescent="0.35">
      <c r="A142" s="50" t="s">
        <v>154</v>
      </c>
      <c r="B142" s="51">
        <v>575006</v>
      </c>
      <c r="C142" s="51" t="s">
        <v>343</v>
      </c>
      <c r="D142" s="52" t="s">
        <v>344</v>
      </c>
      <c r="E142" s="53">
        <v>1.055852</v>
      </c>
      <c r="F142" s="54">
        <v>0.1066706012614924</v>
      </c>
      <c r="G142" s="54">
        <v>0.72676800000000008</v>
      </c>
      <c r="H142" s="54">
        <v>4.8267519999999999</v>
      </c>
      <c r="I142" s="54">
        <v>0.37567060126149243</v>
      </c>
      <c r="J142" s="54">
        <v>3.322368</v>
      </c>
      <c r="K142" s="63">
        <f>_xlfn.RANK.AVG(H142,H$3:$H$717)</f>
        <v>186</v>
      </c>
      <c r="L142" s="63">
        <f t="shared" si="12"/>
        <v>582</v>
      </c>
      <c r="M142" s="63">
        <f t="shared" si="13"/>
        <v>355</v>
      </c>
      <c r="N142" s="55" t="s">
        <v>1534</v>
      </c>
      <c r="O142" s="55" t="s">
        <v>1534</v>
      </c>
      <c r="P142" s="55" t="s">
        <v>1534</v>
      </c>
      <c r="Q142" s="27" t="str">
        <f t="shared" si="16"/>
        <v>Rest</v>
      </c>
      <c r="R142" s="56">
        <v>56.029892805692718</v>
      </c>
      <c r="S142" s="57">
        <v>1.389909158849254</v>
      </c>
      <c r="T142" s="57">
        <v>98.575278097692717</v>
      </c>
      <c r="U142" s="57">
        <v>5.6438803428492541</v>
      </c>
      <c r="V142" s="64">
        <f t="shared" si="14"/>
        <v>99</v>
      </c>
      <c r="W142" s="64">
        <f t="shared" si="15"/>
        <v>399</v>
      </c>
      <c r="X142" s="23" t="s">
        <v>1535</v>
      </c>
      <c r="Y142" s="23" t="s">
        <v>1534</v>
      </c>
      <c r="Z142" s="23" t="str">
        <f t="shared" si="17"/>
        <v>SBA Focus</v>
      </c>
      <c r="AA142" s="23" t="s">
        <v>1529</v>
      </c>
      <c r="AB142" s="23" t="s">
        <v>1526</v>
      </c>
    </row>
    <row r="143" spans="1:28" x14ac:dyDescent="0.35">
      <c r="A143" s="50" t="s">
        <v>38</v>
      </c>
      <c r="B143" s="51">
        <v>585418</v>
      </c>
      <c r="C143" s="51" t="s">
        <v>345</v>
      </c>
      <c r="D143" s="52" t="s">
        <v>346</v>
      </c>
      <c r="E143" s="53">
        <v>1.8745727193243744E-2</v>
      </c>
      <c r="F143" s="54">
        <v>1.1545849420849422E-2</v>
      </c>
      <c r="G143" s="54">
        <v>0.94950800000000002</v>
      </c>
      <c r="H143" s="54">
        <v>1.8745727193243744E-2</v>
      </c>
      <c r="I143" s="54">
        <v>1.1545849420849422E-2</v>
      </c>
      <c r="J143" s="54">
        <v>4.3406079999999996</v>
      </c>
      <c r="K143" s="63">
        <f>_xlfn.RANK.AVG(H143,H$3:$H$717)</f>
        <v>713</v>
      </c>
      <c r="L143" s="63">
        <f t="shared" si="12"/>
        <v>713</v>
      </c>
      <c r="M143" s="63">
        <f t="shared" si="13"/>
        <v>289</v>
      </c>
      <c r="N143" s="55" t="s">
        <v>1534</v>
      </c>
      <c r="O143" s="55" t="s">
        <v>1534</v>
      </c>
      <c r="P143" s="55" t="s">
        <v>1534</v>
      </c>
      <c r="Q143" s="27" t="str">
        <f t="shared" si="16"/>
        <v>Rest</v>
      </c>
      <c r="R143" s="56">
        <v>2.1931558215999996</v>
      </c>
      <c r="S143" s="57">
        <v>9.0495431000000001E-2</v>
      </c>
      <c r="T143" s="57">
        <v>13.158934929599999</v>
      </c>
      <c r="U143" s="57">
        <v>0.18119099999999999</v>
      </c>
      <c r="V143" s="64">
        <f t="shared" si="14"/>
        <v>628</v>
      </c>
      <c r="W143" s="64">
        <f t="shared" si="15"/>
        <v>712</v>
      </c>
      <c r="X143" s="23" t="s">
        <v>1534</v>
      </c>
      <c r="Y143" s="23" t="s">
        <v>1534</v>
      </c>
      <c r="Z143" s="23" t="str">
        <f t="shared" si="17"/>
        <v>Rest</v>
      </c>
      <c r="AA143" s="23" t="s">
        <v>1531</v>
      </c>
      <c r="AB143" s="23" t="s">
        <v>1527</v>
      </c>
    </row>
    <row r="144" spans="1:28" x14ac:dyDescent="0.35">
      <c r="A144" s="50" t="s">
        <v>78</v>
      </c>
      <c r="B144" s="51">
        <v>110002</v>
      </c>
      <c r="C144" s="51" t="s">
        <v>347</v>
      </c>
      <c r="D144" s="52" t="s">
        <v>348</v>
      </c>
      <c r="E144" s="53">
        <v>0.66236590360132974</v>
      </c>
      <c r="F144" s="54">
        <v>0.11712</v>
      </c>
      <c r="G144" s="54">
        <v>0.69885004524404715</v>
      </c>
      <c r="H144" s="54">
        <v>0.87676590360132978</v>
      </c>
      <c r="I144" s="54">
        <v>0.11712</v>
      </c>
      <c r="J144" s="54">
        <v>0.7345500452440471</v>
      </c>
      <c r="K144" s="63">
        <f>_xlfn.RANK.AVG(H144,H$3:$H$717)</f>
        <v>575</v>
      </c>
      <c r="L144" s="63">
        <f t="shared" si="12"/>
        <v>677</v>
      </c>
      <c r="M144" s="63">
        <f t="shared" si="13"/>
        <v>630</v>
      </c>
      <c r="N144" s="55" t="s">
        <v>1534</v>
      </c>
      <c r="O144" s="55" t="s">
        <v>1534</v>
      </c>
      <c r="P144" s="55" t="s">
        <v>1534</v>
      </c>
      <c r="Q144" s="27" t="str">
        <f t="shared" si="16"/>
        <v>Rest</v>
      </c>
      <c r="R144" s="56">
        <v>4.6816928211999986</v>
      </c>
      <c r="S144" s="57">
        <v>6.0137970899999997</v>
      </c>
      <c r="T144" s="57">
        <v>28.090156927199999</v>
      </c>
      <c r="U144" s="57">
        <v>9.8866969999999998</v>
      </c>
      <c r="V144" s="64">
        <f t="shared" si="14"/>
        <v>449</v>
      </c>
      <c r="W144" s="64">
        <f t="shared" si="15"/>
        <v>268</v>
      </c>
      <c r="X144" s="23" t="s">
        <v>1534</v>
      </c>
      <c r="Y144" s="23" t="s">
        <v>1534</v>
      </c>
      <c r="Z144" s="23" t="str">
        <f t="shared" si="17"/>
        <v>Rest</v>
      </c>
      <c r="AA144" s="23" t="s">
        <v>1529</v>
      </c>
      <c r="AB144" s="23" t="s">
        <v>1525</v>
      </c>
    </row>
    <row r="145" spans="1:28" x14ac:dyDescent="0.35">
      <c r="A145" s="50" t="s">
        <v>325</v>
      </c>
      <c r="B145" s="51">
        <v>577002</v>
      </c>
      <c r="C145" s="51" t="s">
        <v>349</v>
      </c>
      <c r="D145" s="52" t="s">
        <v>350</v>
      </c>
      <c r="E145" s="53">
        <v>1.3823420990527691</v>
      </c>
      <c r="F145" s="54">
        <v>0.94804804125614406</v>
      </c>
      <c r="G145" s="54">
        <v>4.1233331331101102</v>
      </c>
      <c r="H145" s="54">
        <v>3.8285420990527688</v>
      </c>
      <c r="I145" s="54">
        <v>1.7562480412561441</v>
      </c>
      <c r="J145" s="54">
        <v>11.489433133110111</v>
      </c>
      <c r="K145" s="63">
        <f>_xlfn.RANK.AVG(H145,H$3:$H$717)</f>
        <v>247</v>
      </c>
      <c r="L145" s="63">
        <f t="shared" si="12"/>
        <v>102</v>
      </c>
      <c r="M145" s="63">
        <f t="shared" si="13"/>
        <v>73</v>
      </c>
      <c r="N145" s="55" t="s">
        <v>1534</v>
      </c>
      <c r="O145" s="55" t="s">
        <v>1535</v>
      </c>
      <c r="P145" s="55" t="s">
        <v>1535</v>
      </c>
      <c r="Q145" s="27" t="str">
        <f t="shared" si="16"/>
        <v>Asset Focus</v>
      </c>
      <c r="R145" s="56">
        <v>7.933213483400003</v>
      </c>
      <c r="S145" s="57">
        <v>5.2570851552708531</v>
      </c>
      <c r="T145" s="57">
        <v>47.599280900400004</v>
      </c>
      <c r="U145" s="57">
        <v>12.323421048270854</v>
      </c>
      <c r="V145" s="64">
        <f t="shared" si="14"/>
        <v>298</v>
      </c>
      <c r="W145" s="64">
        <f t="shared" si="15"/>
        <v>224</v>
      </c>
      <c r="X145" s="23" t="s">
        <v>1534</v>
      </c>
      <c r="Y145" s="23" t="s">
        <v>1534</v>
      </c>
      <c r="Z145" s="23" t="str">
        <f t="shared" si="17"/>
        <v>Rest</v>
      </c>
      <c r="AA145" s="23" t="s">
        <v>1529</v>
      </c>
      <c r="AB145" s="23" t="s">
        <v>1525</v>
      </c>
    </row>
    <row r="146" spans="1:28" x14ac:dyDescent="0.35">
      <c r="A146" s="50" t="s">
        <v>342</v>
      </c>
      <c r="B146" s="51">
        <v>580001</v>
      </c>
      <c r="C146" s="51" t="s">
        <v>351</v>
      </c>
      <c r="D146" s="52" t="s">
        <v>352</v>
      </c>
      <c r="E146" s="53">
        <v>0.38661789409962621</v>
      </c>
      <c r="F146" s="54">
        <v>0.37631999999999999</v>
      </c>
      <c r="G146" s="54">
        <v>0.39751600000000004</v>
      </c>
      <c r="H146" s="54">
        <v>1.2090178940996261</v>
      </c>
      <c r="I146" s="54">
        <v>1.2866200000000001</v>
      </c>
      <c r="J146" s="54">
        <v>1.8172159999999999</v>
      </c>
      <c r="K146" s="63">
        <f>_xlfn.RANK.AVG(H146,H$3:$H$717)</f>
        <v>520</v>
      </c>
      <c r="L146" s="63">
        <f t="shared" si="12"/>
        <v>208</v>
      </c>
      <c r="M146" s="63">
        <f t="shared" si="13"/>
        <v>499</v>
      </c>
      <c r="N146" s="55" t="s">
        <v>1534</v>
      </c>
      <c r="O146" s="55" t="s">
        <v>1534</v>
      </c>
      <c r="P146" s="55" t="s">
        <v>1534</v>
      </c>
      <c r="Q146" s="27" t="str">
        <f t="shared" si="16"/>
        <v>Rest</v>
      </c>
      <c r="R146" s="56">
        <v>7.9699517386000025</v>
      </c>
      <c r="S146" s="57">
        <v>2.9819218471552018</v>
      </c>
      <c r="T146" s="57">
        <v>47.819710431600001</v>
      </c>
      <c r="U146" s="57">
        <v>9.1422574031552024</v>
      </c>
      <c r="V146" s="64">
        <f t="shared" si="14"/>
        <v>295</v>
      </c>
      <c r="W146" s="64">
        <f t="shared" si="15"/>
        <v>282</v>
      </c>
      <c r="X146" s="23" t="s">
        <v>1534</v>
      </c>
      <c r="Y146" s="23" t="s">
        <v>1534</v>
      </c>
      <c r="Z146" s="23" t="str">
        <f t="shared" si="17"/>
        <v>Rest</v>
      </c>
      <c r="AA146" s="23" t="s">
        <v>1531</v>
      </c>
      <c r="AB146" s="23" t="s">
        <v>1527</v>
      </c>
    </row>
    <row r="147" spans="1:28" x14ac:dyDescent="0.35">
      <c r="A147" s="50" t="s">
        <v>342</v>
      </c>
      <c r="B147" s="51">
        <v>580003</v>
      </c>
      <c r="C147" s="51" t="s">
        <v>353</v>
      </c>
      <c r="D147" s="52" t="s">
        <v>354</v>
      </c>
      <c r="E147" s="53">
        <v>0.36508000000000002</v>
      </c>
      <c r="F147" s="54">
        <v>0.220136</v>
      </c>
      <c r="G147" s="54">
        <v>0.75796000000000008</v>
      </c>
      <c r="H147" s="54">
        <v>1.50868</v>
      </c>
      <c r="I147" s="54">
        <v>1.0063359999999999</v>
      </c>
      <c r="J147" s="54">
        <v>3.46496</v>
      </c>
      <c r="K147" s="63">
        <f>_xlfn.RANK.AVG(H147,H$3:$H$717)</f>
        <v>471</v>
      </c>
      <c r="L147" s="63">
        <f t="shared" si="12"/>
        <v>295</v>
      </c>
      <c r="M147" s="63">
        <f t="shared" si="13"/>
        <v>346</v>
      </c>
      <c r="N147" s="55" t="s">
        <v>1534</v>
      </c>
      <c r="O147" s="55" t="s">
        <v>1534</v>
      </c>
      <c r="P147" s="55" t="s">
        <v>1534</v>
      </c>
      <c r="Q147" s="27" t="str">
        <f t="shared" si="16"/>
        <v>Rest</v>
      </c>
      <c r="R147" s="56">
        <v>11.543930875399994</v>
      </c>
      <c r="S147" s="57">
        <v>1.2094633008000004</v>
      </c>
      <c r="T147" s="57">
        <v>69.263585252399992</v>
      </c>
      <c r="U147" s="57">
        <v>7.2567798048000007</v>
      </c>
      <c r="V147" s="64">
        <f t="shared" si="14"/>
        <v>169</v>
      </c>
      <c r="W147" s="64">
        <f t="shared" si="15"/>
        <v>345</v>
      </c>
      <c r="X147" s="23" t="s">
        <v>1534</v>
      </c>
      <c r="Y147" s="23" t="s">
        <v>1534</v>
      </c>
      <c r="Z147" s="23" t="str">
        <f t="shared" si="17"/>
        <v>Rest</v>
      </c>
      <c r="AA147" s="23" t="s">
        <v>1530</v>
      </c>
      <c r="AB147" s="23" t="s">
        <v>1525</v>
      </c>
    </row>
    <row r="148" spans="1:28" x14ac:dyDescent="0.35">
      <c r="A148" s="50" t="s">
        <v>96</v>
      </c>
      <c r="B148" s="51">
        <v>400706</v>
      </c>
      <c r="C148" s="51" t="s">
        <v>994</v>
      </c>
      <c r="D148" s="52" t="s">
        <v>995</v>
      </c>
      <c r="E148" s="53">
        <v>10.454762696280953</v>
      </c>
      <c r="F148" s="54">
        <v>1.5581425324675326</v>
      </c>
      <c r="G148" s="54">
        <v>0.280252</v>
      </c>
      <c r="H148" s="54">
        <v>12.159362696280953</v>
      </c>
      <c r="I148" s="54">
        <v>2.0153425324675327</v>
      </c>
      <c r="J148" s="54">
        <v>1.2811519999999998</v>
      </c>
      <c r="K148" s="63">
        <f>_xlfn.RANK.AVG(H148,H$3:$H$717)</f>
        <v>32</v>
      </c>
      <c r="L148" s="63">
        <f t="shared" si="12"/>
        <v>71.5</v>
      </c>
      <c r="M148" s="63">
        <f t="shared" si="13"/>
        <v>569</v>
      </c>
      <c r="N148" s="55" t="s">
        <v>1535</v>
      </c>
      <c r="O148" s="55" t="s">
        <v>1535</v>
      </c>
      <c r="P148" s="55" t="s">
        <v>1534</v>
      </c>
      <c r="Q148" s="27" t="str">
        <f t="shared" si="16"/>
        <v>Asset Focus</v>
      </c>
      <c r="R148" s="56">
        <v>0.80229660779999978</v>
      </c>
      <c r="S148" s="57">
        <v>0.86822326740000033</v>
      </c>
      <c r="T148" s="57">
        <v>4.8137796467999996</v>
      </c>
      <c r="U148" s="57">
        <v>5.2093396044000002</v>
      </c>
      <c r="V148" s="64">
        <f t="shared" si="14"/>
        <v>703</v>
      </c>
      <c r="W148" s="64">
        <f t="shared" si="15"/>
        <v>423</v>
      </c>
      <c r="X148" s="23" t="s">
        <v>1534</v>
      </c>
      <c r="Y148" s="23" t="s">
        <v>1534</v>
      </c>
      <c r="Z148" s="23" t="str">
        <f t="shared" si="17"/>
        <v>Rest</v>
      </c>
      <c r="AA148" s="23" t="s">
        <v>1528</v>
      </c>
      <c r="AB148" s="23" t="s">
        <v>1527</v>
      </c>
    </row>
    <row r="149" spans="1:28" x14ac:dyDescent="0.35">
      <c r="A149" s="50" t="s">
        <v>126</v>
      </c>
      <c r="B149" s="51">
        <v>560056</v>
      </c>
      <c r="C149" s="51" t="s">
        <v>1452</v>
      </c>
      <c r="D149" s="52" t="s">
        <v>1453</v>
      </c>
      <c r="E149" s="53">
        <v>4.2135400000000001</v>
      </c>
      <c r="F149" s="54">
        <v>0.65259290745290754</v>
      </c>
      <c r="G149" s="54">
        <v>4.6098413908102929</v>
      </c>
      <c r="H149" s="54">
        <v>12.044740000000001</v>
      </c>
      <c r="I149" s="54">
        <v>0.71379290745290758</v>
      </c>
      <c r="J149" s="54">
        <v>6.1251413908102927</v>
      </c>
      <c r="K149" s="63">
        <f>_xlfn.RANK.AVG(H149,H$3:$H$717)</f>
        <v>33</v>
      </c>
      <c r="L149" s="63">
        <f t="shared" si="12"/>
        <v>413</v>
      </c>
      <c r="M149" s="63">
        <f t="shared" si="13"/>
        <v>204</v>
      </c>
      <c r="N149" s="55" t="s">
        <v>1535</v>
      </c>
      <c r="O149" s="55" t="s">
        <v>1534</v>
      </c>
      <c r="P149" s="55" t="s">
        <v>1534</v>
      </c>
      <c r="Q149" s="27" t="str">
        <f t="shared" si="16"/>
        <v>HL Focus</v>
      </c>
      <c r="R149" s="56">
        <v>10.185033102420885</v>
      </c>
      <c r="S149" s="57">
        <v>8.3634373857555921</v>
      </c>
      <c r="T149" s="57">
        <v>23.878573076420885</v>
      </c>
      <c r="U149" s="57">
        <v>11.094054690755591</v>
      </c>
      <c r="V149" s="64">
        <f t="shared" si="14"/>
        <v>494</v>
      </c>
      <c r="W149" s="64">
        <f t="shared" si="15"/>
        <v>253</v>
      </c>
      <c r="X149" s="23" t="s">
        <v>1534</v>
      </c>
      <c r="Y149" s="23" t="s">
        <v>1534</v>
      </c>
      <c r="Z149" s="23" t="str">
        <f t="shared" si="17"/>
        <v>Rest</v>
      </c>
      <c r="AA149" s="23" t="s">
        <v>1528</v>
      </c>
      <c r="AB149" s="23" t="s">
        <v>1527</v>
      </c>
    </row>
    <row r="150" spans="1:28" x14ac:dyDescent="0.35">
      <c r="A150" s="50" t="s">
        <v>72</v>
      </c>
      <c r="B150" s="51">
        <v>248001</v>
      </c>
      <c r="C150" s="51" t="s">
        <v>359</v>
      </c>
      <c r="D150" s="52" t="s">
        <v>360</v>
      </c>
      <c r="E150" s="53">
        <v>0.19756490141928493</v>
      </c>
      <c r="F150" s="54">
        <v>0.22793789955556898</v>
      </c>
      <c r="G150" s="54">
        <v>0.27535612768779971</v>
      </c>
      <c r="H150" s="54">
        <v>0.48456490141928488</v>
      </c>
      <c r="I150" s="54">
        <v>0.73043789955556904</v>
      </c>
      <c r="J150" s="54">
        <v>0.73635612768779968</v>
      </c>
      <c r="K150" s="63">
        <f>_xlfn.RANK.AVG(H150,H$3:$H$717)</f>
        <v>633</v>
      </c>
      <c r="L150" s="63">
        <f t="shared" si="12"/>
        <v>407</v>
      </c>
      <c r="M150" s="63">
        <f t="shared" si="13"/>
        <v>629</v>
      </c>
      <c r="N150" s="55" t="s">
        <v>1534</v>
      </c>
      <c r="O150" s="55" t="s">
        <v>1534</v>
      </c>
      <c r="P150" s="55" t="s">
        <v>1534</v>
      </c>
      <c r="Q150" s="27" t="str">
        <f t="shared" si="16"/>
        <v>Rest</v>
      </c>
      <c r="R150" s="56">
        <v>43.480347059182741</v>
      </c>
      <c r="S150" s="57">
        <v>24.404099119363927</v>
      </c>
      <c r="T150" s="57">
        <v>67.96899117218274</v>
      </c>
      <c r="U150" s="57">
        <v>33.08582269536393</v>
      </c>
      <c r="V150" s="64">
        <f t="shared" si="14"/>
        <v>179</v>
      </c>
      <c r="W150" s="64">
        <f t="shared" si="15"/>
        <v>59</v>
      </c>
      <c r="X150" s="23" t="s">
        <v>1534</v>
      </c>
      <c r="Y150" s="23" t="s">
        <v>1535</v>
      </c>
      <c r="Z150" s="23" t="str">
        <f t="shared" si="17"/>
        <v>CAA Focus</v>
      </c>
      <c r="AA150" s="23" t="s">
        <v>1529</v>
      </c>
      <c r="AB150" s="23" t="s">
        <v>1525</v>
      </c>
    </row>
    <row r="151" spans="1:28" x14ac:dyDescent="0.35">
      <c r="A151" s="50" t="s">
        <v>273</v>
      </c>
      <c r="B151" s="51">
        <v>562110</v>
      </c>
      <c r="C151" s="51" t="s">
        <v>361</v>
      </c>
      <c r="D151" s="52" t="s">
        <v>273</v>
      </c>
      <c r="E151" s="53">
        <v>1.48261</v>
      </c>
      <c r="F151" s="54">
        <v>0.51214304413272205</v>
      </c>
      <c r="G151" s="54">
        <v>3.1302880000000006</v>
      </c>
      <c r="H151" s="54">
        <v>3.7846099999999998</v>
      </c>
      <c r="I151" s="54">
        <v>1.5046430441327221</v>
      </c>
      <c r="J151" s="54">
        <v>14.309888000000001</v>
      </c>
      <c r="K151" s="63">
        <f>_xlfn.RANK.AVG(H151,H$3:$H$717)</f>
        <v>251</v>
      </c>
      <c r="L151" s="63">
        <f t="shared" si="12"/>
        <v>141</v>
      </c>
      <c r="M151" s="63">
        <f t="shared" si="13"/>
        <v>49</v>
      </c>
      <c r="N151" s="55" t="s">
        <v>1534</v>
      </c>
      <c r="O151" s="55" t="s">
        <v>1535</v>
      </c>
      <c r="P151" s="55" t="s">
        <v>1535</v>
      </c>
      <c r="Q151" s="27" t="str">
        <f t="shared" si="16"/>
        <v>Asset Focus</v>
      </c>
      <c r="R151" s="56">
        <v>9.3567907445999978</v>
      </c>
      <c r="S151" s="57">
        <v>1.8743208951549741</v>
      </c>
      <c r="T151" s="57">
        <v>56.140744467600001</v>
      </c>
      <c r="U151" s="57">
        <v>7.3698829371549746</v>
      </c>
      <c r="V151" s="64">
        <f t="shared" si="14"/>
        <v>240</v>
      </c>
      <c r="W151" s="64">
        <f t="shared" si="15"/>
        <v>341</v>
      </c>
      <c r="X151" s="23" t="s">
        <v>1534</v>
      </c>
      <c r="Y151" s="23" t="s">
        <v>1534</v>
      </c>
      <c r="Z151" s="23" t="str">
        <f t="shared" si="17"/>
        <v>Rest</v>
      </c>
      <c r="AA151" s="23" t="s">
        <v>1528</v>
      </c>
      <c r="AB151" s="23" t="s">
        <v>1527</v>
      </c>
    </row>
    <row r="152" spans="1:28" x14ac:dyDescent="0.35">
      <c r="A152" s="50" t="s">
        <v>273</v>
      </c>
      <c r="B152" s="51">
        <v>561203</v>
      </c>
      <c r="C152" s="51" t="s">
        <v>362</v>
      </c>
      <c r="D152" s="52" t="s">
        <v>363</v>
      </c>
      <c r="E152" s="53">
        <v>1.6161400000000001</v>
      </c>
      <c r="F152" s="54">
        <v>0.71003000000000005</v>
      </c>
      <c r="G152" s="54">
        <v>2.7699280000000002</v>
      </c>
      <c r="H152" s="54">
        <v>3.4447400000000004</v>
      </c>
      <c r="I152" s="54">
        <v>1.9263300000000001</v>
      </c>
      <c r="J152" s="54">
        <v>12.662528</v>
      </c>
      <c r="K152" s="63">
        <f>_xlfn.RANK.AVG(H152,H$3:$H$717)</f>
        <v>285</v>
      </c>
      <c r="L152" s="63">
        <f t="shared" si="12"/>
        <v>80</v>
      </c>
      <c r="M152" s="63">
        <f t="shared" si="13"/>
        <v>65</v>
      </c>
      <c r="N152" s="55" t="s">
        <v>1534</v>
      </c>
      <c r="O152" s="55" t="s">
        <v>1535</v>
      </c>
      <c r="P152" s="55" t="s">
        <v>1535</v>
      </c>
      <c r="Q152" s="27" t="str">
        <f t="shared" si="16"/>
        <v>Asset Focus</v>
      </c>
      <c r="R152" s="56">
        <v>21.155864206473268</v>
      </c>
      <c r="S152" s="57">
        <v>0.8060847604000001</v>
      </c>
      <c r="T152" s="57">
        <v>57.120415807473265</v>
      </c>
      <c r="U152" s="57">
        <v>4.8365085624000006</v>
      </c>
      <c r="V152" s="64">
        <f t="shared" si="14"/>
        <v>233</v>
      </c>
      <c r="W152" s="64">
        <f t="shared" si="15"/>
        <v>439</v>
      </c>
      <c r="X152" s="23" t="s">
        <v>1534</v>
      </c>
      <c r="Y152" s="23" t="s">
        <v>1534</v>
      </c>
      <c r="Z152" s="23" t="str">
        <f t="shared" si="17"/>
        <v>Rest</v>
      </c>
      <c r="AA152" s="23" t="s">
        <v>1531</v>
      </c>
      <c r="AB152" s="23" t="s">
        <v>1524</v>
      </c>
    </row>
    <row r="153" spans="1:28" x14ac:dyDescent="0.35">
      <c r="A153" s="50" t="s">
        <v>86</v>
      </c>
      <c r="B153" s="51">
        <v>826001</v>
      </c>
      <c r="C153" s="51" t="s">
        <v>364</v>
      </c>
      <c r="D153" s="52" t="s">
        <v>365</v>
      </c>
      <c r="E153" s="53">
        <v>0.35677600000000004</v>
      </c>
      <c r="F153" s="54">
        <v>0.22853599999999999</v>
      </c>
      <c r="G153" s="54">
        <v>0.43060175629899594</v>
      </c>
      <c r="H153" s="54">
        <v>1.630976</v>
      </c>
      <c r="I153" s="54">
        <v>1.0447359999999999</v>
      </c>
      <c r="J153" s="54">
        <v>1.399701756298996</v>
      </c>
      <c r="K153" s="63">
        <f>_xlfn.RANK.AVG(H153,H$3:$H$717)</f>
        <v>454</v>
      </c>
      <c r="L153" s="63">
        <f t="shared" si="12"/>
        <v>281</v>
      </c>
      <c r="M153" s="63">
        <f t="shared" si="13"/>
        <v>550</v>
      </c>
      <c r="N153" s="55" t="s">
        <v>1534</v>
      </c>
      <c r="O153" s="55" t="s">
        <v>1534</v>
      </c>
      <c r="P153" s="55" t="s">
        <v>1534</v>
      </c>
      <c r="Q153" s="27" t="str">
        <f t="shared" si="16"/>
        <v>Rest</v>
      </c>
      <c r="R153" s="56">
        <v>3.7039973414029266</v>
      </c>
      <c r="S153" s="57">
        <v>9.8826207683352685</v>
      </c>
      <c r="T153" s="57">
        <v>16.102233305402926</v>
      </c>
      <c r="U153" s="57">
        <v>21.515222562335268</v>
      </c>
      <c r="V153" s="64">
        <f t="shared" si="14"/>
        <v>598</v>
      </c>
      <c r="W153" s="64">
        <f t="shared" si="15"/>
        <v>122</v>
      </c>
      <c r="X153" s="23" t="s">
        <v>1534</v>
      </c>
      <c r="Y153" s="23" t="s">
        <v>1534</v>
      </c>
      <c r="Z153" s="23" t="str">
        <f t="shared" si="17"/>
        <v>Rest</v>
      </c>
      <c r="AA153" s="23" t="s">
        <v>1530</v>
      </c>
      <c r="AB153" s="23" t="s">
        <v>1526</v>
      </c>
    </row>
    <row r="154" spans="1:28" x14ac:dyDescent="0.35">
      <c r="A154" s="50" t="s">
        <v>64</v>
      </c>
      <c r="B154" s="51">
        <v>682016</v>
      </c>
      <c r="C154" s="51" t="s">
        <v>366</v>
      </c>
      <c r="D154" s="52" t="s">
        <v>367</v>
      </c>
      <c r="E154" s="53">
        <v>0.52261999999999997</v>
      </c>
      <c r="F154" s="54">
        <v>0.21776000000000001</v>
      </c>
      <c r="G154" s="54">
        <v>0.18174748571428576</v>
      </c>
      <c r="H154" s="54">
        <v>2.0979199999999998</v>
      </c>
      <c r="I154" s="54">
        <v>0.54146000000000005</v>
      </c>
      <c r="J154" s="54">
        <v>0.50854748571428576</v>
      </c>
      <c r="K154" s="63">
        <f>_xlfn.RANK.AVG(H154,H$3:$H$717)</f>
        <v>401</v>
      </c>
      <c r="L154" s="63">
        <f t="shared" si="12"/>
        <v>489</v>
      </c>
      <c r="M154" s="63">
        <f t="shared" si="13"/>
        <v>651</v>
      </c>
      <c r="N154" s="55" t="s">
        <v>1534</v>
      </c>
      <c r="O154" s="55" t="s">
        <v>1534</v>
      </c>
      <c r="P154" s="55" t="s">
        <v>1534</v>
      </c>
      <c r="Q154" s="27" t="str">
        <f t="shared" si="16"/>
        <v>Rest</v>
      </c>
      <c r="R154" s="56">
        <v>2.9958510738000008</v>
      </c>
      <c r="S154" s="57">
        <v>0.83481646260000009</v>
      </c>
      <c r="T154" s="57">
        <v>17.975106442800001</v>
      </c>
      <c r="U154" s="57">
        <v>5.0088987756000005</v>
      </c>
      <c r="V154" s="64">
        <f t="shared" si="14"/>
        <v>578</v>
      </c>
      <c r="W154" s="64">
        <f t="shared" si="15"/>
        <v>431</v>
      </c>
      <c r="X154" s="23" t="s">
        <v>1534</v>
      </c>
      <c r="Y154" s="23" t="s">
        <v>1534</v>
      </c>
      <c r="Z154" s="23" t="str">
        <f t="shared" si="17"/>
        <v>Rest</v>
      </c>
      <c r="AA154" s="23" t="s">
        <v>1528</v>
      </c>
      <c r="AB154" s="23" t="s">
        <v>1524</v>
      </c>
    </row>
    <row r="155" spans="1:28" x14ac:dyDescent="0.35">
      <c r="A155" s="50" t="s">
        <v>267</v>
      </c>
      <c r="B155" s="51">
        <v>638001</v>
      </c>
      <c r="C155" s="51" t="s">
        <v>368</v>
      </c>
      <c r="D155" s="52" t="s">
        <v>369</v>
      </c>
      <c r="E155" s="53">
        <v>0.19236000000000003</v>
      </c>
      <c r="F155" s="54">
        <v>0.33366999999999997</v>
      </c>
      <c r="G155" s="54">
        <v>0.69062313248254381</v>
      </c>
      <c r="H155" s="54">
        <v>0.87936000000000014</v>
      </c>
      <c r="I155" s="54">
        <v>1.0592699999999999</v>
      </c>
      <c r="J155" s="54">
        <v>1.9123231324825438</v>
      </c>
      <c r="K155" s="63">
        <f>_xlfn.RANK.AVG(H155,H$3:$H$717)</f>
        <v>574</v>
      </c>
      <c r="L155" s="63">
        <f t="shared" si="12"/>
        <v>277</v>
      </c>
      <c r="M155" s="63">
        <f t="shared" si="13"/>
        <v>487</v>
      </c>
      <c r="N155" s="55" t="s">
        <v>1534</v>
      </c>
      <c r="O155" s="55" t="s">
        <v>1534</v>
      </c>
      <c r="P155" s="55" t="s">
        <v>1534</v>
      </c>
      <c r="Q155" s="27" t="str">
        <f t="shared" si="16"/>
        <v>Rest</v>
      </c>
      <c r="R155" s="56">
        <v>28.113760435431551</v>
      </c>
      <c r="S155" s="57">
        <v>12.934951532190933</v>
      </c>
      <c r="T155" s="57">
        <v>46.46086131143155</v>
      </c>
      <c r="U155" s="57">
        <v>18.871506677190933</v>
      </c>
      <c r="V155" s="64">
        <f t="shared" si="14"/>
        <v>307</v>
      </c>
      <c r="W155" s="64">
        <f t="shared" si="15"/>
        <v>140</v>
      </c>
      <c r="X155" s="23" t="s">
        <v>1534</v>
      </c>
      <c r="Y155" s="23" t="s">
        <v>1534</v>
      </c>
      <c r="Z155" s="23" t="str">
        <f t="shared" si="17"/>
        <v>Rest</v>
      </c>
      <c r="AA155" s="23" t="s">
        <v>1528</v>
      </c>
      <c r="AB155" s="23" t="s">
        <v>1527</v>
      </c>
    </row>
    <row r="156" spans="1:28" x14ac:dyDescent="0.35">
      <c r="A156" s="50" t="s">
        <v>267</v>
      </c>
      <c r="B156" s="51">
        <v>638011</v>
      </c>
      <c r="C156" s="51" t="s">
        <v>370</v>
      </c>
      <c r="D156" s="52" t="s">
        <v>371</v>
      </c>
      <c r="E156" s="53">
        <v>0.91386000000000001</v>
      </c>
      <c r="F156" s="54">
        <v>0.30204000000000003</v>
      </c>
      <c r="G156" s="54">
        <v>0.60519200000000006</v>
      </c>
      <c r="H156" s="54">
        <v>3.09396</v>
      </c>
      <c r="I156" s="54">
        <v>0.81454000000000004</v>
      </c>
      <c r="J156" s="54">
        <v>2.7665920000000002</v>
      </c>
      <c r="K156" s="63">
        <f>_xlfn.RANK.AVG(H156,H$3:$H$717)</f>
        <v>312</v>
      </c>
      <c r="L156" s="63">
        <f t="shared" si="12"/>
        <v>369</v>
      </c>
      <c r="M156" s="63">
        <f t="shared" si="13"/>
        <v>412</v>
      </c>
      <c r="N156" s="55" t="s">
        <v>1534</v>
      </c>
      <c r="O156" s="55" t="s">
        <v>1534</v>
      </c>
      <c r="P156" s="55" t="s">
        <v>1534</v>
      </c>
      <c r="Q156" s="27" t="str">
        <f t="shared" si="16"/>
        <v>Rest</v>
      </c>
      <c r="R156" s="56">
        <v>27.33102976074499</v>
      </c>
      <c r="S156" s="57">
        <v>12.460654220630371</v>
      </c>
      <c r="T156" s="57">
        <v>47.69168372074499</v>
      </c>
      <c r="U156" s="57">
        <v>24.32672940463037</v>
      </c>
      <c r="V156" s="64">
        <f t="shared" si="14"/>
        <v>296</v>
      </c>
      <c r="W156" s="64">
        <f t="shared" si="15"/>
        <v>102</v>
      </c>
      <c r="X156" s="23" t="s">
        <v>1534</v>
      </c>
      <c r="Y156" s="23" t="s">
        <v>1534</v>
      </c>
      <c r="Z156" s="23" t="str">
        <f t="shared" si="17"/>
        <v>Rest</v>
      </c>
      <c r="AA156" s="23" t="s">
        <v>1530</v>
      </c>
      <c r="AB156" s="23" t="s">
        <v>1527</v>
      </c>
    </row>
    <row r="157" spans="1:28" x14ac:dyDescent="0.35">
      <c r="A157" s="50" t="s">
        <v>86</v>
      </c>
      <c r="B157" s="51">
        <v>491001</v>
      </c>
      <c r="C157" s="51" t="s">
        <v>372</v>
      </c>
      <c r="D157" s="52" t="s">
        <v>373</v>
      </c>
      <c r="E157" s="53">
        <v>2.0672671754670966</v>
      </c>
      <c r="F157" s="54">
        <v>0.80565430560430551</v>
      </c>
      <c r="G157" s="54">
        <v>0.37022928811949452</v>
      </c>
      <c r="H157" s="54">
        <v>2.8846671754670963</v>
      </c>
      <c r="I157" s="54">
        <v>1.1273543056043056</v>
      </c>
      <c r="J157" s="54">
        <v>0.93702928811949449</v>
      </c>
      <c r="K157" s="63">
        <f>_xlfn.RANK.AVG(H157,H$3:$H$717)</f>
        <v>326</v>
      </c>
      <c r="L157" s="63">
        <f t="shared" si="12"/>
        <v>251</v>
      </c>
      <c r="M157" s="63">
        <f t="shared" si="13"/>
        <v>604</v>
      </c>
      <c r="N157" s="55" t="s">
        <v>1534</v>
      </c>
      <c r="O157" s="55" t="s">
        <v>1534</v>
      </c>
      <c r="P157" s="55" t="s">
        <v>1534</v>
      </c>
      <c r="Q157" s="27" t="str">
        <f t="shared" si="16"/>
        <v>Rest</v>
      </c>
      <c r="R157" s="56">
        <v>4.6003856313434923</v>
      </c>
      <c r="S157" s="57">
        <v>1.0079524843999996</v>
      </c>
      <c r="T157" s="57">
        <v>21.498787561343494</v>
      </c>
      <c r="U157" s="57">
        <v>6.0477149063999995</v>
      </c>
      <c r="V157" s="64">
        <f t="shared" si="14"/>
        <v>518</v>
      </c>
      <c r="W157" s="64">
        <f t="shared" si="15"/>
        <v>385</v>
      </c>
      <c r="X157" s="23" t="s">
        <v>1534</v>
      </c>
      <c r="Y157" s="23" t="s">
        <v>1534</v>
      </c>
      <c r="Z157" s="23" t="str">
        <f t="shared" si="17"/>
        <v>Rest</v>
      </c>
      <c r="AA157" s="23" t="s">
        <v>1531</v>
      </c>
      <c r="AB157" s="23" t="s">
        <v>1526</v>
      </c>
    </row>
    <row r="158" spans="1:28" x14ac:dyDescent="0.35">
      <c r="A158" s="50" t="s">
        <v>110</v>
      </c>
      <c r="B158" s="51">
        <v>586115</v>
      </c>
      <c r="C158" s="51" t="s">
        <v>374</v>
      </c>
      <c r="D158" s="52" t="s">
        <v>375</v>
      </c>
      <c r="E158" s="53">
        <v>0.26238800000000001</v>
      </c>
      <c r="F158" s="54">
        <v>0.30558884021253913</v>
      </c>
      <c r="G158" s="54">
        <v>1.9202680000000003</v>
      </c>
      <c r="H158" s="54">
        <v>1.1994879999999999</v>
      </c>
      <c r="I158" s="54">
        <v>0.94868884021253908</v>
      </c>
      <c r="J158" s="54">
        <v>8.7783680000000004</v>
      </c>
      <c r="K158" s="63">
        <f>_xlfn.RANK.AVG(H158,H$3:$H$717)</f>
        <v>522</v>
      </c>
      <c r="L158" s="63">
        <f t="shared" si="12"/>
        <v>316</v>
      </c>
      <c r="M158" s="63">
        <f t="shared" si="13"/>
        <v>123</v>
      </c>
      <c r="N158" s="55" t="s">
        <v>1534</v>
      </c>
      <c r="O158" s="55" t="s">
        <v>1534</v>
      </c>
      <c r="P158" s="55" t="s">
        <v>1534</v>
      </c>
      <c r="Q158" s="27" t="str">
        <f t="shared" si="16"/>
        <v>Rest</v>
      </c>
      <c r="R158" s="56">
        <v>4.6379106060000019</v>
      </c>
      <c r="S158" s="57">
        <v>0.41158664519999988</v>
      </c>
      <c r="T158" s="57">
        <v>27.827463636000004</v>
      </c>
      <c r="U158" s="57">
        <v>2.4695198712000002</v>
      </c>
      <c r="V158" s="64">
        <f t="shared" si="14"/>
        <v>450</v>
      </c>
      <c r="W158" s="64">
        <f t="shared" si="15"/>
        <v>583</v>
      </c>
      <c r="X158" s="23" t="s">
        <v>1534</v>
      </c>
      <c r="Y158" s="23" t="s">
        <v>1534</v>
      </c>
      <c r="Z158" s="23" t="str">
        <f t="shared" si="17"/>
        <v>Rest</v>
      </c>
      <c r="AA158" s="23" t="s">
        <v>1529</v>
      </c>
      <c r="AB158" s="23" t="s">
        <v>1524</v>
      </c>
    </row>
    <row r="159" spans="1:28" x14ac:dyDescent="0.35">
      <c r="A159" s="50" t="s">
        <v>64</v>
      </c>
      <c r="B159" s="51">
        <v>682025</v>
      </c>
      <c r="C159" s="51" t="s">
        <v>376</v>
      </c>
      <c r="D159" s="52" t="s">
        <v>377</v>
      </c>
      <c r="E159" s="53">
        <v>0.15456000000000003</v>
      </c>
      <c r="F159" s="54">
        <v>0.19875841750733136</v>
      </c>
      <c r="G159" s="54">
        <v>0.33429472517736813</v>
      </c>
      <c r="H159" s="54">
        <v>0.70656000000000008</v>
      </c>
      <c r="I159" s="54">
        <v>0.83765841750733139</v>
      </c>
      <c r="J159" s="54">
        <v>1.0249947251773681</v>
      </c>
      <c r="K159" s="63">
        <f>_xlfn.RANK.AVG(H159,H$3:$H$717)</f>
        <v>593</v>
      </c>
      <c r="L159" s="63">
        <f t="shared" si="12"/>
        <v>361</v>
      </c>
      <c r="M159" s="63">
        <f t="shared" si="13"/>
        <v>595</v>
      </c>
      <c r="N159" s="55" t="s">
        <v>1534</v>
      </c>
      <c r="O159" s="55" t="s">
        <v>1534</v>
      </c>
      <c r="P159" s="55" t="s">
        <v>1534</v>
      </c>
      <c r="Q159" s="27" t="str">
        <f t="shared" si="16"/>
        <v>Rest</v>
      </c>
      <c r="R159" s="56">
        <v>0.84387337400000018</v>
      </c>
      <c r="S159" s="57">
        <v>0.27719528033269436</v>
      </c>
      <c r="T159" s="57">
        <v>5.0632402440000002</v>
      </c>
      <c r="U159" s="57">
        <v>0.82439441833269433</v>
      </c>
      <c r="V159" s="64">
        <f t="shared" si="14"/>
        <v>702</v>
      </c>
      <c r="W159" s="64">
        <f t="shared" si="15"/>
        <v>693</v>
      </c>
      <c r="X159" s="23" t="s">
        <v>1534</v>
      </c>
      <c r="Y159" s="23" t="s">
        <v>1534</v>
      </c>
      <c r="Z159" s="23" t="str">
        <f t="shared" si="17"/>
        <v>Rest</v>
      </c>
      <c r="AA159" s="23" t="s">
        <v>1528</v>
      </c>
      <c r="AB159" s="23" t="s">
        <v>1511</v>
      </c>
    </row>
    <row r="160" spans="1:28" x14ac:dyDescent="0.35">
      <c r="A160" s="50" t="s">
        <v>89</v>
      </c>
      <c r="B160" s="51">
        <v>781006</v>
      </c>
      <c r="C160" s="51" t="s">
        <v>378</v>
      </c>
      <c r="D160" s="52" t="s">
        <v>379</v>
      </c>
      <c r="E160" s="53">
        <v>0.73494900000000007</v>
      </c>
      <c r="F160" s="54">
        <v>0.54487800000000008</v>
      </c>
      <c r="G160" s="54">
        <v>0.31110713123654793</v>
      </c>
      <c r="H160" s="54">
        <v>1.874349</v>
      </c>
      <c r="I160" s="54">
        <v>1.3099780000000001</v>
      </c>
      <c r="J160" s="54">
        <v>0.31110713123654793</v>
      </c>
      <c r="K160" s="63">
        <f>_xlfn.RANK.AVG(H160,H$3:$H$717)</f>
        <v>430</v>
      </c>
      <c r="L160" s="63">
        <f t="shared" si="12"/>
        <v>197</v>
      </c>
      <c r="M160" s="63">
        <f t="shared" si="13"/>
        <v>683</v>
      </c>
      <c r="N160" s="55" t="s">
        <v>1534</v>
      </c>
      <c r="O160" s="55" t="s">
        <v>1534</v>
      </c>
      <c r="P160" s="55" t="s">
        <v>1534</v>
      </c>
      <c r="Q160" s="27" t="str">
        <f t="shared" si="16"/>
        <v>Rest</v>
      </c>
      <c r="R160" s="56">
        <v>2.549677148999999</v>
      </c>
      <c r="S160" s="57">
        <v>55.591044538024953</v>
      </c>
      <c r="T160" s="57">
        <v>12.774766</v>
      </c>
      <c r="U160" s="57">
        <v>68.507076485024953</v>
      </c>
      <c r="V160" s="64">
        <f t="shared" si="14"/>
        <v>636</v>
      </c>
      <c r="W160" s="64">
        <f t="shared" si="15"/>
        <v>22</v>
      </c>
      <c r="X160" s="23" t="s">
        <v>1534</v>
      </c>
      <c r="Y160" s="23" t="s">
        <v>1535</v>
      </c>
      <c r="Z160" s="23" t="str">
        <f t="shared" si="17"/>
        <v>CAA Focus</v>
      </c>
      <c r="AA160" s="23" t="s">
        <v>1529</v>
      </c>
      <c r="AB160" s="23" t="s">
        <v>1526</v>
      </c>
    </row>
    <row r="161" spans="1:28" x14ac:dyDescent="0.35">
      <c r="A161" s="50" t="s">
        <v>382</v>
      </c>
      <c r="B161" s="51">
        <v>534001</v>
      </c>
      <c r="C161" s="51" t="s">
        <v>380</v>
      </c>
      <c r="D161" s="52" t="s">
        <v>381</v>
      </c>
      <c r="E161" s="53">
        <v>1.2534960000000002</v>
      </c>
      <c r="F161" s="54">
        <v>0.14781247195130684</v>
      </c>
      <c r="G161" s="54">
        <v>1.0833480000000002</v>
      </c>
      <c r="H161" s="54">
        <v>3.2535959999999999</v>
      </c>
      <c r="I161" s="54">
        <v>0.39661247195130689</v>
      </c>
      <c r="J161" s="54">
        <v>4.9524480000000004</v>
      </c>
      <c r="K161" s="63">
        <f>_xlfn.RANK.AVG(H161,H$3:$H$717)</f>
        <v>300</v>
      </c>
      <c r="L161" s="63">
        <f t="shared" si="12"/>
        <v>572</v>
      </c>
      <c r="M161" s="63">
        <f t="shared" si="13"/>
        <v>253</v>
      </c>
      <c r="N161" s="55" t="s">
        <v>1534</v>
      </c>
      <c r="O161" s="55" t="s">
        <v>1534</v>
      </c>
      <c r="P161" s="55" t="s">
        <v>1534</v>
      </c>
      <c r="Q161" s="27" t="str">
        <f t="shared" si="16"/>
        <v>Rest</v>
      </c>
      <c r="R161" s="56">
        <v>0.97071189179999973</v>
      </c>
      <c r="S161" s="57">
        <v>0.54898733796716281</v>
      </c>
      <c r="T161" s="57">
        <v>5.8242713508000001</v>
      </c>
      <c r="U161" s="57">
        <v>1.8206155129671628</v>
      </c>
      <c r="V161" s="64">
        <f t="shared" si="14"/>
        <v>698</v>
      </c>
      <c r="W161" s="64">
        <f t="shared" si="15"/>
        <v>627</v>
      </c>
      <c r="X161" s="23" t="s">
        <v>1534</v>
      </c>
      <c r="Y161" s="23" t="s">
        <v>1534</v>
      </c>
      <c r="Z161" s="23" t="str">
        <f t="shared" si="17"/>
        <v>Rest</v>
      </c>
      <c r="AA161" s="23" t="s">
        <v>1528</v>
      </c>
      <c r="AB161" s="23" t="s">
        <v>1527</v>
      </c>
    </row>
    <row r="162" spans="1:28" x14ac:dyDescent="0.35">
      <c r="A162" s="50" t="s">
        <v>325</v>
      </c>
      <c r="B162" s="51">
        <v>577004</v>
      </c>
      <c r="C162" s="51" t="s">
        <v>383</v>
      </c>
      <c r="D162" s="52" t="s">
        <v>384</v>
      </c>
      <c r="E162" s="53">
        <v>2.1482800000000002</v>
      </c>
      <c r="F162" s="54">
        <v>0.34996495110826259</v>
      </c>
      <c r="G162" s="54">
        <v>1.9151440000000002</v>
      </c>
      <c r="H162" s="54">
        <v>5.7459799999999994</v>
      </c>
      <c r="I162" s="54">
        <v>1.0206649511082626</v>
      </c>
      <c r="J162" s="54">
        <v>8.7549440000000001</v>
      </c>
      <c r="K162" s="63">
        <f>_xlfn.RANK.AVG(H162,H$3:$H$717)</f>
        <v>144</v>
      </c>
      <c r="L162" s="63">
        <f t="shared" si="12"/>
        <v>291</v>
      </c>
      <c r="M162" s="63">
        <f t="shared" si="13"/>
        <v>126</v>
      </c>
      <c r="N162" s="55" t="s">
        <v>1534</v>
      </c>
      <c r="O162" s="55" t="s">
        <v>1534</v>
      </c>
      <c r="P162" s="55" t="s">
        <v>1534</v>
      </c>
      <c r="Q162" s="27" t="str">
        <f t="shared" si="16"/>
        <v>Rest</v>
      </c>
      <c r="R162" s="56">
        <v>21.390952893747389</v>
      </c>
      <c r="S162" s="57">
        <v>5.2535529591978829</v>
      </c>
      <c r="T162" s="57">
        <v>46.64901268474739</v>
      </c>
      <c r="U162" s="57">
        <v>15.216654956197884</v>
      </c>
      <c r="V162" s="64">
        <f t="shared" si="14"/>
        <v>304</v>
      </c>
      <c r="W162" s="64">
        <f t="shared" si="15"/>
        <v>182</v>
      </c>
      <c r="X162" s="23" t="s">
        <v>1534</v>
      </c>
      <c r="Y162" s="23" t="s">
        <v>1534</v>
      </c>
      <c r="Z162" s="23" t="str">
        <f t="shared" si="17"/>
        <v>Rest</v>
      </c>
      <c r="AA162" s="23" t="s">
        <v>1529</v>
      </c>
      <c r="AB162" s="23" t="s">
        <v>1525</v>
      </c>
    </row>
    <row r="163" spans="1:28" x14ac:dyDescent="0.35">
      <c r="A163" s="50" t="s">
        <v>89</v>
      </c>
      <c r="B163" s="51">
        <v>713216</v>
      </c>
      <c r="C163" s="51" t="s">
        <v>385</v>
      </c>
      <c r="D163" s="52" t="s">
        <v>386</v>
      </c>
      <c r="E163" s="53">
        <v>0.42106000000000005</v>
      </c>
      <c r="F163" s="54">
        <v>0.16304400000000002</v>
      </c>
      <c r="G163" s="54">
        <v>6.1236000000000006E-2</v>
      </c>
      <c r="H163" s="54">
        <v>1.3350600000000001</v>
      </c>
      <c r="I163" s="54">
        <v>0.74534400000000001</v>
      </c>
      <c r="J163" s="54">
        <v>0.27993600000000002</v>
      </c>
      <c r="K163" s="63">
        <f>_xlfn.RANK.AVG(H163,H$3:$H$717)</f>
        <v>500</v>
      </c>
      <c r="L163" s="63">
        <f t="shared" si="12"/>
        <v>400</v>
      </c>
      <c r="M163" s="63">
        <f t="shared" si="13"/>
        <v>687</v>
      </c>
      <c r="N163" s="55" t="s">
        <v>1534</v>
      </c>
      <c r="O163" s="55" t="s">
        <v>1534</v>
      </c>
      <c r="P163" s="55" t="s">
        <v>1534</v>
      </c>
      <c r="Q163" s="27" t="str">
        <f t="shared" si="16"/>
        <v>Rest</v>
      </c>
      <c r="R163" s="56">
        <v>22.383112795125051</v>
      </c>
      <c r="S163" s="57">
        <v>0.55762006980000001</v>
      </c>
      <c r="T163" s="57">
        <v>25.940200533125051</v>
      </c>
      <c r="U163" s="57">
        <v>3.3457204188</v>
      </c>
      <c r="V163" s="64">
        <f t="shared" si="14"/>
        <v>470</v>
      </c>
      <c r="W163" s="64">
        <f t="shared" si="15"/>
        <v>517</v>
      </c>
      <c r="X163" s="23" t="s">
        <v>1534</v>
      </c>
      <c r="Y163" s="23" t="s">
        <v>1534</v>
      </c>
      <c r="Z163" s="23" t="str">
        <f t="shared" si="17"/>
        <v>Rest</v>
      </c>
      <c r="AA163" s="23" t="s">
        <v>1529</v>
      </c>
      <c r="AB163" s="23" t="s">
        <v>1526</v>
      </c>
    </row>
    <row r="164" spans="1:28" x14ac:dyDescent="0.35">
      <c r="A164" s="50" t="s">
        <v>118</v>
      </c>
      <c r="B164" s="51">
        <v>560077</v>
      </c>
      <c r="C164" s="51" t="s">
        <v>387</v>
      </c>
      <c r="D164" s="52" t="s">
        <v>388</v>
      </c>
      <c r="E164" s="53">
        <v>2.5156971040577765</v>
      </c>
      <c r="F164" s="54">
        <v>0.20493711426306011</v>
      </c>
      <c r="G164" s="54">
        <v>2.9483410366541554</v>
      </c>
      <c r="H164" s="54">
        <v>3.0964971040577765</v>
      </c>
      <c r="I164" s="54">
        <v>0.53163711426306015</v>
      </c>
      <c r="J164" s="54">
        <v>10.381841036654155</v>
      </c>
      <c r="K164" s="63">
        <f>_xlfn.RANK.AVG(H164,H$3:$H$717)</f>
        <v>311</v>
      </c>
      <c r="L164" s="63">
        <f t="shared" si="12"/>
        <v>499</v>
      </c>
      <c r="M164" s="63">
        <f t="shared" si="13"/>
        <v>95</v>
      </c>
      <c r="N164" s="55" t="s">
        <v>1534</v>
      </c>
      <c r="O164" s="55" t="s">
        <v>1534</v>
      </c>
      <c r="P164" s="55" t="s">
        <v>1535</v>
      </c>
      <c r="Q164" s="27" t="str">
        <f t="shared" si="16"/>
        <v>GL Focus</v>
      </c>
      <c r="R164" s="56">
        <v>3.8214635874000003</v>
      </c>
      <c r="S164" s="57">
        <v>1.4176056986653798</v>
      </c>
      <c r="T164" s="57">
        <v>22.928781524400002</v>
      </c>
      <c r="U164" s="57">
        <v>8.0583674066653792</v>
      </c>
      <c r="V164" s="64">
        <f t="shared" si="14"/>
        <v>503</v>
      </c>
      <c r="W164" s="64">
        <f t="shared" si="15"/>
        <v>313</v>
      </c>
      <c r="X164" s="23" t="s">
        <v>1534</v>
      </c>
      <c r="Y164" s="23" t="s">
        <v>1534</v>
      </c>
      <c r="Z164" s="23" t="str">
        <f t="shared" si="17"/>
        <v>Rest</v>
      </c>
      <c r="AA164" s="23" t="s">
        <v>1529</v>
      </c>
      <c r="AB164" s="23" t="s">
        <v>1526</v>
      </c>
    </row>
    <row r="165" spans="1:28" x14ac:dyDescent="0.35">
      <c r="A165" s="50" t="s">
        <v>273</v>
      </c>
      <c r="B165" s="51">
        <v>560067</v>
      </c>
      <c r="C165" s="51" t="s">
        <v>389</v>
      </c>
      <c r="D165" s="52" t="s">
        <v>390</v>
      </c>
      <c r="E165" s="53">
        <v>0.39</v>
      </c>
      <c r="F165" s="54">
        <v>1.2601419240669238</v>
      </c>
      <c r="G165" s="54">
        <v>3.8069640000000002</v>
      </c>
      <c r="H165" s="54">
        <v>0.39</v>
      </c>
      <c r="I165" s="54">
        <v>1.4784419240669238</v>
      </c>
      <c r="J165" s="54">
        <v>17.403264</v>
      </c>
      <c r="K165" s="63">
        <f>_xlfn.RANK.AVG(H165,H$3:$H$717)</f>
        <v>646</v>
      </c>
      <c r="L165" s="63">
        <f t="shared" si="12"/>
        <v>153</v>
      </c>
      <c r="M165" s="63">
        <f t="shared" si="13"/>
        <v>31</v>
      </c>
      <c r="N165" s="55" t="s">
        <v>1534</v>
      </c>
      <c r="O165" s="55" t="s">
        <v>1535</v>
      </c>
      <c r="P165" s="55" t="s">
        <v>1535</v>
      </c>
      <c r="Q165" s="27" t="str">
        <f t="shared" si="16"/>
        <v>Asset Focus</v>
      </c>
      <c r="R165" s="56">
        <v>52.044384350816493</v>
      </c>
      <c r="S165" s="57">
        <v>0.50664133059354222</v>
      </c>
      <c r="T165" s="57">
        <v>79.625882260816496</v>
      </c>
      <c r="U165" s="57">
        <v>1.8685986265935424</v>
      </c>
      <c r="V165" s="64">
        <f t="shared" si="14"/>
        <v>139</v>
      </c>
      <c r="W165" s="64">
        <f t="shared" si="15"/>
        <v>624</v>
      </c>
      <c r="X165" s="23" t="s">
        <v>1535</v>
      </c>
      <c r="Y165" s="23" t="s">
        <v>1534</v>
      </c>
      <c r="Z165" s="23" t="str">
        <f t="shared" si="17"/>
        <v>SBA Focus</v>
      </c>
      <c r="AA165" s="23" t="s">
        <v>1529</v>
      </c>
      <c r="AB165" s="23" t="s">
        <v>1526</v>
      </c>
    </row>
    <row r="166" spans="1:28" x14ac:dyDescent="0.35">
      <c r="A166" s="50" t="s">
        <v>325</v>
      </c>
      <c r="B166" s="51">
        <v>577002</v>
      </c>
      <c r="C166" s="51" t="s">
        <v>391</v>
      </c>
      <c r="D166" s="52" t="s">
        <v>392</v>
      </c>
      <c r="E166" s="53">
        <v>1.5133789048203157</v>
      </c>
      <c r="F166" s="54">
        <v>1.1867782294438578</v>
      </c>
      <c r="G166" s="54">
        <v>3.8043996825000002</v>
      </c>
      <c r="H166" s="54">
        <v>4.1402789048203159</v>
      </c>
      <c r="I166" s="54">
        <v>2.9322782294438583</v>
      </c>
      <c r="J166" s="54">
        <v>15.0321996825</v>
      </c>
      <c r="K166" s="63">
        <f>_xlfn.RANK.AVG(H166,H$3:$H$717)</f>
        <v>225</v>
      </c>
      <c r="L166" s="63">
        <f t="shared" si="12"/>
        <v>26</v>
      </c>
      <c r="M166" s="63">
        <f t="shared" si="13"/>
        <v>46</v>
      </c>
      <c r="N166" s="55" t="s">
        <v>1534</v>
      </c>
      <c r="O166" s="55" t="s">
        <v>1535</v>
      </c>
      <c r="P166" s="55" t="s">
        <v>1535</v>
      </c>
      <c r="Q166" s="27" t="str">
        <f t="shared" si="16"/>
        <v>Asset Focus</v>
      </c>
      <c r="R166" s="56">
        <v>21.468311035751469</v>
      </c>
      <c r="S166" s="57">
        <v>0.90114856779999997</v>
      </c>
      <c r="T166" s="57">
        <v>36.425457719751471</v>
      </c>
      <c r="U166" s="57">
        <v>5.4068914067999998</v>
      </c>
      <c r="V166" s="64">
        <f t="shared" si="14"/>
        <v>379</v>
      </c>
      <c r="W166" s="64">
        <f t="shared" si="15"/>
        <v>414</v>
      </c>
      <c r="X166" s="23" t="s">
        <v>1534</v>
      </c>
      <c r="Y166" s="23" t="s">
        <v>1534</v>
      </c>
      <c r="Z166" s="23" t="str">
        <f t="shared" si="17"/>
        <v>Rest</v>
      </c>
      <c r="AA166" s="23" t="s">
        <v>1529</v>
      </c>
      <c r="AB166" s="23" t="s">
        <v>1525</v>
      </c>
    </row>
    <row r="167" spans="1:28" x14ac:dyDescent="0.35">
      <c r="A167" s="50" t="s">
        <v>38</v>
      </c>
      <c r="B167" s="51">
        <v>584111</v>
      </c>
      <c r="C167" s="51" t="s">
        <v>393</v>
      </c>
      <c r="D167" s="52" t="s">
        <v>394</v>
      </c>
      <c r="E167" s="53">
        <v>0.1216</v>
      </c>
      <c r="F167" s="54">
        <v>0.14643120056233813</v>
      </c>
      <c r="G167" s="54">
        <v>0.91316400000000009</v>
      </c>
      <c r="H167" s="54">
        <v>0.52160000000000006</v>
      </c>
      <c r="I167" s="54">
        <v>0.40223120056233808</v>
      </c>
      <c r="J167" s="54">
        <v>4.1744640000000004</v>
      </c>
      <c r="K167" s="63">
        <f>_xlfn.RANK.AVG(H167,H$3:$H$717)</f>
        <v>626</v>
      </c>
      <c r="L167" s="63">
        <f t="shared" si="12"/>
        <v>566</v>
      </c>
      <c r="M167" s="63">
        <f t="shared" si="13"/>
        <v>298</v>
      </c>
      <c r="N167" s="55" t="s">
        <v>1534</v>
      </c>
      <c r="O167" s="55" t="s">
        <v>1534</v>
      </c>
      <c r="P167" s="55" t="s">
        <v>1534</v>
      </c>
      <c r="Q167" s="27" t="str">
        <f t="shared" si="16"/>
        <v>Rest</v>
      </c>
      <c r="R167" s="56">
        <v>3.2773925772000005</v>
      </c>
      <c r="S167" s="57">
        <v>0.53009120480000016</v>
      </c>
      <c r="T167" s="57">
        <v>19.664355463200003</v>
      </c>
      <c r="U167" s="57">
        <v>3.1805472288000001</v>
      </c>
      <c r="V167" s="64">
        <f t="shared" si="14"/>
        <v>555</v>
      </c>
      <c r="W167" s="64">
        <f t="shared" si="15"/>
        <v>534</v>
      </c>
      <c r="X167" s="23" t="s">
        <v>1534</v>
      </c>
      <c r="Y167" s="23" t="s">
        <v>1534</v>
      </c>
      <c r="Z167" s="23" t="str">
        <f t="shared" si="17"/>
        <v>Rest</v>
      </c>
      <c r="AA167" s="23" t="s">
        <v>1530</v>
      </c>
      <c r="AB167" s="23" t="s">
        <v>1524</v>
      </c>
    </row>
    <row r="168" spans="1:28" x14ac:dyDescent="0.35">
      <c r="A168" s="50" t="s">
        <v>51</v>
      </c>
      <c r="B168" s="51">
        <v>591201</v>
      </c>
      <c r="C168" s="51" t="s">
        <v>395</v>
      </c>
      <c r="D168" s="52" t="s">
        <v>396</v>
      </c>
      <c r="E168" s="53">
        <v>0.10388448328122533</v>
      </c>
      <c r="F168" s="54">
        <v>2.8789376209150324E-2</v>
      </c>
      <c r="G168" s="54">
        <v>1.0158960000000001</v>
      </c>
      <c r="H168" s="54">
        <v>0.26458448328122536</v>
      </c>
      <c r="I168" s="54">
        <v>9.1989376209150334E-2</v>
      </c>
      <c r="J168" s="54">
        <v>4.6440960000000002</v>
      </c>
      <c r="K168" s="63">
        <f>_xlfn.RANK.AVG(H168,H$3:$H$717)</f>
        <v>671</v>
      </c>
      <c r="L168" s="63">
        <f t="shared" si="12"/>
        <v>688</v>
      </c>
      <c r="M168" s="63">
        <f t="shared" si="13"/>
        <v>272</v>
      </c>
      <c r="N168" s="55" t="s">
        <v>1534</v>
      </c>
      <c r="O168" s="55" t="s">
        <v>1534</v>
      </c>
      <c r="P168" s="55" t="s">
        <v>1534</v>
      </c>
      <c r="Q168" s="27" t="str">
        <f t="shared" si="16"/>
        <v>Rest</v>
      </c>
      <c r="R168" s="56">
        <v>1.3860853023999997</v>
      </c>
      <c r="S168" s="57">
        <v>2.2672110924470958</v>
      </c>
      <c r="T168" s="57">
        <v>8.3165118144000001</v>
      </c>
      <c r="U168" s="57">
        <v>7.2399559914470961</v>
      </c>
      <c r="V168" s="64">
        <f t="shared" si="14"/>
        <v>682</v>
      </c>
      <c r="W168" s="64">
        <f t="shared" si="15"/>
        <v>346</v>
      </c>
      <c r="X168" s="23" t="s">
        <v>1534</v>
      </c>
      <c r="Y168" s="23" t="s">
        <v>1534</v>
      </c>
      <c r="Z168" s="23" t="str">
        <f t="shared" si="17"/>
        <v>Rest</v>
      </c>
      <c r="AA168" s="23" t="s">
        <v>1529</v>
      </c>
      <c r="AB168" s="23" t="s">
        <v>1525</v>
      </c>
    </row>
    <row r="169" spans="1:28" x14ac:dyDescent="0.35">
      <c r="A169" s="50" t="s">
        <v>342</v>
      </c>
      <c r="B169" s="51">
        <v>580004</v>
      </c>
      <c r="C169" s="51" t="s">
        <v>397</v>
      </c>
      <c r="D169" s="52" t="s">
        <v>398</v>
      </c>
      <c r="E169" s="53">
        <v>0.60753999999999997</v>
      </c>
      <c r="F169" s="54">
        <v>0.33723200000000014</v>
      </c>
      <c r="G169" s="54">
        <v>0.19264000000000001</v>
      </c>
      <c r="H169" s="54">
        <v>2.0213399999999999</v>
      </c>
      <c r="I169" s="54">
        <v>1.5416320000000006</v>
      </c>
      <c r="J169" s="54">
        <v>0.88063999999999998</v>
      </c>
      <c r="K169" s="63">
        <f>_xlfn.RANK.AVG(H169,H$3:$H$717)</f>
        <v>416</v>
      </c>
      <c r="L169" s="63">
        <f t="shared" si="12"/>
        <v>134</v>
      </c>
      <c r="M169" s="63">
        <f t="shared" si="13"/>
        <v>616</v>
      </c>
      <c r="N169" s="55" t="s">
        <v>1534</v>
      </c>
      <c r="O169" s="55" t="s">
        <v>1535</v>
      </c>
      <c r="P169" s="55" t="s">
        <v>1534</v>
      </c>
      <c r="Q169" s="27" t="str">
        <f t="shared" si="16"/>
        <v>VL Focus</v>
      </c>
      <c r="R169" s="56">
        <v>22.618370657979849</v>
      </c>
      <c r="S169" s="57">
        <v>0.23825681985963776</v>
      </c>
      <c r="T169" s="57">
        <v>39.413719359979851</v>
      </c>
      <c r="U169" s="57">
        <v>0.66968335285963776</v>
      </c>
      <c r="V169" s="64">
        <f t="shared" si="14"/>
        <v>362</v>
      </c>
      <c r="W169" s="64">
        <f t="shared" si="15"/>
        <v>699</v>
      </c>
      <c r="X169" s="23" t="s">
        <v>1534</v>
      </c>
      <c r="Y169" s="23" t="s">
        <v>1534</v>
      </c>
      <c r="Z169" s="23" t="str">
        <f t="shared" si="17"/>
        <v>Rest</v>
      </c>
      <c r="AA169" s="23" t="s">
        <v>1531</v>
      </c>
      <c r="AB169" s="23" t="s">
        <v>1511</v>
      </c>
    </row>
    <row r="170" spans="1:28" x14ac:dyDescent="0.35">
      <c r="A170" s="50" t="s">
        <v>58</v>
      </c>
      <c r="B170" s="51">
        <v>517001</v>
      </c>
      <c r="C170" s="51" t="s">
        <v>399</v>
      </c>
      <c r="D170" s="52" t="s">
        <v>400</v>
      </c>
      <c r="E170" s="53">
        <v>0.33227600000000007</v>
      </c>
      <c r="F170" s="54">
        <v>0.40795999999999999</v>
      </c>
      <c r="G170" s="54">
        <v>0.2331048124026068</v>
      </c>
      <c r="H170" s="54">
        <v>1.5189760000000001</v>
      </c>
      <c r="I170" s="54">
        <v>1.20166</v>
      </c>
      <c r="J170" s="54">
        <v>0.74600481240260685</v>
      </c>
      <c r="K170" s="63">
        <f>_xlfn.RANK.AVG(H170,H$3:$H$717)</f>
        <v>470</v>
      </c>
      <c r="L170" s="63">
        <f t="shared" si="12"/>
        <v>228</v>
      </c>
      <c r="M170" s="63">
        <f t="shared" si="13"/>
        <v>626</v>
      </c>
      <c r="N170" s="55" t="s">
        <v>1534</v>
      </c>
      <c r="O170" s="55" t="s">
        <v>1534</v>
      </c>
      <c r="P170" s="55" t="s">
        <v>1534</v>
      </c>
      <c r="Q170" s="27" t="str">
        <f t="shared" si="16"/>
        <v>Rest</v>
      </c>
      <c r="R170" s="56">
        <v>8.6091924669427016</v>
      </c>
      <c r="S170" s="57">
        <v>1.5288708427941771</v>
      </c>
      <c r="T170" s="57">
        <v>13.453112060942701</v>
      </c>
      <c r="U170" s="57">
        <v>6.6438240527941774</v>
      </c>
      <c r="V170" s="64">
        <f t="shared" si="14"/>
        <v>624</v>
      </c>
      <c r="W170" s="64">
        <f t="shared" si="15"/>
        <v>370</v>
      </c>
      <c r="X170" s="23" t="s">
        <v>1534</v>
      </c>
      <c r="Y170" s="23" t="s">
        <v>1534</v>
      </c>
      <c r="Z170" s="23" t="str">
        <f t="shared" si="17"/>
        <v>Rest</v>
      </c>
      <c r="AA170" s="23" t="s">
        <v>1529</v>
      </c>
      <c r="AB170" s="23" t="s">
        <v>1524</v>
      </c>
    </row>
    <row r="171" spans="1:28" x14ac:dyDescent="0.35">
      <c r="A171" s="50" t="s">
        <v>342</v>
      </c>
      <c r="B171" s="51">
        <v>580001</v>
      </c>
      <c r="C171" s="51" t="s">
        <v>401</v>
      </c>
      <c r="D171" s="52" t="s">
        <v>402</v>
      </c>
      <c r="E171" s="53">
        <v>0.516901461442695</v>
      </c>
      <c r="F171" s="54">
        <v>0.37631999999999999</v>
      </c>
      <c r="G171" s="54">
        <v>1.1458736707250716</v>
      </c>
      <c r="H171" s="54">
        <v>1.1892014614426949</v>
      </c>
      <c r="I171" s="54">
        <v>0.98581999999999992</v>
      </c>
      <c r="J171" s="54">
        <v>2.8711736707250717</v>
      </c>
      <c r="K171" s="63">
        <f>_xlfn.RANK.AVG(H171,H$3:$H$717)</f>
        <v>529</v>
      </c>
      <c r="L171" s="63">
        <f t="shared" si="12"/>
        <v>301</v>
      </c>
      <c r="M171" s="63">
        <f t="shared" si="13"/>
        <v>401</v>
      </c>
      <c r="N171" s="55" t="s">
        <v>1534</v>
      </c>
      <c r="O171" s="55" t="s">
        <v>1534</v>
      </c>
      <c r="P171" s="55" t="s">
        <v>1534</v>
      </c>
      <c r="Q171" s="27" t="str">
        <f t="shared" si="16"/>
        <v>Rest</v>
      </c>
      <c r="R171" s="56">
        <v>13.0657165764</v>
      </c>
      <c r="S171" s="57">
        <v>0.77261052264444641</v>
      </c>
      <c r="T171" s="57">
        <v>23.9538137234</v>
      </c>
      <c r="U171" s="57">
        <v>1.7623471016444463</v>
      </c>
      <c r="V171" s="64">
        <f t="shared" si="14"/>
        <v>492</v>
      </c>
      <c r="W171" s="64">
        <f t="shared" si="15"/>
        <v>633</v>
      </c>
      <c r="X171" s="23" t="s">
        <v>1534</v>
      </c>
      <c r="Y171" s="23" t="s">
        <v>1534</v>
      </c>
      <c r="Z171" s="23" t="str">
        <f t="shared" si="17"/>
        <v>Rest</v>
      </c>
      <c r="AA171" s="23" t="s">
        <v>1529</v>
      </c>
      <c r="AB171" s="23" t="s">
        <v>1525</v>
      </c>
    </row>
    <row r="172" spans="1:28" x14ac:dyDescent="0.35">
      <c r="A172" s="50" t="s">
        <v>126</v>
      </c>
      <c r="B172" s="51">
        <v>562130</v>
      </c>
      <c r="C172" s="51" t="s">
        <v>403</v>
      </c>
      <c r="D172" s="52" t="s">
        <v>404</v>
      </c>
      <c r="E172" s="53">
        <v>0.34348194334853804</v>
      </c>
      <c r="F172" s="54">
        <v>3.8520800000000008E-2</v>
      </c>
      <c r="G172" s="54">
        <v>1.8387644795687361</v>
      </c>
      <c r="H172" s="54">
        <v>0.48348194334853806</v>
      </c>
      <c r="I172" s="54">
        <v>3.8520800000000008E-2</v>
      </c>
      <c r="J172" s="54">
        <v>5.9768644795687358</v>
      </c>
      <c r="K172" s="63">
        <f>_xlfn.RANK.AVG(H172,H$3:$H$717)</f>
        <v>634</v>
      </c>
      <c r="L172" s="63">
        <f t="shared" si="12"/>
        <v>701.5</v>
      </c>
      <c r="M172" s="63">
        <f t="shared" si="13"/>
        <v>208</v>
      </c>
      <c r="N172" s="55" t="s">
        <v>1534</v>
      </c>
      <c r="O172" s="55" t="s">
        <v>1534</v>
      </c>
      <c r="P172" s="55" t="s">
        <v>1534</v>
      </c>
      <c r="Q172" s="27" t="str">
        <f t="shared" si="16"/>
        <v>Rest</v>
      </c>
      <c r="R172" s="56">
        <v>4.0496907893999996</v>
      </c>
      <c r="S172" s="57">
        <v>0.40160616060908194</v>
      </c>
      <c r="T172" s="57">
        <v>24.298144736400001</v>
      </c>
      <c r="U172" s="57">
        <v>2.0534687806090819</v>
      </c>
      <c r="V172" s="64">
        <f t="shared" si="14"/>
        <v>485</v>
      </c>
      <c r="W172" s="64">
        <f t="shared" si="15"/>
        <v>609</v>
      </c>
      <c r="X172" s="23" t="s">
        <v>1534</v>
      </c>
      <c r="Y172" s="23" t="s">
        <v>1534</v>
      </c>
      <c r="Z172" s="23" t="str">
        <f t="shared" si="17"/>
        <v>Rest</v>
      </c>
      <c r="AA172" s="23" t="s">
        <v>1529</v>
      </c>
      <c r="AB172" s="23" t="s">
        <v>1524</v>
      </c>
    </row>
    <row r="173" spans="1:28" x14ac:dyDescent="0.35">
      <c r="A173" s="50" t="s">
        <v>273</v>
      </c>
      <c r="B173" s="51">
        <v>561203</v>
      </c>
      <c r="C173" s="51" t="s">
        <v>405</v>
      </c>
      <c r="D173" s="52" t="s">
        <v>406</v>
      </c>
      <c r="E173" s="53">
        <v>0.26065506099912356</v>
      </c>
      <c r="F173" s="54">
        <v>7.333692163227018E-2</v>
      </c>
      <c r="G173" s="54">
        <v>5.3078155067549</v>
      </c>
      <c r="H173" s="54">
        <v>0.6236550609991236</v>
      </c>
      <c r="I173" s="54">
        <v>0.26323692163227019</v>
      </c>
      <c r="J173" s="54">
        <v>9.363415506754901</v>
      </c>
      <c r="K173" s="63">
        <f>_xlfn.RANK.AVG(H173,H$3:$H$717)</f>
        <v>604</v>
      </c>
      <c r="L173" s="63">
        <f t="shared" si="12"/>
        <v>628</v>
      </c>
      <c r="M173" s="63">
        <f t="shared" si="13"/>
        <v>115</v>
      </c>
      <c r="N173" s="55" t="s">
        <v>1534</v>
      </c>
      <c r="O173" s="55" t="s">
        <v>1534</v>
      </c>
      <c r="P173" s="55" t="s">
        <v>1535</v>
      </c>
      <c r="Q173" s="27" t="str">
        <f t="shared" si="16"/>
        <v>GL Focus</v>
      </c>
      <c r="R173" s="56">
        <v>7.1632057489146179</v>
      </c>
      <c r="S173" s="57">
        <v>9.8635285817544827E-2</v>
      </c>
      <c r="T173" s="57">
        <v>12.612167177914618</v>
      </c>
      <c r="U173" s="57">
        <v>0.24945760781754484</v>
      </c>
      <c r="V173" s="64">
        <f t="shared" si="14"/>
        <v>638</v>
      </c>
      <c r="W173" s="64">
        <f t="shared" si="15"/>
        <v>710</v>
      </c>
      <c r="X173" s="23" t="s">
        <v>1534</v>
      </c>
      <c r="Y173" s="23" t="s">
        <v>1534</v>
      </c>
      <c r="Z173" s="23" t="str">
        <f t="shared" si="17"/>
        <v>Rest</v>
      </c>
      <c r="AA173" s="23" t="s">
        <v>1531</v>
      </c>
      <c r="AB173" s="23" t="s">
        <v>1524</v>
      </c>
    </row>
    <row r="174" spans="1:28" x14ac:dyDescent="0.35">
      <c r="A174" s="50" t="s">
        <v>162</v>
      </c>
      <c r="B174" s="51">
        <v>577201</v>
      </c>
      <c r="C174" s="51" t="s">
        <v>1132</v>
      </c>
      <c r="D174" s="52" t="s">
        <v>1133</v>
      </c>
      <c r="E174" s="53">
        <v>3.0913400000000002</v>
      </c>
      <c r="F174" s="54">
        <v>0.84809000000000001</v>
      </c>
      <c r="G174" s="54">
        <v>1.4196953554784293</v>
      </c>
      <c r="H174" s="54">
        <v>12.041540000000001</v>
      </c>
      <c r="I174" s="54">
        <v>3.4544900000000003</v>
      </c>
      <c r="J174" s="54">
        <v>5.8802953554784292</v>
      </c>
      <c r="K174" s="63">
        <f>_xlfn.RANK.AVG(H174,H$3:$H$717)</f>
        <v>34</v>
      </c>
      <c r="L174" s="63">
        <f t="shared" si="12"/>
        <v>15</v>
      </c>
      <c r="M174" s="63">
        <f t="shared" si="13"/>
        <v>210</v>
      </c>
      <c r="N174" s="55" t="s">
        <v>1535</v>
      </c>
      <c r="O174" s="55" t="s">
        <v>1535</v>
      </c>
      <c r="P174" s="55" t="s">
        <v>1534</v>
      </c>
      <c r="Q174" s="27" t="str">
        <f t="shared" si="16"/>
        <v>Asset Focus</v>
      </c>
      <c r="R174" s="56">
        <v>12.481697623000002</v>
      </c>
      <c r="S174" s="57">
        <v>0.93000698999999987</v>
      </c>
      <c r="T174" s="57">
        <v>74.890185738</v>
      </c>
      <c r="U174" s="57">
        <v>5.5800419400000001</v>
      </c>
      <c r="V174" s="64">
        <f t="shared" si="14"/>
        <v>149</v>
      </c>
      <c r="W174" s="64">
        <f t="shared" si="15"/>
        <v>404</v>
      </c>
      <c r="X174" s="23" t="s">
        <v>1534</v>
      </c>
      <c r="Y174" s="23" t="s">
        <v>1534</v>
      </c>
      <c r="Z174" s="23" t="str">
        <f t="shared" si="17"/>
        <v>Rest</v>
      </c>
      <c r="AA174" s="23" t="s">
        <v>1529</v>
      </c>
      <c r="AB174" s="23" t="s">
        <v>1525</v>
      </c>
    </row>
    <row r="175" spans="1:28" x14ac:dyDescent="0.35">
      <c r="A175" s="50" t="s">
        <v>78</v>
      </c>
      <c r="B175" s="51">
        <v>110085</v>
      </c>
      <c r="C175" s="51" t="s">
        <v>856</v>
      </c>
      <c r="D175" s="52" t="s">
        <v>857</v>
      </c>
      <c r="E175" s="53">
        <v>5.888682691813548</v>
      </c>
      <c r="F175" s="54">
        <v>4.3701871647946646</v>
      </c>
      <c r="G175" s="54">
        <v>2.4750000000000001E-2</v>
      </c>
      <c r="H175" s="54">
        <v>11.951882691813548</v>
      </c>
      <c r="I175" s="54">
        <v>4.8094871647946649</v>
      </c>
      <c r="J175" s="54">
        <v>2.4750000000000001E-2</v>
      </c>
      <c r="K175" s="63">
        <f>_xlfn.RANK.AVG(H175,H$3:$H$717)</f>
        <v>35</v>
      </c>
      <c r="L175" s="63">
        <f t="shared" si="12"/>
        <v>2</v>
      </c>
      <c r="M175" s="63">
        <f t="shared" si="13"/>
        <v>711</v>
      </c>
      <c r="N175" s="55" t="s">
        <v>1535</v>
      </c>
      <c r="O175" s="55" t="s">
        <v>1535</v>
      </c>
      <c r="P175" s="55" t="s">
        <v>1534</v>
      </c>
      <c r="Q175" s="27" t="str">
        <f t="shared" si="16"/>
        <v>Asset Focus</v>
      </c>
      <c r="R175" s="56">
        <v>93.644505491856791</v>
      </c>
      <c r="S175" s="57">
        <v>2.0522546302000002</v>
      </c>
      <c r="T175" s="57">
        <v>133.93720270785678</v>
      </c>
      <c r="U175" s="57">
        <v>12.313527781200001</v>
      </c>
      <c r="V175" s="64">
        <f t="shared" si="14"/>
        <v>55</v>
      </c>
      <c r="W175" s="64">
        <f t="shared" si="15"/>
        <v>225</v>
      </c>
      <c r="X175" s="23" t="s">
        <v>1535</v>
      </c>
      <c r="Y175" s="23" t="s">
        <v>1534</v>
      </c>
      <c r="Z175" s="23" t="str">
        <f t="shared" si="17"/>
        <v>SBA Focus</v>
      </c>
      <c r="AA175" s="23" t="s">
        <v>1530</v>
      </c>
      <c r="AB175" s="23" t="s">
        <v>1526</v>
      </c>
    </row>
    <row r="176" spans="1:28" x14ac:dyDescent="0.35">
      <c r="A176" s="50" t="s">
        <v>118</v>
      </c>
      <c r="B176" s="51">
        <v>560043</v>
      </c>
      <c r="C176" s="51" t="s">
        <v>411</v>
      </c>
      <c r="D176" s="52" t="s">
        <v>412</v>
      </c>
      <c r="E176" s="53">
        <v>1.1308640000000001</v>
      </c>
      <c r="F176" s="54">
        <v>0.17654944158331409</v>
      </c>
      <c r="G176" s="54">
        <v>8.7966841220443719</v>
      </c>
      <c r="H176" s="54">
        <v>5.169664</v>
      </c>
      <c r="I176" s="54">
        <v>0.33384944158331409</v>
      </c>
      <c r="J176" s="54">
        <v>10.124284122044372</v>
      </c>
      <c r="K176" s="63">
        <f>_xlfn.RANK.AVG(H176,H$3:$H$717)</f>
        <v>164</v>
      </c>
      <c r="L176" s="63">
        <f t="shared" si="12"/>
        <v>596</v>
      </c>
      <c r="M176" s="63">
        <f t="shared" si="13"/>
        <v>100</v>
      </c>
      <c r="N176" s="55" t="s">
        <v>1534</v>
      </c>
      <c r="O176" s="55" t="s">
        <v>1534</v>
      </c>
      <c r="P176" s="55" t="s">
        <v>1535</v>
      </c>
      <c r="Q176" s="27" t="str">
        <f t="shared" si="16"/>
        <v>GL Focus</v>
      </c>
      <c r="R176" s="56">
        <v>31.325552673166197</v>
      </c>
      <c r="S176" s="57">
        <v>0.75229881338950833</v>
      </c>
      <c r="T176" s="57">
        <v>47.836272276166198</v>
      </c>
      <c r="U176" s="57">
        <v>4.2437435943895085</v>
      </c>
      <c r="V176" s="64">
        <f t="shared" si="14"/>
        <v>294</v>
      </c>
      <c r="W176" s="64">
        <f t="shared" si="15"/>
        <v>467</v>
      </c>
      <c r="X176" s="23" t="s">
        <v>1534</v>
      </c>
      <c r="Y176" s="23" t="s">
        <v>1534</v>
      </c>
      <c r="Z176" s="23" t="str">
        <f t="shared" si="17"/>
        <v>Rest</v>
      </c>
      <c r="AA176" s="23" t="s">
        <v>1529</v>
      </c>
      <c r="AB176" s="23" t="s">
        <v>1527</v>
      </c>
    </row>
    <row r="177" spans="1:28" x14ac:dyDescent="0.35">
      <c r="A177" s="50" t="s">
        <v>99</v>
      </c>
      <c r="B177" s="51">
        <v>560097</v>
      </c>
      <c r="C177" s="51" t="s">
        <v>413</v>
      </c>
      <c r="D177" s="52" t="s">
        <v>414</v>
      </c>
      <c r="E177" s="53">
        <v>1.5254568097260639</v>
      </c>
      <c r="F177" s="54">
        <v>0.68710626243126238</v>
      </c>
      <c r="G177" s="54">
        <v>7.4125301484758692</v>
      </c>
      <c r="H177" s="54">
        <v>5.0246568097260642</v>
      </c>
      <c r="I177" s="54">
        <v>1.3113062624312626</v>
      </c>
      <c r="J177" s="54">
        <v>8.6254301484758695</v>
      </c>
      <c r="K177" s="63">
        <f>_xlfn.RANK.AVG(H177,H$3:$H$717)</f>
        <v>175</v>
      </c>
      <c r="L177" s="63">
        <f t="shared" si="12"/>
        <v>195</v>
      </c>
      <c r="M177" s="63">
        <f t="shared" si="13"/>
        <v>129.5</v>
      </c>
      <c r="N177" s="55" t="s">
        <v>1534</v>
      </c>
      <c r="O177" s="55" t="s">
        <v>1534</v>
      </c>
      <c r="P177" s="55" t="s">
        <v>1534</v>
      </c>
      <c r="Q177" s="27" t="str">
        <f t="shared" si="16"/>
        <v>Rest</v>
      </c>
      <c r="R177" s="56">
        <v>18.382956335636937</v>
      </c>
      <c r="S177" s="57">
        <v>14.25222575059431</v>
      </c>
      <c r="T177" s="57">
        <v>27.729747492636935</v>
      </c>
      <c r="U177" s="57">
        <v>18.624669251594309</v>
      </c>
      <c r="V177" s="64">
        <f t="shared" si="14"/>
        <v>453</v>
      </c>
      <c r="W177" s="64">
        <f t="shared" si="15"/>
        <v>146</v>
      </c>
      <c r="X177" s="23" t="s">
        <v>1534</v>
      </c>
      <c r="Y177" s="23" t="s">
        <v>1534</v>
      </c>
      <c r="Z177" s="23" t="str">
        <f t="shared" si="17"/>
        <v>Rest</v>
      </c>
      <c r="AA177" s="23" t="s">
        <v>1530</v>
      </c>
      <c r="AB177" s="23" t="s">
        <v>1511</v>
      </c>
    </row>
    <row r="178" spans="1:28" x14ac:dyDescent="0.35">
      <c r="A178" s="50" t="s">
        <v>123</v>
      </c>
      <c r="B178" s="51">
        <v>560068</v>
      </c>
      <c r="C178" s="51" t="s">
        <v>415</v>
      </c>
      <c r="D178" s="52" t="s">
        <v>416</v>
      </c>
      <c r="E178" s="53">
        <v>8.767239520753991</v>
      </c>
      <c r="F178" s="54">
        <v>2.1014331227331224</v>
      </c>
      <c r="G178" s="54">
        <v>0.33101600000000003</v>
      </c>
      <c r="H178" s="54">
        <v>11.871639520753991</v>
      </c>
      <c r="I178" s="54">
        <v>2.5614331227331224</v>
      </c>
      <c r="J178" s="54">
        <v>1.5132159999999999</v>
      </c>
      <c r="K178" s="63">
        <f>_xlfn.RANK.AVG(H178,H$3:$H$717)</f>
        <v>36</v>
      </c>
      <c r="L178" s="63">
        <f t="shared" si="12"/>
        <v>36</v>
      </c>
      <c r="M178" s="63">
        <f t="shared" si="13"/>
        <v>535</v>
      </c>
      <c r="N178" s="55" t="s">
        <v>1535</v>
      </c>
      <c r="O178" s="55" t="s">
        <v>1535</v>
      </c>
      <c r="P178" s="55" t="s">
        <v>1534</v>
      </c>
      <c r="Q178" s="27" t="str">
        <f t="shared" si="16"/>
        <v>Asset Focus</v>
      </c>
      <c r="R178" s="56">
        <v>56.112521000835876</v>
      </c>
      <c r="S178" s="57">
        <v>5.8129425028341828</v>
      </c>
      <c r="T178" s="57">
        <v>64.901646518835875</v>
      </c>
      <c r="U178" s="57">
        <v>7.3762051168341829</v>
      </c>
      <c r="V178" s="64">
        <f t="shared" si="14"/>
        <v>192</v>
      </c>
      <c r="W178" s="64">
        <f t="shared" si="15"/>
        <v>340</v>
      </c>
      <c r="X178" s="23" t="s">
        <v>1534</v>
      </c>
      <c r="Y178" s="23" t="s">
        <v>1534</v>
      </c>
      <c r="Z178" s="23" t="str">
        <f t="shared" si="17"/>
        <v>Rest</v>
      </c>
      <c r="AA178" s="23" t="s">
        <v>1529</v>
      </c>
      <c r="AB178" s="23" t="s">
        <v>1526</v>
      </c>
    </row>
    <row r="179" spans="1:28" x14ac:dyDescent="0.35">
      <c r="A179" s="50" t="s">
        <v>123</v>
      </c>
      <c r="B179" s="51">
        <v>560076</v>
      </c>
      <c r="C179" s="51" t="s">
        <v>1302</v>
      </c>
      <c r="D179" s="52" t="s">
        <v>1303</v>
      </c>
      <c r="E179" s="53">
        <v>8.8880039305570193</v>
      </c>
      <c r="F179" s="54">
        <v>2.5162064630864629</v>
      </c>
      <c r="G179" s="54">
        <v>9.5694924983386258</v>
      </c>
      <c r="H179" s="54">
        <v>11.843103930557019</v>
      </c>
      <c r="I179" s="54">
        <v>2.5238064630864629</v>
      </c>
      <c r="J179" s="54">
        <v>10.102192498338626</v>
      </c>
      <c r="K179" s="63">
        <f>_xlfn.RANK.AVG(H179,H$3:$H$717)</f>
        <v>37.5</v>
      </c>
      <c r="L179" s="63">
        <f t="shared" si="12"/>
        <v>38</v>
      </c>
      <c r="M179" s="63">
        <f t="shared" si="13"/>
        <v>101</v>
      </c>
      <c r="N179" s="55" t="s">
        <v>1535</v>
      </c>
      <c r="O179" s="55" t="s">
        <v>1535</v>
      </c>
      <c r="P179" s="55" t="s">
        <v>1535</v>
      </c>
      <c r="Q179" s="27" t="str">
        <f t="shared" si="16"/>
        <v>Asset Focus</v>
      </c>
      <c r="R179" s="56">
        <v>40.173984090909734</v>
      </c>
      <c r="S179" s="57">
        <v>2.9853558287173856</v>
      </c>
      <c r="T179" s="57">
        <v>43.796514200909733</v>
      </c>
      <c r="U179" s="57">
        <v>3.3517356437173857</v>
      </c>
      <c r="V179" s="64">
        <f t="shared" si="14"/>
        <v>333</v>
      </c>
      <c r="W179" s="64">
        <f t="shared" si="15"/>
        <v>515</v>
      </c>
      <c r="X179" s="23" t="s">
        <v>1534</v>
      </c>
      <c r="Y179" s="23" t="s">
        <v>1534</v>
      </c>
      <c r="Z179" s="23" t="str">
        <f t="shared" si="17"/>
        <v>Rest</v>
      </c>
      <c r="AA179" s="23" t="s">
        <v>1529</v>
      </c>
      <c r="AB179" s="23" t="s">
        <v>1526</v>
      </c>
    </row>
    <row r="180" spans="1:28" x14ac:dyDescent="0.35">
      <c r="A180" s="50" t="s">
        <v>99</v>
      </c>
      <c r="B180" s="51">
        <v>562162</v>
      </c>
      <c r="C180" s="51" t="s">
        <v>419</v>
      </c>
      <c r="D180" s="52" t="s">
        <v>420</v>
      </c>
      <c r="E180" s="53">
        <v>0.10234176669887279</v>
      </c>
      <c r="F180" s="54">
        <v>0.42707659763659755</v>
      </c>
      <c r="G180" s="54">
        <v>2.6614976151544876</v>
      </c>
      <c r="H180" s="54">
        <v>0.25394176669887281</v>
      </c>
      <c r="I180" s="54">
        <v>0.9437765976365976</v>
      </c>
      <c r="J180" s="54">
        <v>8.3423976151544874</v>
      </c>
      <c r="K180" s="63">
        <f>_xlfn.RANK.AVG(H180,H$3:$H$717)</f>
        <v>675</v>
      </c>
      <c r="L180" s="63">
        <f t="shared" si="12"/>
        <v>318</v>
      </c>
      <c r="M180" s="63">
        <f t="shared" si="13"/>
        <v>135.5</v>
      </c>
      <c r="N180" s="55" t="s">
        <v>1534</v>
      </c>
      <c r="O180" s="55" t="s">
        <v>1534</v>
      </c>
      <c r="P180" s="55" t="s">
        <v>1534</v>
      </c>
      <c r="Q180" s="27" t="str">
        <f t="shared" si="16"/>
        <v>Rest</v>
      </c>
      <c r="R180" s="56">
        <v>3.0678976133314517</v>
      </c>
      <c r="S180" s="57">
        <v>4.0604702923315923</v>
      </c>
      <c r="T180" s="57">
        <v>8.4911836733314523</v>
      </c>
      <c r="U180" s="57">
        <v>4.9057966953315919</v>
      </c>
      <c r="V180" s="64">
        <f t="shared" si="14"/>
        <v>678</v>
      </c>
      <c r="W180" s="64">
        <f t="shared" si="15"/>
        <v>434</v>
      </c>
      <c r="X180" s="23" t="s">
        <v>1534</v>
      </c>
      <c r="Y180" s="23" t="s">
        <v>1534</v>
      </c>
      <c r="Z180" s="23" t="str">
        <f t="shared" si="17"/>
        <v>Rest</v>
      </c>
      <c r="AA180" s="23" t="s">
        <v>1531</v>
      </c>
      <c r="AB180" s="23" t="s">
        <v>1524</v>
      </c>
    </row>
    <row r="181" spans="1:28" x14ac:dyDescent="0.35">
      <c r="A181" s="50" t="s">
        <v>123</v>
      </c>
      <c r="B181" s="51">
        <v>560114</v>
      </c>
      <c r="C181" s="51" t="s">
        <v>1434</v>
      </c>
      <c r="D181" s="52" t="s">
        <v>1435</v>
      </c>
      <c r="E181" s="53">
        <v>3.6352039305570205</v>
      </c>
      <c r="F181" s="54">
        <v>2.0049264630864632</v>
      </c>
      <c r="G181" s="54">
        <v>0.8487920000000001</v>
      </c>
      <c r="H181" s="54">
        <v>11.843103930557019</v>
      </c>
      <c r="I181" s="54">
        <v>2.6516264630864632</v>
      </c>
      <c r="J181" s="54">
        <v>3.8801920000000001</v>
      </c>
      <c r="K181" s="63">
        <f>_xlfn.RANK.AVG(H181,H$3:$H$717)</f>
        <v>37.5</v>
      </c>
      <c r="L181" s="63">
        <f t="shared" si="12"/>
        <v>32</v>
      </c>
      <c r="M181" s="63">
        <f t="shared" si="13"/>
        <v>317</v>
      </c>
      <c r="N181" s="55" t="s">
        <v>1535</v>
      </c>
      <c r="O181" s="55" t="s">
        <v>1535</v>
      </c>
      <c r="P181" s="55" t="s">
        <v>1534</v>
      </c>
      <c r="Q181" s="27" t="str">
        <f t="shared" si="16"/>
        <v>Asset Focus</v>
      </c>
      <c r="R181" s="56">
        <v>75.450225806223642</v>
      </c>
      <c r="S181" s="57">
        <v>13.002734333880731</v>
      </c>
      <c r="T181" s="57">
        <v>112.20010923722364</v>
      </c>
      <c r="U181" s="57">
        <v>18.764094939880732</v>
      </c>
      <c r="V181" s="64">
        <f t="shared" si="14"/>
        <v>81</v>
      </c>
      <c r="W181" s="64">
        <f t="shared" si="15"/>
        <v>142</v>
      </c>
      <c r="X181" s="23" t="s">
        <v>1535</v>
      </c>
      <c r="Y181" s="23" t="s">
        <v>1534</v>
      </c>
      <c r="Z181" s="23" t="str">
        <f t="shared" si="17"/>
        <v>SBA Focus</v>
      </c>
      <c r="AA181" s="23" t="s">
        <v>1530</v>
      </c>
      <c r="AB181" s="23" t="s">
        <v>1526</v>
      </c>
    </row>
    <row r="182" spans="1:28" x14ac:dyDescent="0.35">
      <c r="A182" s="50" t="s">
        <v>96</v>
      </c>
      <c r="B182" s="51">
        <v>421201</v>
      </c>
      <c r="C182" s="51" t="s">
        <v>355</v>
      </c>
      <c r="D182" s="52" t="s">
        <v>356</v>
      </c>
      <c r="E182" s="53">
        <v>8.9563006659382012</v>
      </c>
      <c r="F182" s="54">
        <v>0.80376889551889552</v>
      </c>
      <c r="G182" s="54">
        <v>0.29570800000000003</v>
      </c>
      <c r="H182" s="54">
        <v>11.596400665938202</v>
      </c>
      <c r="I182" s="54">
        <v>1.0867688955188957</v>
      </c>
      <c r="J182" s="54">
        <v>1.3518080000000001</v>
      </c>
      <c r="K182" s="63">
        <f>_xlfn.RANK.AVG(H182,H$3:$H$717)</f>
        <v>39</v>
      </c>
      <c r="L182" s="63">
        <f t="shared" si="12"/>
        <v>268</v>
      </c>
      <c r="M182" s="63">
        <f t="shared" si="13"/>
        <v>558</v>
      </c>
      <c r="N182" s="55" t="s">
        <v>1535</v>
      </c>
      <c r="O182" s="55" t="s">
        <v>1534</v>
      </c>
      <c r="P182" s="55" t="s">
        <v>1534</v>
      </c>
      <c r="Q182" s="27" t="str">
        <f t="shared" si="16"/>
        <v>HL Focus</v>
      </c>
      <c r="R182" s="56">
        <v>6.4777438843999988</v>
      </c>
      <c r="S182" s="57">
        <v>27.10849466107836</v>
      </c>
      <c r="T182" s="57">
        <v>38.8664633064</v>
      </c>
      <c r="U182" s="57">
        <v>46.60812731807836</v>
      </c>
      <c r="V182" s="64">
        <f t="shared" si="14"/>
        <v>368</v>
      </c>
      <c r="W182" s="64">
        <f t="shared" si="15"/>
        <v>38</v>
      </c>
      <c r="X182" s="23" t="s">
        <v>1534</v>
      </c>
      <c r="Y182" s="23" t="s">
        <v>1535</v>
      </c>
      <c r="Z182" s="23" t="str">
        <f t="shared" si="17"/>
        <v>CAA Focus</v>
      </c>
      <c r="AA182" s="23" t="s">
        <v>1530</v>
      </c>
      <c r="AB182" s="23" t="s">
        <v>1524</v>
      </c>
    </row>
    <row r="183" spans="1:28" x14ac:dyDescent="0.35">
      <c r="A183" s="50" t="s">
        <v>261</v>
      </c>
      <c r="B183" s="51">
        <v>562111</v>
      </c>
      <c r="C183" s="51" t="s">
        <v>425</v>
      </c>
      <c r="D183" s="52" t="s">
        <v>426</v>
      </c>
      <c r="E183" s="53">
        <v>0.28607600000000005</v>
      </c>
      <c r="F183" s="54">
        <v>0.22350999999999999</v>
      </c>
      <c r="G183" s="54">
        <v>1.3161824359682899</v>
      </c>
      <c r="H183" s="54">
        <v>1.307776</v>
      </c>
      <c r="I183" s="54">
        <v>0.86231000000000002</v>
      </c>
      <c r="J183" s="54">
        <v>2.0678824359682899</v>
      </c>
      <c r="K183" s="63">
        <f>_xlfn.RANK.AVG(H183,H$3:$H$717)</f>
        <v>502</v>
      </c>
      <c r="L183" s="63">
        <f t="shared" si="12"/>
        <v>349</v>
      </c>
      <c r="M183" s="63">
        <f t="shared" si="13"/>
        <v>471</v>
      </c>
      <c r="N183" s="55" t="s">
        <v>1534</v>
      </c>
      <c r="O183" s="55" t="s">
        <v>1534</v>
      </c>
      <c r="P183" s="55" t="s">
        <v>1534</v>
      </c>
      <c r="Q183" s="27" t="str">
        <f t="shared" si="16"/>
        <v>Rest</v>
      </c>
      <c r="R183" s="56">
        <v>10.78850304131287</v>
      </c>
      <c r="S183" s="57">
        <v>0.64411092036715434</v>
      </c>
      <c r="T183" s="57">
        <v>15.92489962331287</v>
      </c>
      <c r="U183" s="57">
        <v>1.5378501383671543</v>
      </c>
      <c r="V183" s="64">
        <f t="shared" si="14"/>
        <v>601</v>
      </c>
      <c r="W183" s="64">
        <f t="shared" si="15"/>
        <v>647</v>
      </c>
      <c r="X183" s="23" t="s">
        <v>1534</v>
      </c>
      <c r="Y183" s="23" t="s">
        <v>1534</v>
      </c>
      <c r="Z183" s="23" t="str">
        <f t="shared" si="17"/>
        <v>Rest</v>
      </c>
      <c r="AA183" s="23" t="s">
        <v>1531</v>
      </c>
      <c r="AB183" s="23" t="s">
        <v>1511</v>
      </c>
    </row>
    <row r="184" spans="1:28" x14ac:dyDescent="0.35">
      <c r="A184" s="50" t="s">
        <v>118</v>
      </c>
      <c r="B184" s="51">
        <v>560075</v>
      </c>
      <c r="C184" s="51" t="s">
        <v>427</v>
      </c>
      <c r="D184" s="52" t="s">
        <v>428</v>
      </c>
      <c r="E184" s="53">
        <v>0.86858558996452995</v>
      </c>
      <c r="F184" s="54">
        <v>0.78425148005148004</v>
      </c>
      <c r="G184" s="54">
        <v>4.0343519714723408</v>
      </c>
      <c r="H184" s="54">
        <v>3.2531855899645299</v>
      </c>
      <c r="I184" s="54">
        <v>0.89255148005148</v>
      </c>
      <c r="J184" s="54">
        <v>4.3247519714723408</v>
      </c>
      <c r="K184" s="63">
        <f>_xlfn.RANK.AVG(H184,H$3:$H$717)</f>
        <v>301</v>
      </c>
      <c r="L184" s="63">
        <f t="shared" si="12"/>
        <v>341</v>
      </c>
      <c r="M184" s="63">
        <f t="shared" si="13"/>
        <v>290</v>
      </c>
      <c r="N184" s="55" t="s">
        <v>1534</v>
      </c>
      <c r="O184" s="55" t="s">
        <v>1534</v>
      </c>
      <c r="P184" s="55" t="s">
        <v>1534</v>
      </c>
      <c r="Q184" s="27" t="str">
        <f t="shared" si="16"/>
        <v>Rest</v>
      </c>
      <c r="R184" s="56">
        <v>48.736081211295698</v>
      </c>
      <c r="S184" s="57">
        <v>5.5879297203134968</v>
      </c>
      <c r="T184" s="57">
        <v>53.649561333295701</v>
      </c>
      <c r="U184" s="57">
        <v>7.750519232313497</v>
      </c>
      <c r="V184" s="64">
        <f t="shared" si="14"/>
        <v>248</v>
      </c>
      <c r="W184" s="64">
        <f t="shared" si="15"/>
        <v>323</v>
      </c>
      <c r="X184" s="23" t="s">
        <v>1534</v>
      </c>
      <c r="Y184" s="23" t="s">
        <v>1534</v>
      </c>
      <c r="Z184" s="23" t="str">
        <f t="shared" si="17"/>
        <v>Rest</v>
      </c>
      <c r="AA184" s="23" t="s">
        <v>1528</v>
      </c>
      <c r="AB184" s="23" t="s">
        <v>1511</v>
      </c>
    </row>
    <row r="185" spans="1:28" x14ac:dyDescent="0.35">
      <c r="A185" s="50" t="s">
        <v>99</v>
      </c>
      <c r="B185" s="51">
        <v>560097</v>
      </c>
      <c r="C185" s="51" t="s">
        <v>429</v>
      </c>
      <c r="D185" s="52" t="s">
        <v>430</v>
      </c>
      <c r="E185" s="53">
        <v>2.7721568097260634</v>
      </c>
      <c r="F185" s="54">
        <v>1.1313062624312624</v>
      </c>
      <c r="G185" s="54">
        <v>8.4264301484758697</v>
      </c>
      <c r="H185" s="54">
        <v>5.0246568097260642</v>
      </c>
      <c r="I185" s="54">
        <v>1.3113062624312624</v>
      </c>
      <c r="J185" s="54">
        <v>8.6254301484758695</v>
      </c>
      <c r="K185" s="63">
        <f>_xlfn.RANK.AVG(H185,H$3:$H$717)</f>
        <v>175</v>
      </c>
      <c r="L185" s="63">
        <f t="shared" si="12"/>
        <v>196</v>
      </c>
      <c r="M185" s="63">
        <f t="shared" si="13"/>
        <v>129.5</v>
      </c>
      <c r="N185" s="55" t="s">
        <v>1534</v>
      </c>
      <c r="O185" s="55" t="s">
        <v>1534</v>
      </c>
      <c r="P185" s="55" t="s">
        <v>1534</v>
      </c>
      <c r="Q185" s="27" t="str">
        <f t="shared" si="16"/>
        <v>Rest</v>
      </c>
      <c r="R185" s="56">
        <v>8.5576423960390002</v>
      </c>
      <c r="S185" s="57">
        <v>1.093066417113298</v>
      </c>
      <c r="T185" s="57">
        <v>13.704271009039001</v>
      </c>
      <c r="U185" s="57">
        <v>2.1073134391132982</v>
      </c>
      <c r="V185" s="64">
        <f t="shared" si="14"/>
        <v>619</v>
      </c>
      <c r="W185" s="64">
        <f t="shared" si="15"/>
        <v>602</v>
      </c>
      <c r="X185" s="23" t="s">
        <v>1534</v>
      </c>
      <c r="Y185" s="23" t="s">
        <v>1534</v>
      </c>
      <c r="Z185" s="23" t="str">
        <f t="shared" si="17"/>
        <v>Rest</v>
      </c>
      <c r="AA185" s="23" t="s">
        <v>1530</v>
      </c>
      <c r="AB185" s="23" t="s">
        <v>1524</v>
      </c>
    </row>
    <row r="186" spans="1:28" x14ac:dyDescent="0.35">
      <c r="A186" s="50" t="s">
        <v>342</v>
      </c>
      <c r="B186" s="51">
        <v>581106</v>
      </c>
      <c r="C186" s="51" t="s">
        <v>431</v>
      </c>
      <c r="D186" s="52" t="s">
        <v>432</v>
      </c>
      <c r="E186" s="53">
        <v>0.35331000000000001</v>
      </c>
      <c r="F186" s="54">
        <v>0.189</v>
      </c>
      <c r="G186" s="54">
        <v>1.0378204681277592</v>
      </c>
      <c r="H186" s="54">
        <v>0.99801000000000006</v>
      </c>
      <c r="I186" s="54">
        <v>0.65239999999999998</v>
      </c>
      <c r="J186" s="54">
        <v>1.9355204681277591</v>
      </c>
      <c r="K186" s="63">
        <f>_xlfn.RANK.AVG(H186,H$3:$H$717)</f>
        <v>555</v>
      </c>
      <c r="L186" s="63">
        <f t="shared" si="12"/>
        <v>443</v>
      </c>
      <c r="M186" s="63">
        <f t="shared" si="13"/>
        <v>485</v>
      </c>
      <c r="N186" s="55" t="s">
        <v>1534</v>
      </c>
      <c r="O186" s="55" t="s">
        <v>1534</v>
      </c>
      <c r="P186" s="55" t="s">
        <v>1534</v>
      </c>
      <c r="Q186" s="27" t="str">
        <f t="shared" si="16"/>
        <v>Rest</v>
      </c>
      <c r="R186" s="56">
        <v>2.4808140069953009</v>
      </c>
      <c r="S186" s="57">
        <v>0.80458447261995858</v>
      </c>
      <c r="T186" s="57">
        <v>4.1768901509953009</v>
      </c>
      <c r="U186" s="57">
        <v>1.7695556766199585</v>
      </c>
      <c r="V186" s="64">
        <f t="shared" si="14"/>
        <v>706</v>
      </c>
      <c r="W186" s="64">
        <f t="shared" si="15"/>
        <v>632</v>
      </c>
      <c r="X186" s="23" t="s">
        <v>1534</v>
      </c>
      <c r="Y186" s="23" t="s">
        <v>1534</v>
      </c>
      <c r="Z186" s="23" t="str">
        <f t="shared" si="17"/>
        <v>Rest</v>
      </c>
      <c r="AA186" s="23" t="s">
        <v>1528</v>
      </c>
      <c r="AB186" s="23" t="s">
        <v>1527</v>
      </c>
    </row>
    <row r="187" spans="1:28" x14ac:dyDescent="0.35">
      <c r="A187" s="50" t="s">
        <v>273</v>
      </c>
      <c r="B187" s="51">
        <v>563131</v>
      </c>
      <c r="C187" s="51" t="s">
        <v>433</v>
      </c>
      <c r="D187" s="52" t="s">
        <v>434</v>
      </c>
      <c r="E187" s="53">
        <v>0.44959600000000005</v>
      </c>
      <c r="F187" s="54">
        <v>0.28831600000000002</v>
      </c>
      <c r="G187" s="54">
        <v>2.1223888685131511</v>
      </c>
      <c r="H187" s="54">
        <v>2.0552960000000002</v>
      </c>
      <c r="I187" s="54">
        <v>1.3180160000000001</v>
      </c>
      <c r="J187" s="54">
        <v>4.2348888685131509</v>
      </c>
      <c r="K187" s="63">
        <f>_xlfn.RANK.AVG(H187,H$3:$H$717)</f>
        <v>410</v>
      </c>
      <c r="L187" s="63">
        <f t="shared" si="12"/>
        <v>193</v>
      </c>
      <c r="M187" s="63">
        <f t="shared" si="13"/>
        <v>295</v>
      </c>
      <c r="N187" s="55" t="s">
        <v>1534</v>
      </c>
      <c r="O187" s="55" t="s">
        <v>1534</v>
      </c>
      <c r="P187" s="55" t="s">
        <v>1534</v>
      </c>
      <c r="Q187" s="27" t="str">
        <f t="shared" si="16"/>
        <v>Rest</v>
      </c>
      <c r="R187" s="56">
        <v>6.2919870689999993</v>
      </c>
      <c r="S187" s="57">
        <v>0.17555272960000001</v>
      </c>
      <c r="T187" s="57">
        <v>8.8058979999999991</v>
      </c>
      <c r="U187" s="57">
        <v>1.0533163776000001</v>
      </c>
      <c r="V187" s="64">
        <f t="shared" si="14"/>
        <v>674</v>
      </c>
      <c r="W187" s="64">
        <f t="shared" si="15"/>
        <v>679</v>
      </c>
      <c r="X187" s="23" t="s">
        <v>1534</v>
      </c>
      <c r="Y187" s="23" t="s">
        <v>1534</v>
      </c>
      <c r="Z187" s="23" t="str">
        <f t="shared" si="17"/>
        <v>Rest</v>
      </c>
      <c r="AA187" s="23" t="s">
        <v>1528</v>
      </c>
      <c r="AB187" s="23" t="s">
        <v>1527</v>
      </c>
    </row>
    <row r="188" spans="1:28" x14ac:dyDescent="0.35">
      <c r="A188" s="50" t="s">
        <v>83</v>
      </c>
      <c r="B188" s="51">
        <v>411028</v>
      </c>
      <c r="C188" s="51" t="s">
        <v>948</v>
      </c>
      <c r="D188" s="52" t="s">
        <v>949</v>
      </c>
      <c r="E188" s="53">
        <v>7.4961832672425714</v>
      </c>
      <c r="F188" s="54">
        <v>0.52405357469464442</v>
      </c>
      <c r="G188" s="54">
        <v>1.2774160000000001</v>
      </c>
      <c r="H188" s="54">
        <v>11.595483267242571</v>
      </c>
      <c r="I188" s="54">
        <v>1.5440535746946444</v>
      </c>
      <c r="J188" s="54">
        <v>5.8396159999999995</v>
      </c>
      <c r="K188" s="63">
        <f>_xlfn.RANK.AVG(H188,H$3:$H$717)</f>
        <v>40</v>
      </c>
      <c r="L188" s="63">
        <f t="shared" si="12"/>
        <v>133</v>
      </c>
      <c r="M188" s="63">
        <f t="shared" si="13"/>
        <v>212</v>
      </c>
      <c r="N188" s="55" t="s">
        <v>1535</v>
      </c>
      <c r="O188" s="55" t="s">
        <v>1535</v>
      </c>
      <c r="P188" s="55" t="s">
        <v>1534</v>
      </c>
      <c r="Q188" s="27" t="str">
        <f t="shared" si="16"/>
        <v>Asset Focus</v>
      </c>
      <c r="R188" s="56">
        <v>11.405639502954084</v>
      </c>
      <c r="S188" s="57">
        <v>45.607882277894326</v>
      </c>
      <c r="T188" s="57">
        <v>40.636731768954085</v>
      </c>
      <c r="U188" s="57">
        <v>55.357755341894325</v>
      </c>
      <c r="V188" s="64">
        <f t="shared" si="14"/>
        <v>355</v>
      </c>
      <c r="W188" s="64">
        <f t="shared" si="15"/>
        <v>27</v>
      </c>
      <c r="X188" s="23" t="s">
        <v>1534</v>
      </c>
      <c r="Y188" s="23" t="s">
        <v>1535</v>
      </c>
      <c r="Z188" s="23" t="str">
        <f t="shared" si="17"/>
        <v>CAA Focus</v>
      </c>
      <c r="AA188" s="23" t="s">
        <v>1530</v>
      </c>
      <c r="AB188" s="23" t="s">
        <v>1527</v>
      </c>
    </row>
    <row r="189" spans="1:28" x14ac:dyDescent="0.35">
      <c r="A189" s="50" t="s">
        <v>118</v>
      </c>
      <c r="B189" s="51">
        <v>560032</v>
      </c>
      <c r="C189" s="51" t="s">
        <v>235</v>
      </c>
      <c r="D189" s="52" t="s">
        <v>236</v>
      </c>
      <c r="E189" s="53">
        <v>6.904160000000001</v>
      </c>
      <c r="F189" s="54">
        <v>0.71886796244296236</v>
      </c>
      <c r="G189" s="54">
        <v>6.5978563459782062</v>
      </c>
      <c r="H189" s="54">
        <v>11.531960000000002</v>
      </c>
      <c r="I189" s="54">
        <v>1.3290679624429624</v>
      </c>
      <c r="J189" s="54">
        <v>10.294256345978207</v>
      </c>
      <c r="K189" s="63">
        <f>_xlfn.RANK.AVG(H189,H$3:$H$717)</f>
        <v>41</v>
      </c>
      <c r="L189" s="63">
        <f t="shared" si="12"/>
        <v>188</v>
      </c>
      <c r="M189" s="63">
        <f t="shared" si="13"/>
        <v>97</v>
      </c>
      <c r="N189" s="55" t="s">
        <v>1535</v>
      </c>
      <c r="O189" s="55" t="s">
        <v>1534</v>
      </c>
      <c r="P189" s="55" t="s">
        <v>1535</v>
      </c>
      <c r="Q189" s="27" t="str">
        <f t="shared" si="16"/>
        <v>Asset Focus</v>
      </c>
      <c r="R189" s="56">
        <v>18.264949970000004</v>
      </c>
      <c r="S189" s="57">
        <v>27.732742939346821</v>
      </c>
      <c r="T189" s="57">
        <v>109.58969982000001</v>
      </c>
      <c r="U189" s="57">
        <v>37.693615144346822</v>
      </c>
      <c r="V189" s="64">
        <f t="shared" si="14"/>
        <v>86</v>
      </c>
      <c r="W189" s="64">
        <f t="shared" si="15"/>
        <v>48</v>
      </c>
      <c r="X189" s="23" t="s">
        <v>1535</v>
      </c>
      <c r="Y189" s="23" t="s">
        <v>1535</v>
      </c>
      <c r="Z189" s="23" t="str">
        <f t="shared" si="17"/>
        <v>Asset Focus</v>
      </c>
      <c r="AA189" s="23" t="s">
        <v>1528</v>
      </c>
      <c r="AB189" s="23" t="s">
        <v>1527</v>
      </c>
    </row>
    <row r="190" spans="1:28" x14ac:dyDescent="0.35">
      <c r="A190" s="50" t="s">
        <v>51</v>
      </c>
      <c r="B190" s="51">
        <v>582101</v>
      </c>
      <c r="C190" s="51" t="s">
        <v>439</v>
      </c>
      <c r="D190" s="52" t="s">
        <v>440</v>
      </c>
      <c r="E190" s="53">
        <v>6.4836682250483835E-2</v>
      </c>
      <c r="F190" s="54">
        <v>5.698000000000001E-2</v>
      </c>
      <c r="G190" s="54">
        <v>0.91016674299184441</v>
      </c>
      <c r="H190" s="54">
        <v>0.23303668225048382</v>
      </c>
      <c r="I190" s="54">
        <v>0.26048000000000004</v>
      </c>
      <c r="J190" s="54">
        <v>2.5800667429918445</v>
      </c>
      <c r="K190" s="63">
        <f>_xlfn.RANK.AVG(H190,H$3:$H$717)</f>
        <v>680</v>
      </c>
      <c r="L190" s="63">
        <f t="shared" si="12"/>
        <v>630</v>
      </c>
      <c r="M190" s="63">
        <f t="shared" si="13"/>
        <v>431</v>
      </c>
      <c r="N190" s="55" t="s">
        <v>1534</v>
      </c>
      <c r="O190" s="55" t="s">
        <v>1534</v>
      </c>
      <c r="P190" s="55" t="s">
        <v>1534</v>
      </c>
      <c r="Q190" s="27" t="str">
        <f t="shared" si="16"/>
        <v>Rest</v>
      </c>
      <c r="R190" s="56">
        <v>9.3438798767822604</v>
      </c>
      <c r="S190" s="57">
        <v>1.8800341242738945</v>
      </c>
      <c r="T190" s="57">
        <v>50.306056877782261</v>
      </c>
      <c r="U190" s="57">
        <v>11.164526589273896</v>
      </c>
      <c r="V190" s="64">
        <f t="shared" si="14"/>
        <v>273</v>
      </c>
      <c r="W190" s="64">
        <f t="shared" si="15"/>
        <v>249</v>
      </c>
      <c r="X190" s="23" t="s">
        <v>1534</v>
      </c>
      <c r="Y190" s="23" t="s">
        <v>1534</v>
      </c>
      <c r="Z190" s="23" t="str">
        <f t="shared" si="17"/>
        <v>Rest</v>
      </c>
      <c r="AA190" s="23" t="s">
        <v>1530</v>
      </c>
      <c r="AB190" s="23" t="s">
        <v>1524</v>
      </c>
    </row>
    <row r="191" spans="1:28" x14ac:dyDescent="0.35">
      <c r="A191" s="50" t="s">
        <v>170</v>
      </c>
      <c r="B191" s="51">
        <v>581326</v>
      </c>
      <c r="C191" s="51" t="s">
        <v>441</v>
      </c>
      <c r="D191" s="52" t="s">
        <v>442</v>
      </c>
      <c r="E191" s="53">
        <v>9.3399999999999997E-2</v>
      </c>
      <c r="F191" s="54">
        <v>0.11970000000000001</v>
      </c>
      <c r="G191" s="54">
        <v>0.62111440877135238</v>
      </c>
      <c r="H191" s="54">
        <v>9.3399999999999997E-2</v>
      </c>
      <c r="I191" s="54">
        <v>0.54720000000000002</v>
      </c>
      <c r="J191" s="54">
        <v>1.3358144087713524</v>
      </c>
      <c r="K191" s="63">
        <f>_xlfn.RANK.AVG(H191,H$3:$H$717)</f>
        <v>707</v>
      </c>
      <c r="L191" s="63">
        <f t="shared" si="12"/>
        <v>488</v>
      </c>
      <c r="M191" s="63">
        <f t="shared" si="13"/>
        <v>561</v>
      </c>
      <c r="N191" s="55" t="s">
        <v>1534</v>
      </c>
      <c r="O191" s="55" t="s">
        <v>1534</v>
      </c>
      <c r="P191" s="55" t="s">
        <v>1534</v>
      </c>
      <c r="Q191" s="27" t="str">
        <f t="shared" si="16"/>
        <v>Rest</v>
      </c>
      <c r="R191" s="56">
        <v>5.0981209125999989</v>
      </c>
      <c r="S191" s="57">
        <v>0.56006895000000001</v>
      </c>
      <c r="T191" s="57">
        <v>30.588725475599997</v>
      </c>
      <c r="U191" s="57">
        <v>1.7271247999999999</v>
      </c>
      <c r="V191" s="64">
        <f t="shared" si="14"/>
        <v>426</v>
      </c>
      <c r="W191" s="64">
        <f t="shared" si="15"/>
        <v>637</v>
      </c>
      <c r="X191" s="23" t="s">
        <v>1534</v>
      </c>
      <c r="Y191" s="23" t="s">
        <v>1534</v>
      </c>
      <c r="Z191" s="23" t="str">
        <f t="shared" si="17"/>
        <v>Rest</v>
      </c>
      <c r="AA191" s="23" t="s">
        <v>1531</v>
      </c>
      <c r="AB191" s="23" t="s">
        <v>1527</v>
      </c>
    </row>
    <row r="192" spans="1:28" x14ac:dyDescent="0.35">
      <c r="A192" s="50" t="s">
        <v>38</v>
      </c>
      <c r="B192" s="51">
        <v>585101</v>
      </c>
      <c r="C192" s="51" t="s">
        <v>443</v>
      </c>
      <c r="D192" s="52" t="s">
        <v>38</v>
      </c>
      <c r="E192" s="53">
        <v>0.40539796475360379</v>
      </c>
      <c r="F192" s="54">
        <v>0.38693200000000005</v>
      </c>
      <c r="G192" s="54">
        <v>0.40916400000000003</v>
      </c>
      <c r="H192" s="54">
        <v>1.0206979647536039</v>
      </c>
      <c r="I192" s="54">
        <v>1.7688320000000002</v>
      </c>
      <c r="J192" s="54">
        <v>1.8704640000000001</v>
      </c>
      <c r="K192" s="63">
        <f>_xlfn.RANK.AVG(H192,H$3:$H$717)</f>
        <v>550</v>
      </c>
      <c r="L192" s="63">
        <f t="shared" si="12"/>
        <v>101</v>
      </c>
      <c r="M192" s="63">
        <f t="shared" si="13"/>
        <v>492</v>
      </c>
      <c r="N192" s="55" t="s">
        <v>1534</v>
      </c>
      <c r="O192" s="55" t="s">
        <v>1535</v>
      </c>
      <c r="P192" s="55" t="s">
        <v>1534</v>
      </c>
      <c r="Q192" s="27" t="str">
        <f t="shared" si="16"/>
        <v>VL Focus</v>
      </c>
      <c r="R192" s="56">
        <v>36.418232624056714</v>
      </c>
      <c r="S192" s="57">
        <v>5.2518396416941897</v>
      </c>
      <c r="T192" s="57">
        <v>83.992986278056719</v>
      </c>
      <c r="U192" s="57">
        <v>15.388442134694191</v>
      </c>
      <c r="V192" s="64">
        <f t="shared" si="14"/>
        <v>129</v>
      </c>
      <c r="W192" s="64">
        <f t="shared" si="15"/>
        <v>179</v>
      </c>
      <c r="X192" s="23" t="s">
        <v>1535</v>
      </c>
      <c r="Y192" s="23" t="s">
        <v>1534</v>
      </c>
      <c r="Z192" s="23" t="str">
        <f t="shared" si="17"/>
        <v>SBA Focus</v>
      </c>
      <c r="AA192" s="23" t="s">
        <v>1529</v>
      </c>
      <c r="AB192" s="23" t="s">
        <v>1526</v>
      </c>
    </row>
    <row r="193" spans="1:28" x14ac:dyDescent="0.35">
      <c r="A193" s="50" t="s">
        <v>382</v>
      </c>
      <c r="B193" s="51">
        <v>522003</v>
      </c>
      <c r="C193" s="51" t="s">
        <v>444</v>
      </c>
      <c r="D193" s="52" t="s">
        <v>445</v>
      </c>
      <c r="E193" s="53">
        <v>0.55554652651869862</v>
      </c>
      <c r="F193" s="54">
        <v>0.17713999999999999</v>
      </c>
      <c r="G193" s="54">
        <v>0.38992332016243308</v>
      </c>
      <c r="H193" s="54">
        <v>1.4189465265186985</v>
      </c>
      <c r="I193" s="54">
        <v>0.75003999999999993</v>
      </c>
      <c r="J193" s="54">
        <v>1.210623320162433</v>
      </c>
      <c r="K193" s="63">
        <f>_xlfn.RANK.AVG(H193,H$3:$H$717)</f>
        <v>487</v>
      </c>
      <c r="L193" s="63">
        <f t="shared" si="12"/>
        <v>398</v>
      </c>
      <c r="M193" s="63">
        <f t="shared" si="13"/>
        <v>575</v>
      </c>
      <c r="N193" s="55" t="s">
        <v>1534</v>
      </c>
      <c r="O193" s="55" t="s">
        <v>1534</v>
      </c>
      <c r="P193" s="55" t="s">
        <v>1534</v>
      </c>
      <c r="Q193" s="27" t="str">
        <f t="shared" si="16"/>
        <v>Rest</v>
      </c>
      <c r="R193" s="56">
        <v>8.0967419760666708</v>
      </c>
      <c r="S193" s="57">
        <v>22.821144324215069</v>
      </c>
      <c r="T193" s="57">
        <v>23.819943824066669</v>
      </c>
      <c r="U193" s="57">
        <v>30.848141692215069</v>
      </c>
      <c r="V193" s="64">
        <f t="shared" si="14"/>
        <v>495</v>
      </c>
      <c r="W193" s="64">
        <f t="shared" si="15"/>
        <v>73</v>
      </c>
      <c r="X193" s="23" t="s">
        <v>1534</v>
      </c>
      <c r="Y193" s="23" t="s">
        <v>1534</v>
      </c>
      <c r="Z193" s="23" t="str">
        <f t="shared" si="17"/>
        <v>Rest</v>
      </c>
      <c r="AA193" s="23" t="s">
        <v>1528</v>
      </c>
      <c r="AB193" s="23" t="s">
        <v>1527</v>
      </c>
    </row>
    <row r="194" spans="1:28" x14ac:dyDescent="0.35">
      <c r="A194" s="50" t="s">
        <v>261</v>
      </c>
      <c r="B194" s="51">
        <v>572216</v>
      </c>
      <c r="C194" s="51" t="s">
        <v>446</v>
      </c>
      <c r="D194" s="52" t="s">
        <v>447</v>
      </c>
      <c r="E194" s="53">
        <v>3.6001018841618051</v>
      </c>
      <c r="F194" s="54">
        <v>0.38760400000000006</v>
      </c>
      <c r="G194" s="54">
        <v>9.6696541460208536</v>
      </c>
      <c r="H194" s="54">
        <v>5.9543018841618052</v>
      </c>
      <c r="I194" s="54">
        <v>1.7719040000000001</v>
      </c>
      <c r="J194" s="54">
        <v>24.391454146020855</v>
      </c>
      <c r="K194" s="63">
        <f>_xlfn.RANK.AVG(H194,H$3:$H$717)</f>
        <v>134</v>
      </c>
      <c r="L194" s="63">
        <f t="shared" si="12"/>
        <v>98</v>
      </c>
      <c r="M194" s="63">
        <f t="shared" si="13"/>
        <v>12</v>
      </c>
      <c r="N194" s="55" t="s">
        <v>1534</v>
      </c>
      <c r="O194" s="55" t="s">
        <v>1535</v>
      </c>
      <c r="P194" s="55" t="s">
        <v>1535</v>
      </c>
      <c r="Q194" s="27" t="str">
        <f t="shared" si="16"/>
        <v>Asset Focus</v>
      </c>
      <c r="R194" s="56">
        <v>7.5506232159999982</v>
      </c>
      <c r="S194" s="57">
        <v>0.5712248407999998</v>
      </c>
      <c r="T194" s="57">
        <v>45.303739295999996</v>
      </c>
      <c r="U194" s="57">
        <v>3.4273490447999997</v>
      </c>
      <c r="V194" s="64">
        <f t="shared" si="14"/>
        <v>315</v>
      </c>
      <c r="W194" s="64">
        <f t="shared" si="15"/>
        <v>511</v>
      </c>
      <c r="X194" s="23" t="s">
        <v>1534</v>
      </c>
      <c r="Y194" s="23" t="s">
        <v>1534</v>
      </c>
      <c r="Z194" s="23" t="str">
        <f t="shared" si="17"/>
        <v>Rest</v>
      </c>
      <c r="AA194" s="23" t="s">
        <v>1528</v>
      </c>
      <c r="AB194" s="23" t="s">
        <v>1527</v>
      </c>
    </row>
    <row r="195" spans="1:28" x14ac:dyDescent="0.35">
      <c r="A195" s="50" t="s">
        <v>99</v>
      </c>
      <c r="B195" s="51">
        <v>560024</v>
      </c>
      <c r="C195" s="51" t="s">
        <v>1410</v>
      </c>
      <c r="D195" s="52" t="s">
        <v>1411</v>
      </c>
      <c r="E195" s="53">
        <v>4.1638900000000003</v>
      </c>
      <c r="F195" s="54">
        <v>0.98644999999999994</v>
      </c>
      <c r="G195" s="54">
        <v>1.130136</v>
      </c>
      <c r="H195" s="54">
        <v>11.190989999999999</v>
      </c>
      <c r="I195" s="54">
        <v>3.0062499999999996</v>
      </c>
      <c r="J195" s="54">
        <v>5.1663360000000003</v>
      </c>
      <c r="K195" s="63">
        <f>_xlfn.RANK.AVG(H195,H$3:$H$717)</f>
        <v>42</v>
      </c>
      <c r="L195" s="63">
        <f t="shared" ref="L195:L258" si="18">_xlfn.RANK.AVG(I195,$I$3:$I$717)</f>
        <v>22</v>
      </c>
      <c r="M195" s="63">
        <f t="shared" ref="M195:M258" si="19">_xlfn.RANK.AVG(J195,$J$3:$J$717)</f>
        <v>239</v>
      </c>
      <c r="N195" s="55" t="s">
        <v>1535</v>
      </c>
      <c r="O195" s="55" t="s">
        <v>1535</v>
      </c>
      <c r="P195" s="55" t="s">
        <v>1534</v>
      </c>
      <c r="Q195" s="27" t="str">
        <f t="shared" si="16"/>
        <v>Asset Focus</v>
      </c>
      <c r="R195" s="56">
        <v>6.9002626332000006</v>
      </c>
      <c r="S195" s="57">
        <v>2.408087717711366</v>
      </c>
      <c r="T195" s="57">
        <v>41.401575799200003</v>
      </c>
      <c r="U195" s="57">
        <v>11.750835789711365</v>
      </c>
      <c r="V195" s="64">
        <f t="shared" ref="V195:V258" si="20">_xlfn.RANK.AVG(T195,$T$3:$T$717)</f>
        <v>351</v>
      </c>
      <c r="W195" s="64">
        <f t="shared" ref="W195:W258" si="21">_xlfn.RANK.AVG(U195,$U$3:$U$717)</f>
        <v>239</v>
      </c>
      <c r="X195" s="23" t="s">
        <v>1534</v>
      </c>
      <c r="Y195" s="23" t="s">
        <v>1534</v>
      </c>
      <c r="Z195" s="23" t="str">
        <f t="shared" si="17"/>
        <v>Rest</v>
      </c>
      <c r="AA195" s="23" t="s">
        <v>1530</v>
      </c>
      <c r="AB195" s="23" t="s">
        <v>1527</v>
      </c>
    </row>
    <row r="196" spans="1:28" x14ac:dyDescent="0.35">
      <c r="A196" s="50" t="s">
        <v>51</v>
      </c>
      <c r="B196" s="51">
        <v>591307</v>
      </c>
      <c r="C196" s="51" t="s">
        <v>450</v>
      </c>
      <c r="D196" s="52" t="s">
        <v>451</v>
      </c>
      <c r="E196" s="53">
        <v>0.32</v>
      </c>
      <c r="F196" s="54">
        <v>0.27638000000000001</v>
      </c>
      <c r="G196" s="54">
        <v>0.86447200000000013</v>
      </c>
      <c r="H196" s="54">
        <v>0.32</v>
      </c>
      <c r="I196" s="54">
        <v>0.96388000000000007</v>
      </c>
      <c r="J196" s="54">
        <v>3.9518720000000003</v>
      </c>
      <c r="K196" s="63">
        <f>_xlfn.RANK.AVG(H196,H$3:$H$717)</f>
        <v>659</v>
      </c>
      <c r="L196" s="63">
        <f t="shared" si="18"/>
        <v>310</v>
      </c>
      <c r="M196" s="63">
        <f t="shared" si="19"/>
        <v>311</v>
      </c>
      <c r="N196" s="55" t="s">
        <v>1534</v>
      </c>
      <c r="O196" s="55" t="s">
        <v>1534</v>
      </c>
      <c r="P196" s="55" t="s">
        <v>1534</v>
      </c>
      <c r="Q196" s="27" t="str">
        <f t="shared" ref="Q196:Q259" si="22">IF(AND(N196="Yes",O196="No",P196="No"),"HL Focus",IF(AND(N196="No",O196="No",P196="Yes"),"GL Focus",IF(AND(N196="No",O196="Yes",P196="No"),"VL Focus",IF(AND(N196="No",O196="No",P196="No"),"Rest","Asset Focus"))))</f>
        <v>Rest</v>
      </c>
      <c r="R196" s="56">
        <v>6.725016409200002</v>
      </c>
      <c r="S196" s="57">
        <v>2.961944314600002</v>
      </c>
      <c r="T196" s="57">
        <v>40.350098455199998</v>
      </c>
      <c r="U196" s="57">
        <v>17.771665887600001</v>
      </c>
      <c r="V196" s="64">
        <f t="shared" si="20"/>
        <v>358</v>
      </c>
      <c r="W196" s="64">
        <f t="shared" si="21"/>
        <v>150</v>
      </c>
      <c r="X196" s="23" t="s">
        <v>1534</v>
      </c>
      <c r="Y196" s="23" t="s">
        <v>1534</v>
      </c>
      <c r="Z196" s="23" t="str">
        <f t="shared" ref="Z196:Z259" si="23">IF(AND(X196="Yes",Y196="No"),"SBA Focus",IF(AND(X196="No",Y196="Yes"),"CAA Focus",IF(AND(X196="No",Y196="No"),"Rest","Asset Focus")))</f>
        <v>Rest</v>
      </c>
      <c r="AA196" s="23" t="s">
        <v>1530</v>
      </c>
      <c r="AB196" s="23" t="s">
        <v>1511</v>
      </c>
    </row>
    <row r="197" spans="1:28" x14ac:dyDescent="0.35">
      <c r="A197" s="50" t="s">
        <v>61</v>
      </c>
      <c r="B197" s="51">
        <v>122007</v>
      </c>
      <c r="C197" s="51" t="s">
        <v>452</v>
      </c>
      <c r="D197" s="52" t="s">
        <v>453</v>
      </c>
      <c r="E197" s="53">
        <v>0.53760000000000008</v>
      </c>
      <c r="F197" s="54">
        <v>0.25719377967555473</v>
      </c>
      <c r="G197" s="54">
        <v>7.6524000000000009E-2</v>
      </c>
      <c r="H197" s="54">
        <v>2.4576000000000002</v>
      </c>
      <c r="I197" s="54">
        <v>0.33279377967555474</v>
      </c>
      <c r="J197" s="54">
        <v>0.34982400000000002</v>
      </c>
      <c r="K197" s="63">
        <f>_xlfn.RANK.AVG(H197,H$3:$H$717)</f>
        <v>365</v>
      </c>
      <c r="L197" s="63">
        <f t="shared" si="18"/>
        <v>598</v>
      </c>
      <c r="M197" s="63">
        <f t="shared" si="19"/>
        <v>680</v>
      </c>
      <c r="N197" s="55" t="s">
        <v>1534</v>
      </c>
      <c r="O197" s="55" t="s">
        <v>1534</v>
      </c>
      <c r="P197" s="55" t="s">
        <v>1534</v>
      </c>
      <c r="Q197" s="27" t="str">
        <f t="shared" si="22"/>
        <v>Rest</v>
      </c>
      <c r="R197" s="56">
        <v>11.435457880399994</v>
      </c>
      <c r="S197" s="57">
        <v>3.2647810718000017</v>
      </c>
      <c r="T197" s="57">
        <v>68.612747282399994</v>
      </c>
      <c r="U197" s="57">
        <v>19.588686430800003</v>
      </c>
      <c r="V197" s="64">
        <f t="shared" si="20"/>
        <v>176</v>
      </c>
      <c r="W197" s="64">
        <f t="shared" si="21"/>
        <v>134</v>
      </c>
      <c r="X197" s="23" t="s">
        <v>1534</v>
      </c>
      <c r="Y197" s="23" t="s">
        <v>1534</v>
      </c>
      <c r="Z197" s="23" t="str">
        <f t="shared" si="23"/>
        <v>Rest</v>
      </c>
      <c r="AA197" s="23" t="s">
        <v>1529</v>
      </c>
      <c r="AB197" s="23" t="s">
        <v>1524</v>
      </c>
    </row>
    <row r="198" spans="1:28" x14ac:dyDescent="0.35">
      <c r="A198" s="50" t="s">
        <v>159</v>
      </c>
      <c r="B198" s="51">
        <v>583227</v>
      </c>
      <c r="C198" s="51" t="s">
        <v>454</v>
      </c>
      <c r="D198" s="52" t="s">
        <v>455</v>
      </c>
      <c r="E198" s="53">
        <v>0.49747999999999998</v>
      </c>
      <c r="F198" s="54">
        <v>0.32677</v>
      </c>
      <c r="G198" s="54">
        <v>0.69011600000000006</v>
      </c>
      <c r="H198" s="54">
        <v>1.4974799999999999</v>
      </c>
      <c r="I198" s="54">
        <v>1.0674700000000001</v>
      </c>
      <c r="J198" s="54">
        <v>3.1548160000000003</v>
      </c>
      <c r="K198" s="63">
        <f>_xlfn.RANK.AVG(H198,H$3:$H$717)</f>
        <v>472</v>
      </c>
      <c r="L198" s="63">
        <f t="shared" si="18"/>
        <v>275</v>
      </c>
      <c r="M198" s="63">
        <f t="shared" si="19"/>
        <v>375</v>
      </c>
      <c r="N198" s="55" t="s">
        <v>1534</v>
      </c>
      <c r="O198" s="55" t="s">
        <v>1534</v>
      </c>
      <c r="P198" s="55" t="s">
        <v>1534</v>
      </c>
      <c r="Q198" s="27" t="str">
        <f t="shared" si="22"/>
        <v>Rest</v>
      </c>
      <c r="R198" s="56">
        <v>5.2730574083129582</v>
      </c>
      <c r="S198" s="57">
        <v>0.94033628099999955</v>
      </c>
      <c r="T198" s="57">
        <v>26.792209006312959</v>
      </c>
      <c r="U198" s="57">
        <v>5.6420176859999991</v>
      </c>
      <c r="V198" s="64">
        <f t="shared" si="20"/>
        <v>458</v>
      </c>
      <c r="W198" s="64">
        <f t="shared" si="21"/>
        <v>400</v>
      </c>
      <c r="X198" s="23" t="s">
        <v>1534</v>
      </c>
      <c r="Y198" s="23" t="s">
        <v>1534</v>
      </c>
      <c r="Z198" s="23" t="str">
        <f t="shared" si="23"/>
        <v>Rest</v>
      </c>
      <c r="AA198" s="23" t="s">
        <v>1528</v>
      </c>
      <c r="AB198" s="23" t="s">
        <v>1525</v>
      </c>
    </row>
    <row r="199" spans="1:28" x14ac:dyDescent="0.35">
      <c r="A199" s="50" t="s">
        <v>51</v>
      </c>
      <c r="B199" s="51">
        <v>403401</v>
      </c>
      <c r="C199" s="51" t="s">
        <v>456</v>
      </c>
      <c r="D199" s="52" t="s">
        <v>457</v>
      </c>
      <c r="E199" s="53">
        <v>1.119704</v>
      </c>
      <c r="F199" s="54">
        <v>0.34608533116773926</v>
      </c>
      <c r="G199" s="54">
        <v>1.7374000000000003</v>
      </c>
      <c r="H199" s="54">
        <v>2.5964039999999997</v>
      </c>
      <c r="I199" s="54">
        <v>1.2138853311677391</v>
      </c>
      <c r="J199" s="54">
        <v>7.9424000000000001</v>
      </c>
      <c r="K199" s="63">
        <f>_xlfn.RANK.AVG(H199,H$3:$H$717)</f>
        <v>351</v>
      </c>
      <c r="L199" s="63">
        <f t="shared" si="18"/>
        <v>222</v>
      </c>
      <c r="M199" s="63">
        <f t="shared" si="19"/>
        <v>146</v>
      </c>
      <c r="N199" s="55" t="s">
        <v>1534</v>
      </c>
      <c r="O199" s="55" t="s">
        <v>1534</v>
      </c>
      <c r="P199" s="55" t="s">
        <v>1534</v>
      </c>
      <c r="Q199" s="27" t="str">
        <f t="shared" si="22"/>
        <v>Rest</v>
      </c>
      <c r="R199" s="56">
        <v>3.5049010508000009</v>
      </c>
      <c r="S199" s="57">
        <v>0.95784285339999986</v>
      </c>
      <c r="T199" s="57">
        <v>21.029406304799998</v>
      </c>
      <c r="U199" s="57">
        <v>5.7470571204000001</v>
      </c>
      <c r="V199" s="64">
        <f t="shared" si="20"/>
        <v>528</v>
      </c>
      <c r="W199" s="64">
        <f t="shared" si="21"/>
        <v>391</v>
      </c>
      <c r="X199" s="23" t="s">
        <v>1534</v>
      </c>
      <c r="Y199" s="23" t="s">
        <v>1534</v>
      </c>
      <c r="Z199" s="23" t="str">
        <f t="shared" si="23"/>
        <v>Rest</v>
      </c>
      <c r="AA199" s="23" t="s">
        <v>1528</v>
      </c>
      <c r="AB199" s="23" t="s">
        <v>1511</v>
      </c>
    </row>
    <row r="200" spans="1:28" x14ac:dyDescent="0.35">
      <c r="A200" s="50" t="s">
        <v>78</v>
      </c>
      <c r="B200" s="51">
        <v>110088</v>
      </c>
      <c r="C200" s="51" t="s">
        <v>854</v>
      </c>
      <c r="D200" s="52" t="s">
        <v>855</v>
      </c>
      <c r="E200" s="53">
        <v>4.0787759999999995</v>
      </c>
      <c r="F200" s="54">
        <v>0.80035817947817944</v>
      </c>
      <c r="G200" s="54">
        <v>0.15551200000000001</v>
      </c>
      <c r="H200" s="54">
        <v>11.075775999999999</v>
      </c>
      <c r="I200" s="54">
        <v>1.2592581794781794</v>
      </c>
      <c r="J200" s="54">
        <v>0.71091199999999999</v>
      </c>
      <c r="K200" s="63">
        <f>_xlfn.RANK.AVG(H200,H$3:$H$717)</f>
        <v>43</v>
      </c>
      <c r="L200" s="63">
        <f t="shared" si="18"/>
        <v>215</v>
      </c>
      <c r="M200" s="63">
        <f t="shared" si="19"/>
        <v>631</v>
      </c>
      <c r="N200" s="55" t="s">
        <v>1535</v>
      </c>
      <c r="O200" s="55" t="s">
        <v>1534</v>
      </c>
      <c r="P200" s="55" t="s">
        <v>1534</v>
      </c>
      <c r="Q200" s="27" t="str">
        <f t="shared" si="22"/>
        <v>HL Focus</v>
      </c>
      <c r="R200" s="56">
        <v>7.3598042806000024</v>
      </c>
      <c r="S200" s="57">
        <v>1.4585339333575993</v>
      </c>
      <c r="T200" s="57">
        <v>44.1588256836</v>
      </c>
      <c r="U200" s="57">
        <v>7.2616297243575989</v>
      </c>
      <c r="V200" s="64">
        <f t="shared" si="20"/>
        <v>327</v>
      </c>
      <c r="W200" s="64">
        <f t="shared" si="21"/>
        <v>344</v>
      </c>
      <c r="X200" s="23" t="s">
        <v>1534</v>
      </c>
      <c r="Y200" s="23" t="s">
        <v>1534</v>
      </c>
      <c r="Z200" s="23" t="str">
        <f t="shared" si="23"/>
        <v>Rest</v>
      </c>
      <c r="AA200" s="23" t="s">
        <v>1530</v>
      </c>
      <c r="AB200" s="23" t="s">
        <v>1526</v>
      </c>
    </row>
    <row r="201" spans="1:28" x14ac:dyDescent="0.35">
      <c r="A201" s="50" t="s">
        <v>151</v>
      </c>
      <c r="B201" s="51">
        <v>571111</v>
      </c>
      <c r="C201" s="51" t="s">
        <v>460</v>
      </c>
      <c r="D201" s="52" t="s">
        <v>461</v>
      </c>
      <c r="E201" s="53">
        <v>0.67117750940794707</v>
      </c>
      <c r="F201" s="54">
        <v>0.47261200000000003</v>
      </c>
      <c r="G201" s="54">
        <v>6.7260422606118482</v>
      </c>
      <c r="H201" s="54">
        <v>2.0452775094079469</v>
      </c>
      <c r="I201" s="54">
        <v>2.1605119999999998</v>
      </c>
      <c r="J201" s="54">
        <v>15.836142260611847</v>
      </c>
      <c r="K201" s="63">
        <f>_xlfn.RANK.AVG(H201,H$3:$H$717)</f>
        <v>412</v>
      </c>
      <c r="L201" s="63">
        <f t="shared" si="18"/>
        <v>55</v>
      </c>
      <c r="M201" s="63">
        <f t="shared" si="19"/>
        <v>37</v>
      </c>
      <c r="N201" s="55" t="s">
        <v>1534</v>
      </c>
      <c r="O201" s="55" t="s">
        <v>1535</v>
      </c>
      <c r="P201" s="55" t="s">
        <v>1535</v>
      </c>
      <c r="Q201" s="27" t="str">
        <f t="shared" si="22"/>
        <v>Asset Focus</v>
      </c>
      <c r="R201" s="56">
        <v>5.2526579873999992</v>
      </c>
      <c r="S201" s="57">
        <v>0.86356206940000035</v>
      </c>
      <c r="T201" s="57">
        <v>31.515947924399999</v>
      </c>
      <c r="U201" s="57">
        <v>5.1813724164000003</v>
      </c>
      <c r="V201" s="64">
        <f t="shared" si="20"/>
        <v>416</v>
      </c>
      <c r="W201" s="64">
        <f t="shared" si="21"/>
        <v>424</v>
      </c>
      <c r="X201" s="23" t="s">
        <v>1534</v>
      </c>
      <c r="Y201" s="23" t="s">
        <v>1534</v>
      </c>
      <c r="Z201" s="23" t="str">
        <f t="shared" si="23"/>
        <v>Rest</v>
      </c>
      <c r="AA201" s="23" t="s">
        <v>1528</v>
      </c>
      <c r="AB201" s="23" t="s">
        <v>1527</v>
      </c>
    </row>
    <row r="202" spans="1:28" x14ac:dyDescent="0.35">
      <c r="A202" s="50" t="s">
        <v>96</v>
      </c>
      <c r="B202" s="51">
        <v>400080</v>
      </c>
      <c r="C202" s="51" t="s">
        <v>816</v>
      </c>
      <c r="D202" s="52" t="s">
        <v>817</v>
      </c>
      <c r="E202" s="53">
        <v>9.3013219432873111</v>
      </c>
      <c r="F202" s="54">
        <v>1.0086866093366091</v>
      </c>
      <c r="G202" s="54">
        <v>2.154546849599384</v>
      </c>
      <c r="H202" s="54">
        <v>11.027521943287312</v>
      </c>
      <c r="I202" s="54">
        <v>1.1866866093366091</v>
      </c>
      <c r="J202" s="54">
        <v>3.0612468495993839</v>
      </c>
      <c r="K202" s="63">
        <f>_xlfn.RANK.AVG(H202,H$3:$H$717)</f>
        <v>44</v>
      </c>
      <c r="L202" s="63">
        <f t="shared" si="18"/>
        <v>233</v>
      </c>
      <c r="M202" s="63">
        <f t="shared" si="19"/>
        <v>381</v>
      </c>
      <c r="N202" s="55" t="s">
        <v>1535</v>
      </c>
      <c r="O202" s="55" t="s">
        <v>1534</v>
      </c>
      <c r="P202" s="55" t="s">
        <v>1534</v>
      </c>
      <c r="Q202" s="27" t="str">
        <f t="shared" si="22"/>
        <v>HL Focus</v>
      </c>
      <c r="R202" s="56">
        <v>41.038189347012242</v>
      </c>
      <c r="S202" s="57">
        <v>2.6118526798090187</v>
      </c>
      <c r="T202" s="57">
        <v>81.779499713012243</v>
      </c>
      <c r="U202" s="57">
        <v>9.5015022228090196</v>
      </c>
      <c r="V202" s="64">
        <f t="shared" si="20"/>
        <v>135</v>
      </c>
      <c r="W202" s="64">
        <f t="shared" si="21"/>
        <v>275</v>
      </c>
      <c r="X202" s="23" t="s">
        <v>1535</v>
      </c>
      <c r="Y202" s="23" t="s">
        <v>1534</v>
      </c>
      <c r="Z202" s="23" t="str">
        <f t="shared" si="23"/>
        <v>SBA Focus</v>
      </c>
      <c r="AA202" s="23" t="s">
        <v>1530</v>
      </c>
      <c r="AB202" s="23" t="s">
        <v>1524</v>
      </c>
    </row>
    <row r="203" spans="1:28" x14ac:dyDescent="0.35">
      <c r="A203" s="50" t="s">
        <v>248</v>
      </c>
      <c r="B203" s="51">
        <v>474009</v>
      </c>
      <c r="C203" s="51" t="s">
        <v>464</v>
      </c>
      <c r="D203" s="52" t="s">
        <v>465</v>
      </c>
      <c r="E203" s="53">
        <v>0.90020000000000033</v>
      </c>
      <c r="F203" s="54">
        <v>0.16052776999999993</v>
      </c>
      <c r="G203" s="54">
        <v>0.25734651758284605</v>
      </c>
      <c r="H203" s="54">
        <v>4.1152000000000015</v>
      </c>
      <c r="I203" s="54">
        <v>0.5804277699999999</v>
      </c>
      <c r="J203" s="54">
        <v>0.62764651758284606</v>
      </c>
      <c r="K203" s="63">
        <f>_xlfn.RANK.AVG(H203,H$3:$H$717)</f>
        <v>226</v>
      </c>
      <c r="L203" s="63">
        <f t="shared" si="18"/>
        <v>473</v>
      </c>
      <c r="M203" s="63">
        <f t="shared" si="19"/>
        <v>641</v>
      </c>
      <c r="N203" s="55" t="s">
        <v>1534</v>
      </c>
      <c r="O203" s="55" t="s">
        <v>1534</v>
      </c>
      <c r="P203" s="55" t="s">
        <v>1534</v>
      </c>
      <c r="Q203" s="27" t="str">
        <f t="shared" si="22"/>
        <v>Rest</v>
      </c>
      <c r="R203" s="56">
        <v>2.3332716730000005</v>
      </c>
      <c r="S203" s="57">
        <v>10.46399223136677</v>
      </c>
      <c r="T203" s="57">
        <v>13.999630038000001</v>
      </c>
      <c r="U203" s="57">
        <v>14.07432379736677</v>
      </c>
      <c r="V203" s="64">
        <f t="shared" si="20"/>
        <v>617</v>
      </c>
      <c r="W203" s="64">
        <f t="shared" si="21"/>
        <v>197</v>
      </c>
      <c r="X203" s="23" t="s">
        <v>1534</v>
      </c>
      <c r="Y203" s="23" t="s">
        <v>1534</v>
      </c>
      <c r="Z203" s="23" t="str">
        <f t="shared" si="23"/>
        <v>Rest</v>
      </c>
      <c r="AA203" s="23" t="s">
        <v>1530</v>
      </c>
      <c r="AB203" s="23" t="s">
        <v>1526</v>
      </c>
    </row>
    <row r="204" spans="1:28" x14ac:dyDescent="0.35">
      <c r="A204" s="50" t="s">
        <v>51</v>
      </c>
      <c r="B204" s="51">
        <v>403507</v>
      </c>
      <c r="C204" s="51" t="s">
        <v>466</v>
      </c>
      <c r="D204" s="52" t="s">
        <v>467</v>
      </c>
      <c r="E204" s="53">
        <v>1.6782400000000002</v>
      </c>
      <c r="F204" s="54">
        <v>0.81838999999999995</v>
      </c>
      <c r="G204" s="54">
        <v>2.070964</v>
      </c>
      <c r="H204" s="54">
        <v>3.9948400000000004</v>
      </c>
      <c r="I204" s="54">
        <v>1.66459</v>
      </c>
      <c r="J204" s="54">
        <v>9.4672640000000001</v>
      </c>
      <c r="K204" s="63">
        <f>_xlfn.RANK.AVG(H204,H$3:$H$717)</f>
        <v>235</v>
      </c>
      <c r="L204" s="63">
        <f t="shared" si="18"/>
        <v>119</v>
      </c>
      <c r="M204" s="63">
        <f t="shared" si="19"/>
        <v>113</v>
      </c>
      <c r="N204" s="55" t="s">
        <v>1534</v>
      </c>
      <c r="O204" s="55" t="s">
        <v>1535</v>
      </c>
      <c r="P204" s="55" t="s">
        <v>1535</v>
      </c>
      <c r="Q204" s="27" t="str">
        <f t="shared" si="22"/>
        <v>Asset Focus</v>
      </c>
      <c r="R204" s="56">
        <v>9.6220121830297707</v>
      </c>
      <c r="S204" s="57">
        <v>0.49911198819586655</v>
      </c>
      <c r="T204" s="57">
        <v>19.706633001029772</v>
      </c>
      <c r="U204" s="57">
        <v>1.7623035731958665</v>
      </c>
      <c r="V204" s="64">
        <f t="shared" si="20"/>
        <v>554</v>
      </c>
      <c r="W204" s="64">
        <f t="shared" si="21"/>
        <v>634</v>
      </c>
      <c r="X204" s="23" t="s">
        <v>1534</v>
      </c>
      <c r="Y204" s="23" t="s">
        <v>1534</v>
      </c>
      <c r="Z204" s="23" t="str">
        <f t="shared" si="23"/>
        <v>Rest</v>
      </c>
      <c r="AA204" s="23" t="s">
        <v>1528</v>
      </c>
      <c r="AB204" s="23" t="s">
        <v>1526</v>
      </c>
    </row>
    <row r="205" spans="1:28" x14ac:dyDescent="0.35">
      <c r="A205" s="50" t="s">
        <v>273</v>
      </c>
      <c r="B205" s="51">
        <v>561208</v>
      </c>
      <c r="C205" s="51" t="s">
        <v>468</v>
      </c>
      <c r="D205" s="52" t="s">
        <v>469</v>
      </c>
      <c r="E205" s="53">
        <v>0.35084000000000004</v>
      </c>
      <c r="F205" s="54">
        <v>0.18143160206869116</v>
      </c>
      <c r="G205" s="54">
        <v>2.8031360000000003</v>
      </c>
      <c r="H205" s="54">
        <v>1.18384</v>
      </c>
      <c r="I205" s="54">
        <v>0.69763160206869113</v>
      </c>
      <c r="J205" s="54">
        <v>12.814336000000001</v>
      </c>
      <c r="K205" s="63">
        <f>_xlfn.RANK.AVG(H205,H$3:$H$717)</f>
        <v>532</v>
      </c>
      <c r="L205" s="63">
        <f t="shared" si="18"/>
        <v>418</v>
      </c>
      <c r="M205" s="63">
        <f t="shared" si="19"/>
        <v>63</v>
      </c>
      <c r="N205" s="55" t="s">
        <v>1534</v>
      </c>
      <c r="O205" s="55" t="s">
        <v>1534</v>
      </c>
      <c r="P205" s="55" t="s">
        <v>1535</v>
      </c>
      <c r="Q205" s="27" t="str">
        <f t="shared" si="22"/>
        <v>GL Focus</v>
      </c>
      <c r="R205" s="56">
        <v>10.012264009999999</v>
      </c>
      <c r="S205" s="57">
        <v>0.50575311819999991</v>
      </c>
      <c r="T205" s="57">
        <v>40.774417999999997</v>
      </c>
      <c r="U205" s="57">
        <v>3.0345187091999999</v>
      </c>
      <c r="V205" s="64">
        <f t="shared" si="20"/>
        <v>354</v>
      </c>
      <c r="W205" s="64">
        <f t="shared" si="21"/>
        <v>548</v>
      </c>
      <c r="X205" s="23" t="s">
        <v>1534</v>
      </c>
      <c r="Y205" s="23" t="s">
        <v>1534</v>
      </c>
      <c r="Z205" s="23" t="str">
        <f t="shared" si="23"/>
        <v>Rest</v>
      </c>
      <c r="AA205" s="23" t="s">
        <v>1528</v>
      </c>
      <c r="AB205" s="23" t="s">
        <v>1511</v>
      </c>
    </row>
    <row r="206" spans="1:28" x14ac:dyDescent="0.35">
      <c r="A206" s="50" t="s">
        <v>72</v>
      </c>
      <c r="B206" s="51">
        <v>131101</v>
      </c>
      <c r="C206" s="51" t="s">
        <v>470</v>
      </c>
      <c r="D206" s="52" t="s">
        <v>471</v>
      </c>
      <c r="E206" s="53">
        <v>0.31857090651024556</v>
      </c>
      <c r="F206" s="54">
        <v>4.8185455325264748E-2</v>
      </c>
      <c r="G206" s="54">
        <v>0.15112457742382926</v>
      </c>
      <c r="H206" s="54">
        <v>0.49857090651024555</v>
      </c>
      <c r="I206" s="54">
        <v>0.12028545532526475</v>
      </c>
      <c r="J206" s="54">
        <v>0.67622457742382924</v>
      </c>
      <c r="K206" s="63">
        <f>_xlfn.RANK.AVG(H206,H$3:$H$717)</f>
        <v>631</v>
      </c>
      <c r="L206" s="63">
        <f t="shared" si="18"/>
        <v>675</v>
      </c>
      <c r="M206" s="63">
        <f t="shared" si="19"/>
        <v>636</v>
      </c>
      <c r="N206" s="55" t="s">
        <v>1534</v>
      </c>
      <c r="O206" s="55" t="s">
        <v>1534</v>
      </c>
      <c r="P206" s="55" t="s">
        <v>1534</v>
      </c>
      <c r="Q206" s="27" t="str">
        <f t="shared" si="22"/>
        <v>Rest</v>
      </c>
      <c r="R206" s="56">
        <v>3.0709783990000012</v>
      </c>
      <c r="S206" s="57">
        <v>1.1142586651557411</v>
      </c>
      <c r="T206" s="57">
        <v>18.425870394</v>
      </c>
      <c r="U206" s="57">
        <v>2.0710078781557413</v>
      </c>
      <c r="V206" s="64">
        <f t="shared" si="20"/>
        <v>572</v>
      </c>
      <c r="W206" s="64">
        <f t="shared" si="21"/>
        <v>607</v>
      </c>
      <c r="X206" s="23" t="s">
        <v>1534</v>
      </c>
      <c r="Y206" s="23" t="s">
        <v>1534</v>
      </c>
      <c r="Z206" s="23" t="str">
        <f t="shared" si="23"/>
        <v>Rest</v>
      </c>
      <c r="AA206" s="23" t="s">
        <v>1531</v>
      </c>
      <c r="AB206" s="23" t="s">
        <v>1524</v>
      </c>
    </row>
    <row r="207" spans="1:28" x14ac:dyDescent="0.35">
      <c r="A207" s="50" t="s">
        <v>72</v>
      </c>
      <c r="B207" s="51">
        <v>122002</v>
      </c>
      <c r="C207" s="51" t="s">
        <v>472</v>
      </c>
      <c r="D207" s="52" t="s">
        <v>473</v>
      </c>
      <c r="E207" s="53">
        <v>0.32130000000000003</v>
      </c>
      <c r="F207" s="54">
        <v>2.386590824850825</v>
      </c>
      <c r="G207" s="54">
        <v>0.27284448496124031</v>
      </c>
      <c r="H207" s="54">
        <v>1.4687999999999999</v>
      </c>
      <c r="I207" s="54">
        <v>3.1047908248508249</v>
      </c>
      <c r="J207" s="54">
        <v>1.1108444849612402</v>
      </c>
      <c r="K207" s="63">
        <f>_xlfn.RANK.AVG(H207,H$3:$H$717)</f>
        <v>476</v>
      </c>
      <c r="L207" s="63">
        <f t="shared" si="18"/>
        <v>17</v>
      </c>
      <c r="M207" s="63">
        <f t="shared" si="19"/>
        <v>585</v>
      </c>
      <c r="N207" s="55" t="s">
        <v>1534</v>
      </c>
      <c r="O207" s="55" t="s">
        <v>1535</v>
      </c>
      <c r="P207" s="55" t="s">
        <v>1534</v>
      </c>
      <c r="Q207" s="27" t="str">
        <f t="shared" si="22"/>
        <v>VL Focus</v>
      </c>
      <c r="R207" s="56">
        <v>2.9632571983298561</v>
      </c>
      <c r="S207" s="57">
        <v>1.2221140509270332</v>
      </c>
      <c r="T207" s="57">
        <v>20.332938214329857</v>
      </c>
      <c r="U207" s="57">
        <v>4.7599688369270332</v>
      </c>
      <c r="V207" s="64">
        <f t="shared" si="20"/>
        <v>543</v>
      </c>
      <c r="W207" s="64">
        <f t="shared" si="21"/>
        <v>444</v>
      </c>
      <c r="X207" s="23" t="s">
        <v>1534</v>
      </c>
      <c r="Y207" s="23" t="s">
        <v>1534</v>
      </c>
      <c r="Z207" s="23" t="str">
        <f t="shared" si="23"/>
        <v>Rest</v>
      </c>
      <c r="AA207" s="23" t="s">
        <v>1528</v>
      </c>
      <c r="AB207" s="23" t="s">
        <v>1526</v>
      </c>
    </row>
    <row r="208" spans="1:28" x14ac:dyDescent="0.35">
      <c r="A208" s="50" t="s">
        <v>38</v>
      </c>
      <c r="B208" s="51">
        <v>585104</v>
      </c>
      <c r="C208" s="51" t="s">
        <v>474</v>
      </c>
      <c r="D208" s="52" t="s">
        <v>475</v>
      </c>
      <c r="E208" s="53">
        <v>0.23034558373182551</v>
      </c>
      <c r="F208" s="54">
        <v>0.32598297147731053</v>
      </c>
      <c r="G208" s="54">
        <v>0.19642000000000001</v>
      </c>
      <c r="H208" s="54">
        <v>0.95244558373182553</v>
      </c>
      <c r="I208" s="54">
        <v>0.98588297147731052</v>
      </c>
      <c r="J208" s="54">
        <v>0.89792000000000005</v>
      </c>
      <c r="K208" s="63">
        <f>_xlfn.RANK.AVG(H208,H$3:$H$717)</f>
        <v>564</v>
      </c>
      <c r="L208" s="63">
        <f t="shared" si="18"/>
        <v>300</v>
      </c>
      <c r="M208" s="63">
        <f t="shared" si="19"/>
        <v>612</v>
      </c>
      <c r="N208" s="55" t="s">
        <v>1534</v>
      </c>
      <c r="O208" s="55" t="s">
        <v>1534</v>
      </c>
      <c r="P208" s="55" t="s">
        <v>1534</v>
      </c>
      <c r="Q208" s="27" t="str">
        <f t="shared" si="22"/>
        <v>Rest</v>
      </c>
      <c r="R208" s="56">
        <v>4.6375594131999982</v>
      </c>
      <c r="S208" s="57">
        <v>7.1808165022395762</v>
      </c>
      <c r="T208" s="57">
        <v>27.825356479199996</v>
      </c>
      <c r="U208" s="57">
        <v>15.902842253239577</v>
      </c>
      <c r="V208" s="64">
        <f t="shared" si="20"/>
        <v>451</v>
      </c>
      <c r="W208" s="64">
        <f t="shared" si="21"/>
        <v>172</v>
      </c>
      <c r="X208" s="23" t="s">
        <v>1534</v>
      </c>
      <c r="Y208" s="23" t="s">
        <v>1534</v>
      </c>
      <c r="Z208" s="23" t="str">
        <f t="shared" si="23"/>
        <v>Rest</v>
      </c>
      <c r="AA208" s="23" t="s">
        <v>1529</v>
      </c>
      <c r="AB208" s="23" t="s">
        <v>1526</v>
      </c>
    </row>
    <row r="209" spans="1:28" x14ac:dyDescent="0.35">
      <c r="A209" s="50" t="s">
        <v>288</v>
      </c>
      <c r="B209" s="51">
        <v>600128</v>
      </c>
      <c r="C209" s="51" t="s">
        <v>476</v>
      </c>
      <c r="D209" s="52" t="s">
        <v>477</v>
      </c>
      <c r="E209" s="53">
        <v>0.27446490028785286</v>
      </c>
      <c r="F209" s="54">
        <v>0.20039600000000002</v>
      </c>
      <c r="G209" s="54">
        <v>1.0501400000000001</v>
      </c>
      <c r="H209" s="54">
        <v>0.61146490028785294</v>
      </c>
      <c r="I209" s="54">
        <v>0.91609600000000002</v>
      </c>
      <c r="J209" s="54">
        <v>4.8006400000000005</v>
      </c>
      <c r="K209" s="63">
        <f>_xlfn.RANK.AVG(H209,H$3:$H$717)</f>
        <v>606</v>
      </c>
      <c r="L209" s="63">
        <f t="shared" si="18"/>
        <v>333</v>
      </c>
      <c r="M209" s="63">
        <f t="shared" si="19"/>
        <v>263</v>
      </c>
      <c r="N209" s="55" t="s">
        <v>1534</v>
      </c>
      <c r="O209" s="55" t="s">
        <v>1534</v>
      </c>
      <c r="P209" s="55" t="s">
        <v>1534</v>
      </c>
      <c r="Q209" s="27" t="str">
        <f t="shared" si="22"/>
        <v>Rest</v>
      </c>
      <c r="R209" s="56">
        <v>93.652306349789143</v>
      </c>
      <c r="S209" s="57">
        <v>8.5224757601319148</v>
      </c>
      <c r="T209" s="57">
        <v>102.44724869878914</v>
      </c>
      <c r="U209" s="57">
        <v>12.895041065131913</v>
      </c>
      <c r="V209" s="64">
        <f t="shared" si="20"/>
        <v>93</v>
      </c>
      <c r="W209" s="64">
        <f t="shared" si="21"/>
        <v>217</v>
      </c>
      <c r="X209" s="23" t="s">
        <v>1535</v>
      </c>
      <c r="Y209" s="23" t="s">
        <v>1534</v>
      </c>
      <c r="Z209" s="23" t="str">
        <f t="shared" si="23"/>
        <v>SBA Focus</v>
      </c>
      <c r="AA209" s="23" t="s">
        <v>1531</v>
      </c>
      <c r="AB209" s="23" t="s">
        <v>1527</v>
      </c>
    </row>
    <row r="210" spans="1:28" x14ac:dyDescent="0.35">
      <c r="A210" s="50" t="s">
        <v>382</v>
      </c>
      <c r="B210" s="51">
        <v>522007</v>
      </c>
      <c r="C210" s="51" t="s">
        <v>478</v>
      </c>
      <c r="D210" s="52" t="s">
        <v>479</v>
      </c>
      <c r="E210" s="53">
        <v>2.2138</v>
      </c>
      <c r="F210" s="54">
        <v>9.2820000000000014E-2</v>
      </c>
      <c r="G210" s="54">
        <v>0.28988400000000003</v>
      </c>
      <c r="H210" s="54">
        <v>3.8643000000000001</v>
      </c>
      <c r="I210" s="54">
        <v>0.42432000000000003</v>
      </c>
      <c r="J210" s="54">
        <v>1.3251840000000001</v>
      </c>
      <c r="K210" s="63">
        <f>_xlfn.RANK.AVG(H210,H$3:$H$717)</f>
        <v>246</v>
      </c>
      <c r="L210" s="63">
        <f t="shared" si="18"/>
        <v>551</v>
      </c>
      <c r="M210" s="63">
        <f t="shared" si="19"/>
        <v>565</v>
      </c>
      <c r="N210" s="55" t="s">
        <v>1534</v>
      </c>
      <c r="O210" s="55" t="s">
        <v>1534</v>
      </c>
      <c r="P210" s="55" t="s">
        <v>1534</v>
      </c>
      <c r="Q210" s="27" t="str">
        <f t="shared" si="22"/>
        <v>Rest</v>
      </c>
      <c r="R210" s="56">
        <v>18.647075138552502</v>
      </c>
      <c r="S210" s="57">
        <v>0.45275125319896881</v>
      </c>
      <c r="T210" s="57">
        <v>24.345805192552504</v>
      </c>
      <c r="U210" s="57">
        <v>1.3133931201989688</v>
      </c>
      <c r="V210" s="64">
        <f t="shared" si="20"/>
        <v>484</v>
      </c>
      <c r="W210" s="64">
        <f t="shared" si="21"/>
        <v>664</v>
      </c>
      <c r="X210" s="23" t="s">
        <v>1534</v>
      </c>
      <c r="Y210" s="23" t="s">
        <v>1534</v>
      </c>
      <c r="Z210" s="23" t="str">
        <f t="shared" si="23"/>
        <v>Rest</v>
      </c>
      <c r="AA210" s="23" t="s">
        <v>1528</v>
      </c>
      <c r="AB210" s="23" t="s">
        <v>1524</v>
      </c>
    </row>
    <row r="211" spans="1:28" x14ac:dyDescent="0.35">
      <c r="A211" s="50" t="s">
        <v>69</v>
      </c>
      <c r="B211" s="51">
        <v>370201</v>
      </c>
      <c r="C211" s="51" t="s">
        <v>480</v>
      </c>
      <c r="D211" s="52" t="s">
        <v>481</v>
      </c>
      <c r="E211" s="53">
        <v>0.66587537876624148</v>
      </c>
      <c r="F211" s="54">
        <v>0.15434413844396083</v>
      </c>
      <c r="G211" s="54">
        <v>4.1720000000000004E-3</v>
      </c>
      <c r="H211" s="54">
        <v>2.4355753787662415</v>
      </c>
      <c r="I211" s="54">
        <v>0.33044413844396081</v>
      </c>
      <c r="J211" s="54">
        <v>1.9071999999999999E-2</v>
      </c>
      <c r="K211" s="63">
        <f>_xlfn.RANK.AVG(H211,H$3:$H$717)</f>
        <v>369</v>
      </c>
      <c r="L211" s="63">
        <f t="shared" si="18"/>
        <v>601</v>
      </c>
      <c r="M211" s="63">
        <f t="shared" si="19"/>
        <v>714</v>
      </c>
      <c r="N211" s="55" t="s">
        <v>1534</v>
      </c>
      <c r="O211" s="55" t="s">
        <v>1534</v>
      </c>
      <c r="P211" s="55" t="s">
        <v>1534</v>
      </c>
      <c r="Q211" s="27" t="str">
        <f t="shared" si="22"/>
        <v>Rest</v>
      </c>
      <c r="R211" s="56">
        <v>8.3324323250299717</v>
      </c>
      <c r="S211" s="57">
        <v>16.658037166634507</v>
      </c>
      <c r="T211" s="57">
        <v>14.641107351029971</v>
      </c>
      <c r="U211" s="57">
        <v>27.477606641634509</v>
      </c>
      <c r="V211" s="64">
        <f t="shared" si="20"/>
        <v>608</v>
      </c>
      <c r="W211" s="64">
        <f t="shared" si="21"/>
        <v>83</v>
      </c>
      <c r="X211" s="23" t="s">
        <v>1534</v>
      </c>
      <c r="Y211" s="23" t="s">
        <v>1534</v>
      </c>
      <c r="Z211" s="23" t="str">
        <f t="shared" si="23"/>
        <v>Rest</v>
      </c>
      <c r="AA211" s="23" t="s">
        <v>1531</v>
      </c>
      <c r="AB211" s="23" t="s">
        <v>1511</v>
      </c>
    </row>
    <row r="212" spans="1:28" x14ac:dyDescent="0.35">
      <c r="A212" s="50" t="s">
        <v>89</v>
      </c>
      <c r="B212" s="51">
        <v>737101</v>
      </c>
      <c r="C212" s="51" t="s">
        <v>482</v>
      </c>
      <c r="D212" s="52" t="s">
        <v>483</v>
      </c>
      <c r="E212" s="53">
        <v>0.19017600000000001</v>
      </c>
      <c r="F212" s="54">
        <v>0.18510429156429159</v>
      </c>
      <c r="G212" s="54">
        <v>4.8971552743297155E-2</v>
      </c>
      <c r="H212" s="54">
        <v>0.86937600000000004</v>
      </c>
      <c r="I212" s="54">
        <v>0.26580429156429158</v>
      </c>
      <c r="J212" s="54">
        <v>0.16887155274329715</v>
      </c>
      <c r="K212" s="63">
        <f>_xlfn.RANK.AVG(H212,H$3:$H$717)</f>
        <v>579</v>
      </c>
      <c r="L212" s="63">
        <f t="shared" si="18"/>
        <v>627</v>
      </c>
      <c r="M212" s="63">
        <f t="shared" si="19"/>
        <v>698</v>
      </c>
      <c r="N212" s="55" t="s">
        <v>1534</v>
      </c>
      <c r="O212" s="55" t="s">
        <v>1534</v>
      </c>
      <c r="P212" s="55" t="s">
        <v>1534</v>
      </c>
      <c r="Q212" s="27" t="str">
        <f t="shared" si="22"/>
        <v>Rest</v>
      </c>
      <c r="R212" s="56">
        <v>2.2782630893275799</v>
      </c>
      <c r="S212" s="57">
        <v>4.9063595406589844</v>
      </c>
      <c r="T212" s="57">
        <v>8.4904326423275798</v>
      </c>
      <c r="U212" s="57">
        <v>8.651036028658984</v>
      </c>
      <c r="V212" s="64">
        <f t="shared" si="20"/>
        <v>679</v>
      </c>
      <c r="W212" s="64">
        <f t="shared" si="21"/>
        <v>298</v>
      </c>
      <c r="X212" s="23" t="s">
        <v>1534</v>
      </c>
      <c r="Y212" s="23" t="s">
        <v>1534</v>
      </c>
      <c r="Z212" s="23" t="str">
        <f t="shared" si="23"/>
        <v>Rest</v>
      </c>
      <c r="AA212" s="23" t="s">
        <v>1529</v>
      </c>
      <c r="AB212" s="23" t="s">
        <v>1526</v>
      </c>
    </row>
    <row r="213" spans="1:28" x14ac:dyDescent="0.35">
      <c r="A213" s="50" t="s">
        <v>325</v>
      </c>
      <c r="B213" s="51">
        <v>577005</v>
      </c>
      <c r="C213" s="51" t="s">
        <v>484</v>
      </c>
      <c r="D213" s="52" t="s">
        <v>485</v>
      </c>
      <c r="E213" s="53">
        <v>0.73873999999999995</v>
      </c>
      <c r="F213" s="54">
        <v>0.28187600000000007</v>
      </c>
      <c r="G213" s="54">
        <v>0.41482000000000008</v>
      </c>
      <c r="H213" s="54">
        <v>2.8297400000000001</v>
      </c>
      <c r="I213" s="54">
        <v>1.2885760000000002</v>
      </c>
      <c r="J213" s="54">
        <v>1.8963200000000002</v>
      </c>
      <c r="K213" s="63">
        <f>_xlfn.RANK.AVG(H213,H$3:$H$717)</f>
        <v>335</v>
      </c>
      <c r="L213" s="63">
        <f t="shared" si="18"/>
        <v>204</v>
      </c>
      <c r="M213" s="63">
        <f t="shared" si="19"/>
        <v>489</v>
      </c>
      <c r="N213" s="55" t="s">
        <v>1534</v>
      </c>
      <c r="O213" s="55" t="s">
        <v>1534</v>
      </c>
      <c r="P213" s="55" t="s">
        <v>1534</v>
      </c>
      <c r="Q213" s="27" t="str">
        <f t="shared" si="22"/>
        <v>Rest</v>
      </c>
      <c r="R213" s="56">
        <v>1.8502991440000001</v>
      </c>
      <c r="S213" s="57">
        <v>3.5399608972287804</v>
      </c>
      <c r="T213" s="57">
        <v>7.3632835999999999</v>
      </c>
      <c r="U213" s="57">
        <v>4.3988519272287805</v>
      </c>
      <c r="V213" s="64">
        <f t="shared" si="20"/>
        <v>688</v>
      </c>
      <c r="W213" s="64">
        <f t="shared" si="21"/>
        <v>459</v>
      </c>
      <c r="X213" s="23" t="s">
        <v>1534</v>
      </c>
      <c r="Y213" s="23" t="s">
        <v>1534</v>
      </c>
      <c r="Z213" s="23" t="str">
        <f t="shared" si="23"/>
        <v>Rest</v>
      </c>
      <c r="AA213" s="23" t="s">
        <v>1528</v>
      </c>
      <c r="AB213" s="23" t="s">
        <v>1525</v>
      </c>
    </row>
    <row r="214" spans="1:28" x14ac:dyDescent="0.35">
      <c r="A214" s="50" t="s">
        <v>38</v>
      </c>
      <c r="B214" s="51">
        <v>585103</v>
      </c>
      <c r="C214" s="51" t="s">
        <v>486</v>
      </c>
      <c r="D214" s="52" t="s">
        <v>487</v>
      </c>
      <c r="E214" s="53">
        <v>0.97721999999999998</v>
      </c>
      <c r="F214" s="54">
        <v>0.39618999999999999</v>
      </c>
      <c r="G214" s="54">
        <v>2.4318608938643287</v>
      </c>
      <c r="H214" s="54">
        <v>2.4152200000000001</v>
      </c>
      <c r="I214" s="54">
        <v>0.94138999999999995</v>
      </c>
      <c r="J214" s="54">
        <v>2.8104608938643287</v>
      </c>
      <c r="K214" s="63">
        <f>_xlfn.RANK.AVG(H214,H$3:$H$717)</f>
        <v>372</v>
      </c>
      <c r="L214" s="63">
        <f t="shared" si="18"/>
        <v>321</v>
      </c>
      <c r="M214" s="63">
        <f t="shared" si="19"/>
        <v>407</v>
      </c>
      <c r="N214" s="55" t="s">
        <v>1534</v>
      </c>
      <c r="O214" s="55" t="s">
        <v>1534</v>
      </c>
      <c r="P214" s="55" t="s">
        <v>1534</v>
      </c>
      <c r="Q214" s="27" t="str">
        <f t="shared" si="22"/>
        <v>Rest</v>
      </c>
      <c r="R214" s="56">
        <v>10.057200065391633</v>
      </c>
      <c r="S214" s="57">
        <v>0.22376393939999994</v>
      </c>
      <c r="T214" s="57">
        <v>13.556972458391634</v>
      </c>
      <c r="U214" s="57">
        <v>1.3425836364000001</v>
      </c>
      <c r="V214" s="64">
        <f t="shared" si="20"/>
        <v>621</v>
      </c>
      <c r="W214" s="64">
        <f t="shared" si="21"/>
        <v>662</v>
      </c>
      <c r="X214" s="23" t="s">
        <v>1534</v>
      </c>
      <c r="Y214" s="23" t="s">
        <v>1534</v>
      </c>
      <c r="Z214" s="23" t="str">
        <f t="shared" si="23"/>
        <v>Rest</v>
      </c>
      <c r="AA214" s="23" t="s">
        <v>1529</v>
      </c>
      <c r="AB214" s="23" t="s">
        <v>1526</v>
      </c>
    </row>
    <row r="215" spans="1:28" x14ac:dyDescent="0.35">
      <c r="A215" s="50" t="s">
        <v>110</v>
      </c>
      <c r="B215" s="51">
        <v>587118</v>
      </c>
      <c r="C215" s="51" t="s">
        <v>488</v>
      </c>
      <c r="D215" s="52" t="s">
        <v>489</v>
      </c>
      <c r="E215" s="53">
        <v>1.3421150419113721</v>
      </c>
      <c r="F215" s="54">
        <v>0.14870800000000001</v>
      </c>
      <c r="G215" s="54">
        <v>1.0006258785793478</v>
      </c>
      <c r="H215" s="54">
        <v>1.9471150419113721</v>
      </c>
      <c r="I215" s="54">
        <v>0.67980799999999997</v>
      </c>
      <c r="J215" s="54">
        <v>3.9885258785793476</v>
      </c>
      <c r="K215" s="63">
        <f>_xlfn.RANK.AVG(H215,H$3:$H$717)</f>
        <v>425</v>
      </c>
      <c r="L215" s="63">
        <f t="shared" si="18"/>
        <v>427</v>
      </c>
      <c r="M215" s="63">
        <f t="shared" si="19"/>
        <v>310</v>
      </c>
      <c r="N215" s="55" t="s">
        <v>1534</v>
      </c>
      <c r="O215" s="55" t="s">
        <v>1534</v>
      </c>
      <c r="P215" s="55" t="s">
        <v>1534</v>
      </c>
      <c r="Q215" s="27" t="str">
        <f t="shared" si="22"/>
        <v>Rest</v>
      </c>
      <c r="R215" s="56">
        <v>1.7183679059999992</v>
      </c>
      <c r="S215" s="57">
        <v>0.33397285620000017</v>
      </c>
      <c r="T215" s="57">
        <v>10.310207435999999</v>
      </c>
      <c r="U215" s="57">
        <v>2.0038371372000001</v>
      </c>
      <c r="V215" s="64">
        <f t="shared" si="20"/>
        <v>658</v>
      </c>
      <c r="W215" s="64">
        <f t="shared" si="21"/>
        <v>612</v>
      </c>
      <c r="X215" s="23" t="s">
        <v>1534</v>
      </c>
      <c r="Y215" s="23" t="s">
        <v>1534</v>
      </c>
      <c r="Z215" s="23" t="str">
        <f t="shared" si="23"/>
        <v>Rest</v>
      </c>
      <c r="AA215" s="23" t="s">
        <v>1530</v>
      </c>
      <c r="AB215" s="23" t="s">
        <v>1524</v>
      </c>
    </row>
    <row r="216" spans="1:28" x14ac:dyDescent="0.35">
      <c r="A216" s="50" t="s">
        <v>492</v>
      </c>
      <c r="B216" s="51">
        <v>500029</v>
      </c>
      <c r="C216" s="51" t="s">
        <v>490</v>
      </c>
      <c r="D216" s="52" t="s">
        <v>491</v>
      </c>
      <c r="E216" s="53">
        <v>1.478074841077283</v>
      </c>
      <c r="F216" s="54">
        <v>0.48455999999999999</v>
      </c>
      <c r="G216" s="54">
        <v>0.13536840229085742</v>
      </c>
      <c r="H216" s="54">
        <v>2.9405748410772832</v>
      </c>
      <c r="I216" s="54">
        <v>0.48455999999999999</v>
      </c>
      <c r="J216" s="54">
        <v>0.61006840229085746</v>
      </c>
      <c r="K216" s="63">
        <f>_xlfn.RANK.AVG(H216,H$3:$H$717)</f>
        <v>323</v>
      </c>
      <c r="L216" s="63">
        <f t="shared" si="18"/>
        <v>518</v>
      </c>
      <c r="M216" s="63">
        <f t="shared" si="19"/>
        <v>643</v>
      </c>
      <c r="N216" s="55" t="s">
        <v>1534</v>
      </c>
      <c r="O216" s="55" t="s">
        <v>1534</v>
      </c>
      <c r="P216" s="55" t="s">
        <v>1534</v>
      </c>
      <c r="Q216" s="27" t="str">
        <f t="shared" si="22"/>
        <v>Rest</v>
      </c>
      <c r="R216" s="56">
        <v>58.279717535390176</v>
      </c>
      <c r="S216" s="57">
        <v>17.614699736138867</v>
      </c>
      <c r="T216" s="57">
        <v>65.226734377390173</v>
      </c>
      <c r="U216" s="57">
        <v>18.631764274138867</v>
      </c>
      <c r="V216" s="64">
        <f t="shared" si="20"/>
        <v>190</v>
      </c>
      <c r="W216" s="64">
        <f t="shared" si="21"/>
        <v>145</v>
      </c>
      <c r="X216" s="23" t="s">
        <v>1534</v>
      </c>
      <c r="Y216" s="23" t="s">
        <v>1534</v>
      </c>
      <c r="Z216" s="23" t="str">
        <f t="shared" si="23"/>
        <v>Rest</v>
      </c>
      <c r="AA216" s="23" t="s">
        <v>1529</v>
      </c>
      <c r="AB216" s="23" t="s">
        <v>1526</v>
      </c>
    </row>
    <row r="217" spans="1:28" x14ac:dyDescent="0.35">
      <c r="A217" s="50" t="s">
        <v>42</v>
      </c>
      <c r="B217" s="51">
        <v>573201</v>
      </c>
      <c r="C217" s="51" t="s">
        <v>493</v>
      </c>
      <c r="D217" s="52" t="s">
        <v>494</v>
      </c>
      <c r="E217" s="53">
        <v>0.65231600000000012</v>
      </c>
      <c r="F217" s="54">
        <v>0.14429230308744684</v>
      </c>
      <c r="G217" s="54">
        <v>0.61163200000000006</v>
      </c>
      <c r="H217" s="54">
        <v>2.9820160000000007</v>
      </c>
      <c r="I217" s="54">
        <v>0.35829230308744686</v>
      </c>
      <c r="J217" s="54">
        <v>2.7960320000000003</v>
      </c>
      <c r="K217" s="63">
        <f>_xlfn.RANK.AVG(H217,H$3:$H$717)</f>
        <v>320</v>
      </c>
      <c r="L217" s="63">
        <f t="shared" si="18"/>
        <v>591</v>
      </c>
      <c r="M217" s="63">
        <f t="shared" si="19"/>
        <v>409</v>
      </c>
      <c r="N217" s="55" t="s">
        <v>1534</v>
      </c>
      <c r="O217" s="55" t="s">
        <v>1534</v>
      </c>
      <c r="P217" s="55" t="s">
        <v>1534</v>
      </c>
      <c r="Q217" s="27" t="str">
        <f t="shared" si="22"/>
        <v>Rest</v>
      </c>
      <c r="R217" s="56">
        <v>1.7228193132000005</v>
      </c>
      <c r="S217" s="57">
        <v>2.4266768946882831</v>
      </c>
      <c r="T217" s="57">
        <v>10.336915879199999</v>
      </c>
      <c r="U217" s="57">
        <v>4.3494743336882831</v>
      </c>
      <c r="V217" s="64">
        <f t="shared" si="20"/>
        <v>656</v>
      </c>
      <c r="W217" s="64">
        <f t="shared" si="21"/>
        <v>462</v>
      </c>
      <c r="X217" s="23" t="s">
        <v>1534</v>
      </c>
      <c r="Y217" s="23" t="s">
        <v>1534</v>
      </c>
      <c r="Z217" s="23" t="str">
        <f t="shared" si="23"/>
        <v>Rest</v>
      </c>
      <c r="AA217" s="23" t="s">
        <v>1531</v>
      </c>
      <c r="AB217" s="23" t="s">
        <v>1525</v>
      </c>
    </row>
    <row r="218" spans="1:28" x14ac:dyDescent="0.35">
      <c r="A218" s="50" t="s">
        <v>170</v>
      </c>
      <c r="B218" s="51">
        <v>581334</v>
      </c>
      <c r="C218" s="51" t="s">
        <v>495</v>
      </c>
      <c r="D218" s="52" t="s">
        <v>496</v>
      </c>
      <c r="E218" s="53">
        <v>0.78920800000000002</v>
      </c>
      <c r="F218" s="54">
        <v>0.65805600000000009</v>
      </c>
      <c r="G218" s="54">
        <v>1.3781880000000002</v>
      </c>
      <c r="H218" s="54">
        <v>3.6078079999999999</v>
      </c>
      <c r="I218" s="54">
        <v>3.0082560000000003</v>
      </c>
      <c r="J218" s="54">
        <v>6.3002880000000001</v>
      </c>
      <c r="K218" s="63">
        <f>_xlfn.RANK.AVG(H218,H$3:$H$717)</f>
        <v>271</v>
      </c>
      <c r="L218" s="63">
        <f t="shared" si="18"/>
        <v>21</v>
      </c>
      <c r="M218" s="63">
        <f t="shared" si="19"/>
        <v>193</v>
      </c>
      <c r="N218" s="55" t="s">
        <v>1534</v>
      </c>
      <c r="O218" s="55" t="s">
        <v>1535</v>
      </c>
      <c r="P218" s="55" t="s">
        <v>1534</v>
      </c>
      <c r="Q218" s="27" t="str">
        <f t="shared" si="22"/>
        <v>VL Focus</v>
      </c>
      <c r="R218" s="56">
        <v>3.6403786626369481</v>
      </c>
      <c r="S218" s="57">
        <v>0.38478411460354778</v>
      </c>
      <c r="T218" s="57">
        <v>15.988552389636947</v>
      </c>
      <c r="U218" s="57">
        <v>1.3584076186035476</v>
      </c>
      <c r="V218" s="64">
        <f t="shared" si="20"/>
        <v>599</v>
      </c>
      <c r="W218" s="64">
        <f t="shared" si="21"/>
        <v>660</v>
      </c>
      <c r="X218" s="23" t="s">
        <v>1534</v>
      </c>
      <c r="Y218" s="23" t="s">
        <v>1534</v>
      </c>
      <c r="Z218" s="23" t="str">
        <f t="shared" si="23"/>
        <v>Rest</v>
      </c>
      <c r="AA218" s="23" t="s">
        <v>1529</v>
      </c>
      <c r="AB218" s="23" t="s">
        <v>1524</v>
      </c>
    </row>
    <row r="219" spans="1:28" x14ac:dyDescent="0.35">
      <c r="A219" s="50" t="s">
        <v>276</v>
      </c>
      <c r="B219" s="51">
        <v>562112</v>
      </c>
      <c r="C219" s="51" t="s">
        <v>497</v>
      </c>
      <c r="D219" s="52" t="s">
        <v>498</v>
      </c>
      <c r="E219" s="53">
        <v>1.3292574366908279</v>
      </c>
      <c r="F219" s="54">
        <v>0.24906000000000003</v>
      </c>
      <c r="G219" s="54">
        <v>5.6800730033771041</v>
      </c>
      <c r="H219" s="54">
        <v>2.4013574366908279</v>
      </c>
      <c r="I219" s="54">
        <v>1.13856</v>
      </c>
      <c r="J219" s="54">
        <v>17.579673003377103</v>
      </c>
      <c r="K219" s="63">
        <f>_xlfn.RANK.AVG(H219,H$3:$H$717)</f>
        <v>374</v>
      </c>
      <c r="L219" s="63">
        <f t="shared" si="18"/>
        <v>247</v>
      </c>
      <c r="M219" s="63">
        <f t="shared" si="19"/>
        <v>30</v>
      </c>
      <c r="N219" s="55" t="s">
        <v>1534</v>
      </c>
      <c r="O219" s="55" t="s">
        <v>1534</v>
      </c>
      <c r="P219" s="55" t="s">
        <v>1535</v>
      </c>
      <c r="Q219" s="27" t="str">
        <f t="shared" si="22"/>
        <v>GL Focus</v>
      </c>
      <c r="R219" s="56">
        <v>4.9870074770000024</v>
      </c>
      <c r="S219" s="57">
        <v>0.5824072093999999</v>
      </c>
      <c r="T219" s="57">
        <v>19.108356000000001</v>
      </c>
      <c r="U219" s="57">
        <v>3.4944432563999999</v>
      </c>
      <c r="V219" s="64">
        <f t="shared" si="20"/>
        <v>562</v>
      </c>
      <c r="W219" s="64">
        <f t="shared" si="21"/>
        <v>504</v>
      </c>
      <c r="X219" s="23" t="s">
        <v>1534</v>
      </c>
      <c r="Y219" s="23" t="s">
        <v>1534</v>
      </c>
      <c r="Z219" s="23" t="str">
        <f t="shared" si="23"/>
        <v>Rest</v>
      </c>
      <c r="AA219" s="23" t="s">
        <v>1530</v>
      </c>
      <c r="AB219" s="23" t="s">
        <v>1524</v>
      </c>
    </row>
    <row r="220" spans="1:28" x14ac:dyDescent="0.35">
      <c r="A220" s="50" t="s">
        <v>99</v>
      </c>
      <c r="B220" s="51">
        <v>560090</v>
      </c>
      <c r="C220" s="51" t="s">
        <v>499</v>
      </c>
      <c r="D220" s="52" t="s">
        <v>500</v>
      </c>
      <c r="E220" s="53">
        <v>0.40516000000000002</v>
      </c>
      <c r="F220" s="54">
        <v>0.67418999999999996</v>
      </c>
      <c r="G220" s="54">
        <v>2.7433061685510207</v>
      </c>
      <c r="H220" s="54">
        <v>1.8521599999999998</v>
      </c>
      <c r="I220" s="54">
        <v>1.33199</v>
      </c>
      <c r="J220" s="54">
        <v>10.65750616855102</v>
      </c>
      <c r="K220" s="63">
        <f>_xlfn.RANK.AVG(H220,H$3:$H$717)</f>
        <v>433</v>
      </c>
      <c r="L220" s="63">
        <f t="shared" si="18"/>
        <v>187</v>
      </c>
      <c r="M220" s="63">
        <f t="shared" si="19"/>
        <v>88</v>
      </c>
      <c r="N220" s="55" t="s">
        <v>1534</v>
      </c>
      <c r="O220" s="55" t="s">
        <v>1534</v>
      </c>
      <c r="P220" s="55" t="s">
        <v>1535</v>
      </c>
      <c r="Q220" s="27" t="str">
        <f t="shared" si="22"/>
        <v>GL Focus</v>
      </c>
      <c r="R220" s="56">
        <v>3.4228051071999985</v>
      </c>
      <c r="S220" s="57">
        <v>1.1428968318461408</v>
      </c>
      <c r="T220" s="57">
        <v>20.536830643199998</v>
      </c>
      <c r="U220" s="57">
        <v>3.3477394938461407</v>
      </c>
      <c r="V220" s="64">
        <f t="shared" si="20"/>
        <v>539</v>
      </c>
      <c r="W220" s="64">
        <f t="shared" si="21"/>
        <v>516</v>
      </c>
      <c r="X220" s="23" t="s">
        <v>1534</v>
      </c>
      <c r="Y220" s="23" t="s">
        <v>1534</v>
      </c>
      <c r="Z220" s="23" t="str">
        <f t="shared" si="23"/>
        <v>Rest</v>
      </c>
      <c r="AA220" s="23" t="s">
        <v>1531</v>
      </c>
      <c r="AB220" s="23" t="s">
        <v>1524</v>
      </c>
    </row>
    <row r="221" spans="1:28" x14ac:dyDescent="0.35">
      <c r="A221" s="50" t="s">
        <v>89</v>
      </c>
      <c r="B221" s="51">
        <v>711101</v>
      </c>
      <c r="C221" s="51" t="s">
        <v>501</v>
      </c>
      <c r="D221" s="52" t="s">
        <v>502</v>
      </c>
      <c r="E221" s="53">
        <v>0.21558668636591483</v>
      </c>
      <c r="F221" s="54">
        <v>4.7813785747126442E-2</v>
      </c>
      <c r="G221" s="54">
        <v>9.9795092098015195E-2</v>
      </c>
      <c r="H221" s="54">
        <v>0.63568668636591485</v>
      </c>
      <c r="I221" s="54">
        <v>0.11581378574712645</v>
      </c>
      <c r="J221" s="54">
        <v>0.39839509209801516</v>
      </c>
      <c r="K221" s="63">
        <f>_xlfn.RANK.AVG(H221,H$3:$H$717)</f>
        <v>601</v>
      </c>
      <c r="L221" s="63">
        <f t="shared" si="18"/>
        <v>679</v>
      </c>
      <c r="M221" s="63">
        <f t="shared" si="19"/>
        <v>667</v>
      </c>
      <c r="N221" s="55" t="s">
        <v>1534</v>
      </c>
      <c r="O221" s="55" t="s">
        <v>1534</v>
      </c>
      <c r="P221" s="55" t="s">
        <v>1534</v>
      </c>
      <c r="Q221" s="27" t="str">
        <f t="shared" si="22"/>
        <v>Rest</v>
      </c>
      <c r="R221" s="56">
        <v>111.13905549311521</v>
      </c>
      <c r="S221" s="57">
        <v>28.887731924083635</v>
      </c>
      <c r="T221" s="57">
        <v>118.86717748511521</v>
      </c>
      <c r="U221" s="57">
        <v>33.677615284083636</v>
      </c>
      <c r="V221" s="64">
        <f t="shared" si="20"/>
        <v>70</v>
      </c>
      <c r="W221" s="64">
        <f t="shared" si="21"/>
        <v>57</v>
      </c>
      <c r="X221" s="23" t="s">
        <v>1535</v>
      </c>
      <c r="Y221" s="23" t="s">
        <v>1535</v>
      </c>
      <c r="Z221" s="23" t="str">
        <f t="shared" si="23"/>
        <v>Asset Focus</v>
      </c>
      <c r="AA221" s="23" t="s">
        <v>1529</v>
      </c>
      <c r="AB221" s="23" t="s">
        <v>1524</v>
      </c>
    </row>
    <row r="222" spans="1:28" x14ac:dyDescent="0.35">
      <c r="A222" s="50" t="s">
        <v>276</v>
      </c>
      <c r="B222" s="51">
        <v>571421</v>
      </c>
      <c r="C222" s="51" t="s">
        <v>503</v>
      </c>
      <c r="D222" s="52" t="s">
        <v>504</v>
      </c>
      <c r="E222" s="53">
        <v>0.12409874013189257</v>
      </c>
      <c r="F222" s="54">
        <v>0.58583276117647065</v>
      </c>
      <c r="G222" s="54">
        <v>4.2114800000000008</v>
      </c>
      <c r="H222" s="54">
        <v>0.54859874013189258</v>
      </c>
      <c r="I222" s="54">
        <v>0.97163276117647057</v>
      </c>
      <c r="J222" s="54">
        <v>19.252480000000002</v>
      </c>
      <c r="K222" s="63">
        <f>_xlfn.RANK.AVG(H222,H$3:$H$717)</f>
        <v>622</v>
      </c>
      <c r="L222" s="63">
        <f t="shared" si="18"/>
        <v>306</v>
      </c>
      <c r="M222" s="63">
        <f t="shared" si="19"/>
        <v>25</v>
      </c>
      <c r="N222" s="55" t="s">
        <v>1534</v>
      </c>
      <c r="O222" s="55" t="s">
        <v>1534</v>
      </c>
      <c r="P222" s="55" t="s">
        <v>1535</v>
      </c>
      <c r="Q222" s="27" t="str">
        <f t="shared" si="22"/>
        <v>GL Focus</v>
      </c>
      <c r="R222" s="56">
        <v>2.8137980782000014</v>
      </c>
      <c r="S222" s="57">
        <v>0.4267780710000002</v>
      </c>
      <c r="T222" s="57">
        <v>16.882788469200001</v>
      </c>
      <c r="U222" s="57">
        <v>2.5606684260000003</v>
      </c>
      <c r="V222" s="64">
        <f t="shared" si="20"/>
        <v>589</v>
      </c>
      <c r="W222" s="64">
        <f t="shared" si="21"/>
        <v>579</v>
      </c>
      <c r="X222" s="23" t="s">
        <v>1534</v>
      </c>
      <c r="Y222" s="23" t="s">
        <v>1534</v>
      </c>
      <c r="Z222" s="23" t="str">
        <f t="shared" si="23"/>
        <v>Rest</v>
      </c>
      <c r="AA222" s="23" t="s">
        <v>1528</v>
      </c>
      <c r="AB222" s="23" t="s">
        <v>1524</v>
      </c>
    </row>
    <row r="223" spans="1:28" x14ac:dyDescent="0.35">
      <c r="A223" s="50" t="s">
        <v>42</v>
      </c>
      <c r="B223" s="51">
        <v>573201</v>
      </c>
      <c r="C223" s="51" t="s">
        <v>505</v>
      </c>
      <c r="D223" s="52" t="s">
        <v>506</v>
      </c>
      <c r="E223" s="53">
        <v>0.7923046377563554</v>
      </c>
      <c r="F223" s="54">
        <v>1.0625100000000001</v>
      </c>
      <c r="G223" s="54">
        <v>6.3090472348708051</v>
      </c>
      <c r="H223" s="54">
        <v>3.0248046377563558</v>
      </c>
      <c r="I223" s="54">
        <v>2.5052099999999999</v>
      </c>
      <c r="J223" s="54">
        <v>15.106247234870805</v>
      </c>
      <c r="K223" s="63">
        <f>_xlfn.RANK.AVG(H223,H$3:$H$717)</f>
        <v>317</v>
      </c>
      <c r="L223" s="63">
        <f t="shared" si="18"/>
        <v>39</v>
      </c>
      <c r="M223" s="63">
        <f t="shared" si="19"/>
        <v>45</v>
      </c>
      <c r="N223" s="55" t="s">
        <v>1534</v>
      </c>
      <c r="O223" s="55" t="s">
        <v>1535</v>
      </c>
      <c r="P223" s="55" t="s">
        <v>1535</v>
      </c>
      <c r="Q223" s="27" t="str">
        <f t="shared" si="22"/>
        <v>Asset Focus</v>
      </c>
      <c r="R223" s="56">
        <v>3.7189712589999999</v>
      </c>
      <c r="S223" s="57">
        <v>2.500551884650918</v>
      </c>
      <c r="T223" s="57">
        <v>22.313827554</v>
      </c>
      <c r="U223" s="57">
        <v>5.3750107106509182</v>
      </c>
      <c r="V223" s="64">
        <f t="shared" si="20"/>
        <v>509</v>
      </c>
      <c r="W223" s="64">
        <f t="shared" si="21"/>
        <v>415</v>
      </c>
      <c r="X223" s="23" t="s">
        <v>1534</v>
      </c>
      <c r="Y223" s="23" t="s">
        <v>1534</v>
      </c>
      <c r="Z223" s="23" t="str">
        <f t="shared" si="23"/>
        <v>Rest</v>
      </c>
      <c r="AA223" s="23" t="s">
        <v>1529</v>
      </c>
      <c r="AB223" s="23" t="s">
        <v>1525</v>
      </c>
    </row>
    <row r="224" spans="1:28" x14ac:dyDescent="0.35">
      <c r="A224" s="50" t="s">
        <v>342</v>
      </c>
      <c r="B224" s="51">
        <v>581104</v>
      </c>
      <c r="C224" s="51" t="s">
        <v>507</v>
      </c>
      <c r="D224" s="52" t="s">
        <v>508</v>
      </c>
      <c r="E224" s="53">
        <v>0.20649999999999999</v>
      </c>
      <c r="F224" s="54">
        <v>0.31544800000000006</v>
      </c>
      <c r="G224" s="54">
        <v>1.3450360000000001</v>
      </c>
      <c r="H224" s="54">
        <v>0.68220000000000003</v>
      </c>
      <c r="I224" s="54">
        <v>1.4420480000000002</v>
      </c>
      <c r="J224" s="54">
        <v>6.1487360000000004</v>
      </c>
      <c r="K224" s="63">
        <f>_xlfn.RANK.AVG(H224,H$3:$H$717)</f>
        <v>596</v>
      </c>
      <c r="L224" s="63">
        <f t="shared" si="18"/>
        <v>162</v>
      </c>
      <c r="M224" s="63">
        <f t="shared" si="19"/>
        <v>202</v>
      </c>
      <c r="N224" s="55" t="s">
        <v>1534</v>
      </c>
      <c r="O224" s="55" t="s">
        <v>1535</v>
      </c>
      <c r="P224" s="55" t="s">
        <v>1534</v>
      </c>
      <c r="Q224" s="27" t="str">
        <f t="shared" si="22"/>
        <v>VL Focus</v>
      </c>
      <c r="R224" s="56">
        <v>8.2673050503999974</v>
      </c>
      <c r="S224" s="57">
        <v>1.5129605452000012</v>
      </c>
      <c r="T224" s="57">
        <v>49.603830302399999</v>
      </c>
      <c r="U224" s="57">
        <v>9.077763271200002</v>
      </c>
      <c r="V224" s="64">
        <f t="shared" si="20"/>
        <v>278</v>
      </c>
      <c r="W224" s="64">
        <f t="shared" si="21"/>
        <v>285</v>
      </c>
      <c r="X224" s="23" t="s">
        <v>1534</v>
      </c>
      <c r="Y224" s="23" t="s">
        <v>1534</v>
      </c>
      <c r="Z224" s="23" t="str">
        <f t="shared" si="23"/>
        <v>Rest</v>
      </c>
      <c r="AA224" s="23" t="s">
        <v>1530</v>
      </c>
      <c r="AB224" s="23" t="s">
        <v>1525</v>
      </c>
    </row>
    <row r="225" spans="1:28" x14ac:dyDescent="0.35">
      <c r="A225" s="50" t="s">
        <v>325</v>
      </c>
      <c r="B225" s="51">
        <v>577601</v>
      </c>
      <c r="C225" s="51" t="s">
        <v>509</v>
      </c>
      <c r="D225" s="52" t="s">
        <v>510</v>
      </c>
      <c r="E225" s="53">
        <v>0.58552999999999999</v>
      </c>
      <c r="F225" s="54">
        <v>0.32106470497991974</v>
      </c>
      <c r="G225" s="54">
        <v>3.2069293367816014</v>
      </c>
      <c r="H225" s="54">
        <v>2.6377299999999999</v>
      </c>
      <c r="I225" s="54">
        <v>0.95086470497991971</v>
      </c>
      <c r="J225" s="54">
        <v>10.529629336781602</v>
      </c>
      <c r="K225" s="63">
        <f>_xlfn.RANK.AVG(H225,H$3:$H$717)</f>
        <v>348</v>
      </c>
      <c r="L225" s="63">
        <f t="shared" si="18"/>
        <v>315</v>
      </c>
      <c r="M225" s="63">
        <f t="shared" si="19"/>
        <v>92</v>
      </c>
      <c r="N225" s="55" t="s">
        <v>1534</v>
      </c>
      <c r="O225" s="55" t="s">
        <v>1534</v>
      </c>
      <c r="P225" s="55" t="s">
        <v>1535</v>
      </c>
      <c r="Q225" s="27" t="str">
        <f t="shared" si="22"/>
        <v>GL Focus</v>
      </c>
      <c r="R225" s="56">
        <v>7.6988241536000004</v>
      </c>
      <c r="S225" s="57">
        <v>1.6185052206704591</v>
      </c>
      <c r="T225" s="57">
        <v>46.192944921600002</v>
      </c>
      <c r="U225" s="57">
        <v>5.2541969546704594</v>
      </c>
      <c r="V225" s="64">
        <f t="shared" si="20"/>
        <v>310</v>
      </c>
      <c r="W225" s="64">
        <f t="shared" si="21"/>
        <v>422</v>
      </c>
      <c r="X225" s="23" t="s">
        <v>1534</v>
      </c>
      <c r="Y225" s="23" t="s">
        <v>1534</v>
      </c>
      <c r="Z225" s="23" t="str">
        <f t="shared" si="23"/>
        <v>Rest</v>
      </c>
      <c r="AA225" s="23" t="s">
        <v>1531</v>
      </c>
      <c r="AB225" s="23" t="s">
        <v>1524</v>
      </c>
    </row>
    <row r="226" spans="1:28" x14ac:dyDescent="0.35">
      <c r="A226" s="50" t="s">
        <v>115</v>
      </c>
      <c r="B226" s="51">
        <v>560076</v>
      </c>
      <c r="C226" s="51" t="s">
        <v>219</v>
      </c>
      <c r="D226" s="52" t="s">
        <v>220</v>
      </c>
      <c r="E226" s="53">
        <v>7.377393537501316</v>
      </c>
      <c r="F226" s="54">
        <v>0.12115600000000001</v>
      </c>
      <c r="G226" s="54">
        <v>1.0207400000000002</v>
      </c>
      <c r="H226" s="54">
        <v>11.023393537501317</v>
      </c>
      <c r="I226" s="54">
        <v>0.55385600000000001</v>
      </c>
      <c r="J226" s="54">
        <v>4.6662400000000002</v>
      </c>
      <c r="K226" s="63">
        <f>_xlfn.RANK.AVG(H226,H$3:$H$717)</f>
        <v>45</v>
      </c>
      <c r="L226" s="63">
        <f t="shared" si="18"/>
        <v>483</v>
      </c>
      <c r="M226" s="63">
        <f t="shared" si="19"/>
        <v>271</v>
      </c>
      <c r="N226" s="55" t="s">
        <v>1535</v>
      </c>
      <c r="O226" s="55" t="s">
        <v>1534</v>
      </c>
      <c r="P226" s="55" t="s">
        <v>1534</v>
      </c>
      <c r="Q226" s="27" t="str">
        <f t="shared" si="22"/>
        <v>HL Focus</v>
      </c>
      <c r="R226" s="56">
        <v>19.639517488799996</v>
      </c>
      <c r="S226" s="57">
        <v>56.031948700094944</v>
      </c>
      <c r="T226" s="57">
        <v>117.8371049328</v>
      </c>
      <c r="U226" s="57">
        <v>74.344495301094938</v>
      </c>
      <c r="V226" s="64">
        <f t="shared" si="20"/>
        <v>71</v>
      </c>
      <c r="W226" s="64">
        <f t="shared" si="21"/>
        <v>21</v>
      </c>
      <c r="X226" s="23" t="s">
        <v>1535</v>
      </c>
      <c r="Y226" s="23" t="s">
        <v>1535</v>
      </c>
      <c r="Z226" s="23" t="str">
        <f t="shared" si="23"/>
        <v>Asset Focus</v>
      </c>
      <c r="AA226" s="23" t="s">
        <v>1529</v>
      </c>
      <c r="AB226" s="23" t="s">
        <v>1526</v>
      </c>
    </row>
    <row r="227" spans="1:28" x14ac:dyDescent="0.35">
      <c r="A227" s="50" t="s">
        <v>342</v>
      </c>
      <c r="B227" s="51">
        <v>581110</v>
      </c>
      <c r="C227" s="51" t="s">
        <v>512</v>
      </c>
      <c r="D227" s="52" t="s">
        <v>513</v>
      </c>
      <c r="E227" s="53">
        <v>9.8157028228423107E-2</v>
      </c>
      <c r="F227" s="54">
        <v>0.20193600000000003</v>
      </c>
      <c r="G227" s="54">
        <v>1.168272</v>
      </c>
      <c r="H227" s="54">
        <v>0.2331570282284231</v>
      </c>
      <c r="I227" s="54">
        <v>0.92313600000000007</v>
      </c>
      <c r="J227" s="54">
        <v>5.3406719999999996</v>
      </c>
      <c r="K227" s="63">
        <f>_xlfn.RANK.AVG(H227,H$3:$H$717)</f>
        <v>679</v>
      </c>
      <c r="L227" s="63">
        <f t="shared" si="18"/>
        <v>330</v>
      </c>
      <c r="M227" s="63">
        <f t="shared" si="19"/>
        <v>235</v>
      </c>
      <c r="N227" s="55" t="s">
        <v>1534</v>
      </c>
      <c r="O227" s="55" t="s">
        <v>1534</v>
      </c>
      <c r="P227" s="55" t="s">
        <v>1534</v>
      </c>
      <c r="Q227" s="27" t="str">
        <f t="shared" si="22"/>
        <v>Rest</v>
      </c>
      <c r="R227" s="56">
        <v>7.5116904919999996</v>
      </c>
      <c r="S227" s="57">
        <v>2.8684709065999989</v>
      </c>
      <c r="T227" s="57">
        <v>45.070142952000005</v>
      </c>
      <c r="U227" s="57">
        <v>17.210825439600001</v>
      </c>
      <c r="V227" s="64">
        <f t="shared" si="20"/>
        <v>318</v>
      </c>
      <c r="W227" s="64">
        <f t="shared" si="21"/>
        <v>157</v>
      </c>
      <c r="X227" s="23" t="s">
        <v>1534</v>
      </c>
      <c r="Y227" s="23" t="s">
        <v>1534</v>
      </c>
      <c r="Z227" s="23" t="str">
        <f t="shared" si="23"/>
        <v>Rest</v>
      </c>
      <c r="AA227" s="23" t="s">
        <v>1531</v>
      </c>
      <c r="AB227" s="23" t="s">
        <v>1527</v>
      </c>
    </row>
    <row r="228" spans="1:28" x14ac:dyDescent="0.35">
      <c r="A228" s="50" t="s">
        <v>261</v>
      </c>
      <c r="B228" s="51">
        <v>577598</v>
      </c>
      <c r="C228" s="51" t="s">
        <v>514</v>
      </c>
      <c r="D228" s="52" t="s">
        <v>515</v>
      </c>
      <c r="E228" s="53">
        <v>0.63285599999999997</v>
      </c>
      <c r="F228" s="54">
        <v>0.51917599999999997</v>
      </c>
      <c r="G228" s="54">
        <v>4.1637755277292792</v>
      </c>
      <c r="H228" s="54">
        <v>2.8930559999999996</v>
      </c>
      <c r="I228" s="54">
        <v>2.3733759999999995</v>
      </c>
      <c r="J228" s="54">
        <v>13.893875527729278</v>
      </c>
      <c r="K228" s="63">
        <f>_xlfn.RANK.AVG(H228,H$3:$H$717)</f>
        <v>325</v>
      </c>
      <c r="L228" s="63">
        <f t="shared" si="18"/>
        <v>47</v>
      </c>
      <c r="M228" s="63">
        <f t="shared" si="19"/>
        <v>55</v>
      </c>
      <c r="N228" s="55" t="s">
        <v>1534</v>
      </c>
      <c r="O228" s="55" t="s">
        <v>1535</v>
      </c>
      <c r="P228" s="55" t="s">
        <v>1535</v>
      </c>
      <c r="Q228" s="27" t="str">
        <f t="shared" si="22"/>
        <v>Asset Focus</v>
      </c>
      <c r="R228" s="56">
        <v>9.8946460748000007</v>
      </c>
      <c r="S228" s="57">
        <v>1.1973409508000001</v>
      </c>
      <c r="T228" s="57">
        <v>59.367876448800004</v>
      </c>
      <c r="U228" s="57">
        <v>7.1840457047999999</v>
      </c>
      <c r="V228" s="64">
        <f t="shared" si="20"/>
        <v>222</v>
      </c>
      <c r="W228" s="64">
        <f t="shared" si="21"/>
        <v>349</v>
      </c>
      <c r="X228" s="23" t="s">
        <v>1534</v>
      </c>
      <c r="Y228" s="23" t="s">
        <v>1534</v>
      </c>
      <c r="Z228" s="23" t="str">
        <f t="shared" si="23"/>
        <v>Rest</v>
      </c>
      <c r="AA228" s="23" t="s">
        <v>1528</v>
      </c>
      <c r="AB228" s="23" t="s">
        <v>1511</v>
      </c>
    </row>
    <row r="229" spans="1:28" x14ac:dyDescent="0.35">
      <c r="A229" s="50" t="s">
        <v>42</v>
      </c>
      <c r="B229" s="51">
        <v>573211</v>
      </c>
      <c r="C229" s="51" t="s">
        <v>516</v>
      </c>
      <c r="D229" s="52" t="s">
        <v>517</v>
      </c>
      <c r="E229" s="53">
        <v>0.57455000000000001</v>
      </c>
      <c r="F229" s="54">
        <v>0.26521600000000001</v>
      </c>
      <c r="G229" s="54">
        <v>5.700758834184775</v>
      </c>
      <c r="H229" s="54">
        <v>2.2606500000000005</v>
      </c>
      <c r="I229" s="54">
        <v>1.2124159999999999</v>
      </c>
      <c r="J229" s="54">
        <v>25.618558834184775</v>
      </c>
      <c r="K229" s="63">
        <f>_xlfn.RANK.AVG(H229,H$3:$H$717)</f>
        <v>387</v>
      </c>
      <c r="L229" s="63">
        <f t="shared" si="18"/>
        <v>224</v>
      </c>
      <c r="M229" s="63">
        <f t="shared" si="19"/>
        <v>10</v>
      </c>
      <c r="N229" s="55" t="s">
        <v>1534</v>
      </c>
      <c r="O229" s="55" t="s">
        <v>1534</v>
      </c>
      <c r="P229" s="55" t="s">
        <v>1535</v>
      </c>
      <c r="Q229" s="27" t="str">
        <f t="shared" si="22"/>
        <v>GL Focus</v>
      </c>
      <c r="R229" s="56">
        <v>9.5409823086000003</v>
      </c>
      <c r="S229" s="57">
        <v>2.3755881629999998</v>
      </c>
      <c r="T229" s="57">
        <v>57.245893851600002</v>
      </c>
      <c r="U229" s="57">
        <v>6.8577522999999996</v>
      </c>
      <c r="V229" s="64">
        <f t="shared" si="20"/>
        <v>232</v>
      </c>
      <c r="W229" s="64">
        <f t="shared" si="21"/>
        <v>362</v>
      </c>
      <c r="X229" s="23" t="s">
        <v>1534</v>
      </c>
      <c r="Y229" s="23" t="s">
        <v>1534</v>
      </c>
      <c r="Z229" s="23" t="str">
        <f t="shared" si="23"/>
        <v>Rest</v>
      </c>
      <c r="AA229" s="23" t="s">
        <v>1528</v>
      </c>
      <c r="AB229" s="23" t="s">
        <v>1525</v>
      </c>
    </row>
    <row r="230" spans="1:28" x14ac:dyDescent="0.35">
      <c r="A230" s="50" t="s">
        <v>325</v>
      </c>
      <c r="B230" s="51">
        <v>577217</v>
      </c>
      <c r="C230" s="51" t="s">
        <v>518</v>
      </c>
      <c r="D230" s="52" t="s">
        <v>519</v>
      </c>
      <c r="E230" s="53">
        <v>0.20140999999999998</v>
      </c>
      <c r="F230" s="54">
        <v>0.141708</v>
      </c>
      <c r="G230" s="54">
        <v>5.3641560000000004</v>
      </c>
      <c r="H230" s="54">
        <v>0.46180999999999994</v>
      </c>
      <c r="I230" s="54">
        <v>0.64780799999999994</v>
      </c>
      <c r="J230" s="54">
        <v>24.521856</v>
      </c>
      <c r="K230" s="63">
        <f>_xlfn.RANK.AVG(H230,H$3:$H$717)</f>
        <v>639</v>
      </c>
      <c r="L230" s="63">
        <f t="shared" si="18"/>
        <v>445</v>
      </c>
      <c r="M230" s="63">
        <f t="shared" si="19"/>
        <v>11</v>
      </c>
      <c r="N230" s="55" t="s">
        <v>1534</v>
      </c>
      <c r="O230" s="55" t="s">
        <v>1534</v>
      </c>
      <c r="P230" s="55" t="s">
        <v>1535</v>
      </c>
      <c r="Q230" s="27" t="str">
        <f t="shared" si="22"/>
        <v>GL Focus</v>
      </c>
      <c r="R230" s="56">
        <v>9.2505117899999973</v>
      </c>
      <c r="S230" s="57">
        <v>0.64476489179999996</v>
      </c>
      <c r="T230" s="57">
        <v>55.503070739999998</v>
      </c>
      <c r="U230" s="57">
        <v>3.8685893507999998</v>
      </c>
      <c r="V230" s="64">
        <f t="shared" si="20"/>
        <v>242</v>
      </c>
      <c r="W230" s="64">
        <f t="shared" si="21"/>
        <v>486</v>
      </c>
      <c r="X230" s="23" t="s">
        <v>1534</v>
      </c>
      <c r="Y230" s="23" t="s">
        <v>1534</v>
      </c>
      <c r="Z230" s="23" t="str">
        <f t="shared" si="23"/>
        <v>Rest</v>
      </c>
      <c r="AA230" s="23" t="s">
        <v>1531</v>
      </c>
      <c r="AB230" s="23" t="s">
        <v>1525</v>
      </c>
    </row>
    <row r="231" spans="1:28" x14ac:dyDescent="0.35">
      <c r="A231" s="50" t="s">
        <v>261</v>
      </c>
      <c r="B231" s="51">
        <v>577527</v>
      </c>
      <c r="C231" s="51" t="s">
        <v>520</v>
      </c>
      <c r="D231" s="52" t="s">
        <v>521</v>
      </c>
      <c r="E231" s="53">
        <v>1.262</v>
      </c>
      <c r="F231" s="54">
        <v>0.21378000000000003</v>
      </c>
      <c r="G231" s="54">
        <v>6.3319182207274247</v>
      </c>
      <c r="H231" s="54">
        <v>1.262</v>
      </c>
      <c r="I231" s="54">
        <v>0.97728000000000015</v>
      </c>
      <c r="J231" s="54">
        <v>24.352618220727425</v>
      </c>
      <c r="K231" s="63">
        <f>_xlfn.RANK.AVG(H231,H$3:$H$717)</f>
        <v>508</v>
      </c>
      <c r="L231" s="63">
        <f t="shared" si="18"/>
        <v>303</v>
      </c>
      <c r="M231" s="63">
        <f t="shared" si="19"/>
        <v>13</v>
      </c>
      <c r="N231" s="55" t="s">
        <v>1534</v>
      </c>
      <c r="O231" s="55" t="s">
        <v>1534</v>
      </c>
      <c r="P231" s="55" t="s">
        <v>1535</v>
      </c>
      <c r="Q231" s="27" t="str">
        <f t="shared" si="22"/>
        <v>GL Focus</v>
      </c>
      <c r="R231" s="56">
        <v>8.8841471181999978</v>
      </c>
      <c r="S231" s="57">
        <v>1.2428677875999998</v>
      </c>
      <c r="T231" s="57">
        <v>53.304882709200001</v>
      </c>
      <c r="U231" s="57">
        <v>7.4572067255999999</v>
      </c>
      <c r="V231" s="64">
        <f t="shared" si="20"/>
        <v>250</v>
      </c>
      <c r="W231" s="64">
        <f t="shared" si="21"/>
        <v>336</v>
      </c>
      <c r="X231" s="23" t="s">
        <v>1534</v>
      </c>
      <c r="Y231" s="23" t="s">
        <v>1534</v>
      </c>
      <c r="Z231" s="23" t="str">
        <f t="shared" si="23"/>
        <v>Rest</v>
      </c>
      <c r="AA231" s="23" t="s">
        <v>1528</v>
      </c>
      <c r="AB231" s="23" t="s">
        <v>1511</v>
      </c>
    </row>
    <row r="232" spans="1:28" x14ac:dyDescent="0.35">
      <c r="A232" s="50" t="s">
        <v>159</v>
      </c>
      <c r="B232" s="51">
        <v>583201</v>
      </c>
      <c r="C232" s="51" t="s">
        <v>522</v>
      </c>
      <c r="D232" s="52" t="s">
        <v>523</v>
      </c>
      <c r="E232" s="53">
        <v>0.20329999999999998</v>
      </c>
      <c r="F232" s="54">
        <v>0.22255706680706686</v>
      </c>
      <c r="G232" s="54">
        <v>1.2884063950490097</v>
      </c>
      <c r="H232" s="54">
        <v>0.20329999999999998</v>
      </c>
      <c r="I232" s="54">
        <v>0.51005706680706686</v>
      </c>
      <c r="J232" s="54">
        <v>4.9777063950490099</v>
      </c>
      <c r="K232" s="63">
        <f>_xlfn.RANK.AVG(H232,H$3:$H$717)</f>
        <v>685</v>
      </c>
      <c r="L232" s="63">
        <f t="shared" si="18"/>
        <v>508</v>
      </c>
      <c r="M232" s="63">
        <f t="shared" si="19"/>
        <v>250</v>
      </c>
      <c r="N232" s="55" t="s">
        <v>1534</v>
      </c>
      <c r="O232" s="55" t="s">
        <v>1534</v>
      </c>
      <c r="P232" s="55" t="s">
        <v>1534</v>
      </c>
      <c r="Q232" s="27" t="str">
        <f t="shared" si="22"/>
        <v>Rest</v>
      </c>
      <c r="R232" s="56">
        <v>11.139481961447409</v>
      </c>
      <c r="S232" s="57">
        <v>3.0696165573216092</v>
      </c>
      <c r="T232" s="57">
        <v>49.333068554447408</v>
      </c>
      <c r="U232" s="57">
        <v>11.377480676321609</v>
      </c>
      <c r="V232" s="64">
        <f t="shared" si="20"/>
        <v>280</v>
      </c>
      <c r="W232" s="64">
        <f t="shared" si="21"/>
        <v>246</v>
      </c>
      <c r="X232" s="23" t="s">
        <v>1534</v>
      </c>
      <c r="Y232" s="23" t="s">
        <v>1534</v>
      </c>
      <c r="Z232" s="23" t="str">
        <f t="shared" si="23"/>
        <v>Rest</v>
      </c>
      <c r="AA232" s="23" t="s">
        <v>1529</v>
      </c>
      <c r="AB232" s="23" t="s">
        <v>1511</v>
      </c>
    </row>
    <row r="233" spans="1:28" x14ac:dyDescent="0.35">
      <c r="A233" s="50" t="s">
        <v>342</v>
      </c>
      <c r="B233" s="51">
        <v>580020</v>
      </c>
      <c r="C233" s="51" t="s">
        <v>524</v>
      </c>
      <c r="D233" s="52" t="s">
        <v>525</v>
      </c>
      <c r="E233" s="53">
        <v>0.48213594022840683</v>
      </c>
      <c r="F233" s="54">
        <v>0.36162</v>
      </c>
      <c r="G233" s="54">
        <v>2.7731240156555792</v>
      </c>
      <c r="H233" s="54">
        <v>1.5343359402284069</v>
      </c>
      <c r="I233" s="54">
        <v>1.08392</v>
      </c>
      <c r="J233" s="54">
        <v>3.915724015655579</v>
      </c>
      <c r="K233" s="63">
        <f>_xlfn.RANK.AVG(H233,H$3:$H$717)</f>
        <v>468</v>
      </c>
      <c r="L233" s="63">
        <f t="shared" si="18"/>
        <v>269</v>
      </c>
      <c r="M233" s="63">
        <f t="shared" si="19"/>
        <v>315</v>
      </c>
      <c r="N233" s="55" t="s">
        <v>1534</v>
      </c>
      <c r="O233" s="55" t="s">
        <v>1534</v>
      </c>
      <c r="P233" s="55" t="s">
        <v>1534</v>
      </c>
      <c r="Q233" s="27" t="str">
        <f t="shared" si="22"/>
        <v>Rest</v>
      </c>
      <c r="R233" s="56">
        <v>8.4837423529999967</v>
      </c>
      <c r="S233" s="57">
        <v>9.8777668094837594</v>
      </c>
      <c r="T233" s="57">
        <v>50.902454117999994</v>
      </c>
      <c r="U233" s="57">
        <v>26.982394154483757</v>
      </c>
      <c r="V233" s="64">
        <f t="shared" si="20"/>
        <v>266</v>
      </c>
      <c r="W233" s="64">
        <f t="shared" si="21"/>
        <v>89</v>
      </c>
      <c r="X233" s="23" t="s">
        <v>1534</v>
      </c>
      <c r="Y233" s="23" t="s">
        <v>1534</v>
      </c>
      <c r="Z233" s="23" t="str">
        <f t="shared" si="23"/>
        <v>Rest</v>
      </c>
      <c r="AA233" s="23" t="s">
        <v>1529</v>
      </c>
      <c r="AB233" s="23" t="s">
        <v>1526</v>
      </c>
    </row>
    <row r="234" spans="1:28" x14ac:dyDescent="0.35">
      <c r="A234" s="50" t="s">
        <v>342</v>
      </c>
      <c r="B234" s="51">
        <v>580029</v>
      </c>
      <c r="C234" s="51" t="s">
        <v>526</v>
      </c>
      <c r="D234" s="52" t="s">
        <v>527</v>
      </c>
      <c r="E234" s="53">
        <v>0.69504400000000011</v>
      </c>
      <c r="F234" s="54">
        <v>0.46194400000000008</v>
      </c>
      <c r="G234" s="54">
        <v>0.48042400000000002</v>
      </c>
      <c r="H234" s="54">
        <v>3.1773440000000002</v>
      </c>
      <c r="I234" s="54">
        <v>2.1117440000000003</v>
      </c>
      <c r="J234" s="54">
        <v>2.196224</v>
      </c>
      <c r="K234" s="63">
        <f>_xlfn.RANK.AVG(H234,H$3:$H$717)</f>
        <v>306</v>
      </c>
      <c r="L234" s="63">
        <f t="shared" si="18"/>
        <v>59</v>
      </c>
      <c r="M234" s="63">
        <f t="shared" si="19"/>
        <v>461</v>
      </c>
      <c r="N234" s="55" t="s">
        <v>1534</v>
      </c>
      <c r="O234" s="55" t="s">
        <v>1535</v>
      </c>
      <c r="P234" s="55" t="s">
        <v>1534</v>
      </c>
      <c r="Q234" s="27" t="str">
        <f t="shared" si="22"/>
        <v>VL Focus</v>
      </c>
      <c r="R234" s="56">
        <v>7.6876539470000012</v>
      </c>
      <c r="S234" s="57">
        <v>10.54452879610167</v>
      </c>
      <c r="T234" s="57">
        <v>46.125923682000007</v>
      </c>
      <c r="U234" s="57">
        <v>27.163379950101668</v>
      </c>
      <c r="V234" s="64">
        <f t="shared" si="20"/>
        <v>311</v>
      </c>
      <c r="W234" s="64">
        <f t="shared" si="21"/>
        <v>87</v>
      </c>
      <c r="X234" s="23" t="s">
        <v>1534</v>
      </c>
      <c r="Y234" s="23" t="s">
        <v>1534</v>
      </c>
      <c r="Z234" s="23" t="str">
        <f t="shared" si="23"/>
        <v>Rest</v>
      </c>
      <c r="AA234" s="23" t="s">
        <v>1529</v>
      </c>
      <c r="AB234" s="23" t="s">
        <v>1526</v>
      </c>
    </row>
    <row r="235" spans="1:28" x14ac:dyDescent="0.35">
      <c r="A235" s="50" t="s">
        <v>342</v>
      </c>
      <c r="B235" s="51">
        <v>580024</v>
      </c>
      <c r="C235" s="51" t="s">
        <v>528</v>
      </c>
      <c r="D235" s="52" t="s">
        <v>529</v>
      </c>
      <c r="E235" s="53">
        <v>1.6459100000000002</v>
      </c>
      <c r="F235" s="54">
        <v>0.37375000000000003</v>
      </c>
      <c r="G235" s="54">
        <v>2.3254704121872112</v>
      </c>
      <c r="H235" s="54">
        <v>5.4517100000000003</v>
      </c>
      <c r="I235" s="54">
        <v>1.14855</v>
      </c>
      <c r="J235" s="54">
        <v>4.2105704121872112</v>
      </c>
      <c r="K235" s="63">
        <f>_xlfn.RANK.AVG(H235,H$3:$H$717)</f>
        <v>153</v>
      </c>
      <c r="L235" s="63">
        <f t="shared" si="18"/>
        <v>244</v>
      </c>
      <c r="M235" s="63">
        <f t="shared" si="19"/>
        <v>296</v>
      </c>
      <c r="N235" s="55" t="s">
        <v>1534</v>
      </c>
      <c r="O235" s="55" t="s">
        <v>1534</v>
      </c>
      <c r="P235" s="55" t="s">
        <v>1534</v>
      </c>
      <c r="Q235" s="27" t="str">
        <f t="shared" si="22"/>
        <v>Rest</v>
      </c>
      <c r="R235" s="56">
        <v>9.8247675438000002</v>
      </c>
      <c r="S235" s="57">
        <v>9.9921901961793953</v>
      </c>
      <c r="T235" s="57">
        <v>58.948605262800001</v>
      </c>
      <c r="U235" s="57">
        <v>16.476499311179396</v>
      </c>
      <c r="V235" s="64">
        <f t="shared" si="20"/>
        <v>227</v>
      </c>
      <c r="W235" s="64">
        <f t="shared" si="21"/>
        <v>169</v>
      </c>
      <c r="X235" s="23" t="s">
        <v>1534</v>
      </c>
      <c r="Y235" s="23" t="s">
        <v>1534</v>
      </c>
      <c r="Z235" s="23" t="str">
        <f t="shared" si="23"/>
        <v>Rest</v>
      </c>
      <c r="AA235" s="23" t="s">
        <v>1529</v>
      </c>
      <c r="AB235" s="23" t="s">
        <v>1526</v>
      </c>
    </row>
    <row r="236" spans="1:28" x14ac:dyDescent="0.35">
      <c r="A236" s="50" t="s">
        <v>532</v>
      </c>
      <c r="B236" s="51">
        <v>571105</v>
      </c>
      <c r="C236" s="51" t="s">
        <v>530</v>
      </c>
      <c r="D236" s="52" t="s">
        <v>531</v>
      </c>
      <c r="E236" s="53">
        <v>0.45893714635495564</v>
      </c>
      <c r="F236" s="54">
        <v>0.24010000000000001</v>
      </c>
      <c r="G236" s="54">
        <v>2.1339579707970917</v>
      </c>
      <c r="H236" s="54">
        <v>0.92433714635495567</v>
      </c>
      <c r="I236" s="54">
        <v>0.66449999999999998</v>
      </c>
      <c r="J236" s="54">
        <v>8.718657970797091</v>
      </c>
      <c r="K236" s="63">
        <f>_xlfn.RANK.AVG(H236,H$3:$H$717)</f>
        <v>567</v>
      </c>
      <c r="L236" s="63">
        <f t="shared" si="18"/>
        <v>438</v>
      </c>
      <c r="M236" s="63">
        <f t="shared" si="19"/>
        <v>128</v>
      </c>
      <c r="N236" s="55" t="s">
        <v>1534</v>
      </c>
      <c r="O236" s="55" t="s">
        <v>1534</v>
      </c>
      <c r="P236" s="55" t="s">
        <v>1534</v>
      </c>
      <c r="Q236" s="27" t="str">
        <f t="shared" si="22"/>
        <v>Rest</v>
      </c>
      <c r="R236" s="56">
        <v>8.0163085881999976</v>
      </c>
      <c r="S236" s="57">
        <v>1.0472476482224118</v>
      </c>
      <c r="T236" s="57">
        <v>48.0978515292</v>
      </c>
      <c r="U236" s="57">
        <v>4.7867495902224118</v>
      </c>
      <c r="V236" s="64">
        <f t="shared" si="20"/>
        <v>290</v>
      </c>
      <c r="W236" s="64">
        <f t="shared" si="21"/>
        <v>442</v>
      </c>
      <c r="X236" s="23" t="s">
        <v>1534</v>
      </c>
      <c r="Y236" s="23" t="s">
        <v>1534</v>
      </c>
      <c r="Z236" s="23" t="str">
        <f t="shared" si="23"/>
        <v>Rest</v>
      </c>
      <c r="AA236" s="23" t="s">
        <v>1528</v>
      </c>
      <c r="AB236" s="23" t="s">
        <v>1524</v>
      </c>
    </row>
    <row r="237" spans="1:28" x14ac:dyDescent="0.35">
      <c r="A237" s="50" t="s">
        <v>492</v>
      </c>
      <c r="B237" s="51">
        <v>500001</v>
      </c>
      <c r="C237" s="51" t="s">
        <v>533</v>
      </c>
      <c r="D237" s="52" t="s">
        <v>534</v>
      </c>
      <c r="E237" s="53">
        <v>0.67124400000000006</v>
      </c>
      <c r="F237" s="54">
        <v>0.10349973422818792</v>
      </c>
      <c r="G237" s="54">
        <v>0.26157554177028447</v>
      </c>
      <c r="H237" s="54">
        <v>3.0685440000000002</v>
      </c>
      <c r="I237" s="54">
        <v>0.22349973422818792</v>
      </c>
      <c r="J237" s="54">
        <v>0.95497554177028454</v>
      </c>
      <c r="K237" s="63">
        <f>_xlfn.RANK.AVG(H237,H$3:$H$717)</f>
        <v>315</v>
      </c>
      <c r="L237" s="63">
        <f t="shared" si="18"/>
        <v>644</v>
      </c>
      <c r="M237" s="63">
        <f t="shared" si="19"/>
        <v>601</v>
      </c>
      <c r="N237" s="55" t="s">
        <v>1534</v>
      </c>
      <c r="O237" s="55" t="s">
        <v>1534</v>
      </c>
      <c r="P237" s="55" t="s">
        <v>1534</v>
      </c>
      <c r="Q237" s="27" t="str">
        <f t="shared" si="22"/>
        <v>Rest</v>
      </c>
      <c r="R237" s="56">
        <v>6.701652038999999</v>
      </c>
      <c r="S237" s="57">
        <v>2.7260588945456687</v>
      </c>
      <c r="T237" s="57">
        <v>37.509354000000002</v>
      </c>
      <c r="U237" s="57">
        <v>6.513890351545669</v>
      </c>
      <c r="V237" s="64">
        <f t="shared" si="20"/>
        <v>372</v>
      </c>
      <c r="W237" s="64">
        <f t="shared" si="21"/>
        <v>375</v>
      </c>
      <c r="X237" s="23" t="s">
        <v>1534</v>
      </c>
      <c r="Y237" s="23" t="s">
        <v>1534</v>
      </c>
      <c r="Z237" s="23" t="str">
        <f t="shared" si="23"/>
        <v>Rest</v>
      </c>
      <c r="AA237" s="23" t="s">
        <v>1529</v>
      </c>
      <c r="AB237" s="23" t="s">
        <v>1526</v>
      </c>
    </row>
    <row r="238" spans="1:28" x14ac:dyDescent="0.35">
      <c r="A238" s="50" t="s">
        <v>38</v>
      </c>
      <c r="B238" s="51">
        <v>585215</v>
      </c>
      <c r="C238" s="51" t="s">
        <v>535</v>
      </c>
      <c r="D238" s="52" t="s">
        <v>536</v>
      </c>
      <c r="E238" s="53">
        <v>0.20524000000000001</v>
      </c>
      <c r="F238" s="54">
        <v>0.56473200000000012</v>
      </c>
      <c r="G238" s="54">
        <v>7.6920508731680428</v>
      </c>
      <c r="H238" s="54">
        <v>0.93823999999999996</v>
      </c>
      <c r="I238" s="54">
        <v>2.5816320000000004</v>
      </c>
      <c r="J238" s="54">
        <v>15.113650873168043</v>
      </c>
      <c r="K238" s="63">
        <f>_xlfn.RANK.AVG(H238,H$3:$H$717)</f>
        <v>565</v>
      </c>
      <c r="L238" s="63">
        <f t="shared" si="18"/>
        <v>34</v>
      </c>
      <c r="M238" s="63">
        <f t="shared" si="19"/>
        <v>44</v>
      </c>
      <c r="N238" s="55" t="s">
        <v>1534</v>
      </c>
      <c r="O238" s="55" t="s">
        <v>1535</v>
      </c>
      <c r="P238" s="55" t="s">
        <v>1535</v>
      </c>
      <c r="Q238" s="27" t="str">
        <f t="shared" si="22"/>
        <v>Asset Focus</v>
      </c>
      <c r="R238" s="56">
        <v>10.545284209000002</v>
      </c>
      <c r="S238" s="57">
        <v>6.0990173829999996</v>
      </c>
      <c r="T238" s="57">
        <v>59.715065000000003</v>
      </c>
      <c r="U238" s="57">
        <v>36.594104297999998</v>
      </c>
      <c r="V238" s="64">
        <f t="shared" si="20"/>
        <v>219</v>
      </c>
      <c r="W238" s="64">
        <f t="shared" si="21"/>
        <v>51</v>
      </c>
      <c r="X238" s="23" t="s">
        <v>1534</v>
      </c>
      <c r="Y238" s="23" t="s">
        <v>1535</v>
      </c>
      <c r="Z238" s="23" t="str">
        <f t="shared" si="23"/>
        <v>CAA Focus</v>
      </c>
      <c r="AA238" s="23" t="s">
        <v>1531</v>
      </c>
      <c r="AB238" s="23" t="s">
        <v>1525</v>
      </c>
    </row>
    <row r="239" spans="1:28" x14ac:dyDescent="0.35">
      <c r="A239" s="50" t="s">
        <v>99</v>
      </c>
      <c r="B239" s="51">
        <v>562157</v>
      </c>
      <c r="C239" s="51" t="s">
        <v>537</v>
      </c>
      <c r="D239" s="52" t="s">
        <v>538</v>
      </c>
      <c r="E239" s="53">
        <v>0.57599</v>
      </c>
      <c r="F239" s="54">
        <v>0.35666399999999998</v>
      </c>
      <c r="G239" s="54">
        <v>1.533196</v>
      </c>
      <c r="H239" s="54">
        <v>1.6712899999999999</v>
      </c>
      <c r="I239" s="54">
        <v>1.4102640000000002</v>
      </c>
      <c r="J239" s="54">
        <v>7.008896</v>
      </c>
      <c r="K239" s="63">
        <f>_xlfn.RANK.AVG(H239,H$3:$H$717)</f>
        <v>450</v>
      </c>
      <c r="L239" s="63">
        <f t="shared" si="18"/>
        <v>167</v>
      </c>
      <c r="M239" s="63">
        <f t="shared" si="19"/>
        <v>164</v>
      </c>
      <c r="N239" s="55" t="s">
        <v>1534</v>
      </c>
      <c r="O239" s="55" t="s">
        <v>1535</v>
      </c>
      <c r="P239" s="55" t="s">
        <v>1534</v>
      </c>
      <c r="Q239" s="27" t="str">
        <f t="shared" si="22"/>
        <v>VL Focus</v>
      </c>
      <c r="R239" s="56">
        <v>76.951379761383734</v>
      </c>
      <c r="S239" s="57">
        <v>12.517353418904129</v>
      </c>
      <c r="T239" s="57">
        <v>143.53405662238373</v>
      </c>
      <c r="U239" s="57">
        <v>22.368748499904129</v>
      </c>
      <c r="V239" s="64">
        <f t="shared" si="20"/>
        <v>48</v>
      </c>
      <c r="W239" s="64">
        <f t="shared" si="21"/>
        <v>113</v>
      </c>
      <c r="X239" s="23" t="s">
        <v>1535</v>
      </c>
      <c r="Y239" s="23" t="s">
        <v>1534</v>
      </c>
      <c r="Z239" s="23" t="str">
        <f t="shared" si="23"/>
        <v>SBA Focus</v>
      </c>
      <c r="AA239" s="23" t="s">
        <v>1528</v>
      </c>
      <c r="AB239" s="23" t="s">
        <v>1526</v>
      </c>
    </row>
    <row r="240" spans="1:28" x14ac:dyDescent="0.35">
      <c r="A240" s="50" t="s">
        <v>61</v>
      </c>
      <c r="B240" s="51">
        <v>577101</v>
      </c>
      <c r="C240" s="51" t="s">
        <v>255</v>
      </c>
      <c r="D240" s="52" t="s">
        <v>256</v>
      </c>
      <c r="E240" s="53">
        <v>2.3842000000000003</v>
      </c>
      <c r="F240" s="54">
        <v>0.87858400000000003</v>
      </c>
      <c r="G240" s="54">
        <v>0.67110400000000003</v>
      </c>
      <c r="H240" s="54">
        <v>10.8992</v>
      </c>
      <c r="I240" s="54">
        <v>4.0163840000000004</v>
      </c>
      <c r="J240" s="54">
        <v>3.067904</v>
      </c>
      <c r="K240" s="63">
        <f>_xlfn.RANK.AVG(H240,H$3:$H$717)</f>
        <v>46</v>
      </c>
      <c r="L240" s="63">
        <f t="shared" si="18"/>
        <v>6</v>
      </c>
      <c r="M240" s="63">
        <f t="shared" si="19"/>
        <v>380</v>
      </c>
      <c r="N240" s="55" t="s">
        <v>1535</v>
      </c>
      <c r="O240" s="55" t="s">
        <v>1535</v>
      </c>
      <c r="P240" s="55" t="s">
        <v>1534</v>
      </c>
      <c r="Q240" s="27" t="str">
        <f t="shared" si="22"/>
        <v>Asset Focus</v>
      </c>
      <c r="R240" s="56">
        <v>13.909034973000004</v>
      </c>
      <c r="S240" s="57">
        <v>1.8245448272000004</v>
      </c>
      <c r="T240" s="57">
        <v>83.454209837999997</v>
      </c>
      <c r="U240" s="57">
        <v>10.947268963200001</v>
      </c>
      <c r="V240" s="64">
        <f t="shared" si="20"/>
        <v>132</v>
      </c>
      <c r="W240" s="64">
        <f t="shared" si="21"/>
        <v>255</v>
      </c>
      <c r="X240" s="23" t="s">
        <v>1535</v>
      </c>
      <c r="Y240" s="23" t="s">
        <v>1534</v>
      </c>
      <c r="Z240" s="23" t="str">
        <f t="shared" si="23"/>
        <v>SBA Focus</v>
      </c>
      <c r="AA240" s="23" t="s">
        <v>1531</v>
      </c>
      <c r="AB240" s="23" t="s">
        <v>1525</v>
      </c>
    </row>
    <row r="241" spans="1:28" x14ac:dyDescent="0.35">
      <c r="A241" s="50" t="s">
        <v>342</v>
      </c>
      <c r="B241" s="51">
        <v>580025</v>
      </c>
      <c r="C241" s="51" t="s">
        <v>541</v>
      </c>
      <c r="D241" s="52" t="s">
        <v>542</v>
      </c>
      <c r="E241" s="53">
        <v>0.28507138731201537</v>
      </c>
      <c r="F241" s="54">
        <v>0.27623616957998182</v>
      </c>
      <c r="G241" s="54">
        <v>0.7324896095558302</v>
      </c>
      <c r="H241" s="54">
        <v>0.71767138731201541</v>
      </c>
      <c r="I241" s="54">
        <v>0.8061361695799818</v>
      </c>
      <c r="J241" s="54">
        <v>2.6156896095558304</v>
      </c>
      <c r="K241" s="63">
        <f>_xlfn.RANK.AVG(H241,H$3:$H$717)</f>
        <v>591</v>
      </c>
      <c r="L241" s="63">
        <f t="shared" si="18"/>
        <v>372</v>
      </c>
      <c r="M241" s="63">
        <f t="shared" si="19"/>
        <v>429</v>
      </c>
      <c r="N241" s="55" t="s">
        <v>1534</v>
      </c>
      <c r="O241" s="55" t="s">
        <v>1534</v>
      </c>
      <c r="P241" s="55" t="s">
        <v>1534</v>
      </c>
      <c r="Q241" s="27" t="str">
        <f t="shared" si="22"/>
        <v>Rest</v>
      </c>
      <c r="R241" s="56">
        <v>11.729742359462833</v>
      </c>
      <c r="S241" s="57">
        <v>2.2570817207994995</v>
      </c>
      <c r="T241" s="57">
        <v>52.282810904462835</v>
      </c>
      <c r="U241" s="57">
        <v>6.9648771197994996</v>
      </c>
      <c r="V241" s="64">
        <f t="shared" si="20"/>
        <v>256</v>
      </c>
      <c r="W241" s="64">
        <f t="shared" si="21"/>
        <v>359</v>
      </c>
      <c r="X241" s="23" t="s">
        <v>1534</v>
      </c>
      <c r="Y241" s="23" t="s">
        <v>1534</v>
      </c>
      <c r="Z241" s="23" t="str">
        <f t="shared" si="23"/>
        <v>Rest</v>
      </c>
      <c r="AA241" s="23" t="s">
        <v>1529</v>
      </c>
      <c r="AB241" s="23" t="s">
        <v>1511</v>
      </c>
    </row>
    <row r="242" spans="1:28" x14ac:dyDescent="0.35">
      <c r="A242" s="50" t="s">
        <v>123</v>
      </c>
      <c r="B242" s="51">
        <v>560109</v>
      </c>
      <c r="C242" s="51" t="s">
        <v>423</v>
      </c>
      <c r="D242" s="52" t="s">
        <v>424</v>
      </c>
      <c r="E242" s="53">
        <v>2.3632559999999998</v>
      </c>
      <c r="F242" s="54">
        <v>0.11194387420545748</v>
      </c>
      <c r="G242" s="54">
        <v>0.29335600000000006</v>
      </c>
      <c r="H242" s="54">
        <v>10.803455999999999</v>
      </c>
      <c r="I242" s="54">
        <v>0.18584387420545748</v>
      </c>
      <c r="J242" s="54">
        <v>1.341056</v>
      </c>
      <c r="K242" s="63">
        <f>_xlfn.RANK.AVG(H242,H$3:$H$717)</f>
        <v>47</v>
      </c>
      <c r="L242" s="63">
        <f t="shared" si="18"/>
        <v>654</v>
      </c>
      <c r="M242" s="63">
        <f t="shared" si="19"/>
        <v>560</v>
      </c>
      <c r="N242" s="55" t="s">
        <v>1535</v>
      </c>
      <c r="O242" s="55" t="s">
        <v>1534</v>
      </c>
      <c r="P242" s="55" t="s">
        <v>1534</v>
      </c>
      <c r="Q242" s="27" t="str">
        <f t="shared" si="22"/>
        <v>HL Focus</v>
      </c>
      <c r="R242" s="56">
        <v>1.8468516879999992</v>
      </c>
      <c r="S242" s="57">
        <v>2.4609548627688991</v>
      </c>
      <c r="T242" s="57">
        <v>9.7275799999999997</v>
      </c>
      <c r="U242" s="57">
        <v>3.3140858937688993</v>
      </c>
      <c r="V242" s="64">
        <f t="shared" si="20"/>
        <v>665</v>
      </c>
      <c r="W242" s="64">
        <f t="shared" si="21"/>
        <v>521</v>
      </c>
      <c r="X242" s="23" t="s">
        <v>1534</v>
      </c>
      <c r="Y242" s="23" t="s">
        <v>1534</v>
      </c>
      <c r="Z242" s="23" t="str">
        <f t="shared" si="23"/>
        <v>Rest</v>
      </c>
      <c r="AA242" s="23" t="s">
        <v>1528</v>
      </c>
      <c r="AB242" s="23" t="s">
        <v>1527</v>
      </c>
    </row>
    <row r="243" spans="1:28" x14ac:dyDescent="0.35">
      <c r="A243" s="50" t="s">
        <v>342</v>
      </c>
      <c r="B243" s="51">
        <v>580030</v>
      </c>
      <c r="C243" s="51" t="s">
        <v>545</v>
      </c>
      <c r="D243" s="52" t="s">
        <v>546</v>
      </c>
      <c r="E243" s="53">
        <v>1.4387700000000001</v>
      </c>
      <c r="F243" s="54">
        <v>0.24606400000000003</v>
      </c>
      <c r="G243" s="54">
        <v>0.86504000000000003</v>
      </c>
      <c r="H243" s="54">
        <v>3.6089700000000002</v>
      </c>
      <c r="I243" s="54">
        <v>1.1248640000000001</v>
      </c>
      <c r="J243" s="54">
        <v>3.2010399999999999</v>
      </c>
      <c r="K243" s="63">
        <f>_xlfn.RANK.AVG(H243,H$3:$H$717)</f>
        <v>270</v>
      </c>
      <c r="L243" s="63">
        <f t="shared" si="18"/>
        <v>254</v>
      </c>
      <c r="M243" s="63">
        <f t="shared" si="19"/>
        <v>368</v>
      </c>
      <c r="N243" s="55" t="s">
        <v>1534</v>
      </c>
      <c r="O243" s="55" t="s">
        <v>1534</v>
      </c>
      <c r="P243" s="55" t="s">
        <v>1534</v>
      </c>
      <c r="Q243" s="27" t="str">
        <f t="shared" si="22"/>
        <v>Rest</v>
      </c>
      <c r="R243" s="56">
        <v>46.65691601086106</v>
      </c>
      <c r="S243" s="57">
        <v>10.33797354687284</v>
      </c>
      <c r="T243" s="57">
        <v>83.761267408861059</v>
      </c>
      <c r="U243" s="57">
        <v>15.77172916587284</v>
      </c>
      <c r="V243" s="64">
        <f t="shared" si="20"/>
        <v>131</v>
      </c>
      <c r="W243" s="64">
        <f t="shared" si="21"/>
        <v>173</v>
      </c>
      <c r="X243" s="23" t="s">
        <v>1535</v>
      </c>
      <c r="Y243" s="23" t="s">
        <v>1534</v>
      </c>
      <c r="Z243" s="23" t="str">
        <f t="shared" si="23"/>
        <v>SBA Focus</v>
      </c>
      <c r="AA243" s="23" t="s">
        <v>1529</v>
      </c>
      <c r="AB243" s="23" t="s">
        <v>1526</v>
      </c>
    </row>
    <row r="244" spans="1:28" x14ac:dyDescent="0.35">
      <c r="A244" s="50" t="s">
        <v>126</v>
      </c>
      <c r="B244" s="51">
        <v>560061</v>
      </c>
      <c r="C244" s="51" t="s">
        <v>1342</v>
      </c>
      <c r="D244" s="52" t="s">
        <v>1343</v>
      </c>
      <c r="E244" s="53">
        <v>2.3413320000000004</v>
      </c>
      <c r="F244" s="54">
        <v>0.96070161167661172</v>
      </c>
      <c r="G244" s="54">
        <v>0.93669831889952127</v>
      </c>
      <c r="H244" s="54">
        <v>10.703232</v>
      </c>
      <c r="I244" s="54">
        <v>1.5018016116766117</v>
      </c>
      <c r="J244" s="54">
        <v>3.2281983188995214</v>
      </c>
      <c r="K244" s="63">
        <f>_xlfn.RANK.AVG(H244,H$3:$H$717)</f>
        <v>48</v>
      </c>
      <c r="L244" s="63">
        <f t="shared" si="18"/>
        <v>143</v>
      </c>
      <c r="M244" s="63">
        <f t="shared" si="19"/>
        <v>362</v>
      </c>
      <c r="N244" s="55" t="s">
        <v>1535</v>
      </c>
      <c r="O244" s="55" t="s">
        <v>1535</v>
      </c>
      <c r="P244" s="55" t="s">
        <v>1534</v>
      </c>
      <c r="Q244" s="27" t="str">
        <f t="shared" si="22"/>
        <v>Asset Focus</v>
      </c>
      <c r="R244" s="56">
        <v>114.75568973659833</v>
      </c>
      <c r="S244" s="57">
        <v>1.1837728354000001</v>
      </c>
      <c r="T244" s="57">
        <v>210.66813337259833</v>
      </c>
      <c r="U244" s="57">
        <v>7.1026370124000007</v>
      </c>
      <c r="V244" s="64">
        <f t="shared" si="20"/>
        <v>12</v>
      </c>
      <c r="W244" s="64">
        <f t="shared" si="21"/>
        <v>354</v>
      </c>
      <c r="X244" s="23" t="s">
        <v>1535</v>
      </c>
      <c r="Y244" s="23" t="s">
        <v>1534</v>
      </c>
      <c r="Z244" s="23" t="str">
        <f t="shared" si="23"/>
        <v>SBA Focus</v>
      </c>
      <c r="AA244" s="23" t="s">
        <v>1529</v>
      </c>
      <c r="AB244" s="23" t="s">
        <v>1524</v>
      </c>
    </row>
    <row r="245" spans="1:28" x14ac:dyDescent="0.35">
      <c r="A245" s="50" t="s">
        <v>342</v>
      </c>
      <c r="B245" s="51">
        <v>580023</v>
      </c>
      <c r="C245" s="51" t="s">
        <v>549</v>
      </c>
      <c r="D245" s="52" t="s">
        <v>550</v>
      </c>
      <c r="E245" s="53">
        <v>1.9170199999999999</v>
      </c>
      <c r="F245" s="54">
        <v>0.59036999999999995</v>
      </c>
      <c r="G245" s="54">
        <v>1.1449061810013148</v>
      </c>
      <c r="H245" s="54">
        <v>4.7344200000000001</v>
      </c>
      <c r="I245" s="54">
        <v>2.03267</v>
      </c>
      <c r="J245" s="54">
        <v>5.1080061810013149</v>
      </c>
      <c r="K245" s="63">
        <f>_xlfn.RANK.AVG(H245,H$3:$H$717)</f>
        <v>188</v>
      </c>
      <c r="L245" s="63">
        <f t="shared" si="18"/>
        <v>70</v>
      </c>
      <c r="M245" s="63">
        <f t="shared" si="19"/>
        <v>245</v>
      </c>
      <c r="N245" s="55" t="s">
        <v>1534</v>
      </c>
      <c r="O245" s="55" t="s">
        <v>1535</v>
      </c>
      <c r="P245" s="55" t="s">
        <v>1534</v>
      </c>
      <c r="Q245" s="27" t="str">
        <f t="shared" si="22"/>
        <v>VL Focus</v>
      </c>
      <c r="R245" s="56">
        <v>8.5809048412000024</v>
      </c>
      <c r="S245" s="57">
        <v>9.414213466462833</v>
      </c>
      <c r="T245" s="57">
        <v>51.4854290472</v>
      </c>
      <c r="U245" s="57">
        <v>16.725631727462833</v>
      </c>
      <c r="V245" s="64">
        <f t="shared" si="20"/>
        <v>261</v>
      </c>
      <c r="W245" s="64">
        <f t="shared" si="21"/>
        <v>164</v>
      </c>
      <c r="X245" s="23" t="s">
        <v>1534</v>
      </c>
      <c r="Y245" s="23" t="s">
        <v>1534</v>
      </c>
      <c r="Z245" s="23" t="str">
        <f t="shared" si="23"/>
        <v>Rest</v>
      </c>
      <c r="AA245" s="23" t="s">
        <v>1529</v>
      </c>
      <c r="AB245" s="23" t="s">
        <v>1526</v>
      </c>
    </row>
    <row r="246" spans="1:28" x14ac:dyDescent="0.35">
      <c r="A246" s="50" t="s">
        <v>276</v>
      </c>
      <c r="B246" s="51">
        <v>562117</v>
      </c>
      <c r="C246" s="51" t="s">
        <v>682</v>
      </c>
      <c r="D246" s="52" t="s">
        <v>683</v>
      </c>
      <c r="E246" s="53">
        <v>2.3252320000000002</v>
      </c>
      <c r="F246" s="54">
        <v>0.12706400000000001</v>
      </c>
      <c r="G246" s="54">
        <v>11.16362613938159</v>
      </c>
      <c r="H246" s="54">
        <v>10.629631999999999</v>
      </c>
      <c r="I246" s="54">
        <v>0.58086400000000005</v>
      </c>
      <c r="J246" s="54">
        <v>40.159226139381587</v>
      </c>
      <c r="K246" s="63">
        <f>_xlfn.RANK.AVG(H246,H$3:$H$717)</f>
        <v>49</v>
      </c>
      <c r="L246" s="63">
        <f t="shared" si="18"/>
        <v>472</v>
      </c>
      <c r="M246" s="63">
        <f t="shared" si="19"/>
        <v>2</v>
      </c>
      <c r="N246" s="55" t="s">
        <v>1535</v>
      </c>
      <c r="O246" s="55" t="s">
        <v>1534</v>
      </c>
      <c r="P246" s="55" t="s">
        <v>1535</v>
      </c>
      <c r="Q246" s="27" t="str">
        <f t="shared" si="22"/>
        <v>Asset Focus</v>
      </c>
      <c r="R246" s="56">
        <v>6.9402766903999975</v>
      </c>
      <c r="S246" s="57">
        <v>0.94092242302802243</v>
      </c>
      <c r="T246" s="57">
        <v>41.641660142399992</v>
      </c>
      <c r="U246" s="57">
        <v>2.1708478610280224</v>
      </c>
      <c r="V246" s="64">
        <f t="shared" si="20"/>
        <v>349</v>
      </c>
      <c r="W246" s="64">
        <f t="shared" si="21"/>
        <v>598</v>
      </c>
      <c r="X246" s="23" t="s">
        <v>1534</v>
      </c>
      <c r="Y246" s="23" t="s">
        <v>1534</v>
      </c>
      <c r="Z246" s="23" t="str">
        <f t="shared" si="23"/>
        <v>Rest</v>
      </c>
      <c r="AA246" s="23" t="s">
        <v>1528</v>
      </c>
      <c r="AB246" s="23" t="s">
        <v>1511</v>
      </c>
    </row>
    <row r="247" spans="1:28" x14ac:dyDescent="0.35">
      <c r="A247" s="50" t="s">
        <v>83</v>
      </c>
      <c r="B247" s="51">
        <v>411045</v>
      </c>
      <c r="C247" s="51" t="s">
        <v>980</v>
      </c>
      <c r="D247" s="52" t="s">
        <v>981</v>
      </c>
      <c r="E247" s="53">
        <v>8.2388675374652607</v>
      </c>
      <c r="F247" s="54">
        <v>1.0813877342927345</v>
      </c>
      <c r="G247" s="54">
        <v>0.47691786096291444</v>
      </c>
      <c r="H247" s="54">
        <v>10.37946753746526</v>
      </c>
      <c r="I247" s="54">
        <v>1.6630877342927346</v>
      </c>
      <c r="J247" s="54">
        <v>1.3348178609629144</v>
      </c>
      <c r="K247" s="63">
        <f>_xlfn.RANK.AVG(H247,H$3:$H$717)</f>
        <v>50</v>
      </c>
      <c r="L247" s="63">
        <f t="shared" si="18"/>
        <v>120</v>
      </c>
      <c r="M247" s="63">
        <f t="shared" si="19"/>
        <v>562</v>
      </c>
      <c r="N247" s="55" t="s">
        <v>1535</v>
      </c>
      <c r="O247" s="55" t="s">
        <v>1535</v>
      </c>
      <c r="P247" s="55" t="s">
        <v>1534</v>
      </c>
      <c r="Q247" s="27" t="str">
        <f t="shared" si="22"/>
        <v>Asset Focus</v>
      </c>
      <c r="R247" s="56">
        <v>1.9174335239999998</v>
      </c>
      <c r="S247" s="57">
        <v>25.754402393563453</v>
      </c>
      <c r="T247" s="57">
        <v>11.504601144</v>
      </c>
      <c r="U247" s="57">
        <v>32.975640303563452</v>
      </c>
      <c r="V247" s="64">
        <f t="shared" si="20"/>
        <v>646</v>
      </c>
      <c r="W247" s="64">
        <f t="shared" si="21"/>
        <v>61</v>
      </c>
      <c r="X247" s="23" t="s">
        <v>1534</v>
      </c>
      <c r="Y247" s="23" t="s">
        <v>1535</v>
      </c>
      <c r="Z247" s="23" t="str">
        <f t="shared" si="23"/>
        <v>CAA Focus</v>
      </c>
      <c r="AA247" s="23" t="s">
        <v>1528</v>
      </c>
      <c r="AB247" s="23" t="s">
        <v>1527</v>
      </c>
    </row>
    <row r="248" spans="1:28" x14ac:dyDescent="0.35">
      <c r="A248" s="50" t="s">
        <v>72</v>
      </c>
      <c r="B248" s="51">
        <v>249407</v>
      </c>
      <c r="C248" s="51" t="s">
        <v>555</v>
      </c>
      <c r="D248" s="52" t="s">
        <v>556</v>
      </c>
      <c r="E248" s="53">
        <v>1.9324600000000001</v>
      </c>
      <c r="F248" s="54">
        <v>0.69586000000000003</v>
      </c>
      <c r="G248" s="54">
        <v>0.48158293628541698</v>
      </c>
      <c r="H248" s="54">
        <v>3.7103599999999997</v>
      </c>
      <c r="I248" s="54">
        <v>1.48126</v>
      </c>
      <c r="J248" s="54">
        <v>1.8669829362854169</v>
      </c>
      <c r="K248" s="63">
        <f>_xlfn.RANK.AVG(H248,H$3:$H$717)</f>
        <v>258</v>
      </c>
      <c r="L248" s="63">
        <f t="shared" si="18"/>
        <v>150</v>
      </c>
      <c r="M248" s="63">
        <f t="shared" si="19"/>
        <v>494</v>
      </c>
      <c r="N248" s="55" t="s">
        <v>1534</v>
      </c>
      <c r="O248" s="55" t="s">
        <v>1535</v>
      </c>
      <c r="P248" s="55" t="s">
        <v>1534</v>
      </c>
      <c r="Q248" s="27" t="str">
        <f t="shared" si="22"/>
        <v>VL Focus</v>
      </c>
      <c r="R248" s="56">
        <v>43.989115315868261</v>
      </c>
      <c r="S248" s="57">
        <v>0.78711154366452218</v>
      </c>
      <c r="T248" s="57">
        <v>70.107005358868264</v>
      </c>
      <c r="U248" s="57">
        <v>3.8395087086645221</v>
      </c>
      <c r="V248" s="64">
        <f t="shared" si="20"/>
        <v>165</v>
      </c>
      <c r="W248" s="64">
        <f t="shared" si="21"/>
        <v>489</v>
      </c>
      <c r="X248" s="23" t="s">
        <v>1534</v>
      </c>
      <c r="Y248" s="23" t="s">
        <v>1534</v>
      </c>
      <c r="Z248" s="23" t="str">
        <f t="shared" si="23"/>
        <v>Rest</v>
      </c>
      <c r="AA248" s="23" t="s">
        <v>1531</v>
      </c>
      <c r="AB248" s="23" t="s">
        <v>1511</v>
      </c>
    </row>
    <row r="249" spans="1:28" x14ac:dyDescent="0.35">
      <c r="A249" s="50" t="s">
        <v>382</v>
      </c>
      <c r="B249" s="51">
        <v>530016</v>
      </c>
      <c r="C249" s="51" t="s">
        <v>1252</v>
      </c>
      <c r="D249" s="52" t="s">
        <v>1253</v>
      </c>
      <c r="E249" s="53">
        <v>5.5796200000000002</v>
      </c>
      <c r="F249" s="54">
        <v>4.8271151452859345E-2</v>
      </c>
      <c r="G249" s="54">
        <v>1.0610301481591347</v>
      </c>
      <c r="H249" s="54">
        <v>10.320820000000001</v>
      </c>
      <c r="I249" s="54">
        <v>0.12317115145285934</v>
      </c>
      <c r="J249" s="54">
        <v>3.9246301481591344</v>
      </c>
      <c r="K249" s="63">
        <f>_xlfn.RANK.AVG(H249,H$3:$H$717)</f>
        <v>51</v>
      </c>
      <c r="L249" s="63">
        <f t="shared" si="18"/>
        <v>673</v>
      </c>
      <c r="M249" s="63">
        <f t="shared" si="19"/>
        <v>314</v>
      </c>
      <c r="N249" s="55" t="s">
        <v>1535</v>
      </c>
      <c r="O249" s="55" t="s">
        <v>1534</v>
      </c>
      <c r="P249" s="55" t="s">
        <v>1534</v>
      </c>
      <c r="Q249" s="27" t="str">
        <f t="shared" si="22"/>
        <v>HL Focus</v>
      </c>
      <c r="R249" s="56">
        <v>4.0698634643857829</v>
      </c>
      <c r="S249" s="57">
        <v>20.875544887817682</v>
      </c>
      <c r="T249" s="57">
        <v>20.002415547385784</v>
      </c>
      <c r="U249" s="57">
        <v>28.107034788817682</v>
      </c>
      <c r="V249" s="64">
        <f t="shared" si="20"/>
        <v>548</v>
      </c>
      <c r="W249" s="64">
        <f t="shared" si="21"/>
        <v>82</v>
      </c>
      <c r="X249" s="23" t="s">
        <v>1534</v>
      </c>
      <c r="Y249" s="23" t="s">
        <v>1534</v>
      </c>
      <c r="Z249" s="23" t="str">
        <f t="shared" si="23"/>
        <v>Rest</v>
      </c>
      <c r="AA249" s="23" t="s">
        <v>1529</v>
      </c>
      <c r="AB249" s="23" t="s">
        <v>1526</v>
      </c>
    </row>
    <row r="250" spans="1:28" x14ac:dyDescent="0.35">
      <c r="A250" s="50" t="s">
        <v>273</v>
      </c>
      <c r="B250" s="51">
        <v>562114</v>
      </c>
      <c r="C250" s="51" t="s">
        <v>559</v>
      </c>
      <c r="D250" s="52" t="s">
        <v>560</v>
      </c>
      <c r="E250" s="53">
        <v>0.34999514768346313</v>
      </c>
      <c r="F250" s="54">
        <v>0.84066000000000007</v>
      </c>
      <c r="G250" s="54">
        <v>7.2087960000000004</v>
      </c>
      <c r="H250" s="54">
        <v>1.0430951476834631</v>
      </c>
      <c r="I250" s="54">
        <v>1.5528600000000001</v>
      </c>
      <c r="J250" s="54">
        <v>32.954495999999999</v>
      </c>
      <c r="K250" s="63">
        <f>_xlfn.RANK.AVG(H250,H$3:$H$717)</f>
        <v>548</v>
      </c>
      <c r="L250" s="63">
        <f t="shared" si="18"/>
        <v>129</v>
      </c>
      <c r="M250" s="63">
        <f t="shared" si="19"/>
        <v>5</v>
      </c>
      <c r="N250" s="55" t="s">
        <v>1534</v>
      </c>
      <c r="O250" s="55" t="s">
        <v>1535</v>
      </c>
      <c r="P250" s="55" t="s">
        <v>1535</v>
      </c>
      <c r="Q250" s="27" t="str">
        <f t="shared" si="22"/>
        <v>Asset Focus</v>
      </c>
      <c r="R250" s="56">
        <v>22.907958521045444</v>
      </c>
      <c r="S250" s="57">
        <v>4.2558031360000008</v>
      </c>
      <c r="T250" s="57">
        <v>79.501587835045441</v>
      </c>
      <c r="U250" s="57">
        <v>7.7602425000000004</v>
      </c>
      <c r="V250" s="64">
        <f t="shared" si="20"/>
        <v>140</v>
      </c>
      <c r="W250" s="64">
        <f t="shared" si="21"/>
        <v>322</v>
      </c>
      <c r="X250" s="23" t="s">
        <v>1535</v>
      </c>
      <c r="Y250" s="23" t="s">
        <v>1534</v>
      </c>
      <c r="Z250" s="23" t="str">
        <f t="shared" si="23"/>
        <v>SBA Focus</v>
      </c>
      <c r="AA250" s="23" t="s">
        <v>1528</v>
      </c>
      <c r="AB250" s="23" t="s">
        <v>1526</v>
      </c>
    </row>
    <row r="251" spans="1:28" x14ac:dyDescent="0.35">
      <c r="A251" s="50" t="s">
        <v>99</v>
      </c>
      <c r="B251" s="51">
        <v>560003</v>
      </c>
      <c r="C251" s="51" t="s">
        <v>119</v>
      </c>
      <c r="D251" s="52" t="s">
        <v>120</v>
      </c>
      <c r="E251" s="53">
        <v>3.7746090000000003</v>
      </c>
      <c r="F251" s="54">
        <v>0.17833200000000002</v>
      </c>
      <c r="G251" s="54">
        <v>0.88824400000000003</v>
      </c>
      <c r="H251" s="54">
        <v>10.283809</v>
      </c>
      <c r="I251" s="54">
        <v>0.81523200000000007</v>
      </c>
      <c r="J251" s="54">
        <v>4.0605440000000002</v>
      </c>
      <c r="K251" s="63">
        <f>_xlfn.RANK.AVG(H251,H$3:$H$717)</f>
        <v>52</v>
      </c>
      <c r="L251" s="63">
        <f t="shared" si="18"/>
        <v>368</v>
      </c>
      <c r="M251" s="63">
        <f t="shared" si="19"/>
        <v>307</v>
      </c>
      <c r="N251" s="55" t="s">
        <v>1535</v>
      </c>
      <c r="O251" s="55" t="s">
        <v>1534</v>
      </c>
      <c r="P251" s="55" t="s">
        <v>1534</v>
      </c>
      <c r="Q251" s="27" t="str">
        <f t="shared" si="22"/>
        <v>HL Focus</v>
      </c>
      <c r="R251" s="56">
        <v>16.446454934200005</v>
      </c>
      <c r="S251" s="57">
        <v>67.985717032252666</v>
      </c>
      <c r="T251" s="57">
        <v>98.678729605200004</v>
      </c>
      <c r="U251" s="57">
        <v>90.561502866252667</v>
      </c>
      <c r="V251" s="64">
        <f t="shared" si="20"/>
        <v>98</v>
      </c>
      <c r="W251" s="64">
        <f t="shared" si="21"/>
        <v>14</v>
      </c>
      <c r="X251" s="23" t="s">
        <v>1535</v>
      </c>
      <c r="Y251" s="23" t="s">
        <v>1535</v>
      </c>
      <c r="Z251" s="23" t="str">
        <f t="shared" si="23"/>
        <v>Asset Focus</v>
      </c>
      <c r="AA251" s="23" t="s">
        <v>1528</v>
      </c>
      <c r="AB251" s="23" t="s">
        <v>1526</v>
      </c>
    </row>
    <row r="252" spans="1:28" x14ac:dyDescent="0.35">
      <c r="A252" s="50" t="s">
        <v>159</v>
      </c>
      <c r="B252" s="51">
        <v>583131</v>
      </c>
      <c r="C252" s="51" t="s">
        <v>563</v>
      </c>
      <c r="D252" s="52" t="s">
        <v>564</v>
      </c>
      <c r="E252" s="53">
        <v>0.21252000000000001</v>
      </c>
      <c r="F252" s="54">
        <v>0.24483200000000002</v>
      </c>
      <c r="G252" s="54">
        <v>8.2248831440298673</v>
      </c>
      <c r="H252" s="54">
        <v>0.97152000000000005</v>
      </c>
      <c r="I252" s="54">
        <v>1.119232</v>
      </c>
      <c r="J252" s="54">
        <v>16.874483144029867</v>
      </c>
      <c r="K252" s="63">
        <f>_xlfn.RANK.AVG(H252,H$3:$H$717)</f>
        <v>561</v>
      </c>
      <c r="L252" s="63">
        <f t="shared" si="18"/>
        <v>259</v>
      </c>
      <c r="M252" s="63">
        <f t="shared" si="19"/>
        <v>32</v>
      </c>
      <c r="N252" s="55" t="s">
        <v>1534</v>
      </c>
      <c r="O252" s="55" t="s">
        <v>1534</v>
      </c>
      <c r="P252" s="55" t="s">
        <v>1535</v>
      </c>
      <c r="Q252" s="27" t="str">
        <f t="shared" si="22"/>
        <v>GL Focus</v>
      </c>
      <c r="R252" s="56">
        <v>5.8089045871999971</v>
      </c>
      <c r="S252" s="57">
        <v>1.5010495236626493</v>
      </c>
      <c r="T252" s="57">
        <v>34.853427523199997</v>
      </c>
      <c r="U252" s="57">
        <v>6.951070363662649</v>
      </c>
      <c r="V252" s="64">
        <f t="shared" si="20"/>
        <v>386</v>
      </c>
      <c r="W252" s="64">
        <f t="shared" si="21"/>
        <v>360</v>
      </c>
      <c r="X252" s="23" t="s">
        <v>1534</v>
      </c>
      <c r="Y252" s="23" t="s">
        <v>1534</v>
      </c>
      <c r="Z252" s="23" t="str">
        <f t="shared" si="23"/>
        <v>Rest</v>
      </c>
      <c r="AA252" s="23" t="s">
        <v>1531</v>
      </c>
      <c r="AB252" s="23" t="s">
        <v>1525</v>
      </c>
    </row>
    <row r="253" spans="1:28" x14ac:dyDescent="0.35">
      <c r="A253" s="50" t="s">
        <v>159</v>
      </c>
      <c r="B253" s="51">
        <v>583219</v>
      </c>
      <c r="C253" s="51" t="s">
        <v>565</v>
      </c>
      <c r="D253" s="52" t="s">
        <v>566</v>
      </c>
      <c r="E253" s="53">
        <v>0.23712929999999999</v>
      </c>
      <c r="F253" s="54">
        <v>0.184</v>
      </c>
      <c r="G253" s="54">
        <v>1.7121440000000001</v>
      </c>
      <c r="H253" s="54">
        <v>0.57012930000000006</v>
      </c>
      <c r="I253" s="54">
        <v>0.184</v>
      </c>
      <c r="J253" s="54">
        <v>7.8269440000000001</v>
      </c>
      <c r="K253" s="63">
        <f>_xlfn.RANK.AVG(H253,H$3:$H$717)</f>
        <v>620</v>
      </c>
      <c r="L253" s="63">
        <f t="shared" si="18"/>
        <v>655</v>
      </c>
      <c r="M253" s="63">
        <f t="shared" si="19"/>
        <v>150</v>
      </c>
      <c r="N253" s="55" t="s">
        <v>1534</v>
      </c>
      <c r="O253" s="55" t="s">
        <v>1534</v>
      </c>
      <c r="P253" s="55" t="s">
        <v>1534</v>
      </c>
      <c r="Q253" s="27" t="str">
        <f t="shared" si="22"/>
        <v>Rest</v>
      </c>
      <c r="R253" s="56">
        <v>5.8061774038000031</v>
      </c>
      <c r="S253" s="57">
        <v>0.56504272319999993</v>
      </c>
      <c r="T253" s="57">
        <v>34.837064422800005</v>
      </c>
      <c r="U253" s="57">
        <v>3.3902563392</v>
      </c>
      <c r="V253" s="64">
        <f t="shared" si="20"/>
        <v>387</v>
      </c>
      <c r="W253" s="64">
        <f t="shared" si="21"/>
        <v>513</v>
      </c>
      <c r="X253" s="23" t="s">
        <v>1534</v>
      </c>
      <c r="Y253" s="23" t="s">
        <v>1534</v>
      </c>
      <c r="Z253" s="23" t="str">
        <f t="shared" si="23"/>
        <v>Rest</v>
      </c>
      <c r="AA253" s="23" t="s">
        <v>1528</v>
      </c>
      <c r="AB253" s="23" t="s">
        <v>1525</v>
      </c>
    </row>
    <row r="254" spans="1:28" x14ac:dyDescent="0.35">
      <c r="A254" s="50" t="s">
        <v>532</v>
      </c>
      <c r="B254" s="51">
        <v>570018</v>
      </c>
      <c r="C254" s="51" t="s">
        <v>567</v>
      </c>
      <c r="D254" s="52" t="s">
        <v>568</v>
      </c>
      <c r="E254" s="53">
        <v>1.1688500000000002</v>
      </c>
      <c r="F254" s="54">
        <v>0.21827000000000002</v>
      </c>
      <c r="G254" s="54">
        <v>1.9893407680211712</v>
      </c>
      <c r="H254" s="54">
        <v>2.28165</v>
      </c>
      <c r="I254" s="54">
        <v>0.89857000000000009</v>
      </c>
      <c r="J254" s="54">
        <v>8.9250407680211712</v>
      </c>
      <c r="K254" s="63">
        <f>_xlfn.RANK.AVG(H254,H$3:$H$717)</f>
        <v>384</v>
      </c>
      <c r="L254" s="63">
        <f t="shared" si="18"/>
        <v>340</v>
      </c>
      <c r="M254" s="63">
        <f t="shared" si="19"/>
        <v>119</v>
      </c>
      <c r="N254" s="55" t="s">
        <v>1534</v>
      </c>
      <c r="O254" s="55" t="s">
        <v>1534</v>
      </c>
      <c r="P254" s="55" t="s">
        <v>1535</v>
      </c>
      <c r="Q254" s="27" t="str">
        <f t="shared" si="22"/>
        <v>GL Focus</v>
      </c>
      <c r="R254" s="56">
        <v>7.1554463189999993</v>
      </c>
      <c r="S254" s="57">
        <v>0.50181592439999978</v>
      </c>
      <c r="T254" s="57">
        <v>42.932677913999996</v>
      </c>
      <c r="U254" s="57">
        <v>3.0108955463999996</v>
      </c>
      <c r="V254" s="64">
        <f t="shared" si="20"/>
        <v>340</v>
      </c>
      <c r="W254" s="64">
        <f t="shared" si="21"/>
        <v>550</v>
      </c>
      <c r="X254" s="23" t="s">
        <v>1534</v>
      </c>
      <c r="Y254" s="23" t="s">
        <v>1534</v>
      </c>
      <c r="Z254" s="23" t="str">
        <f t="shared" si="23"/>
        <v>Rest</v>
      </c>
      <c r="AA254" s="23" t="s">
        <v>1528</v>
      </c>
      <c r="AB254" s="23" t="s">
        <v>1524</v>
      </c>
    </row>
    <row r="255" spans="1:28" x14ac:dyDescent="0.35">
      <c r="A255" s="50" t="s">
        <v>42</v>
      </c>
      <c r="B255" s="51">
        <v>573201</v>
      </c>
      <c r="C255" s="51" t="s">
        <v>569</v>
      </c>
      <c r="D255" s="52" t="s">
        <v>570</v>
      </c>
      <c r="E255" s="53">
        <v>0.322508914373278</v>
      </c>
      <c r="F255" s="54">
        <v>0.18715200000000001</v>
      </c>
      <c r="G255" s="54">
        <v>10.537447234870807</v>
      </c>
      <c r="H255" s="54">
        <v>0.85560891437327802</v>
      </c>
      <c r="I255" s="54">
        <v>0.85555199999999998</v>
      </c>
      <c r="J255" s="54">
        <v>14.049147234870807</v>
      </c>
      <c r="K255" s="63">
        <f>_xlfn.RANK.AVG(H255,H$3:$H$717)</f>
        <v>580</v>
      </c>
      <c r="L255" s="63">
        <f t="shared" si="18"/>
        <v>352</v>
      </c>
      <c r="M255" s="63">
        <f t="shared" si="19"/>
        <v>52</v>
      </c>
      <c r="N255" s="55" t="s">
        <v>1534</v>
      </c>
      <c r="O255" s="55" t="s">
        <v>1534</v>
      </c>
      <c r="P255" s="55" t="s">
        <v>1535</v>
      </c>
      <c r="Q255" s="27" t="str">
        <f t="shared" si="22"/>
        <v>GL Focus</v>
      </c>
      <c r="R255" s="56">
        <v>17.636191244555889</v>
      </c>
      <c r="S255" s="57">
        <v>2.6090986590999079</v>
      </c>
      <c r="T255" s="57">
        <v>39.333424907555887</v>
      </c>
      <c r="U255" s="57">
        <v>5.8083889190999081</v>
      </c>
      <c r="V255" s="64">
        <f t="shared" si="20"/>
        <v>363</v>
      </c>
      <c r="W255" s="64">
        <f t="shared" si="21"/>
        <v>390</v>
      </c>
      <c r="X255" s="23" t="s">
        <v>1534</v>
      </c>
      <c r="Y255" s="23" t="s">
        <v>1534</v>
      </c>
      <c r="Z255" s="23" t="str">
        <f t="shared" si="23"/>
        <v>Rest</v>
      </c>
      <c r="AA255" s="23" t="s">
        <v>1529</v>
      </c>
      <c r="AB255" s="23" t="s">
        <v>1525</v>
      </c>
    </row>
    <row r="256" spans="1:28" x14ac:dyDescent="0.35">
      <c r="A256" s="50" t="s">
        <v>151</v>
      </c>
      <c r="B256" s="51">
        <v>571114</v>
      </c>
      <c r="C256" s="51" t="s">
        <v>571</v>
      </c>
      <c r="D256" s="52" t="s">
        <v>572</v>
      </c>
      <c r="E256" s="53">
        <v>0.29479</v>
      </c>
      <c r="F256" s="54">
        <v>0.23193393323216996</v>
      </c>
      <c r="G256" s="54">
        <v>1.903703981873488</v>
      </c>
      <c r="H256" s="54">
        <v>1.05579</v>
      </c>
      <c r="I256" s="54">
        <v>0.75093393323216995</v>
      </c>
      <c r="J256" s="54">
        <v>6.4338039818734885</v>
      </c>
      <c r="K256" s="63">
        <f>_xlfn.RANK.AVG(H256,H$3:$H$717)</f>
        <v>546</v>
      </c>
      <c r="L256" s="63">
        <f t="shared" si="18"/>
        <v>397</v>
      </c>
      <c r="M256" s="63">
        <f t="shared" si="19"/>
        <v>185</v>
      </c>
      <c r="N256" s="55" t="s">
        <v>1534</v>
      </c>
      <c r="O256" s="55" t="s">
        <v>1534</v>
      </c>
      <c r="P256" s="55" t="s">
        <v>1534</v>
      </c>
      <c r="Q256" s="27" t="str">
        <f t="shared" si="22"/>
        <v>Rest</v>
      </c>
      <c r="R256" s="56">
        <v>2.7324267874000014</v>
      </c>
      <c r="S256" s="57">
        <v>0.68983381520000053</v>
      </c>
      <c r="T256" s="57">
        <v>16.394560724400002</v>
      </c>
      <c r="U256" s="57">
        <v>4.1390028912000005</v>
      </c>
      <c r="V256" s="64">
        <f t="shared" si="20"/>
        <v>594</v>
      </c>
      <c r="W256" s="64">
        <f t="shared" si="21"/>
        <v>476</v>
      </c>
      <c r="X256" s="23" t="s">
        <v>1534</v>
      </c>
      <c r="Y256" s="23" t="s">
        <v>1534</v>
      </c>
      <c r="Z256" s="23" t="str">
        <f t="shared" si="23"/>
        <v>Rest</v>
      </c>
      <c r="AA256" s="23" t="s">
        <v>1528</v>
      </c>
      <c r="AB256" s="23" t="s">
        <v>1527</v>
      </c>
    </row>
    <row r="257" spans="1:28" x14ac:dyDescent="0.35">
      <c r="A257" s="50" t="s">
        <v>261</v>
      </c>
      <c r="B257" s="51">
        <v>577526</v>
      </c>
      <c r="C257" s="51" t="s">
        <v>573</v>
      </c>
      <c r="D257" s="52" t="s">
        <v>574</v>
      </c>
      <c r="E257" s="53">
        <v>0.72167200000000009</v>
      </c>
      <c r="F257" s="54">
        <v>0.75628000000000006</v>
      </c>
      <c r="G257" s="54">
        <v>3.4809320000000006</v>
      </c>
      <c r="H257" s="54">
        <v>3.2990719999999998</v>
      </c>
      <c r="I257" s="54">
        <v>3.4572799999999999</v>
      </c>
      <c r="J257" s="54">
        <v>15.912832000000002</v>
      </c>
      <c r="K257" s="63">
        <f>_xlfn.RANK.AVG(H257,H$3:$H$717)</f>
        <v>297</v>
      </c>
      <c r="L257" s="63">
        <f t="shared" si="18"/>
        <v>14</v>
      </c>
      <c r="M257" s="63">
        <f t="shared" si="19"/>
        <v>35</v>
      </c>
      <c r="N257" s="55" t="s">
        <v>1534</v>
      </c>
      <c r="O257" s="55" t="s">
        <v>1535</v>
      </c>
      <c r="P257" s="55" t="s">
        <v>1535</v>
      </c>
      <c r="Q257" s="27" t="str">
        <f t="shared" si="22"/>
        <v>Asset Focus</v>
      </c>
      <c r="R257" s="56">
        <v>3.5488883328000007</v>
      </c>
      <c r="S257" s="57">
        <v>0.28984093199999994</v>
      </c>
      <c r="T257" s="57">
        <v>21.293329996800001</v>
      </c>
      <c r="U257" s="57">
        <v>1.7390455919999999</v>
      </c>
      <c r="V257" s="64">
        <f t="shared" si="20"/>
        <v>521</v>
      </c>
      <c r="W257" s="64">
        <f t="shared" si="21"/>
        <v>635</v>
      </c>
      <c r="X257" s="23" t="s">
        <v>1534</v>
      </c>
      <c r="Y257" s="23" t="s">
        <v>1534</v>
      </c>
      <c r="Z257" s="23" t="str">
        <f t="shared" si="23"/>
        <v>Rest</v>
      </c>
      <c r="AA257" s="23" t="s">
        <v>1529</v>
      </c>
      <c r="AB257" s="23" t="s">
        <v>1524</v>
      </c>
    </row>
    <row r="258" spans="1:28" x14ac:dyDescent="0.35">
      <c r="A258" s="50" t="s">
        <v>267</v>
      </c>
      <c r="B258" s="51">
        <v>635109</v>
      </c>
      <c r="C258" s="51" t="s">
        <v>575</v>
      </c>
      <c r="D258" s="52" t="s">
        <v>576</v>
      </c>
      <c r="E258" s="53">
        <v>2.760204968421454</v>
      </c>
      <c r="F258" s="54">
        <v>0.48317373337764852</v>
      </c>
      <c r="G258" s="54">
        <v>1.7381840000000002</v>
      </c>
      <c r="H258" s="54">
        <v>3.8904049684214539</v>
      </c>
      <c r="I258" s="54">
        <v>0.94297373337764856</v>
      </c>
      <c r="J258" s="54">
        <v>7.9459840000000002</v>
      </c>
      <c r="K258" s="63">
        <f>_xlfn.RANK.AVG(H258,H$3:$H$717)</f>
        <v>241</v>
      </c>
      <c r="L258" s="63">
        <f t="shared" si="18"/>
        <v>320</v>
      </c>
      <c r="M258" s="63">
        <f t="shared" si="19"/>
        <v>145</v>
      </c>
      <c r="N258" s="55" t="s">
        <v>1534</v>
      </c>
      <c r="O258" s="55" t="s">
        <v>1534</v>
      </c>
      <c r="P258" s="55" t="s">
        <v>1534</v>
      </c>
      <c r="Q258" s="27" t="str">
        <f t="shared" si="22"/>
        <v>Rest</v>
      </c>
      <c r="R258" s="56">
        <v>25.96042370497587</v>
      </c>
      <c r="S258" s="57">
        <v>8.5381219959153345</v>
      </c>
      <c r="T258" s="57">
        <v>42.702261032975869</v>
      </c>
      <c r="U258" s="57">
        <v>14.036082043915334</v>
      </c>
      <c r="V258" s="64">
        <f t="shared" si="20"/>
        <v>342</v>
      </c>
      <c r="W258" s="64">
        <f t="shared" si="21"/>
        <v>198</v>
      </c>
      <c r="X258" s="23" t="s">
        <v>1534</v>
      </c>
      <c r="Y258" s="23" t="s">
        <v>1534</v>
      </c>
      <c r="Z258" s="23" t="str">
        <f t="shared" si="23"/>
        <v>Rest</v>
      </c>
      <c r="AA258" s="23" t="s">
        <v>1531</v>
      </c>
      <c r="AB258" s="23" t="s">
        <v>1524</v>
      </c>
    </row>
    <row r="259" spans="1:28" x14ac:dyDescent="0.35">
      <c r="A259" s="50" t="s">
        <v>342</v>
      </c>
      <c r="B259" s="51">
        <v>580023</v>
      </c>
      <c r="C259" s="51" t="s">
        <v>577</v>
      </c>
      <c r="D259" s="52" t="s">
        <v>578</v>
      </c>
      <c r="E259" s="53">
        <v>0.49634031293607533</v>
      </c>
      <c r="F259" s="54">
        <v>0.22557924710424709</v>
      </c>
      <c r="G259" s="54">
        <v>0.51209199999999999</v>
      </c>
      <c r="H259" s="54">
        <v>1.2298403129360753</v>
      </c>
      <c r="I259" s="54">
        <v>0.43947924710424713</v>
      </c>
      <c r="J259" s="54">
        <v>2.340992</v>
      </c>
      <c r="K259" s="63">
        <f>_xlfn.RANK.AVG(H259,H$3:$H$717)</f>
        <v>516</v>
      </c>
      <c r="L259" s="63">
        <f t="shared" ref="L259:L322" si="24">_xlfn.RANK.AVG(I259,$I$3:$I$717)</f>
        <v>542.5</v>
      </c>
      <c r="M259" s="63">
        <f t="shared" ref="M259:M322" si="25">_xlfn.RANK.AVG(J259,$J$3:$J$717)</f>
        <v>446</v>
      </c>
      <c r="N259" s="55" t="s">
        <v>1534</v>
      </c>
      <c r="O259" s="55" t="s">
        <v>1534</v>
      </c>
      <c r="P259" s="55" t="s">
        <v>1534</v>
      </c>
      <c r="Q259" s="27" t="str">
        <f t="shared" si="22"/>
        <v>Rest</v>
      </c>
      <c r="R259" s="56">
        <v>48.89283194916873</v>
      </c>
      <c r="S259" s="57">
        <v>10.495282692528191</v>
      </c>
      <c r="T259" s="57">
        <v>72.251069200168729</v>
      </c>
      <c r="U259" s="57">
        <v>12.950643395528191</v>
      </c>
      <c r="V259" s="64">
        <f t="shared" ref="V259:V322" si="26">_xlfn.RANK.AVG(T259,$T$3:$T$717)</f>
        <v>156</v>
      </c>
      <c r="W259" s="64">
        <f t="shared" ref="W259:W322" si="27">_xlfn.RANK.AVG(U259,$U$3:$U$717)</f>
        <v>216</v>
      </c>
      <c r="X259" s="23" t="s">
        <v>1534</v>
      </c>
      <c r="Y259" s="23" t="s">
        <v>1534</v>
      </c>
      <c r="Z259" s="23" t="str">
        <f t="shared" si="23"/>
        <v>Rest</v>
      </c>
      <c r="AA259" s="23" t="s">
        <v>1529</v>
      </c>
      <c r="AB259" s="23" t="s">
        <v>1526</v>
      </c>
    </row>
    <row r="260" spans="1:28" x14ac:dyDescent="0.35">
      <c r="A260" s="50" t="s">
        <v>154</v>
      </c>
      <c r="B260" s="51">
        <v>575014</v>
      </c>
      <c r="C260" s="51" t="s">
        <v>579</v>
      </c>
      <c r="D260" s="52" t="s">
        <v>580</v>
      </c>
      <c r="E260" s="53">
        <v>0.59325000000000006</v>
      </c>
      <c r="F260" s="54">
        <v>0.22892800000000005</v>
      </c>
      <c r="G260" s="54">
        <v>0.90841665720402831</v>
      </c>
      <c r="H260" s="54">
        <v>2.6999500000000003</v>
      </c>
      <c r="I260" s="54">
        <v>1.0465280000000001</v>
      </c>
      <c r="J260" s="54">
        <v>1.9708166572040282</v>
      </c>
      <c r="K260" s="63">
        <f>_xlfn.RANK.AVG(H260,H$3:$H$717)</f>
        <v>344</v>
      </c>
      <c r="L260" s="63">
        <f t="shared" si="24"/>
        <v>280</v>
      </c>
      <c r="M260" s="63">
        <f t="shared" si="25"/>
        <v>481</v>
      </c>
      <c r="N260" s="55" t="s">
        <v>1534</v>
      </c>
      <c r="O260" s="55" t="s">
        <v>1534</v>
      </c>
      <c r="P260" s="55" t="s">
        <v>1534</v>
      </c>
      <c r="Q260" s="27" t="str">
        <f t="shared" ref="Q260:Q323" si="28">IF(AND(N260="Yes",O260="No",P260="No"),"HL Focus",IF(AND(N260="No",O260="No",P260="Yes"),"GL Focus",IF(AND(N260="No",O260="Yes",P260="No"),"VL Focus",IF(AND(N260="No",O260="No",P260="No"),"Rest","Asset Focus"))))</f>
        <v>Rest</v>
      </c>
      <c r="R260" s="56">
        <v>7.671407680999998</v>
      </c>
      <c r="S260" s="57">
        <v>0.48215766216974254</v>
      </c>
      <c r="T260" s="57">
        <v>46.028446086000002</v>
      </c>
      <c r="U260" s="57">
        <v>2.0329804801697424</v>
      </c>
      <c r="V260" s="64">
        <f t="shared" si="26"/>
        <v>313</v>
      </c>
      <c r="W260" s="64">
        <f t="shared" si="27"/>
        <v>611</v>
      </c>
      <c r="X260" s="23" t="s">
        <v>1534</v>
      </c>
      <c r="Y260" s="23" t="s">
        <v>1534</v>
      </c>
      <c r="Z260" s="23" t="str">
        <f t="shared" ref="Z260:Z323" si="29">IF(AND(X260="Yes",Y260="No"),"SBA Focus",IF(AND(X260="No",Y260="Yes"),"CAA Focus",IF(AND(X260="No",Y260="No"),"Rest","Asset Focus")))</f>
        <v>Rest</v>
      </c>
      <c r="AA260" s="23" t="s">
        <v>1528</v>
      </c>
      <c r="AB260" s="23" t="s">
        <v>1511</v>
      </c>
    </row>
    <row r="261" spans="1:28" x14ac:dyDescent="0.35">
      <c r="A261" s="50" t="s">
        <v>248</v>
      </c>
      <c r="B261" s="51">
        <v>452001</v>
      </c>
      <c r="C261" s="51" t="s">
        <v>581</v>
      </c>
      <c r="D261" s="52" t="s">
        <v>582</v>
      </c>
      <c r="E261" s="53">
        <v>0.29887200000000008</v>
      </c>
      <c r="F261" s="54">
        <v>3.7193843056043057</v>
      </c>
      <c r="G261" s="54">
        <v>0.10207407333826247</v>
      </c>
      <c r="H261" s="54">
        <v>1.3662720000000002</v>
      </c>
      <c r="I261" s="54">
        <v>4.3922843056043055</v>
      </c>
      <c r="J261" s="54">
        <v>0.24067407333826246</v>
      </c>
      <c r="K261" s="63">
        <f>_xlfn.RANK.AVG(H261,H$3:$H$717)</f>
        <v>494</v>
      </c>
      <c r="L261" s="63">
        <f t="shared" si="24"/>
        <v>4</v>
      </c>
      <c r="M261" s="63">
        <f t="shared" si="25"/>
        <v>690</v>
      </c>
      <c r="N261" s="55" t="s">
        <v>1534</v>
      </c>
      <c r="O261" s="55" t="s">
        <v>1535</v>
      </c>
      <c r="P261" s="55" t="s">
        <v>1534</v>
      </c>
      <c r="Q261" s="27" t="str">
        <f t="shared" si="28"/>
        <v>VL Focus</v>
      </c>
      <c r="R261" s="56">
        <v>34.347378612959012</v>
      </c>
      <c r="S261" s="57">
        <v>1.673828884807965</v>
      </c>
      <c r="T261" s="57">
        <v>50.488877751959009</v>
      </c>
      <c r="U261" s="57">
        <v>5.5528599858079648</v>
      </c>
      <c r="V261" s="64">
        <f t="shared" si="26"/>
        <v>269</v>
      </c>
      <c r="W261" s="64">
        <f t="shared" si="27"/>
        <v>406</v>
      </c>
      <c r="X261" s="23" t="s">
        <v>1534</v>
      </c>
      <c r="Y261" s="23" t="s">
        <v>1534</v>
      </c>
      <c r="Z261" s="23" t="str">
        <f t="shared" si="29"/>
        <v>Rest</v>
      </c>
      <c r="AA261" s="23" t="s">
        <v>1529</v>
      </c>
      <c r="AB261" s="23" t="s">
        <v>1511</v>
      </c>
    </row>
    <row r="262" spans="1:28" x14ac:dyDescent="0.35">
      <c r="A262" s="50" t="s">
        <v>110</v>
      </c>
      <c r="B262" s="51">
        <v>586209</v>
      </c>
      <c r="C262" s="51" t="s">
        <v>583</v>
      </c>
      <c r="D262" s="52" t="s">
        <v>584</v>
      </c>
      <c r="E262" s="53">
        <v>0.49627200000000005</v>
      </c>
      <c r="F262" s="54">
        <v>0.28168000000000004</v>
      </c>
      <c r="G262" s="54">
        <v>0.94519600000000015</v>
      </c>
      <c r="H262" s="54">
        <v>2.268672</v>
      </c>
      <c r="I262" s="54">
        <v>1.2876799999999999</v>
      </c>
      <c r="J262" s="54">
        <v>4.3208960000000003</v>
      </c>
      <c r="K262" s="63">
        <f>_xlfn.RANK.AVG(H262,H$3:$H$717)</f>
        <v>385</v>
      </c>
      <c r="L262" s="63">
        <f t="shared" si="24"/>
        <v>206</v>
      </c>
      <c r="M262" s="63">
        <f t="shared" si="25"/>
        <v>291</v>
      </c>
      <c r="N262" s="55" t="s">
        <v>1534</v>
      </c>
      <c r="O262" s="55" t="s">
        <v>1534</v>
      </c>
      <c r="P262" s="55" t="s">
        <v>1534</v>
      </c>
      <c r="Q262" s="27" t="str">
        <f t="shared" si="28"/>
        <v>Rest</v>
      </c>
      <c r="R262" s="56">
        <v>7.3610266383999985</v>
      </c>
      <c r="S262" s="57">
        <v>0.93661503780000022</v>
      </c>
      <c r="T262" s="57">
        <v>44.166159830399998</v>
      </c>
      <c r="U262" s="57">
        <v>5.6196902268000004</v>
      </c>
      <c r="V262" s="64">
        <f t="shared" si="26"/>
        <v>326</v>
      </c>
      <c r="W262" s="64">
        <f t="shared" si="27"/>
        <v>402</v>
      </c>
      <c r="X262" s="23" t="s">
        <v>1534</v>
      </c>
      <c r="Y262" s="23" t="s">
        <v>1534</v>
      </c>
      <c r="Z262" s="23" t="str">
        <f t="shared" si="29"/>
        <v>Rest</v>
      </c>
      <c r="AA262" s="23" t="s">
        <v>1528</v>
      </c>
      <c r="AB262" s="23" t="s">
        <v>1525</v>
      </c>
    </row>
    <row r="263" spans="1:28" x14ac:dyDescent="0.35">
      <c r="A263" s="50" t="s">
        <v>110</v>
      </c>
      <c r="B263" s="51">
        <v>587125</v>
      </c>
      <c r="C263" s="51" t="s">
        <v>585</v>
      </c>
      <c r="D263" s="52" t="s">
        <v>586</v>
      </c>
      <c r="E263" s="53">
        <v>8.4112000000000006E-2</v>
      </c>
      <c r="F263" s="54">
        <v>0.12490800000000001</v>
      </c>
      <c r="G263" s="54">
        <v>1.4948079999999999</v>
      </c>
      <c r="H263" s="54">
        <v>0.38451200000000002</v>
      </c>
      <c r="I263" s="54">
        <v>0.57100799999999996</v>
      </c>
      <c r="J263" s="54">
        <v>6.8334079999999995</v>
      </c>
      <c r="K263" s="63">
        <f>_xlfn.RANK.AVG(H263,H$3:$H$717)</f>
        <v>648</v>
      </c>
      <c r="L263" s="63">
        <f t="shared" si="24"/>
        <v>477</v>
      </c>
      <c r="M263" s="63">
        <f t="shared" si="25"/>
        <v>169</v>
      </c>
      <c r="N263" s="55" t="s">
        <v>1534</v>
      </c>
      <c r="O263" s="55" t="s">
        <v>1534</v>
      </c>
      <c r="P263" s="55" t="s">
        <v>1534</v>
      </c>
      <c r="Q263" s="27" t="str">
        <f t="shared" si="28"/>
        <v>Rest</v>
      </c>
      <c r="R263" s="56">
        <v>2.6841603937999992</v>
      </c>
      <c r="S263" s="57">
        <v>0.86692418268870775</v>
      </c>
      <c r="T263" s="57">
        <v>16.104962362799998</v>
      </c>
      <c r="U263" s="57">
        <v>2.9641654806887079</v>
      </c>
      <c r="V263" s="64">
        <f t="shared" si="26"/>
        <v>597</v>
      </c>
      <c r="W263" s="64">
        <f t="shared" si="27"/>
        <v>555</v>
      </c>
      <c r="X263" s="23" t="s">
        <v>1534</v>
      </c>
      <c r="Y263" s="23" t="s">
        <v>1534</v>
      </c>
      <c r="Z263" s="23" t="str">
        <f t="shared" si="29"/>
        <v>Rest</v>
      </c>
      <c r="AA263" s="23" t="s">
        <v>1529</v>
      </c>
      <c r="AB263" s="23" t="s">
        <v>1527</v>
      </c>
    </row>
    <row r="264" spans="1:28" x14ac:dyDescent="0.35">
      <c r="A264" s="50" t="s">
        <v>248</v>
      </c>
      <c r="B264" s="51">
        <v>452110</v>
      </c>
      <c r="C264" s="51" t="s">
        <v>587</v>
      </c>
      <c r="D264" s="52" t="s">
        <v>588</v>
      </c>
      <c r="E264" s="53">
        <v>0.20807449705575823</v>
      </c>
      <c r="F264" s="54">
        <v>0.25670880000000001</v>
      </c>
      <c r="G264" s="54">
        <v>8.0999999999999996E-3</v>
      </c>
      <c r="H264" s="54">
        <v>0.48507449705575822</v>
      </c>
      <c r="I264" s="54">
        <v>0.25670880000000001</v>
      </c>
      <c r="J264" s="54">
        <v>8.0999999999999996E-3</v>
      </c>
      <c r="K264" s="63">
        <f>_xlfn.RANK.AVG(H264,H$3:$H$717)</f>
        <v>632</v>
      </c>
      <c r="L264" s="63">
        <f t="shared" si="24"/>
        <v>633</v>
      </c>
      <c r="M264" s="63">
        <f t="shared" si="25"/>
        <v>715</v>
      </c>
      <c r="N264" s="55" t="s">
        <v>1534</v>
      </c>
      <c r="O264" s="55" t="s">
        <v>1534</v>
      </c>
      <c r="P264" s="55" t="s">
        <v>1534</v>
      </c>
      <c r="Q264" s="27" t="str">
        <f t="shared" si="28"/>
        <v>Rest</v>
      </c>
      <c r="R264" s="56">
        <v>23.994475344096301</v>
      </c>
      <c r="S264" s="57">
        <v>0.24930265920000005</v>
      </c>
      <c r="T264" s="57">
        <v>33.353777649096301</v>
      </c>
      <c r="U264" s="57">
        <v>1.4958159552000001</v>
      </c>
      <c r="V264" s="64">
        <f t="shared" si="26"/>
        <v>403</v>
      </c>
      <c r="W264" s="64">
        <f t="shared" si="27"/>
        <v>652</v>
      </c>
      <c r="X264" s="23" t="s">
        <v>1534</v>
      </c>
      <c r="Y264" s="23" t="s">
        <v>1534</v>
      </c>
      <c r="Z264" s="23" t="str">
        <f t="shared" si="29"/>
        <v>Rest</v>
      </c>
      <c r="AA264" s="23" t="s">
        <v>1529</v>
      </c>
      <c r="AB264" s="23" t="s">
        <v>1511</v>
      </c>
    </row>
    <row r="265" spans="1:28" x14ac:dyDescent="0.35">
      <c r="A265" s="50" t="s">
        <v>159</v>
      </c>
      <c r="B265" s="51">
        <v>583134</v>
      </c>
      <c r="C265" s="51" t="s">
        <v>589</v>
      </c>
      <c r="D265" s="52" t="s">
        <v>590</v>
      </c>
      <c r="E265" s="53">
        <v>1.19</v>
      </c>
      <c r="F265" s="54">
        <v>9.4195016391326797E-2</v>
      </c>
      <c r="G265" s="54">
        <v>1.4572320000000001</v>
      </c>
      <c r="H265" s="54">
        <v>1.19</v>
      </c>
      <c r="I265" s="54">
        <v>0.17789501639132679</v>
      </c>
      <c r="J265" s="54">
        <v>6.661632</v>
      </c>
      <c r="K265" s="63">
        <f>_xlfn.RANK.AVG(H265,H$3:$H$717)</f>
        <v>528</v>
      </c>
      <c r="L265" s="63">
        <f t="shared" si="24"/>
        <v>658</v>
      </c>
      <c r="M265" s="63">
        <f t="shared" si="25"/>
        <v>178</v>
      </c>
      <c r="N265" s="55" t="s">
        <v>1534</v>
      </c>
      <c r="O265" s="55" t="s">
        <v>1534</v>
      </c>
      <c r="P265" s="55" t="s">
        <v>1534</v>
      </c>
      <c r="Q265" s="27" t="str">
        <f t="shared" si="28"/>
        <v>Rest</v>
      </c>
      <c r="R265" s="56">
        <v>1.9846544018000003</v>
      </c>
      <c r="S265" s="57">
        <v>0.60499349999999996</v>
      </c>
      <c r="T265" s="57">
        <v>11.9079264108</v>
      </c>
      <c r="U265" s="57">
        <v>3.6299609999999998</v>
      </c>
      <c r="V265" s="64">
        <f t="shared" si="26"/>
        <v>642</v>
      </c>
      <c r="W265" s="64">
        <f t="shared" si="27"/>
        <v>495</v>
      </c>
      <c r="X265" s="23" t="s">
        <v>1534</v>
      </c>
      <c r="Y265" s="23" t="s">
        <v>1534</v>
      </c>
      <c r="Z265" s="23" t="str">
        <f t="shared" si="29"/>
        <v>Rest</v>
      </c>
      <c r="AA265" s="23" t="s">
        <v>1528</v>
      </c>
      <c r="AB265" s="23" t="s">
        <v>1524</v>
      </c>
    </row>
    <row r="266" spans="1:28" x14ac:dyDescent="0.35">
      <c r="A266" s="50" t="s">
        <v>58</v>
      </c>
      <c r="B266" s="51">
        <v>515591</v>
      </c>
      <c r="C266" s="51" t="s">
        <v>591</v>
      </c>
      <c r="D266" s="52" t="s">
        <v>592</v>
      </c>
      <c r="E266" s="53">
        <v>0.39211844246766975</v>
      </c>
      <c r="F266" s="54">
        <v>0.22400000000000003</v>
      </c>
      <c r="G266" s="54">
        <v>4.5694848464646469</v>
      </c>
      <c r="H266" s="54">
        <v>1.6025184424676697</v>
      </c>
      <c r="I266" s="54">
        <v>1.024</v>
      </c>
      <c r="J266" s="54">
        <v>15.862584846464648</v>
      </c>
      <c r="K266" s="63">
        <f>_xlfn.RANK.AVG(H266,H$3:$H$717)</f>
        <v>458</v>
      </c>
      <c r="L266" s="63">
        <f t="shared" si="24"/>
        <v>288.5</v>
      </c>
      <c r="M266" s="63">
        <f t="shared" si="25"/>
        <v>36</v>
      </c>
      <c r="N266" s="55" t="s">
        <v>1534</v>
      </c>
      <c r="O266" s="55" t="s">
        <v>1534</v>
      </c>
      <c r="P266" s="55" t="s">
        <v>1535</v>
      </c>
      <c r="Q266" s="27" t="str">
        <f t="shared" si="28"/>
        <v>GL Focus</v>
      </c>
      <c r="R266" s="56">
        <v>4.1635184974388171</v>
      </c>
      <c r="S266" s="57">
        <v>0.24179680435740702</v>
      </c>
      <c r="T266" s="57">
        <v>10.862134335438817</v>
      </c>
      <c r="U266" s="57">
        <v>0.80341829135740706</v>
      </c>
      <c r="V266" s="64">
        <f t="shared" si="26"/>
        <v>650</v>
      </c>
      <c r="W266" s="64">
        <f t="shared" si="27"/>
        <v>694</v>
      </c>
      <c r="X266" s="23" t="s">
        <v>1534</v>
      </c>
      <c r="Y266" s="23" t="s">
        <v>1534</v>
      </c>
      <c r="Z266" s="23" t="str">
        <f t="shared" si="29"/>
        <v>Rest</v>
      </c>
      <c r="AA266" s="23" t="s">
        <v>1528</v>
      </c>
      <c r="AB266" s="23" t="s">
        <v>1525</v>
      </c>
    </row>
    <row r="267" spans="1:28" x14ac:dyDescent="0.35">
      <c r="A267" s="50" t="s">
        <v>110</v>
      </c>
      <c r="B267" s="51">
        <v>587301</v>
      </c>
      <c r="C267" s="51" t="s">
        <v>593</v>
      </c>
      <c r="D267" s="52" t="s">
        <v>594</v>
      </c>
      <c r="E267" s="53">
        <v>0.33524000000000004</v>
      </c>
      <c r="F267" s="54">
        <v>0.37800000000000006</v>
      </c>
      <c r="G267" s="54">
        <v>0.9537000000000001</v>
      </c>
      <c r="H267" s="54">
        <v>0.86994000000000016</v>
      </c>
      <c r="I267" s="54">
        <v>1.7280000000000002</v>
      </c>
      <c r="J267" s="54">
        <v>4.1669999999999998</v>
      </c>
      <c r="K267" s="63">
        <f>_xlfn.RANK.AVG(H267,H$3:$H$717)</f>
        <v>578</v>
      </c>
      <c r="L267" s="63">
        <f t="shared" si="24"/>
        <v>109</v>
      </c>
      <c r="M267" s="63">
        <f t="shared" si="25"/>
        <v>300</v>
      </c>
      <c r="N267" s="55" t="s">
        <v>1534</v>
      </c>
      <c r="O267" s="55" t="s">
        <v>1535</v>
      </c>
      <c r="P267" s="55" t="s">
        <v>1534</v>
      </c>
      <c r="Q267" s="27" t="str">
        <f t="shared" si="28"/>
        <v>VL Focus</v>
      </c>
      <c r="R267" s="56">
        <v>4.7772483397999999</v>
      </c>
      <c r="S267" s="57">
        <v>3.2980358392000007</v>
      </c>
      <c r="T267" s="57">
        <v>28.663490038799999</v>
      </c>
      <c r="U267" s="57">
        <v>19.7882150352</v>
      </c>
      <c r="V267" s="64">
        <f t="shared" si="26"/>
        <v>442</v>
      </c>
      <c r="W267" s="64">
        <f t="shared" si="27"/>
        <v>133</v>
      </c>
      <c r="X267" s="23" t="s">
        <v>1534</v>
      </c>
      <c r="Y267" s="23" t="s">
        <v>1534</v>
      </c>
      <c r="Z267" s="23" t="str">
        <f t="shared" si="29"/>
        <v>Rest</v>
      </c>
      <c r="AA267" s="23" t="s">
        <v>1530</v>
      </c>
      <c r="AB267" s="23" t="s">
        <v>1511</v>
      </c>
    </row>
    <row r="268" spans="1:28" x14ac:dyDescent="0.35">
      <c r="A268" s="50" t="s">
        <v>248</v>
      </c>
      <c r="B268" s="51">
        <v>302001</v>
      </c>
      <c r="C268" s="51" t="s">
        <v>595</v>
      </c>
      <c r="D268" s="52" t="s">
        <v>596</v>
      </c>
      <c r="E268" s="53">
        <v>0.12712000000000001</v>
      </c>
      <c r="F268" s="54">
        <v>5.6995651558573841E-2</v>
      </c>
      <c r="G268" s="54">
        <v>5.2892000000000008E-2</v>
      </c>
      <c r="H268" s="54">
        <v>0.58112000000000008</v>
      </c>
      <c r="I268" s="54">
        <v>0.20759565155857385</v>
      </c>
      <c r="J268" s="54">
        <v>0.24179200000000001</v>
      </c>
      <c r="K268" s="63">
        <f>_xlfn.RANK.AVG(H268,H$3:$H$717)</f>
        <v>617</v>
      </c>
      <c r="L268" s="63">
        <f t="shared" si="24"/>
        <v>648</v>
      </c>
      <c r="M268" s="63">
        <f t="shared" si="25"/>
        <v>689</v>
      </c>
      <c r="N268" s="55" t="s">
        <v>1534</v>
      </c>
      <c r="O268" s="55" t="s">
        <v>1534</v>
      </c>
      <c r="P268" s="55" t="s">
        <v>1534</v>
      </c>
      <c r="Q268" s="27" t="str">
        <f t="shared" si="28"/>
        <v>Rest</v>
      </c>
      <c r="R268" s="56">
        <v>4.8979003683999984</v>
      </c>
      <c r="S268" s="57">
        <v>2.9850640830000001</v>
      </c>
      <c r="T268" s="57">
        <v>29.387402210399998</v>
      </c>
      <c r="U268" s="57">
        <v>8.4147590000000001</v>
      </c>
      <c r="V268" s="64">
        <f t="shared" si="26"/>
        <v>439</v>
      </c>
      <c r="W268" s="64">
        <f t="shared" si="27"/>
        <v>301</v>
      </c>
      <c r="X268" s="23" t="s">
        <v>1534</v>
      </c>
      <c r="Y268" s="23" t="s">
        <v>1534</v>
      </c>
      <c r="Z268" s="23" t="str">
        <f t="shared" si="29"/>
        <v>Rest</v>
      </c>
      <c r="AA268" s="23" t="s">
        <v>1529</v>
      </c>
      <c r="AB268" s="23" t="s">
        <v>1526</v>
      </c>
    </row>
    <row r="269" spans="1:28" x14ac:dyDescent="0.35">
      <c r="A269" s="50" t="s">
        <v>72</v>
      </c>
      <c r="B269" s="51">
        <v>144001</v>
      </c>
      <c r="C269" s="51" t="s">
        <v>597</v>
      </c>
      <c r="D269" s="52" t="s">
        <v>598</v>
      </c>
      <c r="E269" s="53">
        <v>0.10174697068714633</v>
      </c>
      <c r="F269" s="54">
        <v>2.2305914004914005</v>
      </c>
      <c r="G269" s="54">
        <v>0.11356800000000002</v>
      </c>
      <c r="H269" s="54">
        <v>0.29974697068714634</v>
      </c>
      <c r="I269" s="54">
        <v>2.4190914004914004</v>
      </c>
      <c r="J269" s="54">
        <v>0.51916800000000007</v>
      </c>
      <c r="K269" s="63">
        <f>_xlfn.RANK.AVG(H269,H$3:$H$717)</f>
        <v>666</v>
      </c>
      <c r="L269" s="63">
        <f t="shared" si="24"/>
        <v>44</v>
      </c>
      <c r="M269" s="63">
        <f t="shared" si="25"/>
        <v>650</v>
      </c>
      <c r="N269" s="55" t="s">
        <v>1534</v>
      </c>
      <c r="O269" s="55" t="s">
        <v>1535</v>
      </c>
      <c r="P269" s="55" t="s">
        <v>1534</v>
      </c>
      <c r="Q269" s="27" t="str">
        <f t="shared" si="28"/>
        <v>VL Focus</v>
      </c>
      <c r="R269" s="56">
        <v>5.1395509689269314</v>
      </c>
      <c r="S269" s="57">
        <v>4.2894162189999996</v>
      </c>
      <c r="T269" s="57">
        <v>16.953728380926933</v>
      </c>
      <c r="U269" s="57">
        <v>5.7388066999999996</v>
      </c>
      <c r="V269" s="64">
        <f t="shared" si="26"/>
        <v>587</v>
      </c>
      <c r="W269" s="64">
        <f t="shared" si="27"/>
        <v>392</v>
      </c>
      <c r="X269" s="23" t="s">
        <v>1534</v>
      </c>
      <c r="Y269" s="23" t="s">
        <v>1534</v>
      </c>
      <c r="Z269" s="23" t="str">
        <f t="shared" si="29"/>
        <v>Rest</v>
      </c>
      <c r="AA269" s="23" t="s">
        <v>1529</v>
      </c>
      <c r="AB269" s="23" t="s">
        <v>1524</v>
      </c>
    </row>
    <row r="270" spans="1:28" x14ac:dyDescent="0.35">
      <c r="A270" s="50" t="s">
        <v>248</v>
      </c>
      <c r="B270" s="51">
        <v>342001</v>
      </c>
      <c r="C270" s="51" t="s">
        <v>599</v>
      </c>
      <c r="D270" s="52" t="s">
        <v>600</v>
      </c>
      <c r="E270" s="53">
        <v>0.43849605011715698</v>
      </c>
      <c r="F270" s="54">
        <v>0.17176045486928104</v>
      </c>
      <c r="G270" s="54">
        <v>0.38444000000000006</v>
      </c>
      <c r="H270" s="54">
        <v>0.99349605011715691</v>
      </c>
      <c r="I270" s="54">
        <v>0.42546045486928102</v>
      </c>
      <c r="J270" s="54">
        <v>1.7574400000000001</v>
      </c>
      <c r="K270" s="63">
        <f>_xlfn.RANK.AVG(H270,H$3:$H$717)</f>
        <v>556</v>
      </c>
      <c r="L270" s="63">
        <f t="shared" si="24"/>
        <v>549</v>
      </c>
      <c r="M270" s="63">
        <f t="shared" si="25"/>
        <v>506</v>
      </c>
      <c r="N270" s="55" t="s">
        <v>1534</v>
      </c>
      <c r="O270" s="55" t="s">
        <v>1534</v>
      </c>
      <c r="P270" s="55" t="s">
        <v>1534</v>
      </c>
      <c r="Q270" s="27" t="str">
        <f t="shared" si="28"/>
        <v>Rest</v>
      </c>
      <c r="R270" s="56">
        <v>2.3450932895999994</v>
      </c>
      <c r="S270" s="57">
        <v>1.4788636489289801</v>
      </c>
      <c r="T270" s="57">
        <v>14.0705597376</v>
      </c>
      <c r="U270" s="57">
        <v>3.0784499969289802</v>
      </c>
      <c r="V270" s="64">
        <f t="shared" si="26"/>
        <v>615</v>
      </c>
      <c r="W270" s="64">
        <f t="shared" si="27"/>
        <v>544</v>
      </c>
      <c r="X270" s="23" t="s">
        <v>1534</v>
      </c>
      <c r="Y270" s="23" t="s">
        <v>1534</v>
      </c>
      <c r="Z270" s="23" t="str">
        <f t="shared" si="29"/>
        <v>Rest</v>
      </c>
      <c r="AA270" s="23" t="s">
        <v>1529</v>
      </c>
      <c r="AB270" s="23" t="s">
        <v>1527</v>
      </c>
    </row>
    <row r="271" spans="1:28" x14ac:dyDescent="0.35">
      <c r="A271" s="50" t="s">
        <v>86</v>
      </c>
      <c r="B271" s="51">
        <v>755019</v>
      </c>
      <c r="C271" s="51" t="s">
        <v>601</v>
      </c>
      <c r="D271" s="52" t="s">
        <v>602</v>
      </c>
      <c r="E271" s="53">
        <v>0.57947000000000004</v>
      </c>
      <c r="F271" s="54">
        <v>0.40948999999999997</v>
      </c>
      <c r="G271" s="54">
        <v>0.60174148756964363</v>
      </c>
      <c r="H271" s="54">
        <v>1.18137</v>
      </c>
      <c r="I271" s="54">
        <v>1.45909</v>
      </c>
      <c r="J271" s="54">
        <v>1.6015414875696437</v>
      </c>
      <c r="K271" s="63">
        <f>_xlfn.RANK.AVG(H271,H$3:$H$717)</f>
        <v>533</v>
      </c>
      <c r="L271" s="63">
        <f t="shared" si="24"/>
        <v>159</v>
      </c>
      <c r="M271" s="63">
        <f t="shared" si="25"/>
        <v>524</v>
      </c>
      <c r="N271" s="55" t="s">
        <v>1534</v>
      </c>
      <c r="O271" s="55" t="s">
        <v>1535</v>
      </c>
      <c r="P271" s="55" t="s">
        <v>1534</v>
      </c>
      <c r="Q271" s="27" t="str">
        <f t="shared" si="28"/>
        <v>VL Focus</v>
      </c>
      <c r="R271" s="56">
        <v>13.279267327029519</v>
      </c>
      <c r="S271" s="57">
        <v>2.270532350092251</v>
      </c>
      <c r="T271" s="57">
        <v>23.941921720029519</v>
      </c>
      <c r="U271" s="57">
        <v>5.3639066020922508</v>
      </c>
      <c r="V271" s="64">
        <f t="shared" si="26"/>
        <v>493</v>
      </c>
      <c r="W271" s="64">
        <f t="shared" si="27"/>
        <v>417</v>
      </c>
      <c r="X271" s="23" t="s">
        <v>1534</v>
      </c>
      <c r="Y271" s="23" t="s">
        <v>1534</v>
      </c>
      <c r="Z271" s="23" t="str">
        <f t="shared" si="29"/>
        <v>Rest</v>
      </c>
      <c r="AA271" s="23" t="s">
        <v>1529</v>
      </c>
      <c r="AB271" s="23" t="s">
        <v>1526</v>
      </c>
    </row>
    <row r="272" spans="1:28" x14ac:dyDescent="0.35">
      <c r="A272" s="50" t="s">
        <v>86</v>
      </c>
      <c r="B272" s="51">
        <v>831001</v>
      </c>
      <c r="C272" s="51" t="s">
        <v>603</v>
      </c>
      <c r="D272" s="52" t="s">
        <v>604</v>
      </c>
      <c r="E272" s="53">
        <v>0.23251011323059534</v>
      </c>
      <c r="F272" s="54">
        <v>0.10648375795645353</v>
      </c>
      <c r="G272" s="54">
        <v>7.9044000000000003E-2</v>
      </c>
      <c r="H272" s="54">
        <v>0.50041011323059537</v>
      </c>
      <c r="I272" s="54">
        <v>0.41778375795645356</v>
      </c>
      <c r="J272" s="54">
        <v>0.361344</v>
      </c>
      <c r="K272" s="63">
        <f>_xlfn.RANK.AVG(H272,H$3:$H$717)</f>
        <v>630</v>
      </c>
      <c r="L272" s="63">
        <f t="shared" si="24"/>
        <v>555</v>
      </c>
      <c r="M272" s="63">
        <f t="shared" si="25"/>
        <v>676</v>
      </c>
      <c r="N272" s="55" t="s">
        <v>1534</v>
      </c>
      <c r="O272" s="55" t="s">
        <v>1534</v>
      </c>
      <c r="P272" s="55" t="s">
        <v>1534</v>
      </c>
      <c r="Q272" s="27" t="str">
        <f t="shared" si="28"/>
        <v>Rest</v>
      </c>
      <c r="R272" s="56">
        <v>27.937279901410154</v>
      </c>
      <c r="S272" s="57">
        <v>1.7249537788917677</v>
      </c>
      <c r="T272" s="57">
        <v>35.352866520410153</v>
      </c>
      <c r="U272" s="57">
        <v>3.7840054008917674</v>
      </c>
      <c r="V272" s="64">
        <f t="shared" si="26"/>
        <v>381</v>
      </c>
      <c r="W272" s="64">
        <f t="shared" si="27"/>
        <v>492</v>
      </c>
      <c r="X272" s="23" t="s">
        <v>1534</v>
      </c>
      <c r="Y272" s="23" t="s">
        <v>1534</v>
      </c>
      <c r="Z272" s="23" t="str">
        <f t="shared" si="29"/>
        <v>Rest</v>
      </c>
      <c r="AA272" s="23" t="s">
        <v>1529</v>
      </c>
      <c r="AB272" s="23" t="s">
        <v>1511</v>
      </c>
    </row>
    <row r="273" spans="1:28" x14ac:dyDescent="0.35">
      <c r="A273" s="50" t="s">
        <v>248</v>
      </c>
      <c r="B273" s="51">
        <v>482002</v>
      </c>
      <c r="C273" s="51" t="s">
        <v>605</v>
      </c>
      <c r="D273" s="52" t="s">
        <v>606</v>
      </c>
      <c r="E273" s="53">
        <v>1.5811159007315321</v>
      </c>
      <c r="F273" s="54">
        <v>0.30144577368614478</v>
      </c>
      <c r="G273" s="54">
        <v>2.3009642246496789</v>
      </c>
      <c r="H273" s="54">
        <v>2.5585159007315319</v>
      </c>
      <c r="I273" s="54">
        <v>0.72844577368614483</v>
      </c>
      <c r="J273" s="54">
        <v>2.3009642246496789</v>
      </c>
      <c r="K273" s="63">
        <f>_xlfn.RANK.AVG(H273,H$3:$H$717)</f>
        <v>354</v>
      </c>
      <c r="L273" s="63">
        <f t="shared" si="24"/>
        <v>409</v>
      </c>
      <c r="M273" s="63">
        <f t="shared" si="25"/>
        <v>450</v>
      </c>
      <c r="N273" s="55" t="s">
        <v>1534</v>
      </c>
      <c r="O273" s="55" t="s">
        <v>1534</v>
      </c>
      <c r="P273" s="55" t="s">
        <v>1534</v>
      </c>
      <c r="Q273" s="27" t="str">
        <f t="shared" si="28"/>
        <v>Rest</v>
      </c>
      <c r="R273" s="56">
        <v>1.7313562999789545</v>
      </c>
      <c r="S273" s="57">
        <v>1.908202807866928</v>
      </c>
      <c r="T273" s="57">
        <v>9.4648670879789538</v>
      </c>
      <c r="U273" s="57">
        <v>3.2297417578669281</v>
      </c>
      <c r="V273" s="64">
        <f t="shared" si="26"/>
        <v>667</v>
      </c>
      <c r="W273" s="64">
        <f t="shared" si="27"/>
        <v>530</v>
      </c>
      <c r="X273" s="23" t="s">
        <v>1534</v>
      </c>
      <c r="Y273" s="23" t="s">
        <v>1534</v>
      </c>
      <c r="Z273" s="23" t="str">
        <f t="shared" si="29"/>
        <v>Rest</v>
      </c>
      <c r="AA273" s="23" t="s">
        <v>1531</v>
      </c>
      <c r="AB273" s="23" t="s">
        <v>1526</v>
      </c>
    </row>
    <row r="274" spans="1:28" x14ac:dyDescent="0.35">
      <c r="A274" s="50" t="s">
        <v>248</v>
      </c>
      <c r="B274" s="51">
        <v>302021</v>
      </c>
      <c r="C274" s="51" t="s">
        <v>607</v>
      </c>
      <c r="D274" s="52" t="s">
        <v>608</v>
      </c>
      <c r="E274" s="53">
        <v>3.3687207446801879</v>
      </c>
      <c r="F274" s="54">
        <v>1.5113899145899146</v>
      </c>
      <c r="G274" s="54">
        <v>0.14778400000000003</v>
      </c>
      <c r="H274" s="54">
        <v>4.4428207446801879</v>
      </c>
      <c r="I274" s="54">
        <v>1.9160899145899146</v>
      </c>
      <c r="J274" s="54">
        <v>0.67558400000000007</v>
      </c>
      <c r="K274" s="63">
        <f>_xlfn.RANK.AVG(H274,H$3:$H$717)</f>
        <v>212</v>
      </c>
      <c r="L274" s="63">
        <f t="shared" si="24"/>
        <v>84</v>
      </c>
      <c r="M274" s="63">
        <f t="shared" si="25"/>
        <v>637</v>
      </c>
      <c r="N274" s="55" t="s">
        <v>1534</v>
      </c>
      <c r="O274" s="55" t="s">
        <v>1535</v>
      </c>
      <c r="P274" s="55" t="s">
        <v>1534</v>
      </c>
      <c r="Q274" s="27" t="str">
        <f t="shared" si="28"/>
        <v>VL Focus</v>
      </c>
      <c r="R274" s="56">
        <v>1.9097277814300391</v>
      </c>
      <c r="S274" s="57">
        <v>2.873724818684706</v>
      </c>
      <c r="T274" s="57">
        <v>10.136632352430038</v>
      </c>
      <c r="U274" s="57">
        <v>6.298465271684706</v>
      </c>
      <c r="V274" s="64">
        <f t="shared" si="26"/>
        <v>662</v>
      </c>
      <c r="W274" s="64">
        <f t="shared" si="27"/>
        <v>378</v>
      </c>
      <c r="X274" s="23" t="s">
        <v>1534</v>
      </c>
      <c r="Y274" s="23" t="s">
        <v>1534</v>
      </c>
      <c r="Z274" s="23" t="str">
        <f t="shared" si="29"/>
        <v>Rest</v>
      </c>
      <c r="AA274" s="23" t="s">
        <v>1529</v>
      </c>
      <c r="AB274" s="23" t="s">
        <v>1526</v>
      </c>
    </row>
    <row r="275" spans="1:28" x14ac:dyDescent="0.35">
      <c r="A275" s="50" t="s">
        <v>69</v>
      </c>
      <c r="B275" s="51">
        <v>361008</v>
      </c>
      <c r="C275" s="51" t="s">
        <v>609</v>
      </c>
      <c r="D275" s="52" t="s">
        <v>610</v>
      </c>
      <c r="E275" s="53">
        <v>0.12707037643207858</v>
      </c>
      <c r="F275" s="54">
        <v>0.55274916637416638</v>
      </c>
      <c r="G275" s="54">
        <v>0.13221797065246338</v>
      </c>
      <c r="H275" s="54">
        <v>0.12707037643207858</v>
      </c>
      <c r="I275" s="54">
        <v>0.55274916637416638</v>
      </c>
      <c r="J275" s="54">
        <v>0.42681797065246335</v>
      </c>
      <c r="K275" s="63">
        <f>_xlfn.RANK.AVG(H275,H$3:$H$717)</f>
        <v>702</v>
      </c>
      <c r="L275" s="63">
        <f t="shared" si="24"/>
        <v>486</v>
      </c>
      <c r="M275" s="63">
        <f t="shared" si="25"/>
        <v>664</v>
      </c>
      <c r="N275" s="55" t="s">
        <v>1534</v>
      </c>
      <c r="O275" s="55" t="s">
        <v>1534</v>
      </c>
      <c r="P275" s="55" t="s">
        <v>1534</v>
      </c>
      <c r="Q275" s="27" t="str">
        <f t="shared" si="28"/>
        <v>Rest</v>
      </c>
      <c r="R275" s="56">
        <v>14.55070647505519</v>
      </c>
      <c r="S275" s="57">
        <v>1.2690512164987553</v>
      </c>
      <c r="T275" s="57">
        <v>20.31309085805519</v>
      </c>
      <c r="U275" s="57">
        <v>1.9462464824987553</v>
      </c>
      <c r="V275" s="64">
        <f t="shared" si="26"/>
        <v>544</v>
      </c>
      <c r="W275" s="64">
        <f t="shared" si="27"/>
        <v>618</v>
      </c>
      <c r="X275" s="23" t="s">
        <v>1534</v>
      </c>
      <c r="Y275" s="23" t="s">
        <v>1534</v>
      </c>
      <c r="Z275" s="23" t="str">
        <f t="shared" si="29"/>
        <v>Rest</v>
      </c>
      <c r="AA275" s="23" t="s">
        <v>1531</v>
      </c>
      <c r="AB275" s="23" t="s">
        <v>1524</v>
      </c>
    </row>
    <row r="276" spans="1:28" x14ac:dyDescent="0.35">
      <c r="A276" s="50" t="s">
        <v>38</v>
      </c>
      <c r="B276" s="51">
        <v>585310</v>
      </c>
      <c r="C276" s="51" t="s">
        <v>611</v>
      </c>
      <c r="D276" s="52" t="s">
        <v>612</v>
      </c>
      <c r="E276" s="53">
        <v>0.34888000000000002</v>
      </c>
      <c r="F276" s="54">
        <v>0.20921600000000001</v>
      </c>
      <c r="G276" s="54">
        <v>1.7760960000000003</v>
      </c>
      <c r="H276" s="54">
        <v>1.5948800000000001</v>
      </c>
      <c r="I276" s="54">
        <v>0.95641599999999993</v>
      </c>
      <c r="J276" s="54">
        <v>8.1192960000000003</v>
      </c>
      <c r="K276" s="63">
        <f>_xlfn.RANK.AVG(H276,H$3:$H$717)</f>
        <v>459</v>
      </c>
      <c r="L276" s="63">
        <f t="shared" si="24"/>
        <v>311</v>
      </c>
      <c r="M276" s="63">
        <f t="shared" si="25"/>
        <v>141</v>
      </c>
      <c r="N276" s="55" t="s">
        <v>1534</v>
      </c>
      <c r="O276" s="55" t="s">
        <v>1534</v>
      </c>
      <c r="P276" s="55" t="s">
        <v>1534</v>
      </c>
      <c r="Q276" s="27" t="str">
        <f t="shared" si="28"/>
        <v>Rest</v>
      </c>
      <c r="R276" s="56">
        <v>4.348352712999997</v>
      </c>
      <c r="S276" s="57">
        <v>0.8945045342000002</v>
      </c>
      <c r="T276" s="57">
        <v>25.174724999999999</v>
      </c>
      <c r="U276" s="57">
        <v>5.3670272052000003</v>
      </c>
      <c r="V276" s="64">
        <f t="shared" si="26"/>
        <v>478</v>
      </c>
      <c r="W276" s="64">
        <f t="shared" si="27"/>
        <v>416</v>
      </c>
      <c r="X276" s="23" t="s">
        <v>1534</v>
      </c>
      <c r="Y276" s="23" t="s">
        <v>1534</v>
      </c>
      <c r="Z276" s="23" t="str">
        <f t="shared" si="29"/>
        <v>Rest</v>
      </c>
      <c r="AA276" s="23" t="s">
        <v>1529</v>
      </c>
      <c r="AB276" s="23" t="s">
        <v>1524</v>
      </c>
    </row>
    <row r="277" spans="1:28" x14ac:dyDescent="0.35">
      <c r="A277" s="50" t="s">
        <v>123</v>
      </c>
      <c r="B277" s="51">
        <v>560105</v>
      </c>
      <c r="C277" s="51" t="s">
        <v>613</v>
      </c>
      <c r="D277" s="52" t="s">
        <v>614</v>
      </c>
      <c r="E277" s="53">
        <v>7.4383641509433954E-2</v>
      </c>
      <c r="F277" s="54">
        <v>0.60538400000000003</v>
      </c>
      <c r="G277" s="54">
        <v>1.9625762331901113</v>
      </c>
      <c r="H277" s="54">
        <v>0.16438364150943396</v>
      </c>
      <c r="I277" s="54">
        <v>1.1747840000000001</v>
      </c>
      <c r="J277" s="54">
        <v>3.5911762331901116</v>
      </c>
      <c r="K277" s="63">
        <f>_xlfn.RANK.AVG(H277,H$3:$H$717)</f>
        <v>692</v>
      </c>
      <c r="L277" s="63">
        <f t="shared" si="24"/>
        <v>236</v>
      </c>
      <c r="M277" s="63">
        <f t="shared" si="25"/>
        <v>336</v>
      </c>
      <c r="N277" s="55" t="s">
        <v>1534</v>
      </c>
      <c r="O277" s="55" t="s">
        <v>1534</v>
      </c>
      <c r="P277" s="55" t="s">
        <v>1534</v>
      </c>
      <c r="Q277" s="27" t="str">
        <f t="shared" si="28"/>
        <v>Rest</v>
      </c>
      <c r="R277" s="56">
        <v>3.144467968399999</v>
      </c>
      <c r="S277" s="57">
        <v>29.952301988988527</v>
      </c>
      <c r="T277" s="57">
        <v>18.866807810399997</v>
      </c>
      <c r="U277" s="57">
        <v>35.188972948988528</v>
      </c>
      <c r="V277" s="64">
        <f t="shared" si="26"/>
        <v>568</v>
      </c>
      <c r="W277" s="64">
        <f t="shared" si="27"/>
        <v>52</v>
      </c>
      <c r="X277" s="23" t="s">
        <v>1534</v>
      </c>
      <c r="Y277" s="23" t="s">
        <v>1535</v>
      </c>
      <c r="Z277" s="23" t="str">
        <f t="shared" si="29"/>
        <v>CAA Focus</v>
      </c>
      <c r="AA277" s="23" t="s">
        <v>1528</v>
      </c>
      <c r="AB277" s="23" t="s">
        <v>1524</v>
      </c>
    </row>
    <row r="278" spans="1:28" x14ac:dyDescent="0.35">
      <c r="A278" s="50" t="s">
        <v>64</v>
      </c>
      <c r="B278" s="51">
        <v>686001</v>
      </c>
      <c r="C278" s="51" t="s">
        <v>615</v>
      </c>
      <c r="D278" s="52" t="s">
        <v>616</v>
      </c>
      <c r="E278" s="53">
        <v>0.83872000000000002</v>
      </c>
      <c r="F278" s="54">
        <v>0.27065</v>
      </c>
      <c r="G278" s="54">
        <v>0.33213599999999999</v>
      </c>
      <c r="H278" s="54">
        <v>3.38612</v>
      </c>
      <c r="I278" s="54">
        <v>0.77855000000000008</v>
      </c>
      <c r="J278" s="54">
        <v>1.5183359999999999</v>
      </c>
      <c r="K278" s="63">
        <f>_xlfn.RANK.AVG(H278,H$3:$H$717)</f>
        <v>288</v>
      </c>
      <c r="L278" s="63">
        <f t="shared" si="24"/>
        <v>385</v>
      </c>
      <c r="M278" s="63">
        <f t="shared" si="25"/>
        <v>534</v>
      </c>
      <c r="N278" s="55" t="s">
        <v>1534</v>
      </c>
      <c r="O278" s="55" t="s">
        <v>1534</v>
      </c>
      <c r="P278" s="55" t="s">
        <v>1534</v>
      </c>
      <c r="Q278" s="27" t="str">
        <f t="shared" si="28"/>
        <v>Rest</v>
      </c>
      <c r="R278" s="56">
        <v>0.29179159760000006</v>
      </c>
      <c r="S278" s="57">
        <v>0.24557266361749397</v>
      </c>
      <c r="T278" s="57">
        <v>1.7507495856000002</v>
      </c>
      <c r="U278" s="57">
        <v>0.73519880361749401</v>
      </c>
      <c r="V278" s="64">
        <f t="shared" si="26"/>
        <v>714</v>
      </c>
      <c r="W278" s="64">
        <f t="shared" si="27"/>
        <v>697</v>
      </c>
      <c r="X278" s="23" t="s">
        <v>1534</v>
      </c>
      <c r="Y278" s="23" t="s">
        <v>1534</v>
      </c>
      <c r="Z278" s="23" t="str">
        <f t="shared" si="29"/>
        <v>Rest</v>
      </c>
      <c r="AA278" s="23" t="s">
        <v>1531</v>
      </c>
      <c r="AB278" s="23" t="s">
        <v>1526</v>
      </c>
    </row>
    <row r="279" spans="1:28" x14ac:dyDescent="0.35">
      <c r="A279" s="50" t="s">
        <v>89</v>
      </c>
      <c r="B279" s="51">
        <v>700017</v>
      </c>
      <c r="C279" s="51" t="s">
        <v>617</v>
      </c>
      <c r="D279" s="52" t="s">
        <v>618</v>
      </c>
      <c r="E279" s="53">
        <v>0.84789577951517781</v>
      </c>
      <c r="F279" s="54">
        <v>0.24992867204867206</v>
      </c>
      <c r="G279" s="54">
        <v>0.36880000000000002</v>
      </c>
      <c r="H279" s="54">
        <v>1.2153957795151777</v>
      </c>
      <c r="I279" s="54">
        <v>0.30982867204867204</v>
      </c>
      <c r="J279" s="54">
        <v>0.36880000000000002</v>
      </c>
      <c r="K279" s="63">
        <f>_xlfn.RANK.AVG(H279,H$3:$H$717)</f>
        <v>518</v>
      </c>
      <c r="L279" s="63">
        <f t="shared" si="24"/>
        <v>610</v>
      </c>
      <c r="M279" s="63">
        <f t="shared" si="25"/>
        <v>674</v>
      </c>
      <c r="N279" s="55" t="s">
        <v>1534</v>
      </c>
      <c r="O279" s="55" t="s">
        <v>1534</v>
      </c>
      <c r="P279" s="55" t="s">
        <v>1534</v>
      </c>
      <c r="Q279" s="27" t="str">
        <f t="shared" si="28"/>
        <v>Rest</v>
      </c>
      <c r="R279" s="56">
        <v>186.99521366444853</v>
      </c>
      <c r="S279" s="57">
        <v>0.52754785281272776</v>
      </c>
      <c r="T279" s="57">
        <v>191.57732907644854</v>
      </c>
      <c r="U279" s="57">
        <v>2.4321546268127276</v>
      </c>
      <c r="V279" s="64">
        <f t="shared" si="26"/>
        <v>17</v>
      </c>
      <c r="W279" s="64">
        <f t="shared" si="27"/>
        <v>584</v>
      </c>
      <c r="X279" s="23" t="s">
        <v>1535</v>
      </c>
      <c r="Y279" s="23" t="s">
        <v>1534</v>
      </c>
      <c r="Z279" s="23" t="str">
        <f t="shared" si="29"/>
        <v>SBA Focus</v>
      </c>
      <c r="AA279" s="23" t="s">
        <v>1529</v>
      </c>
      <c r="AB279" s="23" t="s">
        <v>1526</v>
      </c>
    </row>
    <row r="280" spans="1:28" x14ac:dyDescent="0.35">
      <c r="A280" s="50" t="s">
        <v>89</v>
      </c>
      <c r="B280" s="51">
        <v>700006</v>
      </c>
      <c r="C280" s="51" t="s">
        <v>619</v>
      </c>
      <c r="D280" s="52" t="s">
        <v>620</v>
      </c>
      <c r="E280" s="53">
        <v>0.16447730417221135</v>
      </c>
      <c r="F280" s="54">
        <v>0.18213728325728323</v>
      </c>
      <c r="G280" s="54">
        <v>1.645170646369992</v>
      </c>
      <c r="H280" s="54">
        <v>0.46217730417221137</v>
      </c>
      <c r="I280" s="54">
        <v>0.28203728325728322</v>
      </c>
      <c r="J280" s="54">
        <v>1.7445706463699919</v>
      </c>
      <c r="K280" s="63">
        <f>_xlfn.RANK.AVG(H280,H$3:$H$717)</f>
        <v>638</v>
      </c>
      <c r="L280" s="63">
        <f t="shared" si="24"/>
        <v>620</v>
      </c>
      <c r="M280" s="63">
        <f t="shared" si="25"/>
        <v>507</v>
      </c>
      <c r="N280" s="55" t="s">
        <v>1534</v>
      </c>
      <c r="O280" s="55" t="s">
        <v>1534</v>
      </c>
      <c r="P280" s="55" t="s">
        <v>1534</v>
      </c>
      <c r="Q280" s="27" t="str">
        <f t="shared" si="28"/>
        <v>Rest</v>
      </c>
      <c r="R280" s="56">
        <v>139.4653218662319</v>
      </c>
      <c r="S280" s="57">
        <v>0.53461690319999988</v>
      </c>
      <c r="T280" s="57">
        <v>143.6839699362319</v>
      </c>
      <c r="U280" s="57">
        <v>3.2077014191999997</v>
      </c>
      <c r="V280" s="64">
        <f t="shared" si="26"/>
        <v>47</v>
      </c>
      <c r="W280" s="64">
        <f t="shared" si="27"/>
        <v>532</v>
      </c>
      <c r="X280" s="23" t="s">
        <v>1535</v>
      </c>
      <c r="Y280" s="23" t="s">
        <v>1534</v>
      </c>
      <c r="Z280" s="23" t="str">
        <f t="shared" si="29"/>
        <v>SBA Focus</v>
      </c>
      <c r="AA280" s="23" t="s">
        <v>1530</v>
      </c>
      <c r="AB280" s="23" t="s">
        <v>1526</v>
      </c>
    </row>
    <row r="281" spans="1:28" x14ac:dyDescent="0.35">
      <c r="A281" s="50" t="s">
        <v>38</v>
      </c>
      <c r="B281" s="51">
        <v>585102</v>
      </c>
      <c r="C281" s="51" t="s">
        <v>621</v>
      </c>
      <c r="D281" s="52" t="s">
        <v>622</v>
      </c>
      <c r="E281" s="53">
        <v>1.66459</v>
      </c>
      <c r="F281" s="54">
        <v>0.21476229550918199</v>
      </c>
      <c r="G281" s="54">
        <v>1.1831860403962469</v>
      </c>
      <c r="H281" s="54">
        <v>3.6692900000000002</v>
      </c>
      <c r="I281" s="54">
        <v>0.62166229550918195</v>
      </c>
      <c r="J281" s="54">
        <v>3.397486040396247</v>
      </c>
      <c r="K281" s="63">
        <f>_xlfn.RANK.AVG(H281,H$3:$H$717)</f>
        <v>263</v>
      </c>
      <c r="L281" s="63">
        <f t="shared" si="24"/>
        <v>455</v>
      </c>
      <c r="M281" s="63">
        <f t="shared" si="25"/>
        <v>350</v>
      </c>
      <c r="N281" s="55" t="s">
        <v>1534</v>
      </c>
      <c r="O281" s="55" t="s">
        <v>1534</v>
      </c>
      <c r="P281" s="55" t="s">
        <v>1534</v>
      </c>
      <c r="Q281" s="27" t="str">
        <f t="shared" si="28"/>
        <v>Rest</v>
      </c>
      <c r="R281" s="56">
        <v>19.236848830139312</v>
      </c>
      <c r="S281" s="57">
        <v>3.2260014238436074</v>
      </c>
      <c r="T281" s="57">
        <v>41.864639090139313</v>
      </c>
      <c r="U281" s="57">
        <v>12.326032214843607</v>
      </c>
      <c r="V281" s="64">
        <f t="shared" si="26"/>
        <v>348</v>
      </c>
      <c r="W281" s="64">
        <f t="shared" si="27"/>
        <v>223</v>
      </c>
      <c r="X281" s="23" t="s">
        <v>1534</v>
      </c>
      <c r="Y281" s="23" t="s">
        <v>1534</v>
      </c>
      <c r="Z281" s="23" t="str">
        <f t="shared" si="29"/>
        <v>Rest</v>
      </c>
      <c r="AA281" s="23" t="s">
        <v>1529</v>
      </c>
      <c r="AB281" s="23" t="s">
        <v>1526</v>
      </c>
    </row>
    <row r="282" spans="1:28" x14ac:dyDescent="0.35">
      <c r="A282" s="50" t="s">
        <v>532</v>
      </c>
      <c r="B282" s="51">
        <v>571234</v>
      </c>
      <c r="C282" s="51" t="s">
        <v>623</v>
      </c>
      <c r="D282" s="52" t="s">
        <v>624</v>
      </c>
      <c r="E282" s="53">
        <v>0.46957000000000004</v>
      </c>
      <c r="F282" s="54">
        <v>0.24634400000000004</v>
      </c>
      <c r="G282" s="54">
        <v>0.64122800000000002</v>
      </c>
      <c r="H282" s="54">
        <v>1.6218699999999999</v>
      </c>
      <c r="I282" s="54">
        <v>1.126144</v>
      </c>
      <c r="J282" s="54">
        <v>2.9313279999999997</v>
      </c>
      <c r="K282" s="63">
        <f>_xlfn.RANK.AVG(H282,H$3:$H$717)</f>
        <v>455</v>
      </c>
      <c r="L282" s="63">
        <f t="shared" si="24"/>
        <v>252</v>
      </c>
      <c r="M282" s="63">
        <f t="shared" si="25"/>
        <v>394</v>
      </c>
      <c r="N282" s="55" t="s">
        <v>1534</v>
      </c>
      <c r="O282" s="55" t="s">
        <v>1534</v>
      </c>
      <c r="P282" s="55" t="s">
        <v>1534</v>
      </c>
      <c r="Q282" s="27" t="str">
        <f t="shared" si="28"/>
        <v>Rest</v>
      </c>
      <c r="R282" s="56">
        <v>5.6081170850505817</v>
      </c>
      <c r="S282" s="57">
        <v>0.81518447920569503</v>
      </c>
      <c r="T282" s="57">
        <v>18.357501511050582</v>
      </c>
      <c r="U282" s="57">
        <v>3.1727194602056947</v>
      </c>
      <c r="V282" s="64">
        <f t="shared" si="26"/>
        <v>573</v>
      </c>
      <c r="W282" s="64">
        <f t="shared" si="27"/>
        <v>536</v>
      </c>
      <c r="X282" s="23" t="s">
        <v>1534</v>
      </c>
      <c r="Y282" s="23" t="s">
        <v>1534</v>
      </c>
      <c r="Z282" s="23" t="str">
        <f t="shared" si="29"/>
        <v>Rest</v>
      </c>
      <c r="AA282" s="23" t="s">
        <v>1531</v>
      </c>
      <c r="AB282" s="23" t="s">
        <v>1511</v>
      </c>
    </row>
    <row r="283" spans="1:28" x14ac:dyDescent="0.35">
      <c r="A283" s="50" t="s">
        <v>159</v>
      </c>
      <c r="B283" s="51">
        <v>583229</v>
      </c>
      <c r="C283" s="51" t="s">
        <v>625</v>
      </c>
      <c r="D283" s="52" t="s">
        <v>626</v>
      </c>
      <c r="E283" s="53">
        <v>0.16369</v>
      </c>
      <c r="F283" s="54">
        <v>8.6969953846153837E-3</v>
      </c>
      <c r="G283" s="54">
        <v>1.0429799359866221</v>
      </c>
      <c r="H283" s="54">
        <v>0.58469000000000004</v>
      </c>
      <c r="I283" s="54">
        <v>2.5296995384615384E-2</v>
      </c>
      <c r="J283" s="54">
        <v>4.0711799359866223</v>
      </c>
      <c r="K283" s="63">
        <f>_xlfn.RANK.AVG(H283,H$3:$H$717)</f>
        <v>615</v>
      </c>
      <c r="L283" s="63">
        <f t="shared" si="24"/>
        <v>707</v>
      </c>
      <c r="M283" s="63">
        <f t="shared" si="25"/>
        <v>306</v>
      </c>
      <c r="N283" s="55" t="s">
        <v>1534</v>
      </c>
      <c r="O283" s="55" t="s">
        <v>1534</v>
      </c>
      <c r="P283" s="55" t="s">
        <v>1534</v>
      </c>
      <c r="Q283" s="27" t="str">
        <f t="shared" si="28"/>
        <v>Rest</v>
      </c>
      <c r="R283" s="56">
        <v>5.2645954819999972</v>
      </c>
      <c r="S283" s="57">
        <v>0.15597289240000001</v>
      </c>
      <c r="T283" s="57">
        <v>18.346215999999998</v>
      </c>
      <c r="U283" s="57">
        <v>0.93583735440000004</v>
      </c>
      <c r="V283" s="64">
        <f t="shared" si="26"/>
        <v>574</v>
      </c>
      <c r="W283" s="64">
        <f t="shared" si="27"/>
        <v>689</v>
      </c>
      <c r="X283" s="23" t="s">
        <v>1534</v>
      </c>
      <c r="Y283" s="23" t="s">
        <v>1534</v>
      </c>
      <c r="Z283" s="23" t="str">
        <f t="shared" si="29"/>
        <v>Rest</v>
      </c>
      <c r="AA283" s="23" t="s">
        <v>1528</v>
      </c>
      <c r="AB283" s="23" t="s">
        <v>1524</v>
      </c>
    </row>
    <row r="284" spans="1:28" x14ac:dyDescent="0.35">
      <c r="A284" s="50" t="s">
        <v>72</v>
      </c>
      <c r="B284" s="51">
        <v>131028</v>
      </c>
      <c r="C284" s="51" t="s">
        <v>627</v>
      </c>
      <c r="D284" s="52" t="s">
        <v>628</v>
      </c>
      <c r="E284" s="53">
        <v>0.94447000000000003</v>
      </c>
      <c r="F284" s="54">
        <v>0.39168000000000003</v>
      </c>
      <c r="G284" s="54">
        <v>0.13844466108274892</v>
      </c>
      <c r="H284" s="54">
        <v>2.1804700000000001</v>
      </c>
      <c r="I284" s="54">
        <v>1.0600800000000001</v>
      </c>
      <c r="J284" s="54">
        <v>0.17344466108274892</v>
      </c>
      <c r="K284" s="63">
        <f>_xlfn.RANK.AVG(H284,H$3:$H$717)</f>
        <v>397</v>
      </c>
      <c r="L284" s="63">
        <f t="shared" si="24"/>
        <v>276</v>
      </c>
      <c r="M284" s="63">
        <f t="shared" si="25"/>
        <v>697</v>
      </c>
      <c r="N284" s="55" t="s">
        <v>1534</v>
      </c>
      <c r="O284" s="55" t="s">
        <v>1534</v>
      </c>
      <c r="P284" s="55" t="s">
        <v>1534</v>
      </c>
      <c r="Q284" s="27" t="str">
        <f t="shared" si="28"/>
        <v>Rest</v>
      </c>
      <c r="R284" s="56">
        <v>17.376197349679622</v>
      </c>
      <c r="S284" s="57">
        <v>2.4534013670849735</v>
      </c>
      <c r="T284" s="57">
        <v>21.54271708767962</v>
      </c>
      <c r="U284" s="57">
        <v>4.2219017830849737</v>
      </c>
      <c r="V284" s="64">
        <f t="shared" si="26"/>
        <v>517</v>
      </c>
      <c r="W284" s="64">
        <f t="shared" si="27"/>
        <v>468</v>
      </c>
      <c r="X284" s="23" t="s">
        <v>1534</v>
      </c>
      <c r="Y284" s="23" t="s">
        <v>1534</v>
      </c>
      <c r="Z284" s="23" t="str">
        <f t="shared" si="29"/>
        <v>Rest</v>
      </c>
      <c r="AA284" s="23" t="s">
        <v>1531</v>
      </c>
      <c r="AB284" s="23" t="s">
        <v>1524</v>
      </c>
    </row>
    <row r="285" spans="1:28" x14ac:dyDescent="0.35">
      <c r="A285" s="50" t="s">
        <v>267</v>
      </c>
      <c r="B285" s="51">
        <v>612001</v>
      </c>
      <c r="C285" s="51" t="s">
        <v>629</v>
      </c>
      <c r="D285" s="52" t="s">
        <v>630</v>
      </c>
      <c r="E285" s="53">
        <v>1.61649</v>
      </c>
      <c r="F285" s="54">
        <v>0.12267484327608641</v>
      </c>
      <c r="G285" s="54">
        <v>0.26291999999999999</v>
      </c>
      <c r="H285" s="54">
        <v>4.5651900000000003</v>
      </c>
      <c r="I285" s="54">
        <v>0.32957484327608644</v>
      </c>
      <c r="J285" s="54">
        <v>1.2019199999999999</v>
      </c>
      <c r="K285" s="63">
        <f>_xlfn.RANK.AVG(H285,H$3:$H$717)</f>
        <v>201</v>
      </c>
      <c r="L285" s="63">
        <f t="shared" si="24"/>
        <v>602</v>
      </c>
      <c r="M285" s="63">
        <f t="shared" si="25"/>
        <v>576</v>
      </c>
      <c r="N285" s="55" t="s">
        <v>1534</v>
      </c>
      <c r="O285" s="55" t="s">
        <v>1534</v>
      </c>
      <c r="P285" s="55" t="s">
        <v>1534</v>
      </c>
      <c r="Q285" s="27" t="str">
        <f t="shared" si="28"/>
        <v>Rest</v>
      </c>
      <c r="R285" s="56">
        <v>1.1902350215701478</v>
      </c>
      <c r="S285" s="57">
        <v>16.174770646999999</v>
      </c>
      <c r="T285" s="57">
        <v>5.6046145085701475</v>
      </c>
      <c r="U285" s="57">
        <v>22.393191999999999</v>
      </c>
      <c r="V285" s="64">
        <f t="shared" si="26"/>
        <v>699</v>
      </c>
      <c r="W285" s="64">
        <f t="shared" si="27"/>
        <v>112</v>
      </c>
      <c r="X285" s="23" t="s">
        <v>1534</v>
      </c>
      <c r="Y285" s="23" t="s">
        <v>1534</v>
      </c>
      <c r="Z285" s="23" t="str">
        <f t="shared" si="29"/>
        <v>Rest</v>
      </c>
      <c r="AA285" s="23" t="s">
        <v>1531</v>
      </c>
      <c r="AB285" s="23" t="s">
        <v>1527</v>
      </c>
    </row>
    <row r="286" spans="1:28" x14ac:dyDescent="0.35">
      <c r="A286" s="50" t="s">
        <v>38</v>
      </c>
      <c r="B286" s="51">
        <v>585216</v>
      </c>
      <c r="C286" s="51" t="s">
        <v>631</v>
      </c>
      <c r="D286" s="52" t="s">
        <v>632</v>
      </c>
      <c r="E286" s="53">
        <v>0.684425929361831</v>
      </c>
      <c r="F286" s="54">
        <v>0.24443999999999999</v>
      </c>
      <c r="G286" s="54">
        <v>7.2363141823807791</v>
      </c>
      <c r="H286" s="54">
        <v>1.0044259293618309</v>
      </c>
      <c r="I286" s="54">
        <v>1.1174399999999998</v>
      </c>
      <c r="J286" s="54">
        <v>20.42281418238078</v>
      </c>
      <c r="K286" s="63">
        <f>_xlfn.RANK.AVG(H286,H$3:$H$717)</f>
        <v>554</v>
      </c>
      <c r="L286" s="63">
        <f t="shared" si="24"/>
        <v>260</v>
      </c>
      <c r="M286" s="63">
        <f t="shared" si="25"/>
        <v>21</v>
      </c>
      <c r="N286" s="55" t="s">
        <v>1534</v>
      </c>
      <c r="O286" s="55" t="s">
        <v>1534</v>
      </c>
      <c r="P286" s="55" t="s">
        <v>1535</v>
      </c>
      <c r="Q286" s="27" t="str">
        <f t="shared" si="28"/>
        <v>GL Focus</v>
      </c>
      <c r="R286" s="56">
        <v>10.271078513999996</v>
      </c>
      <c r="S286" s="57">
        <v>1.264997513</v>
      </c>
      <c r="T286" s="57">
        <v>43.931435</v>
      </c>
      <c r="U286" s="57">
        <v>7.5899850779999998</v>
      </c>
      <c r="V286" s="64">
        <f t="shared" si="26"/>
        <v>329</v>
      </c>
      <c r="W286" s="64">
        <f t="shared" si="27"/>
        <v>331</v>
      </c>
      <c r="X286" s="23" t="s">
        <v>1534</v>
      </c>
      <c r="Y286" s="23" t="s">
        <v>1534</v>
      </c>
      <c r="Z286" s="23" t="str">
        <f t="shared" si="29"/>
        <v>Rest</v>
      </c>
      <c r="AA286" s="23" t="s">
        <v>1530</v>
      </c>
      <c r="AB286" s="23" t="s">
        <v>1525</v>
      </c>
    </row>
    <row r="287" spans="1:28" x14ac:dyDescent="0.35">
      <c r="A287" s="50" t="s">
        <v>151</v>
      </c>
      <c r="B287" s="51">
        <v>571440</v>
      </c>
      <c r="C287" s="51" t="s">
        <v>633</v>
      </c>
      <c r="D287" s="52" t="s">
        <v>634</v>
      </c>
      <c r="E287" s="53">
        <v>0.43463999999999997</v>
      </c>
      <c r="F287" s="54">
        <v>0.1288</v>
      </c>
      <c r="G287" s="54">
        <v>2.6332880000000003</v>
      </c>
      <c r="H287" s="54">
        <v>0.73433999999999999</v>
      </c>
      <c r="I287" s="54">
        <v>0.40710000000000002</v>
      </c>
      <c r="J287" s="54">
        <v>12.037888000000001</v>
      </c>
      <c r="K287" s="63">
        <f>_xlfn.RANK.AVG(H287,H$3:$H$717)</f>
        <v>589</v>
      </c>
      <c r="L287" s="63">
        <f t="shared" si="24"/>
        <v>561</v>
      </c>
      <c r="M287" s="63">
        <f t="shared" si="25"/>
        <v>68</v>
      </c>
      <c r="N287" s="55" t="s">
        <v>1534</v>
      </c>
      <c r="O287" s="55" t="s">
        <v>1534</v>
      </c>
      <c r="P287" s="55" t="s">
        <v>1535</v>
      </c>
      <c r="Q287" s="27" t="str">
        <f t="shared" si="28"/>
        <v>GL Focus</v>
      </c>
      <c r="R287" s="56">
        <v>4.0746157639680725</v>
      </c>
      <c r="S287" s="57">
        <v>0.46635356603699885</v>
      </c>
      <c r="T287" s="57">
        <v>14.007029265968072</v>
      </c>
      <c r="U287" s="57">
        <v>1.0972799270369988</v>
      </c>
      <c r="V287" s="64">
        <f t="shared" si="26"/>
        <v>616</v>
      </c>
      <c r="W287" s="64">
        <f t="shared" si="27"/>
        <v>676</v>
      </c>
      <c r="X287" s="23" t="s">
        <v>1534</v>
      </c>
      <c r="Y287" s="23" t="s">
        <v>1534</v>
      </c>
      <c r="Z287" s="23" t="str">
        <f t="shared" si="29"/>
        <v>Rest</v>
      </c>
      <c r="AA287" s="23" t="s">
        <v>1529</v>
      </c>
      <c r="AB287" s="23" t="s">
        <v>1524</v>
      </c>
    </row>
    <row r="288" spans="1:28" x14ac:dyDescent="0.35">
      <c r="A288" s="50" t="s">
        <v>159</v>
      </c>
      <c r="B288" s="51">
        <v>583134</v>
      </c>
      <c r="C288" s="51" t="s">
        <v>635</v>
      </c>
      <c r="D288" s="52" t="s">
        <v>636</v>
      </c>
      <c r="E288" s="53">
        <v>0.14027000000000001</v>
      </c>
      <c r="F288" s="54">
        <v>0.37661572746297489</v>
      </c>
      <c r="G288" s="54">
        <v>2.3384480000000001</v>
      </c>
      <c r="H288" s="54">
        <v>0.57777000000000001</v>
      </c>
      <c r="I288" s="54">
        <v>0.86871572746297487</v>
      </c>
      <c r="J288" s="54">
        <v>10.690047999999999</v>
      </c>
      <c r="K288" s="63">
        <f>_xlfn.RANK.AVG(H288,H$3:$H$717)</f>
        <v>618</v>
      </c>
      <c r="L288" s="63">
        <f t="shared" si="24"/>
        <v>348</v>
      </c>
      <c r="M288" s="63">
        <f t="shared" si="25"/>
        <v>86</v>
      </c>
      <c r="N288" s="55" t="s">
        <v>1534</v>
      </c>
      <c r="O288" s="55" t="s">
        <v>1534</v>
      </c>
      <c r="P288" s="55" t="s">
        <v>1535</v>
      </c>
      <c r="Q288" s="27" t="str">
        <f t="shared" si="28"/>
        <v>GL Focus</v>
      </c>
      <c r="R288" s="56">
        <v>5.2929669634000014</v>
      </c>
      <c r="S288" s="57">
        <v>0.74586049499999962</v>
      </c>
      <c r="T288" s="57">
        <v>31.757801780400001</v>
      </c>
      <c r="U288" s="57">
        <v>4.4751629699999995</v>
      </c>
      <c r="V288" s="64">
        <f t="shared" si="26"/>
        <v>415</v>
      </c>
      <c r="W288" s="64">
        <f t="shared" si="27"/>
        <v>456</v>
      </c>
      <c r="X288" s="23" t="s">
        <v>1534</v>
      </c>
      <c r="Y288" s="23" t="s">
        <v>1534</v>
      </c>
      <c r="Z288" s="23" t="str">
        <f t="shared" si="29"/>
        <v>Rest</v>
      </c>
      <c r="AA288" s="23" t="s">
        <v>1530</v>
      </c>
      <c r="AB288" s="23" t="s">
        <v>1511</v>
      </c>
    </row>
    <row r="289" spans="1:28" x14ac:dyDescent="0.35">
      <c r="A289" s="50" t="s">
        <v>35</v>
      </c>
      <c r="B289" s="51">
        <v>577124</v>
      </c>
      <c r="C289" s="51" t="s">
        <v>637</v>
      </c>
      <c r="D289" s="52" t="s">
        <v>638</v>
      </c>
      <c r="E289" s="53">
        <v>0.93303226486129454</v>
      </c>
      <c r="F289" s="54">
        <v>0.24276000000000006</v>
      </c>
      <c r="G289" s="54">
        <v>0.85444049050344095</v>
      </c>
      <c r="H289" s="54">
        <v>1.9680322648612947</v>
      </c>
      <c r="I289" s="54">
        <v>1.1097600000000001</v>
      </c>
      <c r="J289" s="54">
        <v>2.5806404905034408</v>
      </c>
      <c r="K289" s="63">
        <f>_xlfn.RANK.AVG(H289,H$3:$H$717)</f>
        <v>421</v>
      </c>
      <c r="L289" s="63">
        <f t="shared" si="24"/>
        <v>262</v>
      </c>
      <c r="M289" s="63">
        <f t="shared" si="25"/>
        <v>430</v>
      </c>
      <c r="N289" s="55" t="s">
        <v>1534</v>
      </c>
      <c r="O289" s="55" t="s">
        <v>1534</v>
      </c>
      <c r="P289" s="55" t="s">
        <v>1534</v>
      </c>
      <c r="Q289" s="27" t="str">
        <f t="shared" si="28"/>
        <v>Rest</v>
      </c>
      <c r="R289" s="56">
        <v>8.165730337200003</v>
      </c>
      <c r="S289" s="57">
        <v>0.89929340446807515</v>
      </c>
      <c r="T289" s="57">
        <v>48.994382023200004</v>
      </c>
      <c r="U289" s="57">
        <v>4.2557536174680752</v>
      </c>
      <c r="V289" s="64">
        <f t="shared" si="26"/>
        <v>281</v>
      </c>
      <c r="W289" s="64">
        <f t="shared" si="27"/>
        <v>466</v>
      </c>
      <c r="X289" s="23" t="s">
        <v>1534</v>
      </c>
      <c r="Y289" s="23" t="s">
        <v>1534</v>
      </c>
      <c r="Z289" s="23" t="str">
        <f t="shared" si="29"/>
        <v>Rest</v>
      </c>
      <c r="AA289" s="23" t="s">
        <v>1531</v>
      </c>
      <c r="AB289" s="23" t="s">
        <v>1511</v>
      </c>
    </row>
    <row r="290" spans="1:28" x14ac:dyDescent="0.35">
      <c r="A290" s="50" t="s">
        <v>342</v>
      </c>
      <c r="B290" s="51">
        <v>580007</v>
      </c>
      <c r="C290" s="51" t="s">
        <v>448</v>
      </c>
      <c r="D290" s="52" t="s">
        <v>449</v>
      </c>
      <c r="E290" s="53">
        <v>2.2484839999999999</v>
      </c>
      <c r="F290" s="54">
        <v>0.5523840000000001</v>
      </c>
      <c r="G290" s="54">
        <v>0.84204400000000001</v>
      </c>
      <c r="H290" s="54">
        <v>10.278783999999998</v>
      </c>
      <c r="I290" s="54">
        <v>2.5251840000000003</v>
      </c>
      <c r="J290" s="54">
        <v>3.8493439999999999</v>
      </c>
      <c r="K290" s="63">
        <f>_xlfn.RANK.AVG(H290,H$3:$H$717)</f>
        <v>53</v>
      </c>
      <c r="L290" s="63">
        <f t="shared" si="24"/>
        <v>37</v>
      </c>
      <c r="M290" s="63">
        <f t="shared" si="25"/>
        <v>319</v>
      </c>
      <c r="N290" s="55" t="s">
        <v>1535</v>
      </c>
      <c r="O290" s="55" t="s">
        <v>1535</v>
      </c>
      <c r="P290" s="55" t="s">
        <v>1534</v>
      </c>
      <c r="Q290" s="27" t="str">
        <f t="shared" si="28"/>
        <v>Asset Focus</v>
      </c>
      <c r="R290" s="56">
        <v>11.092608022</v>
      </c>
      <c r="S290" s="57">
        <v>2.9404352710445121</v>
      </c>
      <c r="T290" s="57">
        <v>66.555648132000002</v>
      </c>
      <c r="U290" s="57">
        <v>10.509722831044511</v>
      </c>
      <c r="V290" s="64">
        <f t="shared" si="26"/>
        <v>182</v>
      </c>
      <c r="W290" s="64">
        <f t="shared" si="27"/>
        <v>262</v>
      </c>
      <c r="X290" s="23" t="s">
        <v>1534</v>
      </c>
      <c r="Y290" s="23" t="s">
        <v>1534</v>
      </c>
      <c r="Z290" s="23" t="str">
        <f t="shared" si="29"/>
        <v>Rest</v>
      </c>
      <c r="AA290" s="23" t="s">
        <v>1530</v>
      </c>
      <c r="AB290" s="23" t="s">
        <v>1527</v>
      </c>
    </row>
    <row r="291" spans="1:28" x14ac:dyDescent="0.35">
      <c r="A291" s="50" t="s">
        <v>154</v>
      </c>
      <c r="B291" s="51">
        <v>671121</v>
      </c>
      <c r="C291" s="51" t="s">
        <v>641</v>
      </c>
      <c r="D291" s="52" t="s">
        <v>642</v>
      </c>
      <c r="E291" s="53">
        <v>0.45679200000000003</v>
      </c>
      <c r="F291" s="54">
        <v>0.37410800000000005</v>
      </c>
      <c r="G291" s="54">
        <v>0.63198799999999999</v>
      </c>
      <c r="H291" s="54">
        <v>2.0881919999999998</v>
      </c>
      <c r="I291" s="54">
        <v>1.7102080000000002</v>
      </c>
      <c r="J291" s="54">
        <v>2.8890880000000001</v>
      </c>
      <c r="K291" s="63">
        <f>_xlfn.RANK.AVG(H291,H$3:$H$717)</f>
        <v>403</v>
      </c>
      <c r="L291" s="63">
        <f t="shared" si="24"/>
        <v>112</v>
      </c>
      <c r="M291" s="63">
        <f t="shared" si="25"/>
        <v>397</v>
      </c>
      <c r="N291" s="55" t="s">
        <v>1534</v>
      </c>
      <c r="O291" s="55" t="s">
        <v>1535</v>
      </c>
      <c r="P291" s="55" t="s">
        <v>1534</v>
      </c>
      <c r="Q291" s="27" t="str">
        <f t="shared" si="28"/>
        <v>VL Focus</v>
      </c>
      <c r="R291" s="56">
        <v>11.258813839069319</v>
      </c>
      <c r="S291" s="57">
        <v>0.27849961897594266</v>
      </c>
      <c r="T291" s="57">
        <v>43.730063016069316</v>
      </c>
      <c r="U291" s="57">
        <v>1.1538787989759427</v>
      </c>
      <c r="V291" s="64">
        <f t="shared" si="26"/>
        <v>334</v>
      </c>
      <c r="W291" s="64">
        <f t="shared" si="27"/>
        <v>673</v>
      </c>
      <c r="X291" s="23" t="s">
        <v>1534</v>
      </c>
      <c r="Y291" s="23" t="s">
        <v>1534</v>
      </c>
      <c r="Z291" s="23" t="str">
        <f t="shared" si="29"/>
        <v>Rest</v>
      </c>
      <c r="AA291" s="23" t="s">
        <v>1528</v>
      </c>
      <c r="AB291" s="23" t="s">
        <v>1525</v>
      </c>
    </row>
    <row r="292" spans="1:28" x14ac:dyDescent="0.35">
      <c r="A292" s="50" t="s">
        <v>261</v>
      </c>
      <c r="B292" s="51">
        <v>572129</v>
      </c>
      <c r="C292" s="51" t="s">
        <v>643</v>
      </c>
      <c r="D292" s="52" t="s">
        <v>644</v>
      </c>
      <c r="E292" s="53">
        <v>0.35113</v>
      </c>
      <c r="F292" s="54">
        <v>0.28571200000000002</v>
      </c>
      <c r="G292" s="54">
        <v>4.8023341524778758</v>
      </c>
      <c r="H292" s="54">
        <v>1.3901299999999999</v>
      </c>
      <c r="I292" s="54">
        <v>1.3061119999999999</v>
      </c>
      <c r="J292" s="54">
        <v>12.699634152477877</v>
      </c>
      <c r="K292" s="63">
        <f>_xlfn.RANK.AVG(H292,H$3:$H$717)</f>
        <v>493</v>
      </c>
      <c r="L292" s="63">
        <f t="shared" si="24"/>
        <v>200</v>
      </c>
      <c r="M292" s="63">
        <f t="shared" si="25"/>
        <v>64</v>
      </c>
      <c r="N292" s="55" t="s">
        <v>1534</v>
      </c>
      <c r="O292" s="55" t="s">
        <v>1534</v>
      </c>
      <c r="P292" s="55" t="s">
        <v>1535</v>
      </c>
      <c r="Q292" s="27" t="str">
        <f t="shared" si="28"/>
        <v>GL Focus</v>
      </c>
      <c r="R292" s="56">
        <v>7.9753319193999985</v>
      </c>
      <c r="S292" s="57">
        <v>0.59863149320000009</v>
      </c>
      <c r="T292" s="57">
        <v>47.851991516399998</v>
      </c>
      <c r="U292" s="57">
        <v>3.5917889592000001</v>
      </c>
      <c r="V292" s="64">
        <f t="shared" si="26"/>
        <v>293</v>
      </c>
      <c r="W292" s="64">
        <f t="shared" si="27"/>
        <v>497</v>
      </c>
      <c r="X292" s="23" t="s">
        <v>1534</v>
      </c>
      <c r="Y292" s="23" t="s">
        <v>1534</v>
      </c>
      <c r="Z292" s="23" t="str">
        <f t="shared" si="29"/>
        <v>Rest</v>
      </c>
      <c r="AA292" s="23" t="s">
        <v>1529</v>
      </c>
      <c r="AB292" s="23" t="s">
        <v>1524</v>
      </c>
    </row>
    <row r="293" spans="1:28" x14ac:dyDescent="0.35">
      <c r="A293" s="50" t="s">
        <v>532</v>
      </c>
      <c r="B293" s="51">
        <v>571602</v>
      </c>
      <c r="C293" s="51" t="s">
        <v>645</v>
      </c>
      <c r="D293" s="52" t="s">
        <v>646</v>
      </c>
      <c r="E293" s="53">
        <v>0.71342000000000005</v>
      </c>
      <c r="F293" s="54">
        <v>0.20518</v>
      </c>
      <c r="G293" s="54">
        <v>5.7740802005818219</v>
      </c>
      <c r="H293" s="54">
        <v>1.1974200000000002</v>
      </c>
      <c r="I293" s="54">
        <v>0.53837999999999997</v>
      </c>
      <c r="J293" s="54">
        <v>19.675380200581824</v>
      </c>
      <c r="K293" s="63">
        <f>_xlfn.RANK.AVG(H293,H$3:$H$717)</f>
        <v>523</v>
      </c>
      <c r="L293" s="63">
        <f t="shared" si="24"/>
        <v>493</v>
      </c>
      <c r="M293" s="63">
        <f t="shared" si="25"/>
        <v>22</v>
      </c>
      <c r="N293" s="55" t="s">
        <v>1534</v>
      </c>
      <c r="O293" s="55" t="s">
        <v>1534</v>
      </c>
      <c r="P293" s="55" t="s">
        <v>1535</v>
      </c>
      <c r="Q293" s="27" t="str">
        <f t="shared" si="28"/>
        <v>GL Focus</v>
      </c>
      <c r="R293" s="56">
        <v>7.899678932599997</v>
      </c>
      <c r="S293" s="57">
        <v>0.6846739815410614</v>
      </c>
      <c r="T293" s="57">
        <v>47.398073595599996</v>
      </c>
      <c r="U293" s="57">
        <v>3.4854234195410614</v>
      </c>
      <c r="V293" s="64">
        <f t="shared" si="26"/>
        <v>300</v>
      </c>
      <c r="W293" s="64">
        <f t="shared" si="27"/>
        <v>507</v>
      </c>
      <c r="X293" s="23" t="s">
        <v>1534</v>
      </c>
      <c r="Y293" s="23" t="s">
        <v>1534</v>
      </c>
      <c r="Z293" s="23" t="str">
        <f t="shared" si="29"/>
        <v>Rest</v>
      </c>
      <c r="AA293" s="23" t="s">
        <v>1528</v>
      </c>
      <c r="AB293" s="23" t="s">
        <v>1527</v>
      </c>
    </row>
    <row r="294" spans="1:28" x14ac:dyDescent="0.35">
      <c r="A294" s="50" t="s">
        <v>170</v>
      </c>
      <c r="B294" s="51">
        <v>581343</v>
      </c>
      <c r="C294" s="51" t="s">
        <v>647</v>
      </c>
      <c r="D294" s="52" t="s">
        <v>170</v>
      </c>
      <c r="E294" s="53">
        <v>0.70131600000000016</v>
      </c>
      <c r="F294" s="54">
        <v>1.0002625653161845</v>
      </c>
      <c r="G294" s="54">
        <v>2.7407724845455541</v>
      </c>
      <c r="H294" s="54">
        <v>3.2060160000000004</v>
      </c>
      <c r="I294" s="54">
        <v>1.7698625653161846</v>
      </c>
      <c r="J294" s="54">
        <v>9.0452724845455545</v>
      </c>
      <c r="K294" s="63">
        <f>_xlfn.RANK.AVG(H294,H$3:$H$717)</f>
        <v>303</v>
      </c>
      <c r="L294" s="63">
        <f t="shared" si="24"/>
        <v>100</v>
      </c>
      <c r="M294" s="63">
        <f t="shared" si="25"/>
        <v>118</v>
      </c>
      <c r="N294" s="55" t="s">
        <v>1534</v>
      </c>
      <c r="O294" s="55" t="s">
        <v>1535</v>
      </c>
      <c r="P294" s="55" t="s">
        <v>1535</v>
      </c>
      <c r="Q294" s="27" t="str">
        <f t="shared" si="28"/>
        <v>Asset Focus</v>
      </c>
      <c r="R294" s="56">
        <v>5.8523110538000012</v>
      </c>
      <c r="S294" s="57">
        <v>0.53410121983914216</v>
      </c>
      <c r="T294" s="57">
        <v>35.1138663228</v>
      </c>
      <c r="U294" s="57">
        <v>2.9722653888391424</v>
      </c>
      <c r="V294" s="64">
        <f t="shared" si="26"/>
        <v>384</v>
      </c>
      <c r="W294" s="64">
        <f t="shared" si="27"/>
        <v>553</v>
      </c>
      <c r="X294" s="23" t="s">
        <v>1534</v>
      </c>
      <c r="Y294" s="23" t="s">
        <v>1534</v>
      </c>
      <c r="Z294" s="23" t="str">
        <f t="shared" si="29"/>
        <v>Rest</v>
      </c>
      <c r="AA294" s="23" t="s">
        <v>1529</v>
      </c>
      <c r="AB294" s="23" t="s">
        <v>1524</v>
      </c>
    </row>
    <row r="295" spans="1:28" x14ac:dyDescent="0.35">
      <c r="A295" s="50" t="s">
        <v>342</v>
      </c>
      <c r="B295" s="51">
        <v>581113</v>
      </c>
      <c r="C295" s="51" t="s">
        <v>648</v>
      </c>
      <c r="D295" s="52" t="s">
        <v>649</v>
      </c>
      <c r="E295" s="53">
        <v>0.33332298475047129</v>
      </c>
      <c r="F295" s="54">
        <v>0.129276</v>
      </c>
      <c r="G295" s="54">
        <v>1.2460560000000001</v>
      </c>
      <c r="H295" s="54">
        <v>1.2518229847504712</v>
      </c>
      <c r="I295" s="54">
        <v>0.59097599999999995</v>
      </c>
      <c r="J295" s="54">
        <v>5.696256</v>
      </c>
      <c r="K295" s="63">
        <f>_xlfn.RANK.AVG(H295,H$3:$H$717)</f>
        <v>511</v>
      </c>
      <c r="L295" s="63">
        <f t="shared" si="24"/>
        <v>469</v>
      </c>
      <c r="M295" s="63">
        <f t="shared" si="25"/>
        <v>221</v>
      </c>
      <c r="N295" s="55" t="s">
        <v>1534</v>
      </c>
      <c r="O295" s="55" t="s">
        <v>1534</v>
      </c>
      <c r="P295" s="55" t="s">
        <v>1534</v>
      </c>
      <c r="Q295" s="27" t="str">
        <f t="shared" si="28"/>
        <v>Rest</v>
      </c>
      <c r="R295" s="56">
        <v>3.6027080510000005</v>
      </c>
      <c r="S295" s="57">
        <v>0.34625699560000012</v>
      </c>
      <c r="T295" s="57">
        <v>21.616248306000003</v>
      </c>
      <c r="U295" s="57">
        <v>2.0775419736000003</v>
      </c>
      <c r="V295" s="64">
        <f t="shared" si="26"/>
        <v>516</v>
      </c>
      <c r="W295" s="64">
        <f t="shared" si="27"/>
        <v>606</v>
      </c>
      <c r="X295" s="23" t="s">
        <v>1534</v>
      </c>
      <c r="Y295" s="23" t="s">
        <v>1534</v>
      </c>
      <c r="Z295" s="23" t="str">
        <f t="shared" si="29"/>
        <v>Rest</v>
      </c>
      <c r="AA295" s="23" t="s">
        <v>1529</v>
      </c>
      <c r="AB295" s="23" t="s">
        <v>1524</v>
      </c>
    </row>
    <row r="296" spans="1:28" x14ac:dyDescent="0.35">
      <c r="A296" s="50" t="s">
        <v>170</v>
      </c>
      <c r="B296" s="51">
        <v>581301</v>
      </c>
      <c r="C296" s="51" t="s">
        <v>650</v>
      </c>
      <c r="D296" s="52" t="s">
        <v>651</v>
      </c>
      <c r="E296" s="53">
        <v>0.85072400000000004</v>
      </c>
      <c r="F296" s="54">
        <v>0.33244400000000002</v>
      </c>
      <c r="G296" s="54">
        <v>0.79186800000000013</v>
      </c>
      <c r="H296" s="54">
        <v>3.889024</v>
      </c>
      <c r="I296" s="54">
        <v>1.519744</v>
      </c>
      <c r="J296" s="54">
        <v>3.6199680000000001</v>
      </c>
      <c r="K296" s="63">
        <f>_xlfn.RANK.AVG(H296,H$3:$H$717)</f>
        <v>242</v>
      </c>
      <c r="L296" s="63">
        <f t="shared" si="24"/>
        <v>138</v>
      </c>
      <c r="M296" s="63">
        <f t="shared" si="25"/>
        <v>334</v>
      </c>
      <c r="N296" s="55" t="s">
        <v>1534</v>
      </c>
      <c r="O296" s="55" t="s">
        <v>1535</v>
      </c>
      <c r="P296" s="55" t="s">
        <v>1534</v>
      </c>
      <c r="Q296" s="27" t="str">
        <f t="shared" si="28"/>
        <v>VL Focus</v>
      </c>
      <c r="R296" s="56">
        <v>10.972301576354674</v>
      </c>
      <c r="S296" s="57">
        <v>1.4745160591133013</v>
      </c>
      <c r="T296" s="57">
        <v>65.761560202354673</v>
      </c>
      <c r="U296" s="57">
        <v>5.4867702351133012</v>
      </c>
      <c r="V296" s="64">
        <f t="shared" si="26"/>
        <v>189</v>
      </c>
      <c r="W296" s="64">
        <f t="shared" si="27"/>
        <v>412</v>
      </c>
      <c r="X296" s="23" t="s">
        <v>1534</v>
      </c>
      <c r="Y296" s="23" t="s">
        <v>1534</v>
      </c>
      <c r="Z296" s="23" t="str">
        <f t="shared" si="29"/>
        <v>Rest</v>
      </c>
      <c r="AA296" s="23" t="s">
        <v>1528</v>
      </c>
      <c r="AB296" s="23" t="s">
        <v>1511</v>
      </c>
    </row>
    <row r="297" spans="1:28" x14ac:dyDescent="0.35">
      <c r="A297" s="50" t="s">
        <v>83</v>
      </c>
      <c r="B297" s="51">
        <v>416008</v>
      </c>
      <c r="C297" s="51" t="s">
        <v>652</v>
      </c>
      <c r="D297" s="52" t="s">
        <v>653</v>
      </c>
      <c r="E297" s="53">
        <v>1.31674</v>
      </c>
      <c r="F297" s="54">
        <v>0.49625999999999998</v>
      </c>
      <c r="G297" s="54">
        <v>0.2878947791887046</v>
      </c>
      <c r="H297" s="54">
        <v>3.8095400000000001</v>
      </c>
      <c r="I297" s="54">
        <v>1.1212599999999999</v>
      </c>
      <c r="J297" s="54">
        <v>1.0107947791887046</v>
      </c>
      <c r="K297" s="63">
        <f>_xlfn.RANK.AVG(H297,H$3:$H$717)</f>
        <v>249</v>
      </c>
      <c r="L297" s="63">
        <f t="shared" si="24"/>
        <v>257</v>
      </c>
      <c r="M297" s="63">
        <f t="shared" si="25"/>
        <v>596</v>
      </c>
      <c r="N297" s="55" t="s">
        <v>1534</v>
      </c>
      <c r="O297" s="55" t="s">
        <v>1534</v>
      </c>
      <c r="P297" s="55" t="s">
        <v>1534</v>
      </c>
      <c r="Q297" s="27" t="str">
        <f t="shared" si="28"/>
        <v>Rest</v>
      </c>
      <c r="R297" s="56">
        <v>45.29556047476315</v>
      </c>
      <c r="S297" s="57">
        <v>1.657694561171283</v>
      </c>
      <c r="T297" s="57">
        <v>68.663635715763149</v>
      </c>
      <c r="U297" s="57">
        <v>9.7980417581712835</v>
      </c>
      <c r="V297" s="64">
        <f t="shared" si="26"/>
        <v>175</v>
      </c>
      <c r="W297" s="64">
        <f t="shared" si="27"/>
        <v>269</v>
      </c>
      <c r="X297" s="23" t="s">
        <v>1534</v>
      </c>
      <c r="Y297" s="23" t="s">
        <v>1534</v>
      </c>
      <c r="Z297" s="23" t="str">
        <f t="shared" si="29"/>
        <v>Rest</v>
      </c>
      <c r="AA297" s="23" t="s">
        <v>1531</v>
      </c>
      <c r="AB297" s="23" t="s">
        <v>1524</v>
      </c>
    </row>
    <row r="298" spans="1:28" x14ac:dyDescent="0.35">
      <c r="A298" s="50" t="s">
        <v>273</v>
      </c>
      <c r="B298" s="51">
        <v>563101</v>
      </c>
      <c r="C298" s="51" t="s">
        <v>654</v>
      </c>
      <c r="D298" s="52" t="s">
        <v>655</v>
      </c>
      <c r="E298" s="53">
        <v>0.1736</v>
      </c>
      <c r="F298" s="54">
        <v>0.19959398816453738</v>
      </c>
      <c r="G298" s="54">
        <v>2.572152443744899</v>
      </c>
      <c r="H298" s="54">
        <v>0.79359999999999997</v>
      </c>
      <c r="I298" s="54">
        <v>0.79339398816453754</v>
      </c>
      <c r="J298" s="54">
        <v>9.5642524437448984</v>
      </c>
      <c r="K298" s="63">
        <f>_xlfn.RANK.AVG(H298,H$3:$H$717)</f>
        <v>585</v>
      </c>
      <c r="L298" s="63">
        <f t="shared" si="24"/>
        <v>381</v>
      </c>
      <c r="M298" s="63">
        <f t="shared" si="25"/>
        <v>111</v>
      </c>
      <c r="N298" s="55" t="s">
        <v>1534</v>
      </c>
      <c r="O298" s="55" t="s">
        <v>1534</v>
      </c>
      <c r="P298" s="55" t="s">
        <v>1535</v>
      </c>
      <c r="Q298" s="27" t="str">
        <f t="shared" si="28"/>
        <v>GL Focus</v>
      </c>
      <c r="R298" s="56">
        <v>14.8969165086</v>
      </c>
      <c r="S298" s="57">
        <v>5.1193370766901136</v>
      </c>
      <c r="T298" s="57">
        <v>89.381499051599988</v>
      </c>
      <c r="U298" s="57">
        <v>18.141995369690115</v>
      </c>
      <c r="V298" s="64">
        <f t="shared" si="26"/>
        <v>113</v>
      </c>
      <c r="W298" s="64">
        <f t="shared" si="27"/>
        <v>149</v>
      </c>
      <c r="X298" s="23" t="s">
        <v>1535</v>
      </c>
      <c r="Y298" s="23" t="s">
        <v>1534</v>
      </c>
      <c r="Z298" s="23" t="str">
        <f t="shared" si="29"/>
        <v>SBA Focus</v>
      </c>
      <c r="AA298" s="23" t="s">
        <v>1529</v>
      </c>
      <c r="AB298" s="23" t="s">
        <v>1511</v>
      </c>
    </row>
    <row r="299" spans="1:28" x14ac:dyDescent="0.35">
      <c r="A299" s="50" t="s">
        <v>492</v>
      </c>
      <c r="B299" s="51">
        <v>500048</v>
      </c>
      <c r="C299" s="51" t="s">
        <v>1030</v>
      </c>
      <c r="D299" s="52" t="s">
        <v>1031</v>
      </c>
      <c r="E299" s="53">
        <v>4.1842300000000003</v>
      </c>
      <c r="F299" s="54">
        <v>1.0788879999999998</v>
      </c>
      <c r="G299" s="54">
        <v>0.45640000000000003</v>
      </c>
      <c r="H299" s="54">
        <v>10.270230000000002</v>
      </c>
      <c r="I299" s="54">
        <v>2.137788</v>
      </c>
      <c r="J299" s="54">
        <v>2.0863999999999998</v>
      </c>
      <c r="K299" s="63">
        <f>_xlfn.RANK.AVG(H299,H$3:$H$717)</f>
        <v>54</v>
      </c>
      <c r="L299" s="63">
        <f t="shared" si="24"/>
        <v>57</v>
      </c>
      <c r="M299" s="63">
        <f t="shared" si="25"/>
        <v>468</v>
      </c>
      <c r="N299" s="55" t="s">
        <v>1535</v>
      </c>
      <c r="O299" s="55" t="s">
        <v>1535</v>
      </c>
      <c r="P299" s="55" t="s">
        <v>1534</v>
      </c>
      <c r="Q299" s="27" t="str">
        <f t="shared" si="28"/>
        <v>Asset Focus</v>
      </c>
      <c r="R299" s="56">
        <v>50.341247786389772</v>
      </c>
      <c r="S299" s="57">
        <v>3.9997793880956793</v>
      </c>
      <c r="T299" s="57">
        <v>69.872788875389773</v>
      </c>
      <c r="U299" s="57">
        <v>7.8811373940956795</v>
      </c>
      <c r="V299" s="64">
        <f t="shared" si="26"/>
        <v>166</v>
      </c>
      <c r="W299" s="64">
        <f t="shared" si="27"/>
        <v>319</v>
      </c>
      <c r="X299" s="23" t="s">
        <v>1534</v>
      </c>
      <c r="Y299" s="23" t="s">
        <v>1534</v>
      </c>
      <c r="Z299" s="23" t="str">
        <f t="shared" si="29"/>
        <v>Rest</v>
      </c>
      <c r="AA299" s="23" t="s">
        <v>1530</v>
      </c>
      <c r="AB299" s="23" t="s">
        <v>1526</v>
      </c>
    </row>
    <row r="300" spans="1:28" x14ac:dyDescent="0.35">
      <c r="A300" s="50" t="s">
        <v>58</v>
      </c>
      <c r="B300" s="51">
        <v>518001</v>
      </c>
      <c r="C300" s="51" t="s">
        <v>658</v>
      </c>
      <c r="D300" s="52" t="s">
        <v>659</v>
      </c>
      <c r="E300" s="53">
        <v>1.0060400000000003</v>
      </c>
      <c r="F300" s="54">
        <v>0.547512</v>
      </c>
      <c r="G300" s="54">
        <v>2.2074080000000005</v>
      </c>
      <c r="H300" s="54">
        <v>4.5990400000000005</v>
      </c>
      <c r="I300" s="54">
        <v>2.5029119999999998</v>
      </c>
      <c r="J300" s="54">
        <v>10.091008</v>
      </c>
      <c r="K300" s="63">
        <f>_xlfn.RANK.AVG(H300,H$3:$H$717)</f>
        <v>196</v>
      </c>
      <c r="L300" s="63">
        <f t="shared" si="24"/>
        <v>40</v>
      </c>
      <c r="M300" s="63">
        <f t="shared" si="25"/>
        <v>102</v>
      </c>
      <c r="N300" s="55" t="s">
        <v>1534</v>
      </c>
      <c r="O300" s="55" t="s">
        <v>1535</v>
      </c>
      <c r="P300" s="55" t="s">
        <v>1535</v>
      </c>
      <c r="Q300" s="27" t="str">
        <f t="shared" si="28"/>
        <v>Asset Focus</v>
      </c>
      <c r="R300" s="56">
        <v>26.741233455163048</v>
      </c>
      <c r="S300" s="57">
        <v>3.746056010869566</v>
      </c>
      <c r="T300" s="57">
        <v>59.681056987163046</v>
      </c>
      <c r="U300" s="57">
        <v>16.204595516869567</v>
      </c>
      <c r="V300" s="64">
        <f t="shared" si="26"/>
        <v>220</v>
      </c>
      <c r="W300" s="64">
        <f t="shared" si="27"/>
        <v>171</v>
      </c>
      <c r="X300" s="23" t="s">
        <v>1534</v>
      </c>
      <c r="Y300" s="23" t="s">
        <v>1534</v>
      </c>
      <c r="Z300" s="23" t="str">
        <f t="shared" si="29"/>
        <v>Rest</v>
      </c>
      <c r="AA300" s="23" t="s">
        <v>1529</v>
      </c>
      <c r="AB300" s="23" t="s">
        <v>1526</v>
      </c>
    </row>
    <row r="301" spans="1:28" x14ac:dyDescent="0.35">
      <c r="A301" s="50" t="s">
        <v>382</v>
      </c>
      <c r="B301" s="51">
        <v>533001</v>
      </c>
      <c r="C301" s="51" t="s">
        <v>660</v>
      </c>
      <c r="D301" s="52" t="s">
        <v>661</v>
      </c>
      <c r="E301" s="53">
        <v>0.82012671613845656</v>
      </c>
      <c r="F301" s="54">
        <v>0.11923932666432664</v>
      </c>
      <c r="G301" s="54">
        <v>7.9740712169933046</v>
      </c>
      <c r="H301" s="54">
        <v>1.1951267161384567</v>
      </c>
      <c r="I301" s="54">
        <v>0.33153932666432662</v>
      </c>
      <c r="J301" s="54">
        <v>8.9057712169933048</v>
      </c>
      <c r="K301" s="63">
        <f>_xlfn.RANK.AVG(H301,H$3:$H$717)</f>
        <v>524</v>
      </c>
      <c r="L301" s="63">
        <f t="shared" si="24"/>
        <v>600</v>
      </c>
      <c r="M301" s="63">
        <f t="shared" si="25"/>
        <v>120</v>
      </c>
      <c r="N301" s="55" t="s">
        <v>1534</v>
      </c>
      <c r="O301" s="55" t="s">
        <v>1534</v>
      </c>
      <c r="P301" s="55" t="s">
        <v>1535</v>
      </c>
      <c r="Q301" s="27" t="str">
        <f t="shared" si="28"/>
        <v>GL Focus</v>
      </c>
      <c r="R301" s="56">
        <v>2.2802778270555351</v>
      </c>
      <c r="S301" s="57">
        <v>6.2893253864055865</v>
      </c>
      <c r="T301" s="57">
        <v>11.194974365055534</v>
      </c>
      <c r="U301" s="57">
        <v>8.7978574844055863</v>
      </c>
      <c r="V301" s="64">
        <f t="shared" si="26"/>
        <v>649</v>
      </c>
      <c r="W301" s="64">
        <f t="shared" si="27"/>
        <v>290</v>
      </c>
      <c r="X301" s="23" t="s">
        <v>1534</v>
      </c>
      <c r="Y301" s="23" t="s">
        <v>1534</v>
      </c>
      <c r="Z301" s="23" t="str">
        <f t="shared" si="29"/>
        <v>Rest</v>
      </c>
      <c r="AA301" s="23" t="s">
        <v>1528</v>
      </c>
      <c r="AB301" s="23" t="s">
        <v>1526</v>
      </c>
    </row>
    <row r="302" spans="1:28" x14ac:dyDescent="0.35">
      <c r="A302" s="50" t="s">
        <v>267</v>
      </c>
      <c r="B302" s="51">
        <v>639002</v>
      </c>
      <c r="C302" s="51" t="s">
        <v>662</v>
      </c>
      <c r="D302" s="52" t="s">
        <v>663</v>
      </c>
      <c r="E302" s="53">
        <v>1.00027</v>
      </c>
      <c r="F302" s="54">
        <v>0.55023</v>
      </c>
      <c r="G302" s="54">
        <v>0.66847200000000007</v>
      </c>
      <c r="H302" s="54">
        <v>1.98777</v>
      </c>
      <c r="I302" s="54">
        <v>1.01033</v>
      </c>
      <c r="J302" s="54">
        <v>3.0558719999999999</v>
      </c>
      <c r="K302" s="63">
        <f>_xlfn.RANK.AVG(H302,H$3:$H$717)</f>
        <v>418</v>
      </c>
      <c r="L302" s="63">
        <f t="shared" si="24"/>
        <v>292</v>
      </c>
      <c r="M302" s="63">
        <f t="shared" si="25"/>
        <v>382</v>
      </c>
      <c r="N302" s="55" t="s">
        <v>1534</v>
      </c>
      <c r="O302" s="55" t="s">
        <v>1534</v>
      </c>
      <c r="P302" s="55" t="s">
        <v>1534</v>
      </c>
      <c r="Q302" s="27" t="str">
        <f t="shared" si="28"/>
        <v>Rest</v>
      </c>
      <c r="R302" s="56">
        <v>15.090040441872702</v>
      </c>
      <c r="S302" s="57">
        <v>1.1423521548000002</v>
      </c>
      <c r="T302" s="57">
        <v>23.970997077872703</v>
      </c>
      <c r="U302" s="57">
        <v>6.8541129288000002</v>
      </c>
      <c r="V302" s="64">
        <f t="shared" si="26"/>
        <v>491</v>
      </c>
      <c r="W302" s="64">
        <f t="shared" si="27"/>
        <v>363</v>
      </c>
      <c r="X302" s="23" t="s">
        <v>1534</v>
      </c>
      <c r="Y302" s="23" t="s">
        <v>1534</v>
      </c>
      <c r="Z302" s="23" t="str">
        <f t="shared" si="29"/>
        <v>Rest</v>
      </c>
      <c r="AA302" s="23" t="s">
        <v>1531</v>
      </c>
      <c r="AB302" s="23" t="s">
        <v>1527</v>
      </c>
    </row>
    <row r="303" spans="1:28" x14ac:dyDescent="0.35">
      <c r="A303" s="50" t="s">
        <v>382</v>
      </c>
      <c r="B303" s="51">
        <v>507002</v>
      </c>
      <c r="C303" s="51" t="s">
        <v>664</v>
      </c>
      <c r="D303" s="52" t="s">
        <v>665</v>
      </c>
      <c r="E303" s="53">
        <v>0.53911200000000004</v>
      </c>
      <c r="F303" s="54">
        <v>0.55031901875836797</v>
      </c>
      <c r="G303" s="54">
        <v>3.2809455348558885</v>
      </c>
      <c r="H303" s="54">
        <v>2.464512</v>
      </c>
      <c r="I303" s="54">
        <v>1.1539190187583679</v>
      </c>
      <c r="J303" s="54">
        <v>7.2201455348558881</v>
      </c>
      <c r="K303" s="63">
        <f>_xlfn.RANK.AVG(H303,H$3:$H$717)</f>
        <v>363</v>
      </c>
      <c r="L303" s="63">
        <f t="shared" si="24"/>
        <v>243</v>
      </c>
      <c r="M303" s="63">
        <f t="shared" si="25"/>
        <v>158</v>
      </c>
      <c r="N303" s="55" t="s">
        <v>1534</v>
      </c>
      <c r="O303" s="55" t="s">
        <v>1534</v>
      </c>
      <c r="P303" s="55" t="s">
        <v>1534</v>
      </c>
      <c r="Q303" s="27" t="str">
        <f t="shared" si="28"/>
        <v>Rest</v>
      </c>
      <c r="R303" s="56">
        <v>3.0527595862000023</v>
      </c>
      <c r="S303" s="57">
        <v>4.0433703787999988</v>
      </c>
      <c r="T303" s="57">
        <v>18.316557517200003</v>
      </c>
      <c r="U303" s="57">
        <v>24.2602222728</v>
      </c>
      <c r="V303" s="64">
        <f t="shared" si="26"/>
        <v>575</v>
      </c>
      <c r="W303" s="64">
        <f t="shared" si="27"/>
        <v>103</v>
      </c>
      <c r="X303" s="23" t="s">
        <v>1534</v>
      </c>
      <c r="Y303" s="23" t="s">
        <v>1534</v>
      </c>
      <c r="Z303" s="23" t="str">
        <f t="shared" si="29"/>
        <v>Rest</v>
      </c>
      <c r="AA303" s="23" t="s">
        <v>1529</v>
      </c>
      <c r="AB303" s="23" t="s">
        <v>1524</v>
      </c>
    </row>
    <row r="304" spans="1:28" x14ac:dyDescent="0.35">
      <c r="A304" s="50" t="s">
        <v>64</v>
      </c>
      <c r="B304" s="51">
        <v>671315</v>
      </c>
      <c r="C304" s="51" t="s">
        <v>666</v>
      </c>
      <c r="D304" s="52" t="s">
        <v>667</v>
      </c>
      <c r="E304" s="53">
        <v>0.79707600000000012</v>
      </c>
      <c r="F304" s="54">
        <v>0.38724000000000014</v>
      </c>
      <c r="G304" s="54">
        <v>0.54546800000000006</v>
      </c>
      <c r="H304" s="54">
        <v>3.6437760000000003</v>
      </c>
      <c r="I304" s="54">
        <v>1.7702400000000007</v>
      </c>
      <c r="J304" s="54">
        <v>2.4935679999999998</v>
      </c>
      <c r="K304" s="63">
        <f>_xlfn.RANK.AVG(H304,H$3:$H$717)</f>
        <v>267</v>
      </c>
      <c r="L304" s="63">
        <f t="shared" si="24"/>
        <v>99</v>
      </c>
      <c r="M304" s="63">
        <f t="shared" si="25"/>
        <v>437</v>
      </c>
      <c r="N304" s="55" t="s">
        <v>1534</v>
      </c>
      <c r="O304" s="55" t="s">
        <v>1535</v>
      </c>
      <c r="P304" s="55" t="s">
        <v>1534</v>
      </c>
      <c r="Q304" s="27" t="str">
        <f t="shared" si="28"/>
        <v>VL Focus</v>
      </c>
      <c r="R304" s="56">
        <v>5.4920209121941959</v>
      </c>
      <c r="S304" s="57">
        <v>0.87154010822517414</v>
      </c>
      <c r="T304" s="57">
        <v>22.348036037194195</v>
      </c>
      <c r="U304" s="57">
        <v>3.2797280232251742</v>
      </c>
      <c r="V304" s="64">
        <f t="shared" si="26"/>
        <v>508</v>
      </c>
      <c r="W304" s="64">
        <f t="shared" si="27"/>
        <v>523</v>
      </c>
      <c r="X304" s="23" t="s">
        <v>1534</v>
      </c>
      <c r="Y304" s="23" t="s">
        <v>1534</v>
      </c>
      <c r="Z304" s="23" t="str">
        <f t="shared" si="29"/>
        <v>Rest</v>
      </c>
      <c r="AA304" s="23" t="s">
        <v>1528</v>
      </c>
      <c r="AB304" s="23" t="s">
        <v>1525</v>
      </c>
    </row>
    <row r="305" spans="1:28" x14ac:dyDescent="0.35">
      <c r="A305" s="50" t="s">
        <v>83</v>
      </c>
      <c r="B305" s="51">
        <v>416004</v>
      </c>
      <c r="C305" s="51" t="s">
        <v>668</v>
      </c>
      <c r="D305" s="52" t="s">
        <v>669</v>
      </c>
      <c r="E305" s="53">
        <v>0.42484400000000005</v>
      </c>
      <c r="F305" s="54">
        <v>0.23854904171336133</v>
      </c>
      <c r="G305" s="54">
        <v>0.42506800000000006</v>
      </c>
      <c r="H305" s="54">
        <v>1.9421440000000001</v>
      </c>
      <c r="I305" s="54">
        <v>0.80874904171336137</v>
      </c>
      <c r="J305" s="54">
        <v>1.943168</v>
      </c>
      <c r="K305" s="63">
        <f>_xlfn.RANK.AVG(H305,H$3:$H$717)</f>
        <v>426</v>
      </c>
      <c r="L305" s="63">
        <f t="shared" si="24"/>
        <v>371</v>
      </c>
      <c r="M305" s="63">
        <f t="shared" si="25"/>
        <v>483</v>
      </c>
      <c r="N305" s="55" t="s">
        <v>1534</v>
      </c>
      <c r="O305" s="55" t="s">
        <v>1534</v>
      </c>
      <c r="P305" s="55" t="s">
        <v>1534</v>
      </c>
      <c r="Q305" s="27" t="str">
        <f t="shared" si="28"/>
        <v>Rest</v>
      </c>
      <c r="R305" s="56">
        <v>2.2768597762000002</v>
      </c>
      <c r="S305" s="57">
        <v>12.44322659310723</v>
      </c>
      <c r="T305" s="57">
        <v>13.6611586572</v>
      </c>
      <c r="U305" s="57">
        <v>16.624327880107231</v>
      </c>
      <c r="V305" s="64">
        <f t="shared" si="26"/>
        <v>620</v>
      </c>
      <c r="W305" s="64">
        <f t="shared" si="27"/>
        <v>165</v>
      </c>
      <c r="X305" s="23" t="s">
        <v>1534</v>
      </c>
      <c r="Y305" s="23" t="s">
        <v>1534</v>
      </c>
      <c r="Z305" s="23" t="str">
        <f t="shared" si="29"/>
        <v>Rest</v>
      </c>
      <c r="AA305" s="23" t="s">
        <v>1531</v>
      </c>
      <c r="AB305" s="23" t="s">
        <v>1524</v>
      </c>
    </row>
    <row r="306" spans="1:28" x14ac:dyDescent="0.35">
      <c r="A306" s="50" t="s">
        <v>89</v>
      </c>
      <c r="B306" s="51">
        <v>700072</v>
      </c>
      <c r="C306" s="51" t="s">
        <v>670</v>
      </c>
      <c r="D306" s="52" t="s">
        <v>671</v>
      </c>
      <c r="E306" s="53">
        <v>0.82532800000000006</v>
      </c>
      <c r="F306" s="54">
        <v>8.9572000000000013E-2</v>
      </c>
      <c r="G306" s="54">
        <v>0.16475200000000004</v>
      </c>
      <c r="H306" s="54">
        <v>3.7729280000000003</v>
      </c>
      <c r="I306" s="54">
        <v>0.40947200000000006</v>
      </c>
      <c r="J306" s="54">
        <v>0.75315200000000004</v>
      </c>
      <c r="K306" s="63">
        <f>_xlfn.RANK.AVG(H306,H$3:$H$717)</f>
        <v>253</v>
      </c>
      <c r="L306" s="63">
        <f t="shared" si="24"/>
        <v>560</v>
      </c>
      <c r="M306" s="63">
        <f t="shared" si="25"/>
        <v>625</v>
      </c>
      <c r="N306" s="55" t="s">
        <v>1534</v>
      </c>
      <c r="O306" s="55" t="s">
        <v>1534</v>
      </c>
      <c r="P306" s="55" t="s">
        <v>1534</v>
      </c>
      <c r="Q306" s="27" t="str">
        <f t="shared" si="28"/>
        <v>Rest</v>
      </c>
      <c r="R306" s="56">
        <v>5.0541345616000015</v>
      </c>
      <c r="S306" s="57">
        <v>3.8323690648968967</v>
      </c>
      <c r="T306" s="57">
        <v>30.324807369600002</v>
      </c>
      <c r="U306" s="57">
        <v>17.123081734896896</v>
      </c>
      <c r="V306" s="64">
        <f t="shared" si="26"/>
        <v>428</v>
      </c>
      <c r="W306" s="64">
        <f t="shared" si="27"/>
        <v>160</v>
      </c>
      <c r="X306" s="23" t="s">
        <v>1534</v>
      </c>
      <c r="Y306" s="23" t="s">
        <v>1534</v>
      </c>
      <c r="Z306" s="23" t="str">
        <f t="shared" si="29"/>
        <v>Rest</v>
      </c>
      <c r="AA306" s="23" t="s">
        <v>1529</v>
      </c>
      <c r="AB306" s="23" t="s">
        <v>1511</v>
      </c>
    </row>
    <row r="307" spans="1:28" x14ac:dyDescent="0.35">
      <c r="A307" s="50" t="s">
        <v>89</v>
      </c>
      <c r="B307" s="51">
        <v>700091</v>
      </c>
      <c r="C307" s="51" t="s">
        <v>672</v>
      </c>
      <c r="D307" s="52" t="s">
        <v>673</v>
      </c>
      <c r="E307" s="53">
        <v>9.2116677316293943E-2</v>
      </c>
      <c r="F307" s="54">
        <v>9.2282014742014737E-2</v>
      </c>
      <c r="G307" s="54">
        <v>0.19885600000000003</v>
      </c>
      <c r="H307" s="54">
        <v>0.31711667731629389</v>
      </c>
      <c r="I307" s="54">
        <v>0.40198201474201473</v>
      </c>
      <c r="J307" s="54">
        <v>0.90905600000000009</v>
      </c>
      <c r="K307" s="63">
        <f>_xlfn.RANK.AVG(H307,H$3:$H$717)</f>
        <v>660</v>
      </c>
      <c r="L307" s="63">
        <f t="shared" si="24"/>
        <v>568</v>
      </c>
      <c r="M307" s="63">
        <f t="shared" si="25"/>
        <v>608</v>
      </c>
      <c r="N307" s="55" t="s">
        <v>1534</v>
      </c>
      <c r="O307" s="55" t="s">
        <v>1534</v>
      </c>
      <c r="P307" s="55" t="s">
        <v>1534</v>
      </c>
      <c r="Q307" s="27" t="str">
        <f t="shared" si="28"/>
        <v>Rest</v>
      </c>
      <c r="R307" s="56">
        <v>4.3712241365999986</v>
      </c>
      <c r="S307" s="57">
        <v>1.8176272040391419</v>
      </c>
      <c r="T307" s="57">
        <v>26.227344819599999</v>
      </c>
      <c r="U307" s="57">
        <v>7.6405036700391413</v>
      </c>
      <c r="V307" s="64">
        <f t="shared" si="26"/>
        <v>467</v>
      </c>
      <c r="W307" s="64">
        <f t="shared" si="27"/>
        <v>329</v>
      </c>
      <c r="X307" s="23" t="s">
        <v>1534</v>
      </c>
      <c r="Y307" s="23" t="s">
        <v>1534</v>
      </c>
      <c r="Z307" s="23" t="str">
        <f t="shared" si="29"/>
        <v>Rest</v>
      </c>
      <c r="AA307" s="23" t="s">
        <v>1531</v>
      </c>
      <c r="AB307" s="23" t="s">
        <v>1524</v>
      </c>
    </row>
    <row r="308" spans="1:28" x14ac:dyDescent="0.35">
      <c r="A308" s="50" t="s">
        <v>89</v>
      </c>
      <c r="B308" s="51">
        <v>700029</v>
      </c>
      <c r="C308" s="51" t="s">
        <v>674</v>
      </c>
      <c r="D308" s="52" t="s">
        <v>675</v>
      </c>
      <c r="E308" s="53">
        <v>0.34190800000000005</v>
      </c>
      <c r="F308" s="54">
        <v>0.24643921843921843</v>
      </c>
      <c r="G308" s="54">
        <v>0.30564799999999998</v>
      </c>
      <c r="H308" s="54">
        <v>1.5630080000000002</v>
      </c>
      <c r="I308" s="54">
        <v>0.31693921843921841</v>
      </c>
      <c r="J308" s="54">
        <v>1.3972479999999998</v>
      </c>
      <c r="K308" s="63">
        <f>_xlfn.RANK.AVG(H308,H$3:$H$717)</f>
        <v>464</v>
      </c>
      <c r="L308" s="63">
        <f t="shared" si="24"/>
        <v>609</v>
      </c>
      <c r="M308" s="63">
        <f t="shared" si="25"/>
        <v>551</v>
      </c>
      <c r="N308" s="55" t="s">
        <v>1534</v>
      </c>
      <c r="O308" s="55" t="s">
        <v>1534</v>
      </c>
      <c r="P308" s="55" t="s">
        <v>1534</v>
      </c>
      <c r="Q308" s="27" t="str">
        <f t="shared" si="28"/>
        <v>Rest</v>
      </c>
      <c r="R308" s="56">
        <v>144.59421894390636</v>
      </c>
      <c r="S308" s="57">
        <v>2.799014123000001</v>
      </c>
      <c r="T308" s="57">
        <v>162.63384416490635</v>
      </c>
      <c r="U308" s="57">
        <v>16.794084738000002</v>
      </c>
      <c r="V308" s="64">
        <f t="shared" si="26"/>
        <v>28</v>
      </c>
      <c r="W308" s="64">
        <f t="shared" si="27"/>
        <v>163</v>
      </c>
      <c r="X308" s="23" t="s">
        <v>1535</v>
      </c>
      <c r="Y308" s="23" t="s">
        <v>1534</v>
      </c>
      <c r="Z308" s="23" t="str">
        <f t="shared" si="29"/>
        <v>SBA Focus</v>
      </c>
      <c r="AA308" s="23" t="s">
        <v>1528</v>
      </c>
      <c r="AB308" s="23" t="s">
        <v>1526</v>
      </c>
    </row>
    <row r="309" spans="1:28" x14ac:dyDescent="0.35">
      <c r="A309" s="50" t="s">
        <v>78</v>
      </c>
      <c r="B309" s="51">
        <v>208001</v>
      </c>
      <c r="C309" s="51" t="s">
        <v>676</v>
      </c>
      <c r="D309" s="52" t="s">
        <v>677</v>
      </c>
      <c r="E309" s="53">
        <v>4.760000000000001E-2</v>
      </c>
      <c r="F309" s="54">
        <v>1.0600087302562304</v>
      </c>
      <c r="G309" s="54">
        <v>6.8980661477815702E-2</v>
      </c>
      <c r="H309" s="54">
        <v>0.21760000000000002</v>
      </c>
      <c r="I309" s="54">
        <v>1.3819087302562303</v>
      </c>
      <c r="J309" s="54">
        <v>0.23728066147781571</v>
      </c>
      <c r="K309" s="63">
        <f>_xlfn.RANK.AVG(H309,H$3:$H$717)</f>
        <v>683</v>
      </c>
      <c r="L309" s="63">
        <f t="shared" si="24"/>
        <v>175</v>
      </c>
      <c r="M309" s="63">
        <f t="shared" si="25"/>
        <v>691</v>
      </c>
      <c r="N309" s="55" t="s">
        <v>1534</v>
      </c>
      <c r="O309" s="55" t="s">
        <v>1534</v>
      </c>
      <c r="P309" s="55" t="s">
        <v>1534</v>
      </c>
      <c r="Q309" s="27" t="str">
        <f t="shared" si="28"/>
        <v>Rest</v>
      </c>
      <c r="R309" s="56">
        <v>3.9397168873999995</v>
      </c>
      <c r="S309" s="57">
        <v>1.4506067362000001</v>
      </c>
      <c r="T309" s="57">
        <v>23.6383013244</v>
      </c>
      <c r="U309" s="57">
        <v>8.7036404172000008</v>
      </c>
      <c r="V309" s="64">
        <f t="shared" si="26"/>
        <v>499</v>
      </c>
      <c r="W309" s="64">
        <f t="shared" si="27"/>
        <v>296</v>
      </c>
      <c r="X309" s="23" t="s">
        <v>1534</v>
      </c>
      <c r="Y309" s="23" t="s">
        <v>1534</v>
      </c>
      <c r="Z309" s="23" t="str">
        <f t="shared" si="29"/>
        <v>Rest</v>
      </c>
      <c r="AA309" s="23" t="s">
        <v>1530</v>
      </c>
      <c r="AB309" s="23" t="s">
        <v>1526</v>
      </c>
    </row>
    <row r="310" spans="1:28" x14ac:dyDescent="0.35">
      <c r="A310" s="50" t="s">
        <v>89</v>
      </c>
      <c r="B310" s="51">
        <v>700010</v>
      </c>
      <c r="C310" s="51" t="s">
        <v>678</v>
      </c>
      <c r="D310" s="52" t="s">
        <v>679</v>
      </c>
      <c r="E310" s="53">
        <v>0.91779200000000005</v>
      </c>
      <c r="F310" s="54">
        <v>0.11489596175886525</v>
      </c>
      <c r="G310" s="54">
        <v>0.81734800000000007</v>
      </c>
      <c r="H310" s="54">
        <v>2.443892</v>
      </c>
      <c r="I310" s="54">
        <v>0.28149596175886527</v>
      </c>
      <c r="J310" s="54">
        <v>3.7364479999999998</v>
      </c>
      <c r="K310" s="63">
        <f>_xlfn.RANK.AVG(H310,H$3:$H$717)</f>
        <v>368</v>
      </c>
      <c r="L310" s="63">
        <f t="shared" si="24"/>
        <v>621</v>
      </c>
      <c r="M310" s="63">
        <f t="shared" si="25"/>
        <v>325</v>
      </c>
      <c r="N310" s="55" t="s">
        <v>1534</v>
      </c>
      <c r="O310" s="55" t="s">
        <v>1534</v>
      </c>
      <c r="P310" s="55" t="s">
        <v>1534</v>
      </c>
      <c r="Q310" s="27" t="str">
        <f t="shared" si="28"/>
        <v>Rest</v>
      </c>
      <c r="R310" s="56">
        <v>6.992580524200001</v>
      </c>
      <c r="S310" s="57">
        <v>1.1970185905999999</v>
      </c>
      <c r="T310" s="57">
        <v>41.955483145199999</v>
      </c>
      <c r="U310" s="57">
        <v>7.1821115436000005</v>
      </c>
      <c r="V310" s="64">
        <f t="shared" si="26"/>
        <v>345</v>
      </c>
      <c r="W310" s="64">
        <f t="shared" si="27"/>
        <v>350</v>
      </c>
      <c r="X310" s="23" t="s">
        <v>1534</v>
      </c>
      <c r="Y310" s="23" t="s">
        <v>1534</v>
      </c>
      <c r="Z310" s="23" t="str">
        <f t="shared" si="29"/>
        <v>Rest</v>
      </c>
      <c r="AA310" s="23" t="s">
        <v>1531</v>
      </c>
      <c r="AB310" s="23" t="s">
        <v>1511</v>
      </c>
    </row>
    <row r="311" spans="1:28" x14ac:dyDescent="0.35">
      <c r="A311" s="50" t="s">
        <v>89</v>
      </c>
      <c r="B311" s="51">
        <v>700020</v>
      </c>
      <c r="C311" s="51" t="s">
        <v>680</v>
      </c>
      <c r="D311" s="52" t="s">
        <v>681</v>
      </c>
      <c r="E311" s="53">
        <v>0.23717695855998966</v>
      </c>
      <c r="F311" s="54">
        <v>0.41947999999999996</v>
      </c>
      <c r="G311" s="54">
        <v>0.43590400000000001</v>
      </c>
      <c r="H311" s="54">
        <v>0.97407695855998955</v>
      </c>
      <c r="I311" s="54">
        <v>1.1787800000000002</v>
      </c>
      <c r="J311" s="54">
        <v>1.992704</v>
      </c>
      <c r="K311" s="63">
        <f>_xlfn.RANK.AVG(H311,H$3:$H$717)</f>
        <v>560</v>
      </c>
      <c r="L311" s="63">
        <f t="shared" si="24"/>
        <v>235</v>
      </c>
      <c r="M311" s="63">
        <f t="shared" si="25"/>
        <v>478.5</v>
      </c>
      <c r="N311" s="55" t="s">
        <v>1534</v>
      </c>
      <c r="O311" s="55" t="s">
        <v>1534</v>
      </c>
      <c r="P311" s="55" t="s">
        <v>1534</v>
      </c>
      <c r="Q311" s="27" t="str">
        <f t="shared" si="28"/>
        <v>Rest</v>
      </c>
      <c r="R311" s="56">
        <v>142.17547015354276</v>
      </c>
      <c r="S311" s="57">
        <v>1.5063487297999991</v>
      </c>
      <c r="T311" s="57">
        <v>164.10910290554276</v>
      </c>
      <c r="U311" s="57">
        <v>9.0380923787999983</v>
      </c>
      <c r="V311" s="64">
        <f t="shared" si="26"/>
        <v>27</v>
      </c>
      <c r="W311" s="64">
        <f t="shared" si="27"/>
        <v>287</v>
      </c>
      <c r="X311" s="23" t="s">
        <v>1535</v>
      </c>
      <c r="Y311" s="23" t="s">
        <v>1534</v>
      </c>
      <c r="Z311" s="23" t="str">
        <f t="shared" si="29"/>
        <v>SBA Focus</v>
      </c>
      <c r="AA311" s="23" t="s">
        <v>1528</v>
      </c>
      <c r="AB311" s="23" t="s">
        <v>1526</v>
      </c>
    </row>
    <row r="312" spans="1:28" x14ac:dyDescent="0.35">
      <c r="A312" s="50" t="s">
        <v>151</v>
      </c>
      <c r="B312" s="51">
        <v>570001</v>
      </c>
      <c r="C312" s="51" t="s">
        <v>752</v>
      </c>
      <c r="D312" s="52" t="s">
        <v>753</v>
      </c>
      <c r="E312" s="53">
        <v>2.3533739999999996</v>
      </c>
      <c r="F312" s="54">
        <v>0.81743200000000005</v>
      </c>
      <c r="G312" s="54">
        <v>0.39147763669264313</v>
      </c>
      <c r="H312" s="54">
        <v>10.090674</v>
      </c>
      <c r="I312" s="54">
        <v>3.7368320000000002</v>
      </c>
      <c r="J312" s="54">
        <v>1.721077636692643</v>
      </c>
      <c r="K312" s="63">
        <f>_xlfn.RANK.AVG(H312,H$3:$H$717)</f>
        <v>55</v>
      </c>
      <c r="L312" s="63">
        <f t="shared" si="24"/>
        <v>10</v>
      </c>
      <c r="M312" s="63">
        <f t="shared" si="25"/>
        <v>508</v>
      </c>
      <c r="N312" s="55" t="s">
        <v>1535</v>
      </c>
      <c r="O312" s="55" t="s">
        <v>1535</v>
      </c>
      <c r="P312" s="55" t="s">
        <v>1534</v>
      </c>
      <c r="Q312" s="27" t="str">
        <f t="shared" si="28"/>
        <v>Asset Focus</v>
      </c>
      <c r="R312" s="56">
        <v>75.356501805468966</v>
      </c>
      <c r="S312" s="57">
        <v>12.207362522490424</v>
      </c>
      <c r="T312" s="57">
        <v>123.25373162846897</v>
      </c>
      <c r="U312" s="57">
        <v>18.847267363490424</v>
      </c>
      <c r="V312" s="64">
        <f t="shared" si="26"/>
        <v>64</v>
      </c>
      <c r="W312" s="64">
        <f t="shared" si="27"/>
        <v>141</v>
      </c>
      <c r="X312" s="23" t="s">
        <v>1535</v>
      </c>
      <c r="Y312" s="23" t="s">
        <v>1534</v>
      </c>
      <c r="Z312" s="23" t="str">
        <f t="shared" si="29"/>
        <v>SBA Focus</v>
      </c>
      <c r="AA312" s="23" t="s">
        <v>1529</v>
      </c>
      <c r="AB312" s="23" t="s">
        <v>1526</v>
      </c>
    </row>
    <row r="313" spans="1:28" x14ac:dyDescent="0.35">
      <c r="A313" s="50" t="s">
        <v>288</v>
      </c>
      <c r="B313" s="51">
        <v>631501</v>
      </c>
      <c r="C313" s="51" t="s">
        <v>684</v>
      </c>
      <c r="D313" s="52" t="s">
        <v>685</v>
      </c>
      <c r="E313" s="53">
        <v>1.44516</v>
      </c>
      <c r="F313" s="54">
        <v>0.1187170878670879</v>
      </c>
      <c r="G313" s="54">
        <v>8.0540484616558974</v>
      </c>
      <c r="H313" s="54">
        <v>3.25536</v>
      </c>
      <c r="I313" s="54">
        <v>0.4141170878670879</v>
      </c>
      <c r="J313" s="54">
        <v>11.828548461655897</v>
      </c>
      <c r="K313" s="63">
        <f>_xlfn.RANK.AVG(H313,H$3:$H$717)</f>
        <v>299</v>
      </c>
      <c r="L313" s="63">
        <f t="shared" si="24"/>
        <v>556</v>
      </c>
      <c r="M313" s="63">
        <f t="shared" si="25"/>
        <v>71</v>
      </c>
      <c r="N313" s="55" t="s">
        <v>1534</v>
      </c>
      <c r="O313" s="55" t="s">
        <v>1534</v>
      </c>
      <c r="P313" s="55" t="s">
        <v>1535</v>
      </c>
      <c r="Q313" s="27" t="str">
        <f t="shared" si="28"/>
        <v>GL Focus</v>
      </c>
      <c r="R313" s="56">
        <v>12.40732408289662</v>
      </c>
      <c r="S313" s="57">
        <v>2.3579883277751321</v>
      </c>
      <c r="T313" s="57">
        <v>21.03279997889662</v>
      </c>
      <c r="U313" s="57">
        <v>5.5565564077751324</v>
      </c>
      <c r="V313" s="64">
        <f t="shared" si="26"/>
        <v>527</v>
      </c>
      <c r="W313" s="64">
        <f t="shared" si="27"/>
        <v>405</v>
      </c>
      <c r="X313" s="23" t="s">
        <v>1534</v>
      </c>
      <c r="Y313" s="23" t="s">
        <v>1534</v>
      </c>
      <c r="Z313" s="23" t="str">
        <f t="shared" si="29"/>
        <v>Rest</v>
      </c>
      <c r="AA313" s="23" t="s">
        <v>1531</v>
      </c>
      <c r="AB313" s="23" t="s">
        <v>1527</v>
      </c>
    </row>
    <row r="314" spans="1:28" x14ac:dyDescent="0.35">
      <c r="A314" s="50" t="s">
        <v>35</v>
      </c>
      <c r="B314" s="51">
        <v>577548</v>
      </c>
      <c r="C314" s="51" t="s">
        <v>686</v>
      </c>
      <c r="D314" s="52" t="s">
        <v>687</v>
      </c>
      <c r="E314" s="53">
        <v>0.40689000000000003</v>
      </c>
      <c r="F314" s="54">
        <v>0.28074000000000005</v>
      </c>
      <c r="G314" s="54">
        <v>2.6954233446082578</v>
      </c>
      <c r="H314" s="54">
        <v>0.93289</v>
      </c>
      <c r="I314" s="54">
        <v>0.82743999999999995</v>
      </c>
      <c r="J314" s="54">
        <v>6.7383233446082578</v>
      </c>
      <c r="K314" s="63">
        <f>_xlfn.RANK.AVG(H314,H$3:$H$717)</f>
        <v>566</v>
      </c>
      <c r="L314" s="63">
        <f t="shared" si="24"/>
        <v>364</v>
      </c>
      <c r="M314" s="63">
        <f t="shared" si="25"/>
        <v>174</v>
      </c>
      <c r="N314" s="55" t="s">
        <v>1534</v>
      </c>
      <c r="O314" s="55" t="s">
        <v>1534</v>
      </c>
      <c r="P314" s="55" t="s">
        <v>1534</v>
      </c>
      <c r="Q314" s="27" t="str">
        <f t="shared" si="28"/>
        <v>Rest</v>
      </c>
      <c r="R314" s="56">
        <v>5.6893331724000014</v>
      </c>
      <c r="S314" s="57">
        <v>0.70254735659999978</v>
      </c>
      <c r="T314" s="57">
        <v>34.135999034400001</v>
      </c>
      <c r="U314" s="57">
        <v>4.2152841395999996</v>
      </c>
      <c r="V314" s="64">
        <f t="shared" si="26"/>
        <v>393</v>
      </c>
      <c r="W314" s="64">
        <f t="shared" si="27"/>
        <v>471</v>
      </c>
      <c r="X314" s="23" t="s">
        <v>1534</v>
      </c>
      <c r="Y314" s="23" t="s">
        <v>1534</v>
      </c>
      <c r="Z314" s="23" t="str">
        <f t="shared" si="29"/>
        <v>Rest</v>
      </c>
      <c r="AA314" s="23" t="s">
        <v>1528</v>
      </c>
      <c r="AB314" s="23" t="s">
        <v>1527</v>
      </c>
    </row>
    <row r="315" spans="1:28" x14ac:dyDescent="0.35">
      <c r="A315" s="50" t="s">
        <v>115</v>
      </c>
      <c r="B315" s="51">
        <v>560078</v>
      </c>
      <c r="C315" s="51" t="s">
        <v>199</v>
      </c>
      <c r="D315" s="52" t="s">
        <v>200</v>
      </c>
      <c r="E315" s="53">
        <v>6.4516169942503145</v>
      </c>
      <c r="F315" s="54">
        <v>0.38599978983339867</v>
      </c>
      <c r="G315" s="54">
        <v>1.278487025244937</v>
      </c>
      <c r="H315" s="54">
        <v>10.079216994250315</v>
      </c>
      <c r="I315" s="54">
        <v>0.83389978983339863</v>
      </c>
      <c r="J315" s="54">
        <v>5.8170870252449367</v>
      </c>
      <c r="K315" s="63">
        <f>_xlfn.RANK.AVG(H315,H$3:$H$717)</f>
        <v>56</v>
      </c>
      <c r="L315" s="63">
        <f t="shared" si="24"/>
        <v>362</v>
      </c>
      <c r="M315" s="63">
        <f t="shared" si="25"/>
        <v>214</v>
      </c>
      <c r="N315" s="55" t="s">
        <v>1535</v>
      </c>
      <c r="O315" s="55" t="s">
        <v>1534</v>
      </c>
      <c r="P315" s="55" t="s">
        <v>1534</v>
      </c>
      <c r="Q315" s="27" t="str">
        <f t="shared" si="28"/>
        <v>HL Focus</v>
      </c>
      <c r="R315" s="56">
        <v>29.562777122800014</v>
      </c>
      <c r="S315" s="57">
        <v>8.8124061559595859</v>
      </c>
      <c r="T315" s="57">
        <v>177.37666273680003</v>
      </c>
      <c r="U315" s="57">
        <v>37.880403438959583</v>
      </c>
      <c r="V315" s="64">
        <f t="shared" si="26"/>
        <v>22</v>
      </c>
      <c r="W315" s="64">
        <f t="shared" si="27"/>
        <v>47</v>
      </c>
      <c r="X315" s="23" t="s">
        <v>1535</v>
      </c>
      <c r="Y315" s="23" t="s">
        <v>1535</v>
      </c>
      <c r="Z315" s="23" t="str">
        <f t="shared" si="29"/>
        <v>Asset Focus</v>
      </c>
      <c r="AA315" s="23" t="s">
        <v>1529</v>
      </c>
      <c r="AB315" s="23" t="s">
        <v>1526</v>
      </c>
    </row>
    <row r="316" spans="1:28" x14ac:dyDescent="0.35">
      <c r="A316" s="50" t="s">
        <v>261</v>
      </c>
      <c r="B316" s="51">
        <v>572130</v>
      </c>
      <c r="C316" s="51" t="s">
        <v>690</v>
      </c>
      <c r="D316" s="52" t="s">
        <v>691</v>
      </c>
      <c r="E316" s="53">
        <v>0.51442742080398551</v>
      </c>
      <c r="F316" s="54">
        <v>1.0714306847019779</v>
      </c>
      <c r="G316" s="54">
        <v>2.5010453946068885</v>
      </c>
      <c r="H316" s="54">
        <v>1.3594274208039856</v>
      </c>
      <c r="I316" s="54">
        <v>2.078130684701978</v>
      </c>
      <c r="J316" s="54">
        <v>10.386645394606889</v>
      </c>
      <c r="K316" s="63">
        <f>_xlfn.RANK.AVG(H316,H$3:$H$717)</f>
        <v>496</v>
      </c>
      <c r="L316" s="63">
        <f t="shared" si="24"/>
        <v>63</v>
      </c>
      <c r="M316" s="63">
        <f t="shared" si="25"/>
        <v>94</v>
      </c>
      <c r="N316" s="55" t="s">
        <v>1534</v>
      </c>
      <c r="O316" s="55" t="s">
        <v>1535</v>
      </c>
      <c r="P316" s="55" t="s">
        <v>1535</v>
      </c>
      <c r="Q316" s="27" t="str">
        <f t="shared" si="28"/>
        <v>Asset Focus</v>
      </c>
      <c r="R316" s="56">
        <v>5.0242635436</v>
      </c>
      <c r="S316" s="57">
        <v>1.0235462726</v>
      </c>
      <c r="T316" s="57">
        <v>30.1455812616</v>
      </c>
      <c r="U316" s="57">
        <v>6.1412776355999998</v>
      </c>
      <c r="V316" s="64">
        <f t="shared" si="26"/>
        <v>430</v>
      </c>
      <c r="W316" s="64">
        <f t="shared" si="27"/>
        <v>380</v>
      </c>
      <c r="X316" s="23" t="s">
        <v>1534</v>
      </c>
      <c r="Y316" s="23" t="s">
        <v>1534</v>
      </c>
      <c r="Z316" s="23" t="str">
        <f t="shared" si="29"/>
        <v>Rest</v>
      </c>
      <c r="AA316" s="23" t="s">
        <v>1528</v>
      </c>
      <c r="AB316" s="23" t="s">
        <v>1511</v>
      </c>
    </row>
    <row r="317" spans="1:28" x14ac:dyDescent="0.35">
      <c r="A317" s="50" t="s">
        <v>159</v>
      </c>
      <c r="B317" s="51">
        <v>583132</v>
      </c>
      <c r="C317" s="51" t="s">
        <v>692</v>
      </c>
      <c r="D317" s="52" t="s">
        <v>693</v>
      </c>
      <c r="E317" s="53">
        <v>3.8515375114798744E-3</v>
      </c>
      <c r="F317" s="54">
        <v>9.2988000000000015E-2</v>
      </c>
      <c r="G317" s="54">
        <v>2.1027720000000003</v>
      </c>
      <c r="H317" s="54">
        <v>3.8515375114798744E-3</v>
      </c>
      <c r="I317" s="54">
        <v>0.42508800000000002</v>
      </c>
      <c r="J317" s="54">
        <v>9.6126719999999999</v>
      </c>
      <c r="K317" s="63">
        <f>_xlfn.RANK.AVG(H317,H$3:$H$717)</f>
        <v>715</v>
      </c>
      <c r="L317" s="63">
        <f t="shared" si="24"/>
        <v>550</v>
      </c>
      <c r="M317" s="63">
        <f t="shared" si="25"/>
        <v>109</v>
      </c>
      <c r="N317" s="55" t="s">
        <v>1534</v>
      </c>
      <c r="O317" s="55" t="s">
        <v>1534</v>
      </c>
      <c r="P317" s="55" t="s">
        <v>1535</v>
      </c>
      <c r="Q317" s="27" t="str">
        <f t="shared" si="28"/>
        <v>GL Focus</v>
      </c>
      <c r="R317" s="56">
        <v>3.0988149206000006</v>
      </c>
      <c r="S317" s="57">
        <v>0.40555003625282304</v>
      </c>
      <c r="T317" s="57">
        <v>18.5928895236</v>
      </c>
      <c r="U317" s="57">
        <v>1.7971960162528231</v>
      </c>
      <c r="V317" s="64">
        <f t="shared" si="26"/>
        <v>570</v>
      </c>
      <c r="W317" s="64">
        <f t="shared" si="27"/>
        <v>630</v>
      </c>
      <c r="X317" s="23" t="s">
        <v>1534</v>
      </c>
      <c r="Y317" s="23" t="s">
        <v>1534</v>
      </c>
      <c r="Z317" s="23" t="str">
        <f t="shared" si="29"/>
        <v>Rest</v>
      </c>
      <c r="AA317" s="23" t="s">
        <v>1528</v>
      </c>
      <c r="AB317" s="23" t="s">
        <v>1524</v>
      </c>
    </row>
    <row r="318" spans="1:28" x14ac:dyDescent="0.35">
      <c r="A318" s="50" t="s">
        <v>276</v>
      </c>
      <c r="B318" s="51">
        <v>571426</v>
      </c>
      <c r="C318" s="51" t="s">
        <v>694</v>
      </c>
      <c r="D318" s="52" t="s">
        <v>695</v>
      </c>
      <c r="E318" s="53">
        <v>1.2597760000000005</v>
      </c>
      <c r="F318" s="54">
        <v>0.3706640000000001</v>
      </c>
      <c r="G318" s="54">
        <v>8.0290241159236828</v>
      </c>
      <c r="H318" s="54">
        <v>5.7589760000000014</v>
      </c>
      <c r="I318" s="54">
        <v>1.6944640000000004</v>
      </c>
      <c r="J318" s="54">
        <v>31.092624115923684</v>
      </c>
      <c r="K318" s="63">
        <f>_xlfn.RANK.AVG(H318,H$3:$H$717)</f>
        <v>141</v>
      </c>
      <c r="L318" s="63">
        <f t="shared" si="24"/>
        <v>115</v>
      </c>
      <c r="M318" s="63">
        <f t="shared" si="25"/>
        <v>7</v>
      </c>
      <c r="N318" s="55" t="s">
        <v>1534</v>
      </c>
      <c r="O318" s="55" t="s">
        <v>1535</v>
      </c>
      <c r="P318" s="55" t="s">
        <v>1535</v>
      </c>
      <c r="Q318" s="27" t="str">
        <f t="shared" si="28"/>
        <v>Asset Focus</v>
      </c>
      <c r="R318" s="56">
        <v>4.6348005130000018</v>
      </c>
      <c r="S318" s="57">
        <v>1.0092415976</v>
      </c>
      <c r="T318" s="57">
        <v>27.808803078000004</v>
      </c>
      <c r="U318" s="57">
        <v>6.0554495855999999</v>
      </c>
      <c r="V318" s="64">
        <f t="shared" si="26"/>
        <v>452</v>
      </c>
      <c r="W318" s="64">
        <f t="shared" si="27"/>
        <v>384</v>
      </c>
      <c r="X318" s="23" t="s">
        <v>1534</v>
      </c>
      <c r="Y318" s="23" t="s">
        <v>1534</v>
      </c>
      <c r="Z318" s="23" t="str">
        <f t="shared" si="29"/>
        <v>Rest</v>
      </c>
      <c r="AA318" s="23" t="s">
        <v>1528</v>
      </c>
      <c r="AB318" s="23" t="s">
        <v>1527</v>
      </c>
    </row>
    <row r="319" spans="1:28" x14ac:dyDescent="0.35">
      <c r="A319" s="50" t="s">
        <v>159</v>
      </c>
      <c r="B319" s="51">
        <v>583231</v>
      </c>
      <c r="C319" s="51" t="s">
        <v>696</v>
      </c>
      <c r="D319" s="52" t="s">
        <v>697</v>
      </c>
      <c r="E319" s="53">
        <v>0.22596131204293435</v>
      </c>
      <c r="F319" s="54">
        <v>8.9600000000000013E-2</v>
      </c>
      <c r="G319" s="54">
        <v>0.40294800000000003</v>
      </c>
      <c r="H319" s="54">
        <v>0.53796131204293429</v>
      </c>
      <c r="I319" s="54">
        <v>0.40960000000000002</v>
      </c>
      <c r="J319" s="54">
        <v>1.8420480000000001</v>
      </c>
      <c r="K319" s="63">
        <f>_xlfn.RANK.AVG(H319,H$3:$H$717)</f>
        <v>624</v>
      </c>
      <c r="L319" s="63">
        <f t="shared" si="24"/>
        <v>559</v>
      </c>
      <c r="M319" s="63">
        <f t="shared" si="25"/>
        <v>496</v>
      </c>
      <c r="N319" s="55" t="s">
        <v>1534</v>
      </c>
      <c r="O319" s="55" t="s">
        <v>1534</v>
      </c>
      <c r="P319" s="55" t="s">
        <v>1534</v>
      </c>
      <c r="Q319" s="27" t="str">
        <f t="shared" si="28"/>
        <v>Rest</v>
      </c>
      <c r="R319" s="56">
        <v>5.6341234300301686</v>
      </c>
      <c r="S319" s="57">
        <v>1.6090474704107685</v>
      </c>
      <c r="T319" s="57">
        <v>17.89107190003017</v>
      </c>
      <c r="U319" s="57">
        <v>4.1141593564107684</v>
      </c>
      <c r="V319" s="64">
        <f t="shared" si="26"/>
        <v>580</v>
      </c>
      <c r="W319" s="64">
        <f t="shared" si="27"/>
        <v>479</v>
      </c>
      <c r="X319" s="23" t="s">
        <v>1534</v>
      </c>
      <c r="Y319" s="23" t="s">
        <v>1534</v>
      </c>
      <c r="Z319" s="23" t="str">
        <f t="shared" si="29"/>
        <v>Rest</v>
      </c>
      <c r="AA319" s="23" t="s">
        <v>1531</v>
      </c>
      <c r="AB319" s="23" t="s">
        <v>1511</v>
      </c>
    </row>
    <row r="320" spans="1:28" x14ac:dyDescent="0.35">
      <c r="A320" s="50" t="s">
        <v>30</v>
      </c>
      <c r="B320" s="51">
        <v>574240</v>
      </c>
      <c r="C320" s="51" t="s">
        <v>698</v>
      </c>
      <c r="D320" s="52" t="s">
        <v>699</v>
      </c>
      <c r="E320" s="53">
        <v>0.22708</v>
      </c>
      <c r="F320" s="54">
        <v>8.705199999999999E-2</v>
      </c>
      <c r="G320" s="54">
        <v>0.42828800000000006</v>
      </c>
      <c r="H320" s="54">
        <v>1.0380799999999999</v>
      </c>
      <c r="I320" s="54">
        <v>0.39795199999999997</v>
      </c>
      <c r="J320" s="54">
        <v>1.9578880000000001</v>
      </c>
      <c r="K320" s="63">
        <f>_xlfn.RANK.AVG(H320,H$3:$H$717)</f>
        <v>549</v>
      </c>
      <c r="L320" s="63">
        <f t="shared" si="24"/>
        <v>570</v>
      </c>
      <c r="M320" s="63">
        <f t="shared" si="25"/>
        <v>482</v>
      </c>
      <c r="N320" s="55" t="s">
        <v>1534</v>
      </c>
      <c r="O320" s="55" t="s">
        <v>1534</v>
      </c>
      <c r="P320" s="55" t="s">
        <v>1534</v>
      </c>
      <c r="Q320" s="27" t="str">
        <f t="shared" si="28"/>
        <v>Rest</v>
      </c>
      <c r="R320" s="56">
        <v>6.1279937521815029</v>
      </c>
      <c r="S320" s="57">
        <v>7.4561251370000008</v>
      </c>
      <c r="T320" s="57">
        <v>33.315614828181502</v>
      </c>
      <c r="U320" s="57">
        <v>10.773936000000001</v>
      </c>
      <c r="V320" s="64">
        <f t="shared" si="26"/>
        <v>405</v>
      </c>
      <c r="W320" s="64">
        <f t="shared" si="27"/>
        <v>260</v>
      </c>
      <c r="X320" s="23" t="s">
        <v>1534</v>
      </c>
      <c r="Y320" s="23" t="s">
        <v>1534</v>
      </c>
      <c r="Z320" s="23" t="str">
        <f t="shared" si="29"/>
        <v>Rest</v>
      </c>
      <c r="AA320" s="23" t="s">
        <v>1529</v>
      </c>
      <c r="AB320" s="23" t="s">
        <v>1525</v>
      </c>
    </row>
    <row r="321" spans="1:28" x14ac:dyDescent="0.35">
      <c r="A321" s="50" t="s">
        <v>61</v>
      </c>
      <c r="B321" s="51">
        <v>141003</v>
      </c>
      <c r="C321" s="51" t="s">
        <v>700</v>
      </c>
      <c r="D321" s="52" t="s">
        <v>701</v>
      </c>
      <c r="E321" s="53">
        <v>0.55277600000000005</v>
      </c>
      <c r="F321" s="54">
        <v>0.93860489820989812</v>
      </c>
      <c r="G321" s="54">
        <v>1.908229491381177</v>
      </c>
      <c r="H321" s="54">
        <v>2.5269759999999999</v>
      </c>
      <c r="I321" s="54">
        <v>1.160304898209898</v>
      </c>
      <c r="J321" s="54">
        <v>1.908229491381177</v>
      </c>
      <c r="K321" s="63">
        <f>_xlfn.RANK.AVG(H321,H$3:$H$717)</f>
        <v>358</v>
      </c>
      <c r="L321" s="63">
        <f t="shared" si="24"/>
        <v>242</v>
      </c>
      <c r="M321" s="63">
        <f t="shared" si="25"/>
        <v>488</v>
      </c>
      <c r="N321" s="55" t="s">
        <v>1534</v>
      </c>
      <c r="O321" s="55" t="s">
        <v>1534</v>
      </c>
      <c r="P321" s="55" t="s">
        <v>1534</v>
      </c>
      <c r="Q321" s="27" t="str">
        <f t="shared" si="28"/>
        <v>Rest</v>
      </c>
      <c r="R321" s="56">
        <v>35.435617743833916</v>
      </c>
      <c r="S321" s="57">
        <v>2.2589719568297397</v>
      </c>
      <c r="T321" s="57">
        <v>62.491597382833916</v>
      </c>
      <c r="U321" s="57">
        <v>12.300881738829739</v>
      </c>
      <c r="V321" s="64">
        <f t="shared" si="26"/>
        <v>201</v>
      </c>
      <c r="W321" s="64">
        <f t="shared" si="27"/>
        <v>226</v>
      </c>
      <c r="X321" s="23" t="s">
        <v>1534</v>
      </c>
      <c r="Y321" s="23" t="s">
        <v>1534</v>
      </c>
      <c r="Z321" s="23" t="str">
        <f t="shared" si="29"/>
        <v>Rest</v>
      </c>
      <c r="AA321" s="23" t="s">
        <v>1529</v>
      </c>
      <c r="AB321" s="23" t="s">
        <v>1524</v>
      </c>
    </row>
    <row r="322" spans="1:28" x14ac:dyDescent="0.35">
      <c r="A322" s="50" t="s">
        <v>78</v>
      </c>
      <c r="B322" s="51">
        <v>226001</v>
      </c>
      <c r="C322" s="51" t="s">
        <v>702</v>
      </c>
      <c r="D322" s="52" t="s">
        <v>703</v>
      </c>
      <c r="E322" s="53">
        <v>2.1599616726362476</v>
      </c>
      <c r="F322" s="54">
        <v>1.2170116874341872</v>
      </c>
      <c r="G322" s="54">
        <v>0.19390000000000002</v>
      </c>
      <c r="H322" s="54">
        <v>3.9802616726362476</v>
      </c>
      <c r="I322" s="54">
        <v>1.3974116874341873</v>
      </c>
      <c r="J322" s="54">
        <v>0.88640000000000008</v>
      </c>
      <c r="K322" s="63">
        <f>_xlfn.RANK.AVG(H322,H$3:$H$717)</f>
        <v>238</v>
      </c>
      <c r="L322" s="63">
        <f t="shared" si="24"/>
        <v>170</v>
      </c>
      <c r="M322" s="63">
        <f t="shared" si="25"/>
        <v>615</v>
      </c>
      <c r="N322" s="55" t="s">
        <v>1534</v>
      </c>
      <c r="O322" s="55" t="s">
        <v>1535</v>
      </c>
      <c r="P322" s="55" t="s">
        <v>1534</v>
      </c>
      <c r="Q322" s="27" t="str">
        <f t="shared" si="28"/>
        <v>VL Focus</v>
      </c>
      <c r="R322" s="56">
        <v>3.809963463399999</v>
      </c>
      <c r="S322" s="57">
        <v>2.6617639332058705</v>
      </c>
      <c r="T322" s="57">
        <v>22.859780780399998</v>
      </c>
      <c r="U322" s="57">
        <v>8.2386282942058706</v>
      </c>
      <c r="V322" s="64">
        <f t="shared" si="26"/>
        <v>504</v>
      </c>
      <c r="W322" s="64">
        <f t="shared" si="27"/>
        <v>307</v>
      </c>
      <c r="X322" s="23" t="s">
        <v>1534</v>
      </c>
      <c r="Y322" s="23" t="s">
        <v>1534</v>
      </c>
      <c r="Z322" s="23" t="str">
        <f t="shared" si="29"/>
        <v>Rest</v>
      </c>
      <c r="AA322" s="23" t="s">
        <v>1531</v>
      </c>
      <c r="AB322" s="23" t="s">
        <v>1525</v>
      </c>
    </row>
    <row r="323" spans="1:28" x14ac:dyDescent="0.35">
      <c r="A323" s="50" t="s">
        <v>78</v>
      </c>
      <c r="B323" s="51">
        <v>110092</v>
      </c>
      <c r="C323" s="51" t="s">
        <v>357</v>
      </c>
      <c r="D323" s="52" t="s">
        <v>358</v>
      </c>
      <c r="E323" s="53">
        <v>6.8995365350418627</v>
      </c>
      <c r="F323" s="54">
        <v>4.2005739303264296</v>
      </c>
      <c r="G323" s="54">
        <v>3.3477963473074568</v>
      </c>
      <c r="H323" s="54">
        <v>9.9795365350418628</v>
      </c>
      <c r="I323" s="54">
        <v>4.6436739303264298</v>
      </c>
      <c r="J323" s="54">
        <v>3.8475963473074568</v>
      </c>
      <c r="K323" s="63">
        <f>_xlfn.RANK.AVG(H323,H$3:$H$717)</f>
        <v>57</v>
      </c>
      <c r="L323" s="63">
        <f t="shared" ref="L323:L386" si="30">_xlfn.RANK.AVG(I323,$I$3:$I$717)</f>
        <v>3</v>
      </c>
      <c r="M323" s="63">
        <f t="shared" ref="M323:M386" si="31">_xlfn.RANK.AVG(J323,$J$3:$J$717)</f>
        <v>320</v>
      </c>
      <c r="N323" s="55" t="s">
        <v>1535</v>
      </c>
      <c r="O323" s="55" t="s">
        <v>1535</v>
      </c>
      <c r="P323" s="55" t="s">
        <v>1534</v>
      </c>
      <c r="Q323" s="27" t="str">
        <f t="shared" si="28"/>
        <v>Asset Focus</v>
      </c>
      <c r="R323" s="56">
        <v>39.214754767524994</v>
      </c>
      <c r="S323" s="57">
        <v>2.7776223562793003</v>
      </c>
      <c r="T323" s="57">
        <v>99.126646989525</v>
      </c>
      <c r="U323" s="57">
        <v>17.484330335279299</v>
      </c>
      <c r="V323" s="64">
        <f t="shared" ref="V323:V386" si="32">_xlfn.RANK.AVG(T323,$T$3:$T$717)</f>
        <v>97</v>
      </c>
      <c r="W323" s="64">
        <f t="shared" ref="W323:W386" si="33">_xlfn.RANK.AVG(U323,$U$3:$U$717)</f>
        <v>154</v>
      </c>
      <c r="X323" s="23" t="s">
        <v>1535</v>
      </c>
      <c r="Y323" s="23" t="s">
        <v>1534</v>
      </c>
      <c r="Z323" s="23" t="str">
        <f t="shared" si="29"/>
        <v>SBA Focus</v>
      </c>
      <c r="AA323" s="23" t="s">
        <v>1530</v>
      </c>
      <c r="AB323" s="23" t="s">
        <v>1525</v>
      </c>
    </row>
    <row r="324" spans="1:28" x14ac:dyDescent="0.35">
      <c r="A324" s="50" t="s">
        <v>159</v>
      </c>
      <c r="B324" s="51">
        <v>584122</v>
      </c>
      <c r="C324" s="51" t="s">
        <v>706</v>
      </c>
      <c r="D324" s="52" t="s">
        <v>707</v>
      </c>
      <c r="E324" s="53">
        <v>0.32332</v>
      </c>
      <c r="F324" s="54">
        <v>0.32564000000000004</v>
      </c>
      <c r="G324" s="54">
        <v>0.73734354308394623</v>
      </c>
      <c r="H324" s="54">
        <v>0.53761999999999999</v>
      </c>
      <c r="I324" s="54">
        <v>1.4886400000000002</v>
      </c>
      <c r="J324" s="54">
        <v>3.2008435430839461</v>
      </c>
      <c r="K324" s="63">
        <f>_xlfn.RANK.AVG(H324,H$3:$H$717)</f>
        <v>625</v>
      </c>
      <c r="L324" s="63">
        <f t="shared" si="30"/>
        <v>146</v>
      </c>
      <c r="M324" s="63">
        <f t="shared" si="31"/>
        <v>369</v>
      </c>
      <c r="N324" s="55" t="s">
        <v>1534</v>
      </c>
      <c r="O324" s="55" t="s">
        <v>1535</v>
      </c>
      <c r="P324" s="55" t="s">
        <v>1534</v>
      </c>
      <c r="Q324" s="27" t="str">
        <f t="shared" ref="Q324:Q387" si="34">IF(AND(N324="Yes",O324="No",P324="No"),"HL Focus",IF(AND(N324="No",O324="No",P324="Yes"),"GL Focus",IF(AND(N324="No",O324="Yes",P324="No"),"VL Focus",IF(AND(N324="No",O324="No",P324="No"),"Rest","Asset Focus"))))</f>
        <v>VL Focus</v>
      </c>
      <c r="R324" s="56">
        <v>4.0755561759999992</v>
      </c>
      <c r="S324" s="57">
        <v>1.5478429103292131</v>
      </c>
      <c r="T324" s="57">
        <v>24.453337055999999</v>
      </c>
      <c r="U324" s="57">
        <v>5.6796170463292128</v>
      </c>
      <c r="V324" s="64">
        <f t="shared" si="32"/>
        <v>483</v>
      </c>
      <c r="W324" s="64">
        <f t="shared" si="33"/>
        <v>397</v>
      </c>
      <c r="X324" s="23" t="s">
        <v>1534</v>
      </c>
      <c r="Y324" s="23" t="s">
        <v>1534</v>
      </c>
      <c r="Z324" s="23" t="str">
        <f t="shared" ref="Z324:Z387" si="35">IF(AND(X324="Yes",Y324="No"),"SBA Focus",IF(AND(X324="No",Y324="Yes"),"CAA Focus",IF(AND(X324="No",Y324="No"),"Rest","Asset Focus")))</f>
        <v>Rest</v>
      </c>
      <c r="AA324" s="23" t="s">
        <v>1530</v>
      </c>
      <c r="AB324" s="23" t="s">
        <v>1525</v>
      </c>
    </row>
    <row r="325" spans="1:28" x14ac:dyDescent="0.35">
      <c r="A325" s="50" t="s">
        <v>118</v>
      </c>
      <c r="B325" s="51">
        <v>560103</v>
      </c>
      <c r="C325" s="51" t="s">
        <v>1358</v>
      </c>
      <c r="D325" s="52" t="s">
        <v>1359</v>
      </c>
      <c r="E325" s="53">
        <v>8.7494565956987973</v>
      </c>
      <c r="F325" s="54">
        <v>0.37634800000000007</v>
      </c>
      <c r="G325" s="54">
        <v>2.3337160000000003</v>
      </c>
      <c r="H325" s="54">
        <v>9.9794565956987977</v>
      </c>
      <c r="I325" s="54">
        <v>1.7204480000000002</v>
      </c>
      <c r="J325" s="54">
        <v>10.668416000000001</v>
      </c>
      <c r="K325" s="63">
        <f>_xlfn.RANK.AVG(H325,H$3:$H$717)</f>
        <v>58</v>
      </c>
      <c r="L325" s="63">
        <f t="shared" si="30"/>
        <v>110</v>
      </c>
      <c r="M325" s="63">
        <f t="shared" si="31"/>
        <v>87</v>
      </c>
      <c r="N325" s="55" t="s">
        <v>1535</v>
      </c>
      <c r="O325" s="55" t="s">
        <v>1535</v>
      </c>
      <c r="P325" s="55" t="s">
        <v>1535</v>
      </c>
      <c r="Q325" s="27" t="str">
        <f t="shared" si="34"/>
        <v>Asset Focus</v>
      </c>
      <c r="R325" s="56">
        <v>65.602303636970007</v>
      </c>
      <c r="S325" s="57">
        <v>20.001323512906591</v>
      </c>
      <c r="T325" s="57">
        <v>145.78941239097</v>
      </c>
      <c r="U325" s="57">
        <v>26.333634427906592</v>
      </c>
      <c r="V325" s="64">
        <f t="shared" si="32"/>
        <v>43</v>
      </c>
      <c r="W325" s="64">
        <f t="shared" si="33"/>
        <v>93</v>
      </c>
      <c r="X325" s="23" t="s">
        <v>1535</v>
      </c>
      <c r="Y325" s="23" t="s">
        <v>1534</v>
      </c>
      <c r="Z325" s="23" t="str">
        <f t="shared" si="35"/>
        <v>SBA Focus</v>
      </c>
      <c r="AA325" s="23" t="s">
        <v>1528</v>
      </c>
      <c r="AB325" s="23" t="s">
        <v>1511</v>
      </c>
    </row>
    <row r="326" spans="1:28" x14ac:dyDescent="0.35">
      <c r="A326" s="50" t="s">
        <v>248</v>
      </c>
      <c r="B326" s="51">
        <v>324005</v>
      </c>
      <c r="C326" s="51" t="s">
        <v>710</v>
      </c>
      <c r="D326" s="52" t="s">
        <v>711</v>
      </c>
      <c r="E326" s="53">
        <v>2.2585929676236698</v>
      </c>
      <c r="F326" s="54">
        <v>3.7016000000000007E-2</v>
      </c>
      <c r="G326" s="54">
        <v>0.150836</v>
      </c>
      <c r="H326" s="54">
        <v>3.6367929676236699</v>
      </c>
      <c r="I326" s="54">
        <v>0.16921600000000003</v>
      </c>
      <c r="J326" s="54">
        <v>0.68953599999999993</v>
      </c>
      <c r="K326" s="63">
        <f>_xlfn.RANK.AVG(H326,H$3:$H$717)</f>
        <v>268</v>
      </c>
      <c r="L326" s="63">
        <f t="shared" si="30"/>
        <v>660</v>
      </c>
      <c r="M326" s="63">
        <f t="shared" si="31"/>
        <v>635</v>
      </c>
      <c r="N326" s="55" t="s">
        <v>1534</v>
      </c>
      <c r="O326" s="55" t="s">
        <v>1534</v>
      </c>
      <c r="P326" s="55" t="s">
        <v>1534</v>
      </c>
      <c r="Q326" s="27" t="str">
        <f t="shared" si="34"/>
        <v>Rest</v>
      </c>
      <c r="R326" s="56">
        <v>1.4287588840000005</v>
      </c>
      <c r="S326" s="57">
        <v>0.49657785767607932</v>
      </c>
      <c r="T326" s="57">
        <v>8.3930889999999998</v>
      </c>
      <c r="U326" s="57">
        <v>2.0017849016760794</v>
      </c>
      <c r="V326" s="64">
        <f t="shared" si="32"/>
        <v>681</v>
      </c>
      <c r="W326" s="64">
        <f t="shared" si="33"/>
        <v>613</v>
      </c>
      <c r="X326" s="23" t="s">
        <v>1534</v>
      </c>
      <c r="Y326" s="23" t="s">
        <v>1534</v>
      </c>
      <c r="Z326" s="23" t="str">
        <f t="shared" si="35"/>
        <v>Rest</v>
      </c>
      <c r="AA326" s="23" t="s">
        <v>1529</v>
      </c>
      <c r="AB326" s="23" t="s">
        <v>1525</v>
      </c>
    </row>
    <row r="327" spans="1:28" x14ac:dyDescent="0.35">
      <c r="A327" s="50" t="s">
        <v>89</v>
      </c>
      <c r="B327" s="51">
        <v>721301</v>
      </c>
      <c r="C327" s="51" t="s">
        <v>712</v>
      </c>
      <c r="D327" s="52" t="s">
        <v>713</v>
      </c>
      <c r="E327" s="53">
        <v>0.47900764788047151</v>
      </c>
      <c r="F327" s="54">
        <v>8.4818334679284957E-2</v>
      </c>
      <c r="G327" s="54">
        <v>0.33275199999999999</v>
      </c>
      <c r="H327" s="54">
        <v>1.0700076478804714</v>
      </c>
      <c r="I327" s="54">
        <v>0.16921833467928496</v>
      </c>
      <c r="J327" s="54">
        <v>1.5211519999999998</v>
      </c>
      <c r="K327" s="63">
        <f>_xlfn.RANK.AVG(H327,H$3:$H$717)</f>
        <v>543</v>
      </c>
      <c r="L327" s="63">
        <f t="shared" si="30"/>
        <v>659</v>
      </c>
      <c r="M327" s="63">
        <f t="shared" si="31"/>
        <v>533</v>
      </c>
      <c r="N327" s="55" t="s">
        <v>1534</v>
      </c>
      <c r="O327" s="55" t="s">
        <v>1534</v>
      </c>
      <c r="P327" s="55" t="s">
        <v>1534</v>
      </c>
      <c r="Q327" s="27" t="str">
        <f t="shared" si="34"/>
        <v>Rest</v>
      </c>
      <c r="R327" s="56">
        <v>3.374754499999999</v>
      </c>
      <c r="S327" s="57">
        <v>3.7583203832534888</v>
      </c>
      <c r="T327" s="57">
        <v>10.342150999999999</v>
      </c>
      <c r="U327" s="57">
        <v>7.8186252142534887</v>
      </c>
      <c r="V327" s="64">
        <f t="shared" si="32"/>
        <v>655</v>
      </c>
      <c r="W327" s="64">
        <f t="shared" si="33"/>
        <v>320</v>
      </c>
      <c r="X327" s="23" t="s">
        <v>1534</v>
      </c>
      <c r="Y327" s="23" t="s">
        <v>1534</v>
      </c>
      <c r="Z327" s="23" t="str">
        <f t="shared" si="35"/>
        <v>Rest</v>
      </c>
      <c r="AA327" s="23" t="s">
        <v>1531</v>
      </c>
      <c r="AB327" s="23" t="s">
        <v>1525</v>
      </c>
    </row>
    <row r="328" spans="1:28" x14ac:dyDescent="0.35">
      <c r="A328" s="50" t="s">
        <v>261</v>
      </c>
      <c r="B328" s="51">
        <v>572132</v>
      </c>
      <c r="C328" s="51" t="s">
        <v>714</v>
      </c>
      <c r="D328" s="52" t="s">
        <v>715</v>
      </c>
      <c r="E328" s="53">
        <v>0.49818588306577771</v>
      </c>
      <c r="F328" s="54">
        <v>0.16585351906894261</v>
      </c>
      <c r="G328" s="54">
        <v>3.5906904417945311</v>
      </c>
      <c r="H328" s="54">
        <v>1.9474858830657777</v>
      </c>
      <c r="I328" s="54">
        <v>0.52145351906894266</v>
      </c>
      <c r="J328" s="54">
        <v>14.715590441794532</v>
      </c>
      <c r="K328" s="63">
        <f>_xlfn.RANK.AVG(H328,H$3:$H$717)</f>
        <v>424</v>
      </c>
      <c r="L328" s="63">
        <f t="shared" si="30"/>
        <v>502</v>
      </c>
      <c r="M328" s="63">
        <f t="shared" si="31"/>
        <v>47</v>
      </c>
      <c r="N328" s="55" t="s">
        <v>1534</v>
      </c>
      <c r="O328" s="55" t="s">
        <v>1534</v>
      </c>
      <c r="P328" s="55" t="s">
        <v>1535</v>
      </c>
      <c r="Q328" s="27" t="str">
        <f t="shared" si="34"/>
        <v>GL Focus</v>
      </c>
      <c r="R328" s="56">
        <v>9.9983919351999972</v>
      </c>
      <c r="S328" s="57">
        <v>0.54357745260000012</v>
      </c>
      <c r="T328" s="57">
        <v>59.990351611199998</v>
      </c>
      <c r="U328" s="57">
        <v>3.2614647155999998</v>
      </c>
      <c r="V328" s="64">
        <f t="shared" si="32"/>
        <v>217</v>
      </c>
      <c r="W328" s="64">
        <f t="shared" si="33"/>
        <v>527</v>
      </c>
      <c r="X328" s="23" t="s">
        <v>1534</v>
      </c>
      <c r="Y328" s="23" t="s">
        <v>1534</v>
      </c>
      <c r="Z328" s="23" t="str">
        <f t="shared" si="35"/>
        <v>Rest</v>
      </c>
      <c r="AA328" s="23" t="s">
        <v>1530</v>
      </c>
      <c r="AB328" s="23" t="s">
        <v>1511</v>
      </c>
    </row>
    <row r="329" spans="1:28" x14ac:dyDescent="0.35">
      <c r="A329" s="50" t="s">
        <v>61</v>
      </c>
      <c r="B329" s="51">
        <v>600001</v>
      </c>
      <c r="C329" s="51" t="s">
        <v>716</v>
      </c>
      <c r="D329" s="52" t="s">
        <v>717</v>
      </c>
      <c r="E329" s="53">
        <v>0.21521586206896551</v>
      </c>
      <c r="F329" s="54">
        <v>0.25852291739791738</v>
      </c>
      <c r="G329" s="54">
        <v>0.20064800000000002</v>
      </c>
      <c r="H329" s="54">
        <v>0.51521586206896552</v>
      </c>
      <c r="I329" s="54">
        <v>0.38902291739791739</v>
      </c>
      <c r="J329" s="54">
        <v>0.91724800000000006</v>
      </c>
      <c r="K329" s="63">
        <f>_xlfn.RANK.AVG(H329,H$3:$H$717)</f>
        <v>629</v>
      </c>
      <c r="L329" s="63">
        <f t="shared" si="30"/>
        <v>575</v>
      </c>
      <c r="M329" s="63">
        <f t="shared" si="31"/>
        <v>607</v>
      </c>
      <c r="N329" s="55" t="s">
        <v>1534</v>
      </c>
      <c r="O329" s="55" t="s">
        <v>1534</v>
      </c>
      <c r="P329" s="55" t="s">
        <v>1534</v>
      </c>
      <c r="Q329" s="27" t="str">
        <f t="shared" si="34"/>
        <v>Rest</v>
      </c>
      <c r="R329" s="56">
        <v>20.264203348764955</v>
      </c>
      <c r="S329" s="57">
        <v>2.3152458471999999</v>
      </c>
      <c r="T329" s="57">
        <v>47.136799347764956</v>
      </c>
      <c r="U329" s="57">
        <v>13.8914750832</v>
      </c>
      <c r="V329" s="64">
        <f t="shared" si="32"/>
        <v>301</v>
      </c>
      <c r="W329" s="64">
        <f t="shared" si="33"/>
        <v>201</v>
      </c>
      <c r="X329" s="23" t="s">
        <v>1534</v>
      </c>
      <c r="Y329" s="23" t="s">
        <v>1534</v>
      </c>
      <c r="Z329" s="23" t="str">
        <f t="shared" si="35"/>
        <v>Rest</v>
      </c>
      <c r="AA329" s="23" t="s">
        <v>1530</v>
      </c>
      <c r="AB329" s="23" t="s">
        <v>1527</v>
      </c>
    </row>
    <row r="330" spans="1:28" x14ac:dyDescent="0.35">
      <c r="A330" s="50" t="s">
        <v>288</v>
      </c>
      <c r="B330" s="51">
        <v>600006</v>
      </c>
      <c r="C330" s="51" t="s">
        <v>718</v>
      </c>
      <c r="D330" s="52" t="s">
        <v>719</v>
      </c>
      <c r="E330" s="53">
        <v>0.17135000068598488</v>
      </c>
      <c r="F330" s="54">
        <v>0.1306213057213057</v>
      </c>
      <c r="G330" s="54">
        <v>0.81237458726744516</v>
      </c>
      <c r="H330" s="54">
        <v>0.48135000068598488</v>
      </c>
      <c r="I330" s="54">
        <v>0.23062130572130571</v>
      </c>
      <c r="J330" s="54">
        <v>0.81237458726744516</v>
      </c>
      <c r="K330" s="63">
        <f>_xlfn.RANK.AVG(H330,H$3:$H$717)</f>
        <v>636</v>
      </c>
      <c r="L330" s="63">
        <f t="shared" si="30"/>
        <v>641</v>
      </c>
      <c r="M330" s="63">
        <f t="shared" si="31"/>
        <v>623</v>
      </c>
      <c r="N330" s="55" t="s">
        <v>1534</v>
      </c>
      <c r="O330" s="55" t="s">
        <v>1534</v>
      </c>
      <c r="P330" s="55" t="s">
        <v>1534</v>
      </c>
      <c r="Q330" s="27" t="str">
        <f t="shared" si="34"/>
        <v>Rest</v>
      </c>
      <c r="R330" s="56">
        <v>46.51519125306173</v>
      </c>
      <c r="S330" s="57">
        <v>2.1851805723247022</v>
      </c>
      <c r="T330" s="57">
        <v>66.086131286061729</v>
      </c>
      <c r="U330" s="57">
        <v>8.2104550843247015</v>
      </c>
      <c r="V330" s="64">
        <f t="shared" si="32"/>
        <v>187</v>
      </c>
      <c r="W330" s="64">
        <f t="shared" si="33"/>
        <v>308</v>
      </c>
      <c r="X330" s="23" t="s">
        <v>1534</v>
      </c>
      <c r="Y330" s="23" t="s">
        <v>1534</v>
      </c>
      <c r="Z330" s="23" t="str">
        <f t="shared" si="35"/>
        <v>Rest</v>
      </c>
      <c r="AA330" s="23" t="s">
        <v>1528</v>
      </c>
      <c r="AB330" s="23" t="s">
        <v>1526</v>
      </c>
    </row>
    <row r="331" spans="1:28" x14ac:dyDescent="0.35">
      <c r="A331" s="50" t="s">
        <v>99</v>
      </c>
      <c r="B331" s="51">
        <v>560077</v>
      </c>
      <c r="C331" s="51" t="s">
        <v>1460</v>
      </c>
      <c r="D331" s="52" t="s">
        <v>1461</v>
      </c>
      <c r="E331" s="53">
        <v>5.8070200000000005</v>
      </c>
      <c r="F331" s="54">
        <v>0.2957240602957058</v>
      </c>
      <c r="G331" s="54">
        <v>0.311724</v>
      </c>
      <c r="H331" s="54">
        <v>9.9549200000000013</v>
      </c>
      <c r="I331" s="54">
        <v>0.56002406029570584</v>
      </c>
      <c r="J331" s="54">
        <v>1.4250240000000001</v>
      </c>
      <c r="K331" s="63">
        <f>_xlfn.RANK.AVG(H331,H$3:$H$717)</f>
        <v>59</v>
      </c>
      <c r="L331" s="63">
        <f t="shared" si="30"/>
        <v>480</v>
      </c>
      <c r="M331" s="63">
        <f t="shared" si="31"/>
        <v>548</v>
      </c>
      <c r="N331" s="55" t="s">
        <v>1535</v>
      </c>
      <c r="O331" s="55" t="s">
        <v>1534</v>
      </c>
      <c r="P331" s="55" t="s">
        <v>1534</v>
      </c>
      <c r="Q331" s="27" t="str">
        <f t="shared" si="34"/>
        <v>HL Focus</v>
      </c>
      <c r="R331" s="56">
        <v>53.152662792857456</v>
      </c>
      <c r="S331" s="57">
        <v>1.8412064499288645</v>
      </c>
      <c r="T331" s="57">
        <v>76.82356916485746</v>
      </c>
      <c r="U331" s="57">
        <v>9.3907070099288639</v>
      </c>
      <c r="V331" s="64">
        <f t="shared" si="32"/>
        <v>146</v>
      </c>
      <c r="W331" s="64">
        <f t="shared" si="33"/>
        <v>277</v>
      </c>
      <c r="X331" s="23" t="s">
        <v>1535</v>
      </c>
      <c r="Y331" s="23" t="s">
        <v>1534</v>
      </c>
      <c r="Z331" s="23" t="str">
        <f t="shared" si="35"/>
        <v>SBA Focus</v>
      </c>
      <c r="AA331" s="23" t="s">
        <v>1530</v>
      </c>
      <c r="AB331" s="23" t="s">
        <v>1526</v>
      </c>
    </row>
    <row r="332" spans="1:28" x14ac:dyDescent="0.35">
      <c r="A332" s="50" t="s">
        <v>276</v>
      </c>
      <c r="B332" s="51">
        <v>571401</v>
      </c>
      <c r="C332" s="51" t="s">
        <v>722</v>
      </c>
      <c r="D332" s="52" t="s">
        <v>723</v>
      </c>
      <c r="E332" s="53">
        <v>1.4805440000000001</v>
      </c>
      <c r="F332" s="54">
        <v>0.46229999999999999</v>
      </c>
      <c r="G332" s="54">
        <v>2.4122000000000003</v>
      </c>
      <c r="H332" s="54">
        <v>3.7914440000000003</v>
      </c>
      <c r="I332" s="54">
        <v>1.3638999999999999</v>
      </c>
      <c r="J332" s="54">
        <v>11.027200000000001</v>
      </c>
      <c r="K332" s="63">
        <f>_xlfn.RANK.AVG(H332,H$3:$H$717)</f>
        <v>250</v>
      </c>
      <c r="L332" s="63">
        <f t="shared" si="30"/>
        <v>180</v>
      </c>
      <c r="M332" s="63">
        <f t="shared" si="31"/>
        <v>81</v>
      </c>
      <c r="N332" s="55" t="s">
        <v>1534</v>
      </c>
      <c r="O332" s="55" t="s">
        <v>1534</v>
      </c>
      <c r="P332" s="55" t="s">
        <v>1535</v>
      </c>
      <c r="Q332" s="27" t="str">
        <f t="shared" si="34"/>
        <v>GL Focus</v>
      </c>
      <c r="R332" s="56">
        <v>13.725975395559011</v>
      </c>
      <c r="S332" s="57">
        <v>0.84107471285323587</v>
      </c>
      <c r="T332" s="57">
        <v>45.078251092559015</v>
      </c>
      <c r="U332" s="57">
        <v>4.8763132238532361</v>
      </c>
      <c r="V332" s="64">
        <f t="shared" si="32"/>
        <v>317</v>
      </c>
      <c r="W332" s="64">
        <f t="shared" si="33"/>
        <v>435</v>
      </c>
      <c r="X332" s="23" t="s">
        <v>1534</v>
      </c>
      <c r="Y332" s="23" t="s">
        <v>1534</v>
      </c>
      <c r="Z332" s="23" t="str">
        <f t="shared" si="35"/>
        <v>Rest</v>
      </c>
      <c r="AA332" s="23" t="s">
        <v>1528</v>
      </c>
      <c r="AB332" s="23" t="s">
        <v>1525</v>
      </c>
    </row>
    <row r="333" spans="1:28" x14ac:dyDescent="0.35">
      <c r="A333" s="50" t="s">
        <v>154</v>
      </c>
      <c r="B333" s="51">
        <v>671322</v>
      </c>
      <c r="C333" s="51" t="s">
        <v>724</v>
      </c>
      <c r="D333" s="52" t="s">
        <v>725</v>
      </c>
      <c r="E333" s="53">
        <v>0.30942800000000004</v>
      </c>
      <c r="F333" s="54">
        <v>0.46818565048053845</v>
      </c>
      <c r="G333" s="54">
        <v>1.3633760000000001</v>
      </c>
      <c r="H333" s="54">
        <v>1.414528</v>
      </c>
      <c r="I333" s="54">
        <v>1.4274856504805384</v>
      </c>
      <c r="J333" s="54">
        <v>6.2325759999999999</v>
      </c>
      <c r="K333" s="63">
        <f>_xlfn.RANK.AVG(H333,H$3:$H$717)</f>
        <v>488</v>
      </c>
      <c r="L333" s="63">
        <f t="shared" si="30"/>
        <v>163</v>
      </c>
      <c r="M333" s="63">
        <f t="shared" si="31"/>
        <v>196</v>
      </c>
      <c r="N333" s="55" t="s">
        <v>1534</v>
      </c>
      <c r="O333" s="55" t="s">
        <v>1535</v>
      </c>
      <c r="P333" s="55" t="s">
        <v>1534</v>
      </c>
      <c r="Q333" s="27" t="str">
        <f t="shared" si="34"/>
        <v>VL Focus</v>
      </c>
      <c r="R333" s="56">
        <v>5.4580664109999972</v>
      </c>
      <c r="S333" s="57">
        <v>0.66048725987698664</v>
      </c>
      <c r="T333" s="57">
        <v>32.748398465999998</v>
      </c>
      <c r="U333" s="57">
        <v>1.7803222178769866</v>
      </c>
      <c r="V333" s="64">
        <f t="shared" si="32"/>
        <v>408</v>
      </c>
      <c r="W333" s="64">
        <f t="shared" si="33"/>
        <v>631</v>
      </c>
      <c r="X333" s="23" t="s">
        <v>1534</v>
      </c>
      <c r="Y333" s="23" t="s">
        <v>1534</v>
      </c>
      <c r="Z333" s="23" t="str">
        <f t="shared" si="35"/>
        <v>Rest</v>
      </c>
      <c r="AA333" s="23" t="s">
        <v>1528</v>
      </c>
      <c r="AB333" s="23" t="s">
        <v>1527</v>
      </c>
    </row>
    <row r="334" spans="1:28" x14ac:dyDescent="0.35">
      <c r="A334" s="50" t="s">
        <v>110</v>
      </c>
      <c r="B334" s="51">
        <v>587312</v>
      </c>
      <c r="C334" s="51" t="s">
        <v>726</v>
      </c>
      <c r="D334" s="52" t="s">
        <v>727</v>
      </c>
      <c r="E334" s="53">
        <v>0.1894703561166739</v>
      </c>
      <c r="F334" s="54">
        <v>0.79340800000000022</v>
      </c>
      <c r="G334" s="54">
        <v>2.3478959359914087</v>
      </c>
      <c r="H334" s="54">
        <v>0.42947035611667389</v>
      </c>
      <c r="I334" s="54">
        <v>3.6270080000000009</v>
      </c>
      <c r="J334" s="54">
        <v>9.5346959359914081</v>
      </c>
      <c r="K334" s="63">
        <f>_xlfn.RANK.AVG(H334,H$3:$H$717)</f>
        <v>642</v>
      </c>
      <c r="L334" s="63">
        <f t="shared" si="30"/>
        <v>11</v>
      </c>
      <c r="M334" s="63">
        <f t="shared" si="31"/>
        <v>112</v>
      </c>
      <c r="N334" s="55" t="s">
        <v>1534</v>
      </c>
      <c r="O334" s="55" t="s">
        <v>1535</v>
      </c>
      <c r="P334" s="55" t="s">
        <v>1535</v>
      </c>
      <c r="Q334" s="27" t="str">
        <f t="shared" si="34"/>
        <v>Asset Focus</v>
      </c>
      <c r="R334" s="56">
        <v>7.6718554473999987</v>
      </c>
      <c r="S334" s="57">
        <v>1.1936161191999997</v>
      </c>
      <c r="T334" s="57">
        <v>46.031132684399999</v>
      </c>
      <c r="U334" s="57">
        <v>7.1616967151999997</v>
      </c>
      <c r="V334" s="64">
        <f t="shared" si="32"/>
        <v>312</v>
      </c>
      <c r="W334" s="64">
        <f t="shared" si="33"/>
        <v>352</v>
      </c>
      <c r="X334" s="23" t="s">
        <v>1534</v>
      </c>
      <c r="Y334" s="23" t="s">
        <v>1534</v>
      </c>
      <c r="Z334" s="23" t="str">
        <f t="shared" si="35"/>
        <v>Rest</v>
      </c>
      <c r="AA334" s="23" t="s">
        <v>1529</v>
      </c>
      <c r="AB334" s="23" t="s">
        <v>1524</v>
      </c>
    </row>
    <row r="335" spans="1:28" x14ac:dyDescent="0.35">
      <c r="A335" s="50" t="s">
        <v>325</v>
      </c>
      <c r="B335" s="51">
        <v>577530</v>
      </c>
      <c r="C335" s="51" t="s">
        <v>728</v>
      </c>
      <c r="D335" s="52" t="s">
        <v>729</v>
      </c>
      <c r="E335" s="53">
        <v>0.34420848099792073</v>
      </c>
      <c r="F335" s="54">
        <v>0.21157096302212794</v>
      </c>
      <c r="G335" s="54">
        <v>3.3062120000000004</v>
      </c>
      <c r="H335" s="54">
        <v>1.4125084809979207</v>
      </c>
      <c r="I335" s="54">
        <v>0.491470963022128</v>
      </c>
      <c r="J335" s="54">
        <v>15.114112</v>
      </c>
      <c r="K335" s="63">
        <f>_xlfn.RANK.AVG(H335,H$3:$H$717)</f>
        <v>489</v>
      </c>
      <c r="L335" s="63">
        <f t="shared" si="30"/>
        <v>516</v>
      </c>
      <c r="M335" s="63">
        <f t="shared" si="31"/>
        <v>43</v>
      </c>
      <c r="N335" s="55" t="s">
        <v>1534</v>
      </c>
      <c r="O335" s="55" t="s">
        <v>1534</v>
      </c>
      <c r="P335" s="55" t="s">
        <v>1535</v>
      </c>
      <c r="Q335" s="27" t="str">
        <f t="shared" si="34"/>
        <v>GL Focus</v>
      </c>
      <c r="R335" s="56">
        <v>3.6396437962000014</v>
      </c>
      <c r="S335" s="57">
        <v>0.42260732100000009</v>
      </c>
      <c r="T335" s="57">
        <v>21.837862777200002</v>
      </c>
      <c r="U335" s="57">
        <v>2.5356439260000001</v>
      </c>
      <c r="V335" s="64">
        <f t="shared" si="32"/>
        <v>512</v>
      </c>
      <c r="W335" s="64">
        <f t="shared" si="33"/>
        <v>580</v>
      </c>
      <c r="X335" s="23" t="s">
        <v>1534</v>
      </c>
      <c r="Y335" s="23" t="s">
        <v>1534</v>
      </c>
      <c r="Z335" s="23" t="str">
        <f t="shared" si="35"/>
        <v>Rest</v>
      </c>
      <c r="AA335" s="23" t="s">
        <v>1529</v>
      </c>
      <c r="AB335" s="23" t="s">
        <v>1524</v>
      </c>
    </row>
    <row r="336" spans="1:28" x14ac:dyDescent="0.35">
      <c r="A336" s="50" t="s">
        <v>154</v>
      </c>
      <c r="B336" s="51">
        <v>575001</v>
      </c>
      <c r="C336" s="51" t="s">
        <v>730</v>
      </c>
      <c r="D336" s="52" t="s">
        <v>731</v>
      </c>
      <c r="E336" s="53">
        <v>0.31307404567800451</v>
      </c>
      <c r="F336" s="54">
        <v>0.73436000000000012</v>
      </c>
      <c r="G336" s="54">
        <v>0.40910800000000008</v>
      </c>
      <c r="H336" s="54">
        <v>1.4262740456780045</v>
      </c>
      <c r="I336" s="54">
        <v>2.4542600000000001</v>
      </c>
      <c r="J336" s="54">
        <v>1.8702080000000001</v>
      </c>
      <c r="K336" s="63">
        <f>_xlfn.RANK.AVG(H336,H$3:$H$717)</f>
        <v>486</v>
      </c>
      <c r="L336" s="63">
        <f t="shared" si="30"/>
        <v>42</v>
      </c>
      <c r="M336" s="63">
        <f t="shared" si="31"/>
        <v>493</v>
      </c>
      <c r="N336" s="55" t="s">
        <v>1534</v>
      </c>
      <c r="O336" s="55" t="s">
        <v>1535</v>
      </c>
      <c r="P336" s="55" t="s">
        <v>1534</v>
      </c>
      <c r="Q336" s="27" t="str">
        <f t="shared" si="34"/>
        <v>VL Focus</v>
      </c>
      <c r="R336" s="56">
        <v>6.6140321146000005</v>
      </c>
      <c r="S336" s="57">
        <v>1.9718509854787101</v>
      </c>
      <c r="T336" s="57">
        <v>39.684192687600003</v>
      </c>
      <c r="U336" s="57">
        <v>7.4601107684787102</v>
      </c>
      <c r="V336" s="64">
        <f t="shared" si="32"/>
        <v>360</v>
      </c>
      <c r="W336" s="64">
        <f t="shared" si="33"/>
        <v>335</v>
      </c>
      <c r="X336" s="23" t="s">
        <v>1534</v>
      </c>
      <c r="Y336" s="23" t="s">
        <v>1534</v>
      </c>
      <c r="Z336" s="23" t="str">
        <f t="shared" si="35"/>
        <v>Rest</v>
      </c>
      <c r="AA336" s="23" t="s">
        <v>1528</v>
      </c>
      <c r="AB336" s="23" t="s">
        <v>1526</v>
      </c>
    </row>
    <row r="337" spans="1:28" x14ac:dyDescent="0.35">
      <c r="A337" s="50" t="s">
        <v>154</v>
      </c>
      <c r="B337" s="51">
        <v>575001</v>
      </c>
      <c r="C337" s="51" t="s">
        <v>732</v>
      </c>
      <c r="D337" s="52" t="s">
        <v>733</v>
      </c>
      <c r="E337" s="53">
        <v>1.6203920000000001</v>
      </c>
      <c r="F337" s="54">
        <v>0.73436000000000012</v>
      </c>
      <c r="G337" s="54">
        <v>0.31208800000000003</v>
      </c>
      <c r="H337" s="54">
        <v>4.6964920000000001</v>
      </c>
      <c r="I337" s="54">
        <v>1.83806</v>
      </c>
      <c r="J337" s="54">
        <v>1.426688</v>
      </c>
      <c r="K337" s="63">
        <f>_xlfn.RANK.AVG(H337,H$3:$H$717)</f>
        <v>191</v>
      </c>
      <c r="L337" s="63">
        <f t="shared" si="30"/>
        <v>95</v>
      </c>
      <c r="M337" s="63">
        <f t="shared" si="31"/>
        <v>547</v>
      </c>
      <c r="N337" s="55" t="s">
        <v>1534</v>
      </c>
      <c r="O337" s="55" t="s">
        <v>1535</v>
      </c>
      <c r="P337" s="55" t="s">
        <v>1534</v>
      </c>
      <c r="Q337" s="27" t="str">
        <f t="shared" si="34"/>
        <v>VL Focus</v>
      </c>
      <c r="R337" s="56">
        <v>3.1950646196000019</v>
      </c>
      <c r="S337" s="57">
        <v>1.5108708680000005</v>
      </c>
      <c r="T337" s="57">
        <v>19.170387717600001</v>
      </c>
      <c r="U337" s="57">
        <v>9.0652252080000011</v>
      </c>
      <c r="V337" s="64">
        <f t="shared" si="32"/>
        <v>560</v>
      </c>
      <c r="W337" s="64">
        <f t="shared" si="33"/>
        <v>286</v>
      </c>
      <c r="X337" s="23" t="s">
        <v>1534</v>
      </c>
      <c r="Y337" s="23" t="s">
        <v>1534</v>
      </c>
      <c r="Z337" s="23" t="str">
        <f t="shared" si="35"/>
        <v>Rest</v>
      </c>
      <c r="AA337" s="23" t="s">
        <v>1528</v>
      </c>
      <c r="AB337" s="23" t="s">
        <v>1526</v>
      </c>
    </row>
    <row r="338" spans="1:28" x14ac:dyDescent="0.35">
      <c r="A338" s="50" t="s">
        <v>154</v>
      </c>
      <c r="B338" s="51">
        <v>575001</v>
      </c>
      <c r="C338" s="51" t="s">
        <v>734</v>
      </c>
      <c r="D338" s="52" t="s">
        <v>735</v>
      </c>
      <c r="E338" s="53">
        <v>1.6203920000000001</v>
      </c>
      <c r="F338" s="54">
        <v>0.16758000000000001</v>
      </c>
      <c r="G338" s="54">
        <v>0.65104717847452098</v>
      </c>
      <c r="H338" s="54">
        <v>3.784592</v>
      </c>
      <c r="I338" s="54">
        <v>0.76607999999999987</v>
      </c>
      <c r="J338" s="54">
        <v>2.7499471784745211</v>
      </c>
      <c r="K338" s="63">
        <f>_xlfn.RANK.AVG(H338,H$3:$H$717)</f>
        <v>252</v>
      </c>
      <c r="L338" s="63">
        <f t="shared" si="30"/>
        <v>391</v>
      </c>
      <c r="M338" s="63">
        <f t="shared" si="31"/>
        <v>415</v>
      </c>
      <c r="N338" s="55" t="s">
        <v>1534</v>
      </c>
      <c r="O338" s="55" t="s">
        <v>1534</v>
      </c>
      <c r="P338" s="55" t="s">
        <v>1534</v>
      </c>
      <c r="Q338" s="27" t="str">
        <f t="shared" si="34"/>
        <v>Rest</v>
      </c>
      <c r="R338" s="56">
        <v>48.796838452946474</v>
      </c>
      <c r="S338" s="57">
        <v>0.95189918702235854</v>
      </c>
      <c r="T338" s="57">
        <v>90.175780570946472</v>
      </c>
      <c r="U338" s="57">
        <v>5.1217572550223585</v>
      </c>
      <c r="V338" s="64">
        <f t="shared" si="32"/>
        <v>111</v>
      </c>
      <c r="W338" s="64">
        <f t="shared" si="33"/>
        <v>426</v>
      </c>
      <c r="X338" s="23" t="s">
        <v>1535</v>
      </c>
      <c r="Y338" s="23" t="s">
        <v>1534</v>
      </c>
      <c r="Z338" s="23" t="str">
        <f t="shared" si="35"/>
        <v>SBA Focus</v>
      </c>
      <c r="AA338" s="23" t="s">
        <v>1528</v>
      </c>
      <c r="AB338" s="23" t="s">
        <v>1526</v>
      </c>
    </row>
    <row r="339" spans="1:28" x14ac:dyDescent="0.35">
      <c r="A339" s="50" t="s">
        <v>154</v>
      </c>
      <c r="B339" s="51">
        <v>575002</v>
      </c>
      <c r="C339" s="51" t="s">
        <v>736</v>
      </c>
      <c r="D339" s="52" t="s">
        <v>737</v>
      </c>
      <c r="E339" s="53">
        <v>1.265768</v>
      </c>
      <c r="F339" s="54">
        <v>0.69656000000000007</v>
      </c>
      <c r="G339" s="54">
        <v>0.64105208029859928</v>
      </c>
      <c r="H339" s="54">
        <v>2.8695680000000001</v>
      </c>
      <c r="I339" s="54">
        <v>1.3853599999999999</v>
      </c>
      <c r="J339" s="54">
        <v>2.2273520802985995</v>
      </c>
      <c r="K339" s="63">
        <f>_xlfn.RANK.AVG(H339,H$3:$H$717)</f>
        <v>332</v>
      </c>
      <c r="L339" s="63">
        <f t="shared" si="30"/>
        <v>174</v>
      </c>
      <c r="M339" s="63">
        <f t="shared" si="31"/>
        <v>458</v>
      </c>
      <c r="N339" s="55" t="s">
        <v>1534</v>
      </c>
      <c r="O339" s="55" t="s">
        <v>1534</v>
      </c>
      <c r="P339" s="55" t="s">
        <v>1534</v>
      </c>
      <c r="Q339" s="27" t="str">
        <f t="shared" si="34"/>
        <v>Rest</v>
      </c>
      <c r="R339" s="56">
        <v>8.0308117173999989</v>
      </c>
      <c r="S339" s="57">
        <v>0.57038055684984901</v>
      </c>
      <c r="T339" s="57">
        <v>48.1848703044</v>
      </c>
      <c r="U339" s="57">
        <v>3.108329092849849</v>
      </c>
      <c r="V339" s="64">
        <f t="shared" si="32"/>
        <v>288</v>
      </c>
      <c r="W339" s="64">
        <f t="shared" si="33"/>
        <v>540</v>
      </c>
      <c r="X339" s="23" t="s">
        <v>1534</v>
      </c>
      <c r="Y339" s="23" t="s">
        <v>1534</v>
      </c>
      <c r="Z339" s="23" t="str">
        <f t="shared" si="35"/>
        <v>Rest</v>
      </c>
      <c r="AA339" s="23" t="s">
        <v>1528</v>
      </c>
      <c r="AB339" s="23" t="s">
        <v>1526</v>
      </c>
    </row>
    <row r="340" spans="1:28" x14ac:dyDescent="0.35">
      <c r="A340" s="50" t="s">
        <v>154</v>
      </c>
      <c r="B340" s="51">
        <v>575003</v>
      </c>
      <c r="C340" s="51" t="s">
        <v>738</v>
      </c>
      <c r="D340" s="52" t="s">
        <v>739</v>
      </c>
      <c r="E340" s="53">
        <v>0.66677269661548866</v>
      </c>
      <c r="F340" s="54">
        <v>0.47903000000000001</v>
      </c>
      <c r="G340" s="54">
        <v>0.39827200000000007</v>
      </c>
      <c r="H340" s="54">
        <v>2.2336726966154887</v>
      </c>
      <c r="I340" s="54">
        <v>1.40343</v>
      </c>
      <c r="J340" s="54">
        <v>1.8206720000000001</v>
      </c>
      <c r="K340" s="63">
        <f>_xlfn.RANK.AVG(H340,H$3:$H$717)</f>
        <v>391</v>
      </c>
      <c r="L340" s="63">
        <f t="shared" si="30"/>
        <v>169</v>
      </c>
      <c r="M340" s="63">
        <f t="shared" si="31"/>
        <v>498</v>
      </c>
      <c r="N340" s="55" t="s">
        <v>1534</v>
      </c>
      <c r="O340" s="55" t="s">
        <v>1535</v>
      </c>
      <c r="P340" s="55" t="s">
        <v>1534</v>
      </c>
      <c r="Q340" s="27" t="str">
        <f t="shared" si="34"/>
        <v>VL Focus</v>
      </c>
      <c r="R340" s="56">
        <v>7.7292311638000015</v>
      </c>
      <c r="S340" s="57">
        <v>11.585243079077909</v>
      </c>
      <c r="T340" s="57">
        <v>46.375386982800002</v>
      </c>
      <c r="U340" s="57">
        <v>30.415168577077907</v>
      </c>
      <c r="V340" s="64">
        <f t="shared" si="32"/>
        <v>309</v>
      </c>
      <c r="W340" s="64">
        <f t="shared" si="33"/>
        <v>76</v>
      </c>
      <c r="X340" s="23" t="s">
        <v>1534</v>
      </c>
      <c r="Y340" s="23" t="s">
        <v>1534</v>
      </c>
      <c r="Z340" s="23" t="str">
        <f t="shared" si="35"/>
        <v>Rest</v>
      </c>
      <c r="AA340" s="23" t="s">
        <v>1528</v>
      </c>
      <c r="AB340" s="23" t="s">
        <v>1526</v>
      </c>
    </row>
    <row r="341" spans="1:28" x14ac:dyDescent="0.35">
      <c r="A341" s="50" t="s">
        <v>61</v>
      </c>
      <c r="B341" s="51">
        <v>575003</v>
      </c>
      <c r="C341" s="51" t="s">
        <v>740</v>
      </c>
      <c r="D341" s="52" t="s">
        <v>741</v>
      </c>
      <c r="E341" s="53">
        <v>1.2929280000000003</v>
      </c>
      <c r="F341" s="54">
        <v>0.53895458122767859</v>
      </c>
      <c r="G341" s="54">
        <v>0.41300000000000009</v>
      </c>
      <c r="H341" s="54">
        <v>5.9105280000000011</v>
      </c>
      <c r="I341" s="54">
        <v>0.94585458122767863</v>
      </c>
      <c r="J341" s="54">
        <v>1.8880000000000001</v>
      </c>
      <c r="K341" s="63">
        <f>_xlfn.RANK.AVG(H341,H$3:$H$717)</f>
        <v>136</v>
      </c>
      <c r="L341" s="63">
        <f t="shared" si="30"/>
        <v>317</v>
      </c>
      <c r="M341" s="63">
        <f t="shared" si="31"/>
        <v>490</v>
      </c>
      <c r="N341" s="55" t="s">
        <v>1534</v>
      </c>
      <c r="O341" s="55" t="s">
        <v>1534</v>
      </c>
      <c r="P341" s="55" t="s">
        <v>1534</v>
      </c>
      <c r="Q341" s="27" t="str">
        <f t="shared" si="34"/>
        <v>Rest</v>
      </c>
      <c r="R341" s="56">
        <v>57.836391772979283</v>
      </c>
      <c r="S341" s="57">
        <v>11.77174561540706</v>
      </c>
      <c r="T341" s="57">
        <v>151.98086927297928</v>
      </c>
      <c r="U341" s="57">
        <v>26.18086204040706</v>
      </c>
      <c r="V341" s="64">
        <f t="shared" si="32"/>
        <v>36</v>
      </c>
      <c r="W341" s="64">
        <f t="shared" si="33"/>
        <v>94</v>
      </c>
      <c r="X341" s="23" t="s">
        <v>1535</v>
      </c>
      <c r="Y341" s="23" t="s">
        <v>1534</v>
      </c>
      <c r="Z341" s="23" t="str">
        <f t="shared" si="35"/>
        <v>SBA Focus</v>
      </c>
      <c r="AA341" s="23" t="s">
        <v>1528</v>
      </c>
      <c r="AB341" s="23" t="s">
        <v>1526</v>
      </c>
    </row>
    <row r="342" spans="1:28" x14ac:dyDescent="0.35">
      <c r="A342" s="50" t="s">
        <v>154</v>
      </c>
      <c r="B342" s="51">
        <v>575004</v>
      </c>
      <c r="C342" s="51" t="s">
        <v>742</v>
      </c>
      <c r="D342" s="52" t="s">
        <v>743</v>
      </c>
      <c r="E342" s="53">
        <v>0.80883600000000011</v>
      </c>
      <c r="F342" s="54">
        <v>0.34062300000000001</v>
      </c>
      <c r="G342" s="54">
        <v>0.53685427626414595</v>
      </c>
      <c r="H342" s="54">
        <v>3.6975360000000004</v>
      </c>
      <c r="I342" s="54">
        <v>1.4536229999999999</v>
      </c>
      <c r="J342" s="54">
        <v>1.5862542762641461</v>
      </c>
      <c r="K342" s="63">
        <f>_xlfn.RANK.AVG(H342,H$3:$H$717)</f>
        <v>260</v>
      </c>
      <c r="L342" s="63">
        <f t="shared" si="30"/>
        <v>161</v>
      </c>
      <c r="M342" s="63">
        <f t="shared" si="31"/>
        <v>527</v>
      </c>
      <c r="N342" s="55" t="s">
        <v>1534</v>
      </c>
      <c r="O342" s="55" t="s">
        <v>1535</v>
      </c>
      <c r="P342" s="55" t="s">
        <v>1534</v>
      </c>
      <c r="Q342" s="27" t="str">
        <f t="shared" si="34"/>
        <v>VL Focus</v>
      </c>
      <c r="R342" s="56">
        <v>14.366253797200002</v>
      </c>
      <c r="S342" s="57">
        <v>11.169761241424652</v>
      </c>
      <c r="T342" s="57">
        <v>86.1975227832</v>
      </c>
      <c r="U342" s="57">
        <v>18.653861839424653</v>
      </c>
      <c r="V342" s="64">
        <f t="shared" si="32"/>
        <v>123</v>
      </c>
      <c r="W342" s="64">
        <f t="shared" si="33"/>
        <v>144</v>
      </c>
      <c r="X342" s="23" t="s">
        <v>1535</v>
      </c>
      <c r="Y342" s="23" t="s">
        <v>1534</v>
      </c>
      <c r="Z342" s="23" t="str">
        <f t="shared" si="35"/>
        <v>SBA Focus</v>
      </c>
      <c r="AA342" s="23" t="s">
        <v>1528</v>
      </c>
      <c r="AB342" s="23" t="s">
        <v>1526</v>
      </c>
    </row>
    <row r="343" spans="1:28" x14ac:dyDescent="0.35">
      <c r="A343" s="50" t="s">
        <v>154</v>
      </c>
      <c r="B343" s="51">
        <v>575003</v>
      </c>
      <c r="C343" s="51" t="s">
        <v>744</v>
      </c>
      <c r="D343" s="52" t="s">
        <v>745</v>
      </c>
      <c r="E343" s="53">
        <v>1.2581520000000004</v>
      </c>
      <c r="F343" s="54">
        <v>1.5934508563968901</v>
      </c>
      <c r="G343" s="54">
        <v>0.46365200000000001</v>
      </c>
      <c r="H343" s="54">
        <v>5.751552000000002</v>
      </c>
      <c r="I343" s="54">
        <v>3.1738508563968901</v>
      </c>
      <c r="J343" s="54">
        <v>2.1195520000000001</v>
      </c>
      <c r="K343" s="63">
        <f>_xlfn.RANK.AVG(H343,H$3:$H$717)</f>
        <v>142</v>
      </c>
      <c r="L343" s="63">
        <f t="shared" si="30"/>
        <v>16</v>
      </c>
      <c r="M343" s="63">
        <f t="shared" si="31"/>
        <v>465</v>
      </c>
      <c r="N343" s="55" t="s">
        <v>1534</v>
      </c>
      <c r="O343" s="55" t="s">
        <v>1535</v>
      </c>
      <c r="P343" s="55" t="s">
        <v>1534</v>
      </c>
      <c r="Q343" s="27" t="str">
        <f t="shared" si="34"/>
        <v>VL Focus</v>
      </c>
      <c r="R343" s="56">
        <v>13.760460098199999</v>
      </c>
      <c r="S343" s="57">
        <v>11.80282937146192</v>
      </c>
      <c r="T343" s="57">
        <v>82.562760589199996</v>
      </c>
      <c r="U343" s="57">
        <v>18.753342608461921</v>
      </c>
      <c r="V343" s="64">
        <f t="shared" si="32"/>
        <v>134</v>
      </c>
      <c r="W343" s="64">
        <f t="shared" si="33"/>
        <v>143</v>
      </c>
      <c r="X343" s="23" t="s">
        <v>1535</v>
      </c>
      <c r="Y343" s="23" t="s">
        <v>1534</v>
      </c>
      <c r="Z343" s="23" t="str">
        <f t="shared" si="35"/>
        <v>SBA Focus</v>
      </c>
      <c r="AA343" s="23" t="s">
        <v>1528</v>
      </c>
      <c r="AB343" s="23" t="s">
        <v>1526</v>
      </c>
    </row>
    <row r="344" spans="1:28" x14ac:dyDescent="0.35">
      <c r="A344" s="50" t="s">
        <v>532</v>
      </c>
      <c r="B344" s="51">
        <v>571201</v>
      </c>
      <c r="C344" s="51" t="s">
        <v>746</v>
      </c>
      <c r="D344" s="52" t="s">
        <v>747</v>
      </c>
      <c r="E344" s="53">
        <v>0.6732844580921209</v>
      </c>
      <c r="F344" s="54">
        <v>0.12110000000000001</v>
      </c>
      <c r="G344" s="54">
        <v>1.151833964455288</v>
      </c>
      <c r="H344" s="54">
        <v>2.3328844580921206</v>
      </c>
      <c r="I344" s="54">
        <v>0.55359999999999998</v>
      </c>
      <c r="J344" s="54">
        <v>5.1499339644552879</v>
      </c>
      <c r="K344" s="63">
        <f>_xlfn.RANK.AVG(H344,H$3:$H$717)</f>
        <v>381</v>
      </c>
      <c r="L344" s="63">
        <f t="shared" si="30"/>
        <v>484</v>
      </c>
      <c r="M344" s="63">
        <f t="shared" si="31"/>
        <v>241</v>
      </c>
      <c r="N344" s="55" t="s">
        <v>1534</v>
      </c>
      <c r="O344" s="55" t="s">
        <v>1534</v>
      </c>
      <c r="P344" s="55" t="s">
        <v>1534</v>
      </c>
      <c r="Q344" s="27" t="str">
        <f t="shared" si="34"/>
        <v>Rest</v>
      </c>
      <c r="R344" s="56">
        <v>8.2850546207999969</v>
      </c>
      <c r="S344" s="57">
        <v>1.9952708369999996</v>
      </c>
      <c r="T344" s="57">
        <v>49.710327724799996</v>
      </c>
      <c r="U344" s="57">
        <v>6.6465129999999997</v>
      </c>
      <c r="V344" s="64">
        <f t="shared" si="32"/>
        <v>276</v>
      </c>
      <c r="W344" s="64">
        <f t="shared" si="33"/>
        <v>369</v>
      </c>
      <c r="X344" s="23" t="s">
        <v>1534</v>
      </c>
      <c r="Y344" s="23" t="s">
        <v>1534</v>
      </c>
      <c r="Z344" s="23" t="str">
        <f t="shared" si="35"/>
        <v>Rest</v>
      </c>
      <c r="AA344" s="23" t="s">
        <v>1529</v>
      </c>
      <c r="AB344" s="23" t="s">
        <v>1527</v>
      </c>
    </row>
    <row r="345" spans="1:28" x14ac:dyDescent="0.35">
      <c r="A345" s="50" t="s">
        <v>154</v>
      </c>
      <c r="B345" s="51">
        <v>574227</v>
      </c>
      <c r="C345" s="51" t="s">
        <v>748</v>
      </c>
      <c r="D345" s="52" t="s">
        <v>749</v>
      </c>
      <c r="E345" s="53">
        <v>1.0873800000000002</v>
      </c>
      <c r="F345" s="54">
        <v>0.24984000000000003</v>
      </c>
      <c r="G345" s="54">
        <v>0.19471200000000002</v>
      </c>
      <c r="H345" s="54">
        <v>4.9708800000000002</v>
      </c>
      <c r="I345" s="54">
        <v>0.94353999999999993</v>
      </c>
      <c r="J345" s="54">
        <v>0.89011200000000001</v>
      </c>
      <c r="K345" s="63">
        <f>_xlfn.RANK.AVG(H345,H$3:$H$717)</f>
        <v>180</v>
      </c>
      <c r="L345" s="63">
        <f t="shared" si="30"/>
        <v>319</v>
      </c>
      <c r="M345" s="63">
        <f t="shared" si="31"/>
        <v>613</v>
      </c>
      <c r="N345" s="55" t="s">
        <v>1534</v>
      </c>
      <c r="O345" s="55" t="s">
        <v>1534</v>
      </c>
      <c r="P345" s="55" t="s">
        <v>1534</v>
      </c>
      <c r="Q345" s="27" t="str">
        <f t="shared" si="34"/>
        <v>Rest</v>
      </c>
      <c r="R345" s="56">
        <v>6.8699731725999982</v>
      </c>
      <c r="S345" s="57">
        <v>0.53102663321167887</v>
      </c>
      <c r="T345" s="57">
        <v>41.219839035599996</v>
      </c>
      <c r="U345" s="57">
        <v>1.9771204822116788</v>
      </c>
      <c r="V345" s="64">
        <f t="shared" si="32"/>
        <v>352</v>
      </c>
      <c r="W345" s="64">
        <f t="shared" si="33"/>
        <v>616</v>
      </c>
      <c r="X345" s="23" t="s">
        <v>1534</v>
      </c>
      <c r="Y345" s="23" t="s">
        <v>1534</v>
      </c>
      <c r="Z345" s="23" t="str">
        <f t="shared" si="35"/>
        <v>Rest</v>
      </c>
      <c r="AA345" s="23" t="s">
        <v>1529</v>
      </c>
      <c r="AB345" s="23" t="s">
        <v>1527</v>
      </c>
    </row>
    <row r="346" spans="1:28" x14ac:dyDescent="0.35">
      <c r="A346" s="50" t="s">
        <v>51</v>
      </c>
      <c r="B346" s="51">
        <v>582117</v>
      </c>
      <c r="C346" s="51" t="s">
        <v>750</v>
      </c>
      <c r="D346" s="52" t="s">
        <v>751</v>
      </c>
      <c r="E346" s="53">
        <v>0.105</v>
      </c>
      <c r="F346" s="54">
        <v>1.1967216084352432</v>
      </c>
      <c r="G346" s="54">
        <v>1.1416073322363756</v>
      </c>
      <c r="H346" s="54">
        <v>0.105</v>
      </c>
      <c r="I346" s="54">
        <v>1.9011216084352434</v>
      </c>
      <c r="J346" s="54">
        <v>4.6127073322363756</v>
      </c>
      <c r="K346" s="63">
        <f>_xlfn.RANK.AVG(H346,H$3:$H$717)</f>
        <v>704</v>
      </c>
      <c r="L346" s="63">
        <f t="shared" si="30"/>
        <v>86</v>
      </c>
      <c r="M346" s="63">
        <f t="shared" si="31"/>
        <v>277</v>
      </c>
      <c r="N346" s="55" t="s">
        <v>1534</v>
      </c>
      <c r="O346" s="55" t="s">
        <v>1535</v>
      </c>
      <c r="P346" s="55" t="s">
        <v>1534</v>
      </c>
      <c r="Q346" s="27" t="str">
        <f t="shared" si="34"/>
        <v>VL Focus</v>
      </c>
      <c r="R346" s="56">
        <v>4.1968953006000014</v>
      </c>
      <c r="S346" s="57">
        <v>1.2041134109999998</v>
      </c>
      <c r="T346" s="57">
        <v>25.181371803600001</v>
      </c>
      <c r="U346" s="57">
        <v>7.2246804659999997</v>
      </c>
      <c r="V346" s="64">
        <f t="shared" si="32"/>
        <v>477</v>
      </c>
      <c r="W346" s="64">
        <f t="shared" si="33"/>
        <v>347</v>
      </c>
      <c r="X346" s="23" t="s">
        <v>1534</v>
      </c>
      <c r="Y346" s="23" t="s">
        <v>1534</v>
      </c>
      <c r="Z346" s="23" t="str">
        <f t="shared" si="35"/>
        <v>Rest</v>
      </c>
      <c r="AA346" s="23" t="s">
        <v>1529</v>
      </c>
      <c r="AB346" s="23" t="s">
        <v>1524</v>
      </c>
    </row>
    <row r="347" spans="1:28" x14ac:dyDescent="0.35">
      <c r="A347" s="50" t="s">
        <v>96</v>
      </c>
      <c r="B347" s="51">
        <v>400053</v>
      </c>
      <c r="C347" s="51" t="s">
        <v>189</v>
      </c>
      <c r="D347" s="52" t="s">
        <v>190</v>
      </c>
      <c r="E347" s="53">
        <v>6.4892025991863207</v>
      </c>
      <c r="F347" s="54">
        <v>1.2030673663273661</v>
      </c>
      <c r="G347" s="54">
        <v>0.73259200000000013</v>
      </c>
      <c r="H347" s="54">
        <v>9.9211025991863195</v>
      </c>
      <c r="I347" s="54">
        <v>2.0987673663273663</v>
      </c>
      <c r="J347" s="54">
        <v>3.348992</v>
      </c>
      <c r="K347" s="63">
        <f>_xlfn.RANK.AVG(H347,H$3:$H$717)</f>
        <v>60</v>
      </c>
      <c r="L347" s="63">
        <f t="shared" si="30"/>
        <v>60</v>
      </c>
      <c r="M347" s="63">
        <f t="shared" si="31"/>
        <v>354</v>
      </c>
      <c r="N347" s="55" t="s">
        <v>1535</v>
      </c>
      <c r="O347" s="55" t="s">
        <v>1535</v>
      </c>
      <c r="P347" s="55" t="s">
        <v>1534</v>
      </c>
      <c r="Q347" s="27" t="str">
        <f t="shared" si="34"/>
        <v>Asset Focus</v>
      </c>
      <c r="R347" s="56">
        <v>26.40246593820001</v>
      </c>
      <c r="S347" s="57">
        <v>3.7644905504332868</v>
      </c>
      <c r="T347" s="57">
        <v>158.41479562920003</v>
      </c>
      <c r="U347" s="57">
        <v>20.019916432433288</v>
      </c>
      <c r="V347" s="64">
        <f t="shared" si="32"/>
        <v>32</v>
      </c>
      <c r="W347" s="64">
        <f t="shared" si="33"/>
        <v>130</v>
      </c>
      <c r="X347" s="23" t="s">
        <v>1535</v>
      </c>
      <c r="Y347" s="23" t="s">
        <v>1534</v>
      </c>
      <c r="Z347" s="23" t="str">
        <f t="shared" si="35"/>
        <v>SBA Focus</v>
      </c>
      <c r="AA347" s="23" t="s">
        <v>1528</v>
      </c>
      <c r="AB347" s="23" t="s">
        <v>1527</v>
      </c>
    </row>
    <row r="348" spans="1:28" x14ac:dyDescent="0.35">
      <c r="A348" s="50" t="s">
        <v>151</v>
      </c>
      <c r="B348" s="51">
        <v>570008</v>
      </c>
      <c r="C348" s="51" t="s">
        <v>754</v>
      </c>
      <c r="D348" s="52" t="s">
        <v>755</v>
      </c>
      <c r="E348" s="53">
        <v>2.6599680000000001</v>
      </c>
      <c r="F348" s="54">
        <v>0.56727900000000009</v>
      </c>
      <c r="G348" s="54">
        <v>1.1030880000000001</v>
      </c>
      <c r="H348" s="54">
        <v>5.9538679999999999</v>
      </c>
      <c r="I348" s="54">
        <v>1.0439790000000002</v>
      </c>
      <c r="J348" s="54">
        <v>5.0426880000000001</v>
      </c>
      <c r="K348" s="63">
        <f>_xlfn.RANK.AVG(H348,H$3:$H$717)</f>
        <v>135</v>
      </c>
      <c r="L348" s="63">
        <f t="shared" si="30"/>
        <v>282</v>
      </c>
      <c r="M348" s="63">
        <f t="shared" si="31"/>
        <v>246</v>
      </c>
      <c r="N348" s="55" t="s">
        <v>1534</v>
      </c>
      <c r="O348" s="55" t="s">
        <v>1534</v>
      </c>
      <c r="P348" s="55" t="s">
        <v>1534</v>
      </c>
      <c r="Q348" s="27" t="str">
        <f t="shared" si="34"/>
        <v>Rest</v>
      </c>
      <c r="R348" s="56">
        <v>15.796302806400007</v>
      </c>
      <c r="S348" s="57">
        <v>1.2166789680000001</v>
      </c>
      <c r="T348" s="57">
        <v>94.777816838400014</v>
      </c>
      <c r="U348" s="57">
        <v>7.3000738079999996</v>
      </c>
      <c r="V348" s="64">
        <f t="shared" si="32"/>
        <v>103</v>
      </c>
      <c r="W348" s="64">
        <f t="shared" si="33"/>
        <v>343</v>
      </c>
      <c r="X348" s="23" t="s">
        <v>1535</v>
      </c>
      <c r="Y348" s="23" t="s">
        <v>1534</v>
      </c>
      <c r="Z348" s="23" t="str">
        <f t="shared" si="35"/>
        <v>SBA Focus</v>
      </c>
      <c r="AA348" s="23" t="s">
        <v>1528</v>
      </c>
      <c r="AB348" s="23" t="s">
        <v>1526</v>
      </c>
    </row>
    <row r="349" spans="1:28" x14ac:dyDescent="0.35">
      <c r="A349" s="50" t="s">
        <v>267</v>
      </c>
      <c r="B349" s="51">
        <v>625001</v>
      </c>
      <c r="C349" s="51" t="s">
        <v>756</v>
      </c>
      <c r="D349" s="52" t="s">
        <v>757</v>
      </c>
      <c r="E349" s="53">
        <v>0.3575008527679624</v>
      </c>
      <c r="F349" s="54">
        <v>0.13289959345027696</v>
      </c>
      <c r="G349" s="54">
        <v>0.8351882072312129</v>
      </c>
      <c r="H349" s="54">
        <v>1.3510008527679624</v>
      </c>
      <c r="I349" s="54">
        <v>0.26299959345027696</v>
      </c>
      <c r="J349" s="54">
        <v>3.1765882072312133</v>
      </c>
      <c r="K349" s="63">
        <f>_xlfn.RANK.AVG(H349,H$3:$H$717)</f>
        <v>497</v>
      </c>
      <c r="L349" s="63">
        <f t="shared" si="30"/>
        <v>629</v>
      </c>
      <c r="M349" s="63">
        <f t="shared" si="31"/>
        <v>370</v>
      </c>
      <c r="N349" s="55" t="s">
        <v>1534</v>
      </c>
      <c r="O349" s="55" t="s">
        <v>1534</v>
      </c>
      <c r="P349" s="55" t="s">
        <v>1534</v>
      </c>
      <c r="Q349" s="27" t="str">
        <f t="shared" si="34"/>
        <v>Rest</v>
      </c>
      <c r="R349" s="56">
        <v>2.8573524508000006</v>
      </c>
      <c r="S349" s="57">
        <v>0.3874605056</v>
      </c>
      <c r="T349" s="57">
        <v>17.1441147048</v>
      </c>
      <c r="U349" s="57">
        <v>2.3247630336</v>
      </c>
      <c r="V349" s="64">
        <f t="shared" si="32"/>
        <v>586</v>
      </c>
      <c r="W349" s="64">
        <f t="shared" si="33"/>
        <v>589</v>
      </c>
      <c r="X349" s="23" t="s">
        <v>1534</v>
      </c>
      <c r="Y349" s="23" t="s">
        <v>1534</v>
      </c>
      <c r="Z349" s="23" t="str">
        <f t="shared" si="35"/>
        <v>Rest</v>
      </c>
      <c r="AA349" s="23" t="s">
        <v>1531</v>
      </c>
      <c r="AB349" s="23" t="s">
        <v>1527</v>
      </c>
    </row>
    <row r="350" spans="1:28" x14ac:dyDescent="0.35">
      <c r="A350" s="50" t="s">
        <v>154</v>
      </c>
      <c r="B350" s="51">
        <v>575006</v>
      </c>
      <c r="C350" s="51" t="s">
        <v>758</v>
      </c>
      <c r="D350" s="52" t="s">
        <v>759</v>
      </c>
      <c r="E350" s="53">
        <v>0.99565451426445795</v>
      </c>
      <c r="F350" s="54">
        <v>9.9316000000000015E-2</v>
      </c>
      <c r="G350" s="54">
        <v>0.33817009596987813</v>
      </c>
      <c r="H350" s="54">
        <v>2.2163545142644581</v>
      </c>
      <c r="I350" s="54">
        <v>0.45401600000000003</v>
      </c>
      <c r="J350" s="54">
        <v>1.3604700959698781</v>
      </c>
      <c r="K350" s="63">
        <f>_xlfn.RANK.AVG(H350,H$3:$H$717)</f>
        <v>395</v>
      </c>
      <c r="L350" s="63">
        <f t="shared" si="30"/>
        <v>532</v>
      </c>
      <c r="M350" s="63">
        <f t="shared" si="31"/>
        <v>556</v>
      </c>
      <c r="N350" s="55" t="s">
        <v>1534</v>
      </c>
      <c r="O350" s="55" t="s">
        <v>1534</v>
      </c>
      <c r="P350" s="55" t="s">
        <v>1534</v>
      </c>
      <c r="Q350" s="27" t="str">
        <f t="shared" si="34"/>
        <v>Rest</v>
      </c>
      <c r="R350" s="56">
        <v>52.68473389486568</v>
      </c>
      <c r="S350" s="57">
        <v>1.5366839700536374</v>
      </c>
      <c r="T350" s="57">
        <v>88.555843351865676</v>
      </c>
      <c r="U350" s="57">
        <v>4.3945542730536378</v>
      </c>
      <c r="V350" s="64">
        <f t="shared" si="32"/>
        <v>116</v>
      </c>
      <c r="W350" s="64">
        <f t="shared" si="33"/>
        <v>460</v>
      </c>
      <c r="X350" s="23" t="s">
        <v>1535</v>
      </c>
      <c r="Y350" s="23" t="s">
        <v>1534</v>
      </c>
      <c r="Z350" s="23" t="str">
        <f t="shared" si="35"/>
        <v>SBA Focus</v>
      </c>
      <c r="AA350" s="23" t="s">
        <v>1528</v>
      </c>
      <c r="AB350" s="23" t="s">
        <v>1526</v>
      </c>
    </row>
    <row r="351" spans="1:28" x14ac:dyDescent="0.35">
      <c r="A351" s="50" t="s">
        <v>288</v>
      </c>
      <c r="B351" s="51">
        <v>600005</v>
      </c>
      <c r="C351" s="51" t="s">
        <v>760</v>
      </c>
      <c r="D351" s="52" t="s">
        <v>761</v>
      </c>
      <c r="E351" s="53">
        <v>0.39872000000000002</v>
      </c>
      <c r="F351" s="54">
        <v>0.291159</v>
      </c>
      <c r="G351" s="54">
        <v>1.2558560000000001</v>
      </c>
      <c r="H351" s="54">
        <v>1.8227199999999999</v>
      </c>
      <c r="I351" s="54">
        <v>0.67965900000000001</v>
      </c>
      <c r="J351" s="54">
        <v>5.7410560000000004</v>
      </c>
      <c r="K351" s="63">
        <f>_xlfn.RANK.AVG(H351,H$3:$H$717)</f>
        <v>436</v>
      </c>
      <c r="L351" s="63">
        <f t="shared" si="30"/>
        <v>428</v>
      </c>
      <c r="M351" s="63">
        <f t="shared" si="31"/>
        <v>218</v>
      </c>
      <c r="N351" s="55" t="s">
        <v>1534</v>
      </c>
      <c r="O351" s="55" t="s">
        <v>1534</v>
      </c>
      <c r="P351" s="55" t="s">
        <v>1534</v>
      </c>
      <c r="Q351" s="27" t="str">
        <f t="shared" si="34"/>
        <v>Rest</v>
      </c>
      <c r="R351" s="56">
        <v>15.925950037127688</v>
      </c>
      <c r="S351" s="57">
        <v>10.624935625956887</v>
      </c>
      <c r="T351" s="57">
        <v>43.348341601127686</v>
      </c>
      <c r="U351" s="57">
        <v>17.573953685956887</v>
      </c>
      <c r="V351" s="64">
        <f t="shared" si="32"/>
        <v>338</v>
      </c>
      <c r="W351" s="64">
        <f t="shared" si="33"/>
        <v>152</v>
      </c>
      <c r="X351" s="23" t="s">
        <v>1534</v>
      </c>
      <c r="Y351" s="23" t="s">
        <v>1534</v>
      </c>
      <c r="Z351" s="23" t="str">
        <f t="shared" si="35"/>
        <v>Rest</v>
      </c>
      <c r="AA351" s="23" t="s">
        <v>1528</v>
      </c>
      <c r="AB351" s="23" t="s">
        <v>1526</v>
      </c>
    </row>
    <row r="352" spans="1:28" x14ac:dyDescent="0.35">
      <c r="A352" s="50" t="s">
        <v>58</v>
      </c>
      <c r="B352" s="51">
        <v>515301</v>
      </c>
      <c r="C352" s="51" t="s">
        <v>762</v>
      </c>
      <c r="D352" s="52" t="s">
        <v>763</v>
      </c>
      <c r="E352" s="53">
        <v>1.0877160000000001</v>
      </c>
      <c r="F352" s="54">
        <v>0.44730000000000003</v>
      </c>
      <c r="G352" s="54">
        <v>9.9075453192134706</v>
      </c>
      <c r="H352" s="54">
        <v>4.9724159999999999</v>
      </c>
      <c r="I352" s="54">
        <v>2.0448</v>
      </c>
      <c r="J352" s="54">
        <v>23.554245319213472</v>
      </c>
      <c r="K352" s="63">
        <f>_xlfn.RANK.AVG(H352,H$3:$H$717)</f>
        <v>179</v>
      </c>
      <c r="L352" s="63">
        <f t="shared" si="30"/>
        <v>68</v>
      </c>
      <c r="M352" s="63">
        <f t="shared" si="31"/>
        <v>15</v>
      </c>
      <c r="N352" s="55" t="s">
        <v>1534</v>
      </c>
      <c r="O352" s="55" t="s">
        <v>1535</v>
      </c>
      <c r="P352" s="55" t="s">
        <v>1535</v>
      </c>
      <c r="Q352" s="27" t="str">
        <f t="shared" si="34"/>
        <v>Asset Focus</v>
      </c>
      <c r="R352" s="56">
        <v>123.69722924784716</v>
      </c>
      <c r="S352" s="57">
        <v>6.0010201300000015</v>
      </c>
      <c r="T352" s="57">
        <v>157.14366741784715</v>
      </c>
      <c r="U352" s="57">
        <v>8.1151179096000003</v>
      </c>
      <c r="V352" s="64">
        <f t="shared" si="32"/>
        <v>33</v>
      </c>
      <c r="W352" s="64">
        <f t="shared" si="33"/>
        <v>310</v>
      </c>
      <c r="X352" s="23" t="s">
        <v>1535</v>
      </c>
      <c r="Y352" s="23" t="s">
        <v>1534</v>
      </c>
      <c r="Z352" s="23" t="str">
        <f t="shared" si="35"/>
        <v>SBA Focus</v>
      </c>
      <c r="AA352" s="23" t="s">
        <v>1528</v>
      </c>
      <c r="AB352" s="23" t="s">
        <v>1511</v>
      </c>
    </row>
    <row r="353" spans="1:28" x14ac:dyDescent="0.35">
      <c r="A353" s="50" t="s">
        <v>51</v>
      </c>
      <c r="B353" s="51">
        <v>403601</v>
      </c>
      <c r="C353" s="51" t="s">
        <v>764</v>
      </c>
      <c r="D353" s="52" t="s">
        <v>765</v>
      </c>
      <c r="E353" s="53">
        <v>1.9484899999999998</v>
      </c>
      <c r="F353" s="54">
        <v>0.67303000000000002</v>
      </c>
      <c r="G353" s="54">
        <v>1.6270186953857668</v>
      </c>
      <c r="H353" s="54">
        <v>5.8601900000000002</v>
      </c>
      <c r="I353" s="54">
        <v>2.0947300000000002</v>
      </c>
      <c r="J353" s="54">
        <v>5.996418695385767</v>
      </c>
      <c r="K353" s="63">
        <f>_xlfn.RANK.AVG(H353,H$3:$H$717)</f>
        <v>138</v>
      </c>
      <c r="L353" s="63">
        <f t="shared" si="30"/>
        <v>61</v>
      </c>
      <c r="M353" s="63">
        <f t="shared" si="31"/>
        <v>206</v>
      </c>
      <c r="N353" s="55" t="s">
        <v>1534</v>
      </c>
      <c r="O353" s="55" t="s">
        <v>1535</v>
      </c>
      <c r="P353" s="55" t="s">
        <v>1534</v>
      </c>
      <c r="Q353" s="27" t="str">
        <f t="shared" si="34"/>
        <v>VL Focus</v>
      </c>
      <c r="R353" s="56">
        <v>52.108447373706163</v>
      </c>
      <c r="S353" s="57">
        <v>7.1941229198207957</v>
      </c>
      <c r="T353" s="57">
        <v>112.24737743070617</v>
      </c>
      <c r="U353" s="57">
        <v>13.208365272820796</v>
      </c>
      <c r="V353" s="64">
        <f t="shared" si="32"/>
        <v>79</v>
      </c>
      <c r="W353" s="64">
        <f t="shared" si="33"/>
        <v>212</v>
      </c>
      <c r="X353" s="23" t="s">
        <v>1535</v>
      </c>
      <c r="Y353" s="23" t="s">
        <v>1534</v>
      </c>
      <c r="Z353" s="23" t="str">
        <f t="shared" si="35"/>
        <v>SBA Focus</v>
      </c>
      <c r="AA353" s="23" t="s">
        <v>1528</v>
      </c>
      <c r="AB353" s="23" t="s">
        <v>1511</v>
      </c>
    </row>
    <row r="354" spans="1:28" x14ac:dyDescent="0.35">
      <c r="A354" s="50" t="s">
        <v>288</v>
      </c>
      <c r="B354" s="51">
        <v>600040</v>
      </c>
      <c r="C354" s="51" t="s">
        <v>766</v>
      </c>
      <c r="D354" s="52" t="s">
        <v>767</v>
      </c>
      <c r="E354" s="53">
        <v>2.3952720831998691</v>
      </c>
      <c r="F354" s="54">
        <v>0.26727513074763076</v>
      </c>
      <c r="G354" s="54">
        <v>1.1905040000000002</v>
      </c>
      <c r="H354" s="54">
        <v>2.8644720831998689</v>
      </c>
      <c r="I354" s="54">
        <v>1.2101751307476307</v>
      </c>
      <c r="J354" s="54">
        <v>5.442304</v>
      </c>
      <c r="K354" s="63">
        <f>_xlfn.RANK.AVG(H354,H$3:$H$717)</f>
        <v>333</v>
      </c>
      <c r="L354" s="63">
        <f t="shared" si="30"/>
        <v>225</v>
      </c>
      <c r="M354" s="63">
        <f t="shared" si="31"/>
        <v>227</v>
      </c>
      <c r="N354" s="55" t="s">
        <v>1534</v>
      </c>
      <c r="O354" s="55" t="s">
        <v>1534</v>
      </c>
      <c r="P354" s="55" t="s">
        <v>1534</v>
      </c>
      <c r="Q354" s="27" t="str">
        <f t="shared" si="34"/>
        <v>Rest</v>
      </c>
      <c r="R354" s="56">
        <v>22.998633985056372</v>
      </c>
      <c r="S354" s="57">
        <v>5.4215605059207626</v>
      </c>
      <c r="T354" s="57">
        <v>70.645409157056378</v>
      </c>
      <c r="U354" s="57">
        <v>14.828217806920764</v>
      </c>
      <c r="V354" s="64">
        <f t="shared" si="32"/>
        <v>163</v>
      </c>
      <c r="W354" s="64">
        <f t="shared" si="33"/>
        <v>188</v>
      </c>
      <c r="X354" s="23" t="s">
        <v>1534</v>
      </c>
      <c r="Y354" s="23" t="s">
        <v>1534</v>
      </c>
      <c r="Z354" s="23" t="str">
        <f t="shared" si="35"/>
        <v>Rest</v>
      </c>
      <c r="AA354" s="23" t="s">
        <v>1530</v>
      </c>
      <c r="AB354" s="23" t="s">
        <v>1527</v>
      </c>
    </row>
    <row r="355" spans="1:28" x14ac:dyDescent="0.35">
      <c r="A355" s="50" t="s">
        <v>154</v>
      </c>
      <c r="B355" s="51">
        <v>575001</v>
      </c>
      <c r="C355" s="51" t="s">
        <v>768</v>
      </c>
      <c r="D355" s="52" t="s">
        <v>769</v>
      </c>
      <c r="E355" s="53">
        <v>1.6203920000000001</v>
      </c>
      <c r="F355" s="54">
        <v>0.28820400000000007</v>
      </c>
      <c r="G355" s="54">
        <v>0.311668</v>
      </c>
      <c r="H355" s="54">
        <v>4.9848920000000003</v>
      </c>
      <c r="I355" s="54">
        <v>1.3175040000000002</v>
      </c>
      <c r="J355" s="54">
        <v>1.424768</v>
      </c>
      <c r="K355" s="63">
        <f>_xlfn.RANK.AVG(H355,H$3:$H$717)</f>
        <v>178</v>
      </c>
      <c r="L355" s="63">
        <f t="shared" si="30"/>
        <v>194</v>
      </c>
      <c r="M355" s="63">
        <f t="shared" si="31"/>
        <v>549</v>
      </c>
      <c r="N355" s="55" t="s">
        <v>1534</v>
      </c>
      <c r="O355" s="55" t="s">
        <v>1534</v>
      </c>
      <c r="P355" s="55" t="s">
        <v>1534</v>
      </c>
      <c r="Q355" s="27" t="str">
        <f t="shared" si="34"/>
        <v>Rest</v>
      </c>
      <c r="R355" s="56">
        <v>60.540635465162651</v>
      </c>
      <c r="S355" s="57">
        <v>11.84471845040734</v>
      </c>
      <c r="T355" s="57">
        <v>104.38005931016265</v>
      </c>
      <c r="U355" s="57">
        <v>17.66595083240734</v>
      </c>
      <c r="V355" s="64">
        <f t="shared" si="32"/>
        <v>90</v>
      </c>
      <c r="W355" s="64">
        <f t="shared" si="33"/>
        <v>151</v>
      </c>
      <c r="X355" s="23" t="s">
        <v>1535</v>
      </c>
      <c r="Y355" s="23" t="s">
        <v>1534</v>
      </c>
      <c r="Z355" s="23" t="str">
        <f t="shared" si="35"/>
        <v>SBA Focus</v>
      </c>
      <c r="AA355" s="23" t="s">
        <v>1528</v>
      </c>
      <c r="AB355" s="23" t="s">
        <v>1526</v>
      </c>
    </row>
    <row r="356" spans="1:28" x14ac:dyDescent="0.35">
      <c r="A356" s="50" t="s">
        <v>288</v>
      </c>
      <c r="B356" s="51">
        <v>600003</v>
      </c>
      <c r="C356" s="51" t="s">
        <v>770</v>
      </c>
      <c r="D356" s="52" t="s">
        <v>771</v>
      </c>
      <c r="E356" s="53">
        <v>0.60804900000000006</v>
      </c>
      <c r="F356" s="54">
        <v>0.10864799999999999</v>
      </c>
      <c r="G356" s="54">
        <v>0.29061200000000004</v>
      </c>
      <c r="H356" s="54">
        <v>1.4580490000000002</v>
      </c>
      <c r="I356" s="54">
        <v>0.46264799999999995</v>
      </c>
      <c r="J356" s="54">
        <v>1.3285120000000001</v>
      </c>
      <c r="K356" s="63">
        <f>_xlfn.RANK.AVG(H356,H$3:$H$717)</f>
        <v>480</v>
      </c>
      <c r="L356" s="63">
        <f t="shared" si="30"/>
        <v>528</v>
      </c>
      <c r="M356" s="63">
        <f t="shared" si="31"/>
        <v>563</v>
      </c>
      <c r="N356" s="55" t="s">
        <v>1534</v>
      </c>
      <c r="O356" s="55" t="s">
        <v>1534</v>
      </c>
      <c r="P356" s="55" t="s">
        <v>1534</v>
      </c>
      <c r="Q356" s="27" t="str">
        <f t="shared" si="34"/>
        <v>Rest</v>
      </c>
      <c r="R356" s="56">
        <v>34.727726035485759</v>
      </c>
      <c r="S356" s="57">
        <v>2.5192604170664676</v>
      </c>
      <c r="T356" s="57">
        <v>66.542837359485759</v>
      </c>
      <c r="U356" s="57">
        <v>11.860283914066468</v>
      </c>
      <c r="V356" s="64">
        <f t="shared" si="32"/>
        <v>183</v>
      </c>
      <c r="W356" s="64">
        <f t="shared" si="33"/>
        <v>238</v>
      </c>
      <c r="X356" s="23" t="s">
        <v>1534</v>
      </c>
      <c r="Y356" s="23" t="s">
        <v>1534</v>
      </c>
      <c r="Z356" s="23" t="str">
        <f t="shared" si="35"/>
        <v>Rest</v>
      </c>
      <c r="AA356" s="23" t="s">
        <v>1530</v>
      </c>
      <c r="AB356" s="23" t="s">
        <v>1526</v>
      </c>
    </row>
    <row r="357" spans="1:28" x14ac:dyDescent="0.35">
      <c r="A357" s="50" t="s">
        <v>154</v>
      </c>
      <c r="B357" s="51">
        <v>575001</v>
      </c>
      <c r="C357" s="51" t="s">
        <v>772</v>
      </c>
      <c r="D357" s="52" t="s">
        <v>773</v>
      </c>
      <c r="E357" s="53">
        <v>1.6203920000000001</v>
      </c>
      <c r="F357" s="54">
        <v>0.73436000000000012</v>
      </c>
      <c r="G357" s="54">
        <v>0.18645200000000003</v>
      </c>
      <c r="H357" s="54">
        <v>3.7472919999999998</v>
      </c>
      <c r="I357" s="54">
        <v>1.3567600000000002</v>
      </c>
      <c r="J357" s="54">
        <v>0.85235200000000011</v>
      </c>
      <c r="K357" s="63">
        <f>_xlfn.RANK.AVG(H357,H$3:$H$717)</f>
        <v>255</v>
      </c>
      <c r="L357" s="63">
        <f t="shared" si="30"/>
        <v>182</v>
      </c>
      <c r="M357" s="63">
        <f t="shared" si="31"/>
        <v>618</v>
      </c>
      <c r="N357" s="55" t="s">
        <v>1534</v>
      </c>
      <c r="O357" s="55" t="s">
        <v>1534</v>
      </c>
      <c r="P357" s="55" t="s">
        <v>1534</v>
      </c>
      <c r="Q357" s="27" t="str">
        <f t="shared" si="34"/>
        <v>Rest</v>
      </c>
      <c r="R357" s="56">
        <v>4.3069270764000009</v>
      </c>
      <c r="S357" s="57">
        <v>0.67616350920000023</v>
      </c>
      <c r="T357" s="57">
        <v>25.841562458399999</v>
      </c>
      <c r="U357" s="57">
        <v>4.0569810552000005</v>
      </c>
      <c r="V357" s="64">
        <f t="shared" si="32"/>
        <v>472</v>
      </c>
      <c r="W357" s="64">
        <f t="shared" si="33"/>
        <v>483</v>
      </c>
      <c r="X357" s="23" t="s">
        <v>1534</v>
      </c>
      <c r="Y357" s="23" t="s">
        <v>1534</v>
      </c>
      <c r="Z357" s="23" t="str">
        <f t="shared" si="35"/>
        <v>Rest</v>
      </c>
      <c r="AA357" s="23" t="s">
        <v>1528</v>
      </c>
      <c r="AB357" s="23" t="s">
        <v>1526</v>
      </c>
    </row>
    <row r="358" spans="1:28" x14ac:dyDescent="0.35">
      <c r="A358" s="50" t="s">
        <v>61</v>
      </c>
      <c r="B358" s="51">
        <v>600024</v>
      </c>
      <c r="C358" s="51" t="s">
        <v>774</v>
      </c>
      <c r="D358" s="52" t="s">
        <v>775</v>
      </c>
      <c r="E358" s="53">
        <v>1.8987480000000003</v>
      </c>
      <c r="F358" s="54">
        <v>1.2263548843475204E-2</v>
      </c>
      <c r="G358" s="54">
        <v>0.64558900074613068</v>
      </c>
      <c r="H358" s="54">
        <v>3.3686480000000003</v>
      </c>
      <c r="I358" s="54">
        <v>2.7663548843475202E-2</v>
      </c>
      <c r="J358" s="54">
        <v>2.5342890007461305</v>
      </c>
      <c r="K358" s="63">
        <f>_xlfn.RANK.AVG(H358,H$3:$H$717)</f>
        <v>289</v>
      </c>
      <c r="L358" s="63">
        <f t="shared" si="30"/>
        <v>706</v>
      </c>
      <c r="M358" s="63">
        <f t="shared" si="31"/>
        <v>435</v>
      </c>
      <c r="N358" s="55" t="s">
        <v>1534</v>
      </c>
      <c r="O358" s="55" t="s">
        <v>1534</v>
      </c>
      <c r="P358" s="55" t="s">
        <v>1534</v>
      </c>
      <c r="Q358" s="27" t="str">
        <f t="shared" si="34"/>
        <v>Rest</v>
      </c>
      <c r="R358" s="56">
        <v>42.439305857117574</v>
      </c>
      <c r="S358" s="57">
        <v>7.6483761581931784</v>
      </c>
      <c r="T358" s="57">
        <v>91.677738149117573</v>
      </c>
      <c r="U358" s="57">
        <v>20.077605703193178</v>
      </c>
      <c r="V358" s="64">
        <f t="shared" si="32"/>
        <v>109</v>
      </c>
      <c r="W358" s="64">
        <f t="shared" si="33"/>
        <v>129</v>
      </c>
      <c r="X358" s="23" t="s">
        <v>1535</v>
      </c>
      <c r="Y358" s="23" t="s">
        <v>1534</v>
      </c>
      <c r="Z358" s="23" t="str">
        <f t="shared" si="35"/>
        <v>SBA Focus</v>
      </c>
      <c r="AA358" s="23" t="s">
        <v>1528</v>
      </c>
      <c r="AB358" s="23" t="s">
        <v>1526</v>
      </c>
    </row>
    <row r="359" spans="1:28" x14ac:dyDescent="0.35">
      <c r="A359" s="50" t="s">
        <v>38</v>
      </c>
      <c r="B359" s="51">
        <v>585419</v>
      </c>
      <c r="C359" s="51" t="s">
        <v>776</v>
      </c>
      <c r="D359" s="52" t="s">
        <v>777</v>
      </c>
      <c r="E359" s="53">
        <v>7.7000000000000013E-2</v>
      </c>
      <c r="F359" s="54">
        <v>8.4903597971014502E-2</v>
      </c>
      <c r="G359" s="54">
        <v>0.34106859327910077</v>
      </c>
      <c r="H359" s="54">
        <v>0.35200000000000004</v>
      </c>
      <c r="I359" s="54">
        <v>0.22380359797101451</v>
      </c>
      <c r="J359" s="54">
        <v>0.39416859327910075</v>
      </c>
      <c r="K359" s="63">
        <f>_xlfn.RANK.AVG(H359,H$3:$H$717)</f>
        <v>654</v>
      </c>
      <c r="L359" s="63">
        <f t="shared" si="30"/>
        <v>643</v>
      </c>
      <c r="M359" s="63">
        <f t="shared" si="31"/>
        <v>670</v>
      </c>
      <c r="N359" s="55" t="s">
        <v>1534</v>
      </c>
      <c r="O359" s="55" t="s">
        <v>1534</v>
      </c>
      <c r="P359" s="55" t="s">
        <v>1534</v>
      </c>
      <c r="Q359" s="27" t="str">
        <f t="shared" si="34"/>
        <v>Rest</v>
      </c>
      <c r="R359" s="56">
        <v>2.9192282049999996</v>
      </c>
      <c r="S359" s="57">
        <v>0.30947126419999993</v>
      </c>
      <c r="T359" s="57">
        <v>14.620272999999999</v>
      </c>
      <c r="U359" s="57">
        <v>1.8568275852</v>
      </c>
      <c r="V359" s="64">
        <f t="shared" si="32"/>
        <v>609</v>
      </c>
      <c r="W359" s="64">
        <f t="shared" si="33"/>
        <v>626</v>
      </c>
      <c r="X359" s="23" t="s">
        <v>1534</v>
      </c>
      <c r="Y359" s="23" t="s">
        <v>1534</v>
      </c>
      <c r="Z359" s="23" t="str">
        <f t="shared" si="35"/>
        <v>Rest</v>
      </c>
      <c r="AA359" s="23" t="s">
        <v>1529</v>
      </c>
      <c r="AB359" s="23" t="s">
        <v>1524</v>
      </c>
    </row>
    <row r="360" spans="1:28" x14ac:dyDescent="0.35">
      <c r="A360" s="50" t="s">
        <v>151</v>
      </c>
      <c r="B360" s="51">
        <v>570009</v>
      </c>
      <c r="C360" s="51" t="s">
        <v>778</v>
      </c>
      <c r="D360" s="52" t="s">
        <v>779</v>
      </c>
      <c r="E360" s="53">
        <v>1.3031460000000001</v>
      </c>
      <c r="F360" s="54">
        <v>0.3389301874022761</v>
      </c>
      <c r="G360" s="54">
        <v>2.2392440000000002</v>
      </c>
      <c r="H360" s="54">
        <v>5.2146460000000001</v>
      </c>
      <c r="I360" s="54">
        <v>1.1240301874022762</v>
      </c>
      <c r="J360" s="54">
        <v>10.236544</v>
      </c>
      <c r="K360" s="63">
        <f>_xlfn.RANK.AVG(H360,H$3:$H$717)</f>
        <v>162</v>
      </c>
      <c r="L360" s="63">
        <f t="shared" si="30"/>
        <v>255</v>
      </c>
      <c r="M360" s="63">
        <f t="shared" si="31"/>
        <v>98</v>
      </c>
      <c r="N360" s="55" t="s">
        <v>1534</v>
      </c>
      <c r="O360" s="55" t="s">
        <v>1534</v>
      </c>
      <c r="P360" s="55" t="s">
        <v>1535</v>
      </c>
      <c r="Q360" s="27" t="str">
        <f t="shared" si="34"/>
        <v>GL Focus</v>
      </c>
      <c r="R360" s="56">
        <v>80.194817065154311</v>
      </c>
      <c r="S360" s="57">
        <v>12.174574401113546</v>
      </c>
      <c r="T360" s="57">
        <v>167.28540198815432</v>
      </c>
      <c r="U360" s="57">
        <v>25.890236362113548</v>
      </c>
      <c r="V360" s="64">
        <f t="shared" si="32"/>
        <v>25</v>
      </c>
      <c r="W360" s="64">
        <f t="shared" si="33"/>
        <v>95</v>
      </c>
      <c r="X360" s="23" t="s">
        <v>1535</v>
      </c>
      <c r="Y360" s="23" t="s">
        <v>1534</v>
      </c>
      <c r="Z360" s="23" t="str">
        <f t="shared" si="35"/>
        <v>SBA Focus</v>
      </c>
      <c r="AA360" s="23" t="s">
        <v>1529</v>
      </c>
      <c r="AB360" s="23" t="s">
        <v>1526</v>
      </c>
    </row>
    <row r="361" spans="1:28" x14ac:dyDescent="0.35">
      <c r="A361" s="50" t="s">
        <v>342</v>
      </c>
      <c r="B361" s="51">
        <v>580008</v>
      </c>
      <c r="C361" s="51" t="s">
        <v>780</v>
      </c>
      <c r="D361" s="52" t="s">
        <v>781</v>
      </c>
      <c r="E361" s="53">
        <v>0.18083154239925969</v>
      </c>
      <c r="F361" s="54">
        <v>0.30996061723167023</v>
      </c>
      <c r="G361" s="54">
        <v>0.77025200000000016</v>
      </c>
      <c r="H361" s="54">
        <v>0.36583154239925969</v>
      </c>
      <c r="I361" s="54">
        <v>0.71196061723167015</v>
      </c>
      <c r="J361" s="54">
        <v>3.5211520000000003</v>
      </c>
      <c r="K361" s="63">
        <f>_xlfn.RANK.AVG(H361,H$3:$H$717)</f>
        <v>649</v>
      </c>
      <c r="L361" s="63">
        <f t="shared" si="30"/>
        <v>414</v>
      </c>
      <c r="M361" s="63">
        <f t="shared" si="31"/>
        <v>340</v>
      </c>
      <c r="N361" s="55" t="s">
        <v>1534</v>
      </c>
      <c r="O361" s="55" t="s">
        <v>1534</v>
      </c>
      <c r="P361" s="55" t="s">
        <v>1534</v>
      </c>
      <c r="Q361" s="27" t="str">
        <f t="shared" si="34"/>
        <v>Rest</v>
      </c>
      <c r="R361" s="56">
        <v>33.345717913000001</v>
      </c>
      <c r="S361" s="57">
        <v>1.0830478027536108</v>
      </c>
      <c r="T361" s="57">
        <v>119.86004</v>
      </c>
      <c r="U361" s="57">
        <v>4.4043665427536105</v>
      </c>
      <c r="V361" s="64">
        <f t="shared" si="32"/>
        <v>68</v>
      </c>
      <c r="W361" s="64">
        <f t="shared" si="33"/>
        <v>458</v>
      </c>
      <c r="X361" s="23" t="s">
        <v>1535</v>
      </c>
      <c r="Y361" s="23" t="s">
        <v>1534</v>
      </c>
      <c r="Z361" s="23" t="str">
        <f t="shared" si="35"/>
        <v>SBA Focus</v>
      </c>
      <c r="AA361" s="23" t="s">
        <v>1530</v>
      </c>
      <c r="AB361" s="23" t="s">
        <v>1527</v>
      </c>
    </row>
    <row r="362" spans="1:28" x14ac:dyDescent="0.35">
      <c r="A362" s="50" t="s">
        <v>72</v>
      </c>
      <c r="B362" s="51">
        <v>160059</v>
      </c>
      <c r="C362" s="51" t="s">
        <v>782</v>
      </c>
      <c r="D362" s="52" t="s">
        <v>783</v>
      </c>
      <c r="E362" s="53">
        <v>1.0102400000000002</v>
      </c>
      <c r="F362" s="54">
        <v>0.54246400000000006</v>
      </c>
      <c r="G362" s="54">
        <v>9.0189391029288718E-2</v>
      </c>
      <c r="H362" s="54">
        <v>4.618240000000001</v>
      </c>
      <c r="I362" s="54">
        <v>1.3629640000000001</v>
      </c>
      <c r="J362" s="54">
        <v>0.3088893910292887</v>
      </c>
      <c r="K362" s="63">
        <f>_xlfn.RANK.AVG(H362,H$3:$H$717)</f>
        <v>194</v>
      </c>
      <c r="L362" s="63">
        <f t="shared" si="30"/>
        <v>181</v>
      </c>
      <c r="M362" s="63">
        <f t="shared" si="31"/>
        <v>684</v>
      </c>
      <c r="N362" s="55" t="s">
        <v>1534</v>
      </c>
      <c r="O362" s="55" t="s">
        <v>1534</v>
      </c>
      <c r="P362" s="55" t="s">
        <v>1534</v>
      </c>
      <c r="Q362" s="27" t="str">
        <f t="shared" si="34"/>
        <v>Rest</v>
      </c>
      <c r="R362" s="56">
        <v>7.3263317098084215</v>
      </c>
      <c r="S362" s="57">
        <v>4.6628086456566269</v>
      </c>
      <c r="T362" s="57">
        <v>42.827493501808426</v>
      </c>
      <c r="U362" s="57">
        <v>8.0921745006566272</v>
      </c>
      <c r="V362" s="64">
        <f t="shared" si="32"/>
        <v>341</v>
      </c>
      <c r="W362" s="64">
        <f t="shared" si="33"/>
        <v>311</v>
      </c>
      <c r="X362" s="23" t="s">
        <v>1534</v>
      </c>
      <c r="Y362" s="23" t="s">
        <v>1534</v>
      </c>
      <c r="Z362" s="23" t="str">
        <f t="shared" si="35"/>
        <v>Rest</v>
      </c>
      <c r="AA362" s="23" t="s">
        <v>1531</v>
      </c>
      <c r="AB362" s="23" t="s">
        <v>1511</v>
      </c>
    </row>
    <row r="363" spans="1:28" x14ac:dyDescent="0.35">
      <c r="A363" s="50" t="s">
        <v>115</v>
      </c>
      <c r="B363" s="51">
        <v>560079</v>
      </c>
      <c r="C363" s="51" t="s">
        <v>205</v>
      </c>
      <c r="D363" s="52" t="s">
        <v>206</v>
      </c>
      <c r="E363" s="53">
        <v>3.4671940705243136</v>
      </c>
      <c r="F363" s="54">
        <v>0.38531035064691543</v>
      </c>
      <c r="G363" s="54">
        <v>1.0071355030677731</v>
      </c>
      <c r="H363" s="54">
        <v>9.8981940705243137</v>
      </c>
      <c r="I363" s="54">
        <v>0.88531035064691543</v>
      </c>
      <c r="J363" s="54">
        <v>3.1669355030677733</v>
      </c>
      <c r="K363" s="63">
        <f>_xlfn.RANK.AVG(H363,H$3:$H$717)</f>
        <v>61</v>
      </c>
      <c r="L363" s="63">
        <f t="shared" si="30"/>
        <v>345</v>
      </c>
      <c r="M363" s="63">
        <f t="shared" si="31"/>
        <v>373</v>
      </c>
      <c r="N363" s="55" t="s">
        <v>1535</v>
      </c>
      <c r="O363" s="55" t="s">
        <v>1534</v>
      </c>
      <c r="P363" s="55" t="s">
        <v>1534</v>
      </c>
      <c r="Q363" s="27" t="str">
        <f t="shared" si="34"/>
        <v>HL Focus</v>
      </c>
      <c r="R363" s="56">
        <v>133.779582878555</v>
      </c>
      <c r="S363" s="57">
        <v>13.060348091000002</v>
      </c>
      <c r="T363" s="57">
        <v>297.05006398955499</v>
      </c>
      <c r="U363" s="57">
        <v>47.919742999999997</v>
      </c>
      <c r="V363" s="64">
        <f t="shared" si="32"/>
        <v>4</v>
      </c>
      <c r="W363" s="64">
        <f t="shared" si="33"/>
        <v>35</v>
      </c>
      <c r="X363" s="23" t="s">
        <v>1535</v>
      </c>
      <c r="Y363" s="23" t="s">
        <v>1535</v>
      </c>
      <c r="Z363" s="23" t="str">
        <f t="shared" si="35"/>
        <v>Asset Focus</v>
      </c>
      <c r="AA363" s="23" t="s">
        <v>1530</v>
      </c>
      <c r="AB363" s="23" t="s">
        <v>1524</v>
      </c>
    </row>
    <row r="364" spans="1:28" x14ac:dyDescent="0.35">
      <c r="A364" s="50" t="s">
        <v>151</v>
      </c>
      <c r="B364" s="51">
        <v>570002</v>
      </c>
      <c r="C364" s="51" t="s">
        <v>786</v>
      </c>
      <c r="D364" s="52" t="s">
        <v>787</v>
      </c>
      <c r="E364" s="53">
        <v>0.32178118628266844</v>
      </c>
      <c r="F364" s="54">
        <v>0.14874958384615386</v>
      </c>
      <c r="G364" s="54">
        <v>1.3438600000000001</v>
      </c>
      <c r="H364" s="54">
        <v>0.9032811862826684</v>
      </c>
      <c r="I364" s="54">
        <v>0.46644958384615387</v>
      </c>
      <c r="J364" s="54">
        <v>6.1433600000000004</v>
      </c>
      <c r="K364" s="63">
        <f>_xlfn.RANK.AVG(H364,H$3:$H$717)</f>
        <v>570</v>
      </c>
      <c r="L364" s="63">
        <f t="shared" si="30"/>
        <v>525</v>
      </c>
      <c r="M364" s="63">
        <f t="shared" si="31"/>
        <v>203</v>
      </c>
      <c r="N364" s="55" t="s">
        <v>1534</v>
      </c>
      <c r="O364" s="55" t="s">
        <v>1534</v>
      </c>
      <c r="P364" s="55" t="s">
        <v>1534</v>
      </c>
      <c r="Q364" s="27" t="str">
        <f t="shared" si="34"/>
        <v>Rest</v>
      </c>
      <c r="R364" s="56">
        <v>18.171683295999998</v>
      </c>
      <c r="S364" s="57">
        <v>2.0501949422038068</v>
      </c>
      <c r="T364" s="57">
        <v>64.370109999999997</v>
      </c>
      <c r="U364" s="57">
        <v>7.6233538592038066</v>
      </c>
      <c r="V364" s="64">
        <f t="shared" si="32"/>
        <v>193</v>
      </c>
      <c r="W364" s="64">
        <f t="shared" si="33"/>
        <v>330</v>
      </c>
      <c r="X364" s="23" t="s">
        <v>1534</v>
      </c>
      <c r="Y364" s="23" t="s">
        <v>1534</v>
      </c>
      <c r="Z364" s="23" t="str">
        <f t="shared" si="35"/>
        <v>Rest</v>
      </c>
      <c r="AA364" s="23" t="s">
        <v>1528</v>
      </c>
      <c r="AB364" s="23" t="s">
        <v>1526</v>
      </c>
    </row>
    <row r="365" spans="1:28" x14ac:dyDescent="0.35">
      <c r="A365" s="50" t="s">
        <v>154</v>
      </c>
      <c r="B365" s="51">
        <v>575003</v>
      </c>
      <c r="C365" s="51" t="s">
        <v>788</v>
      </c>
      <c r="D365" s="52" t="s">
        <v>789</v>
      </c>
      <c r="E365" s="53">
        <v>1.2239100000000001</v>
      </c>
      <c r="F365" s="54">
        <v>0.41734793325650876</v>
      </c>
      <c r="G365" s="54">
        <v>0.43929200000000002</v>
      </c>
      <c r="H365" s="54">
        <v>2.5174099999999999</v>
      </c>
      <c r="I365" s="54">
        <v>0.89204793325650877</v>
      </c>
      <c r="J365" s="54">
        <v>2.0081920000000002</v>
      </c>
      <c r="K365" s="63">
        <f>_xlfn.RANK.AVG(H365,H$3:$H$717)</f>
        <v>359</v>
      </c>
      <c r="L365" s="63">
        <f t="shared" si="30"/>
        <v>342</v>
      </c>
      <c r="M365" s="63">
        <f t="shared" si="31"/>
        <v>476</v>
      </c>
      <c r="N365" s="55" t="s">
        <v>1534</v>
      </c>
      <c r="O365" s="55" t="s">
        <v>1534</v>
      </c>
      <c r="P365" s="55" t="s">
        <v>1534</v>
      </c>
      <c r="Q365" s="27" t="str">
        <f t="shared" si="34"/>
        <v>Rest</v>
      </c>
      <c r="R365" s="56">
        <v>7.7443085737999979</v>
      </c>
      <c r="S365" s="57">
        <v>0.62085117820000013</v>
      </c>
      <c r="T365" s="57">
        <v>46.465851442799995</v>
      </c>
      <c r="U365" s="57">
        <v>3.7251070692000003</v>
      </c>
      <c r="V365" s="64">
        <f t="shared" si="32"/>
        <v>306</v>
      </c>
      <c r="W365" s="64">
        <f t="shared" si="33"/>
        <v>494</v>
      </c>
      <c r="X365" s="23" t="s">
        <v>1534</v>
      </c>
      <c r="Y365" s="23" t="s">
        <v>1534</v>
      </c>
      <c r="Z365" s="23" t="str">
        <f t="shared" si="35"/>
        <v>Rest</v>
      </c>
      <c r="AA365" s="23" t="s">
        <v>1528</v>
      </c>
      <c r="AB365" s="23" t="s">
        <v>1526</v>
      </c>
    </row>
    <row r="366" spans="1:28" x14ac:dyDescent="0.35">
      <c r="A366" s="50" t="s">
        <v>151</v>
      </c>
      <c r="B366" s="51">
        <v>570011</v>
      </c>
      <c r="C366" s="51" t="s">
        <v>790</v>
      </c>
      <c r="D366" s="52" t="s">
        <v>791</v>
      </c>
      <c r="E366" s="53">
        <v>1.307572</v>
      </c>
      <c r="F366" s="54">
        <v>0.41918800000000006</v>
      </c>
      <c r="G366" s="54">
        <v>2.6554640000000003</v>
      </c>
      <c r="H366" s="54">
        <v>5.9774719999999988</v>
      </c>
      <c r="I366" s="54">
        <v>1.9162880000000002</v>
      </c>
      <c r="J366" s="54">
        <v>12.139264000000001</v>
      </c>
      <c r="K366" s="63">
        <f>_xlfn.RANK.AVG(H366,H$3:$H$717)</f>
        <v>132</v>
      </c>
      <c r="L366" s="63">
        <f t="shared" si="30"/>
        <v>83</v>
      </c>
      <c r="M366" s="63">
        <f t="shared" si="31"/>
        <v>67</v>
      </c>
      <c r="N366" s="55" t="s">
        <v>1534</v>
      </c>
      <c r="O366" s="55" t="s">
        <v>1535</v>
      </c>
      <c r="P366" s="55" t="s">
        <v>1535</v>
      </c>
      <c r="Q366" s="27" t="str">
        <f t="shared" si="34"/>
        <v>Asset Focus</v>
      </c>
      <c r="R366" s="56">
        <v>31.052370110931726</v>
      </c>
      <c r="S366" s="57">
        <v>6.5165574319045891</v>
      </c>
      <c r="T366" s="57">
        <v>87.769787004931729</v>
      </c>
      <c r="U366" s="57">
        <v>14.82176350390459</v>
      </c>
      <c r="V366" s="64">
        <f t="shared" si="32"/>
        <v>118</v>
      </c>
      <c r="W366" s="64">
        <f t="shared" si="33"/>
        <v>189</v>
      </c>
      <c r="X366" s="23" t="s">
        <v>1535</v>
      </c>
      <c r="Y366" s="23" t="s">
        <v>1534</v>
      </c>
      <c r="Z366" s="23" t="str">
        <f t="shared" si="35"/>
        <v>SBA Focus</v>
      </c>
      <c r="AA366" s="23" t="s">
        <v>1529</v>
      </c>
      <c r="AB366" s="23" t="s">
        <v>1526</v>
      </c>
    </row>
    <row r="367" spans="1:28" x14ac:dyDescent="0.35">
      <c r="A367" s="50" t="s">
        <v>115</v>
      </c>
      <c r="B367" s="51">
        <v>560004</v>
      </c>
      <c r="C367" s="51" t="s">
        <v>187</v>
      </c>
      <c r="D367" s="52" t="s">
        <v>188</v>
      </c>
      <c r="E367" s="53">
        <v>4.3184430000000003</v>
      </c>
      <c r="F367" s="54">
        <v>0.25793548810250155</v>
      </c>
      <c r="G367" s="54">
        <v>0.69608669167157111</v>
      </c>
      <c r="H367" s="54">
        <v>9.7520430000000005</v>
      </c>
      <c r="I367" s="54">
        <v>0.50793548810250155</v>
      </c>
      <c r="J367" s="54">
        <v>2.7830866916715715</v>
      </c>
      <c r="K367" s="63">
        <f>_xlfn.RANK.AVG(H367,H$3:$H$717)</f>
        <v>62</v>
      </c>
      <c r="L367" s="63">
        <f t="shared" si="30"/>
        <v>509</v>
      </c>
      <c r="M367" s="63">
        <f t="shared" si="31"/>
        <v>410</v>
      </c>
      <c r="N367" s="55" t="s">
        <v>1535</v>
      </c>
      <c r="O367" s="55" t="s">
        <v>1534</v>
      </c>
      <c r="P367" s="55" t="s">
        <v>1534</v>
      </c>
      <c r="Q367" s="27" t="str">
        <f t="shared" si="34"/>
        <v>HL Focus</v>
      </c>
      <c r="R367" s="56">
        <v>21.772743912799996</v>
      </c>
      <c r="S367" s="57">
        <v>27.820399689999999</v>
      </c>
      <c r="T367" s="57">
        <v>130.6364634768</v>
      </c>
      <c r="U367" s="57">
        <v>57.568671999999999</v>
      </c>
      <c r="V367" s="64">
        <f t="shared" si="32"/>
        <v>58</v>
      </c>
      <c r="W367" s="64">
        <f t="shared" si="33"/>
        <v>26</v>
      </c>
      <c r="X367" s="23" t="s">
        <v>1535</v>
      </c>
      <c r="Y367" s="23" t="s">
        <v>1535</v>
      </c>
      <c r="Z367" s="23" t="str">
        <f t="shared" si="35"/>
        <v>Asset Focus</v>
      </c>
      <c r="AA367" s="23" t="s">
        <v>1529</v>
      </c>
      <c r="AB367" s="23" t="s">
        <v>1511</v>
      </c>
    </row>
    <row r="368" spans="1:28" x14ac:dyDescent="0.35">
      <c r="A368" s="50" t="s">
        <v>123</v>
      </c>
      <c r="B368" s="51">
        <v>560078</v>
      </c>
      <c r="C368" s="51" t="s">
        <v>1324</v>
      </c>
      <c r="D368" s="52" t="s">
        <v>1325</v>
      </c>
      <c r="E368" s="53">
        <v>9.7164569942503149</v>
      </c>
      <c r="F368" s="54">
        <v>0.32293080000000002</v>
      </c>
      <c r="G368" s="54">
        <v>12.025283725168688</v>
      </c>
      <c r="H368" s="54">
        <v>9.7164569942503149</v>
      </c>
      <c r="I368" s="54">
        <v>0.32293080000000002</v>
      </c>
      <c r="J368" s="54">
        <v>12.025283725168688</v>
      </c>
      <c r="K368" s="63">
        <f>_xlfn.RANK.AVG(H368,H$3:$H$717)</f>
        <v>63</v>
      </c>
      <c r="L368" s="63">
        <f t="shared" si="30"/>
        <v>606</v>
      </c>
      <c r="M368" s="63">
        <f t="shared" si="31"/>
        <v>69</v>
      </c>
      <c r="N368" s="55" t="s">
        <v>1535</v>
      </c>
      <c r="O368" s="55" t="s">
        <v>1534</v>
      </c>
      <c r="P368" s="55" t="s">
        <v>1535</v>
      </c>
      <c r="Q368" s="27" t="str">
        <f t="shared" si="34"/>
        <v>Asset Focus</v>
      </c>
      <c r="R368" s="56">
        <v>50.222959507243196</v>
      </c>
      <c r="S368" s="57">
        <v>5.6916681006398111</v>
      </c>
      <c r="T368" s="57">
        <v>50.897089581243193</v>
      </c>
      <c r="U368" s="57">
        <v>5.717207493639811</v>
      </c>
      <c r="V368" s="64">
        <f t="shared" si="32"/>
        <v>267</v>
      </c>
      <c r="W368" s="64">
        <f t="shared" si="33"/>
        <v>394</v>
      </c>
      <c r="X368" s="23" t="s">
        <v>1534</v>
      </c>
      <c r="Y368" s="23" t="s">
        <v>1534</v>
      </c>
      <c r="Z368" s="23" t="str">
        <f t="shared" si="35"/>
        <v>Rest</v>
      </c>
      <c r="AA368" s="23" t="s">
        <v>1529</v>
      </c>
      <c r="AB368" s="23" t="s">
        <v>1525</v>
      </c>
    </row>
    <row r="369" spans="1:28" x14ac:dyDescent="0.35">
      <c r="A369" s="50" t="s">
        <v>96</v>
      </c>
      <c r="B369" s="51">
        <v>400101</v>
      </c>
      <c r="C369" s="51" t="s">
        <v>796</v>
      </c>
      <c r="D369" s="52" t="s">
        <v>797</v>
      </c>
      <c r="E369" s="53">
        <v>0.76756400000000014</v>
      </c>
      <c r="F369" s="54">
        <v>0.44376000000000004</v>
      </c>
      <c r="G369" s="54">
        <v>1.1718</v>
      </c>
      <c r="H369" s="54">
        <v>3.5088640000000004</v>
      </c>
      <c r="I369" s="54">
        <v>0.44376000000000004</v>
      </c>
      <c r="J369" s="54">
        <v>5.3567999999999998</v>
      </c>
      <c r="K369" s="63">
        <f>_xlfn.RANK.AVG(H369,H$3:$H$717)</f>
        <v>281</v>
      </c>
      <c r="L369" s="63">
        <f t="shared" si="30"/>
        <v>539</v>
      </c>
      <c r="M369" s="63">
        <f t="shared" si="31"/>
        <v>233</v>
      </c>
      <c r="N369" s="55" t="s">
        <v>1534</v>
      </c>
      <c r="O369" s="55" t="s">
        <v>1534</v>
      </c>
      <c r="P369" s="55" t="s">
        <v>1534</v>
      </c>
      <c r="Q369" s="27" t="str">
        <f t="shared" si="34"/>
        <v>Rest</v>
      </c>
      <c r="R369" s="56">
        <v>85.954671674242363</v>
      </c>
      <c r="S369" s="57">
        <v>1.8242075564254083</v>
      </c>
      <c r="T369" s="57">
        <v>143.86376725624237</v>
      </c>
      <c r="U369" s="57">
        <v>11.920521888425407</v>
      </c>
      <c r="V369" s="64">
        <f t="shared" si="32"/>
        <v>46</v>
      </c>
      <c r="W369" s="64">
        <f t="shared" si="33"/>
        <v>235</v>
      </c>
      <c r="X369" s="23" t="s">
        <v>1535</v>
      </c>
      <c r="Y369" s="23" t="s">
        <v>1534</v>
      </c>
      <c r="Z369" s="23" t="str">
        <f t="shared" si="35"/>
        <v>SBA Focus</v>
      </c>
      <c r="AA369" s="23" t="s">
        <v>1530</v>
      </c>
      <c r="AB369" s="23" t="s">
        <v>1524</v>
      </c>
    </row>
    <row r="370" spans="1:28" x14ac:dyDescent="0.35">
      <c r="A370" s="50" t="s">
        <v>151</v>
      </c>
      <c r="B370" s="51">
        <v>570017</v>
      </c>
      <c r="C370" s="51" t="s">
        <v>798</v>
      </c>
      <c r="D370" s="52" t="s">
        <v>799</v>
      </c>
      <c r="E370" s="53">
        <v>1.5406857879945306</v>
      </c>
      <c r="F370" s="54">
        <v>0.17371200000000003</v>
      </c>
      <c r="G370" s="54">
        <v>3.042429434392568</v>
      </c>
      <c r="H370" s="54">
        <v>3.8946857879945309</v>
      </c>
      <c r="I370" s="54">
        <v>0.79411200000000015</v>
      </c>
      <c r="J370" s="54">
        <v>11.288529434392569</v>
      </c>
      <c r="K370" s="63">
        <f>_xlfn.RANK.AVG(H370,H$3:$H$717)</f>
        <v>240</v>
      </c>
      <c r="L370" s="63">
        <f t="shared" si="30"/>
        <v>379</v>
      </c>
      <c r="M370" s="63">
        <f t="shared" si="31"/>
        <v>78</v>
      </c>
      <c r="N370" s="55" t="s">
        <v>1534</v>
      </c>
      <c r="O370" s="55" t="s">
        <v>1534</v>
      </c>
      <c r="P370" s="55" t="s">
        <v>1535</v>
      </c>
      <c r="Q370" s="27" t="str">
        <f t="shared" si="34"/>
        <v>GL Focus</v>
      </c>
      <c r="R370" s="56">
        <v>8.0339748709999981</v>
      </c>
      <c r="S370" s="57">
        <v>1.0271961514258576</v>
      </c>
      <c r="T370" s="57">
        <v>48.203849226000003</v>
      </c>
      <c r="U370" s="57">
        <v>4.939738228425858</v>
      </c>
      <c r="V370" s="64">
        <f t="shared" si="32"/>
        <v>287</v>
      </c>
      <c r="W370" s="64">
        <f t="shared" si="33"/>
        <v>432</v>
      </c>
      <c r="X370" s="23" t="s">
        <v>1534</v>
      </c>
      <c r="Y370" s="23" t="s">
        <v>1534</v>
      </c>
      <c r="Z370" s="23" t="str">
        <f t="shared" si="35"/>
        <v>Rest</v>
      </c>
      <c r="AA370" s="23" t="s">
        <v>1528</v>
      </c>
      <c r="AB370" s="23" t="s">
        <v>1524</v>
      </c>
    </row>
    <row r="371" spans="1:28" x14ac:dyDescent="0.35">
      <c r="A371" s="50" t="s">
        <v>96</v>
      </c>
      <c r="B371" s="51">
        <v>400076</v>
      </c>
      <c r="C371" s="51" t="s">
        <v>800</v>
      </c>
      <c r="D371" s="52" t="s">
        <v>801</v>
      </c>
      <c r="E371" s="53">
        <v>1.2296278058415582</v>
      </c>
      <c r="F371" s="54">
        <v>1.1819789999999999</v>
      </c>
      <c r="G371" s="54">
        <v>0.79385600000000001</v>
      </c>
      <c r="H371" s="54">
        <v>2.5697278058415582</v>
      </c>
      <c r="I371" s="54">
        <v>2.4063790000000003</v>
      </c>
      <c r="J371" s="54">
        <v>3.6290559999999998</v>
      </c>
      <c r="K371" s="63">
        <f>_xlfn.RANK.AVG(H371,H$3:$H$717)</f>
        <v>353</v>
      </c>
      <c r="L371" s="63">
        <f t="shared" si="30"/>
        <v>45</v>
      </c>
      <c r="M371" s="63">
        <f t="shared" si="31"/>
        <v>333</v>
      </c>
      <c r="N371" s="55" t="s">
        <v>1534</v>
      </c>
      <c r="O371" s="55" t="s">
        <v>1535</v>
      </c>
      <c r="P371" s="55" t="s">
        <v>1534</v>
      </c>
      <c r="Q371" s="27" t="str">
        <f t="shared" si="34"/>
        <v>VL Focus</v>
      </c>
      <c r="R371" s="56">
        <v>76.019652738970649</v>
      </c>
      <c r="S371" s="57">
        <v>19.561438973524051</v>
      </c>
      <c r="T371" s="57">
        <v>112.09870657997065</v>
      </c>
      <c r="U371" s="57">
        <v>30.614343162524051</v>
      </c>
      <c r="V371" s="64">
        <f t="shared" si="32"/>
        <v>82</v>
      </c>
      <c r="W371" s="64">
        <f t="shared" si="33"/>
        <v>75</v>
      </c>
      <c r="X371" s="23" t="s">
        <v>1535</v>
      </c>
      <c r="Y371" s="23" t="s">
        <v>1534</v>
      </c>
      <c r="Z371" s="23" t="str">
        <f t="shared" si="35"/>
        <v>SBA Focus</v>
      </c>
      <c r="AA371" s="23" t="s">
        <v>1530</v>
      </c>
      <c r="AB371" s="23" t="s">
        <v>1527</v>
      </c>
    </row>
    <row r="372" spans="1:28" x14ac:dyDescent="0.35">
      <c r="A372" s="50" t="s">
        <v>154</v>
      </c>
      <c r="B372" s="51">
        <v>575002</v>
      </c>
      <c r="C372" s="51" t="s">
        <v>802</v>
      </c>
      <c r="D372" s="52" t="s">
        <v>803</v>
      </c>
      <c r="E372" s="53">
        <v>0.76434400000000002</v>
      </c>
      <c r="F372" s="54">
        <v>0.2199367380487805</v>
      </c>
      <c r="G372" s="54">
        <v>0.80194399999999999</v>
      </c>
      <c r="H372" s="54">
        <v>3.4941439999999999</v>
      </c>
      <c r="I372" s="54">
        <v>0.6932367380487805</v>
      </c>
      <c r="J372" s="54">
        <v>3.493544</v>
      </c>
      <c r="K372" s="63">
        <f>_xlfn.RANK.AVG(H372,H$3:$H$717)</f>
        <v>282</v>
      </c>
      <c r="L372" s="63">
        <f t="shared" si="30"/>
        <v>419</v>
      </c>
      <c r="M372" s="63">
        <f t="shared" si="31"/>
        <v>342</v>
      </c>
      <c r="N372" s="55" t="s">
        <v>1534</v>
      </c>
      <c r="O372" s="55" t="s">
        <v>1534</v>
      </c>
      <c r="P372" s="55" t="s">
        <v>1534</v>
      </c>
      <c r="Q372" s="27" t="str">
        <f t="shared" si="34"/>
        <v>Rest</v>
      </c>
      <c r="R372" s="56">
        <v>60.84441582912865</v>
      </c>
      <c r="S372" s="57">
        <v>935.00445139999999</v>
      </c>
      <c r="T372" s="57">
        <v>116.71182820112865</v>
      </c>
      <c r="U372" s="57">
        <v>951.62225000000001</v>
      </c>
      <c r="V372" s="64">
        <f t="shared" si="32"/>
        <v>74</v>
      </c>
      <c r="W372" s="64">
        <f t="shared" si="33"/>
        <v>1</v>
      </c>
      <c r="X372" s="23" t="s">
        <v>1535</v>
      </c>
      <c r="Y372" s="23" t="s">
        <v>1535</v>
      </c>
      <c r="Z372" s="23" t="str">
        <f t="shared" si="35"/>
        <v>Asset Focus</v>
      </c>
      <c r="AA372" s="23" t="s">
        <v>1528</v>
      </c>
      <c r="AB372" s="23" t="s">
        <v>1526</v>
      </c>
    </row>
    <row r="373" spans="1:28" x14ac:dyDescent="0.35">
      <c r="A373" s="50" t="s">
        <v>83</v>
      </c>
      <c r="B373" s="51">
        <v>431001</v>
      </c>
      <c r="C373" s="51" t="s">
        <v>81</v>
      </c>
      <c r="D373" s="52" t="s">
        <v>82</v>
      </c>
      <c r="E373" s="53">
        <v>7.5070848176816751</v>
      </c>
      <c r="F373" s="54">
        <v>2.2782919574119576</v>
      </c>
      <c r="G373" s="54">
        <v>0.61250000000000004</v>
      </c>
      <c r="H373" s="54">
        <v>9.693484817681675</v>
      </c>
      <c r="I373" s="54">
        <v>2.8541919574119574</v>
      </c>
      <c r="J373" s="54">
        <v>2.8</v>
      </c>
      <c r="K373" s="63">
        <f>_xlfn.RANK.AVG(H373,H$3:$H$717)</f>
        <v>64</v>
      </c>
      <c r="L373" s="63">
        <f t="shared" si="30"/>
        <v>28</v>
      </c>
      <c r="M373" s="63">
        <f t="shared" si="31"/>
        <v>408</v>
      </c>
      <c r="N373" s="55" t="s">
        <v>1535</v>
      </c>
      <c r="O373" s="55" t="s">
        <v>1535</v>
      </c>
      <c r="P373" s="55" t="s">
        <v>1534</v>
      </c>
      <c r="Q373" s="27" t="str">
        <f t="shared" si="34"/>
        <v>Asset Focus</v>
      </c>
      <c r="R373" s="56">
        <v>2.8973179200077688</v>
      </c>
      <c r="S373" s="57">
        <v>1.1978385663999997</v>
      </c>
      <c r="T373" s="57">
        <v>12.883755003007769</v>
      </c>
      <c r="U373" s="57">
        <v>7.1870313983999994</v>
      </c>
      <c r="V373" s="64">
        <f t="shared" si="32"/>
        <v>635</v>
      </c>
      <c r="W373" s="64">
        <f t="shared" si="33"/>
        <v>348</v>
      </c>
      <c r="X373" s="23" t="s">
        <v>1534</v>
      </c>
      <c r="Y373" s="23" t="s">
        <v>1534</v>
      </c>
      <c r="Z373" s="23" t="str">
        <f t="shared" si="35"/>
        <v>Rest</v>
      </c>
      <c r="AA373" s="23" t="s">
        <v>1529</v>
      </c>
      <c r="AB373" s="23" t="s">
        <v>1525</v>
      </c>
    </row>
    <row r="374" spans="1:28" x14ac:dyDescent="0.35">
      <c r="A374" s="50" t="s">
        <v>96</v>
      </c>
      <c r="B374" s="51">
        <v>400701</v>
      </c>
      <c r="C374" s="51" t="s">
        <v>806</v>
      </c>
      <c r="D374" s="52" t="s">
        <v>807</v>
      </c>
      <c r="E374" s="53">
        <v>1.3045702776899166</v>
      </c>
      <c r="F374" s="54">
        <v>0.18774000000000005</v>
      </c>
      <c r="G374" s="54">
        <v>1.1792760000000002</v>
      </c>
      <c r="H374" s="54">
        <v>2.7955702776899165</v>
      </c>
      <c r="I374" s="54">
        <v>0.85824000000000011</v>
      </c>
      <c r="J374" s="54">
        <v>5.3909760000000002</v>
      </c>
      <c r="K374" s="63">
        <f>_xlfn.RANK.AVG(H374,H$3:$H$717)</f>
        <v>338</v>
      </c>
      <c r="L374" s="63">
        <f t="shared" si="30"/>
        <v>351</v>
      </c>
      <c r="M374" s="63">
        <f t="shared" si="31"/>
        <v>230</v>
      </c>
      <c r="N374" s="55" t="s">
        <v>1534</v>
      </c>
      <c r="O374" s="55" t="s">
        <v>1534</v>
      </c>
      <c r="P374" s="55" t="s">
        <v>1534</v>
      </c>
      <c r="Q374" s="27" t="str">
        <f t="shared" si="34"/>
        <v>Rest</v>
      </c>
      <c r="R374" s="56">
        <v>6.7692875099999981</v>
      </c>
      <c r="S374" s="57">
        <v>48.702834909350159</v>
      </c>
      <c r="T374" s="57">
        <v>40.615725059999995</v>
      </c>
      <c r="U374" s="57">
        <v>59.24786500635016</v>
      </c>
      <c r="V374" s="64">
        <f t="shared" si="32"/>
        <v>356</v>
      </c>
      <c r="W374" s="64">
        <f t="shared" si="33"/>
        <v>24</v>
      </c>
      <c r="X374" s="23" t="s">
        <v>1534</v>
      </c>
      <c r="Y374" s="23" t="s">
        <v>1535</v>
      </c>
      <c r="Z374" s="23" t="str">
        <f t="shared" si="35"/>
        <v>CAA Focus</v>
      </c>
      <c r="AA374" s="23" t="s">
        <v>1528</v>
      </c>
      <c r="AB374" s="23" t="s">
        <v>1527</v>
      </c>
    </row>
    <row r="375" spans="1:28" x14ac:dyDescent="0.35">
      <c r="A375" s="50" t="s">
        <v>96</v>
      </c>
      <c r="B375" s="51">
        <v>400101</v>
      </c>
      <c r="C375" s="51" t="s">
        <v>808</v>
      </c>
      <c r="D375" s="52" t="s">
        <v>809</v>
      </c>
      <c r="E375" s="53">
        <v>1.5526377965145932</v>
      </c>
      <c r="F375" s="54">
        <v>0.1118792788793493</v>
      </c>
      <c r="G375" s="54">
        <v>0.43374800000000002</v>
      </c>
      <c r="H375" s="54">
        <v>4.2576377965145937</v>
      </c>
      <c r="I375" s="54">
        <v>0.25837927887934931</v>
      </c>
      <c r="J375" s="54">
        <v>1.9828479999999999</v>
      </c>
      <c r="K375" s="63">
        <f>_xlfn.RANK.AVG(H375,H$3:$H$717)</f>
        <v>218</v>
      </c>
      <c r="L375" s="63">
        <f t="shared" si="30"/>
        <v>631</v>
      </c>
      <c r="M375" s="63">
        <f t="shared" si="31"/>
        <v>480</v>
      </c>
      <c r="N375" s="55" t="s">
        <v>1534</v>
      </c>
      <c r="O375" s="55" t="s">
        <v>1534</v>
      </c>
      <c r="P375" s="55" t="s">
        <v>1534</v>
      </c>
      <c r="Q375" s="27" t="str">
        <f t="shared" si="34"/>
        <v>Rest</v>
      </c>
      <c r="R375" s="56">
        <v>84.237606764570245</v>
      </c>
      <c r="S375" s="57">
        <v>1.02331354763853</v>
      </c>
      <c r="T375" s="57">
        <v>127.24709050157026</v>
      </c>
      <c r="U375" s="57">
        <v>6.1240388956385301</v>
      </c>
      <c r="V375" s="64">
        <f t="shared" si="32"/>
        <v>60</v>
      </c>
      <c r="W375" s="64">
        <f t="shared" si="33"/>
        <v>382</v>
      </c>
      <c r="X375" s="23" t="s">
        <v>1535</v>
      </c>
      <c r="Y375" s="23" t="s">
        <v>1534</v>
      </c>
      <c r="Z375" s="23" t="str">
        <f t="shared" si="35"/>
        <v>SBA Focus</v>
      </c>
      <c r="AA375" s="23" t="s">
        <v>1531</v>
      </c>
      <c r="AB375" s="23" t="s">
        <v>1524</v>
      </c>
    </row>
    <row r="376" spans="1:28" x14ac:dyDescent="0.35">
      <c r="A376" s="50" t="s">
        <v>61</v>
      </c>
      <c r="B376" s="51">
        <v>560001</v>
      </c>
      <c r="C376" s="51" t="s">
        <v>175</v>
      </c>
      <c r="D376" s="52" t="s">
        <v>176</v>
      </c>
      <c r="E376" s="53">
        <v>5.4910889999999997</v>
      </c>
      <c r="F376" s="54">
        <v>0.77679640224640223</v>
      </c>
      <c r="G376" s="54">
        <v>2.678719646279216</v>
      </c>
      <c r="H376" s="54">
        <v>9.4910889999999988</v>
      </c>
      <c r="I376" s="54">
        <v>0.84679640224640229</v>
      </c>
      <c r="J376" s="54">
        <v>2.678719646279216</v>
      </c>
      <c r="K376" s="63">
        <f>_xlfn.RANK.AVG(H376,H$3:$H$717)</f>
        <v>65</v>
      </c>
      <c r="L376" s="63">
        <f t="shared" si="30"/>
        <v>357</v>
      </c>
      <c r="M376" s="63">
        <f t="shared" si="31"/>
        <v>421</v>
      </c>
      <c r="N376" s="55" t="s">
        <v>1535</v>
      </c>
      <c r="O376" s="55" t="s">
        <v>1534</v>
      </c>
      <c r="P376" s="55" t="s">
        <v>1534</v>
      </c>
      <c r="Q376" s="27" t="str">
        <f t="shared" si="34"/>
        <v>HL Focus</v>
      </c>
      <c r="R376" s="56">
        <v>7.1979548154000028</v>
      </c>
      <c r="S376" s="57">
        <v>18.699907665991013</v>
      </c>
      <c r="T376" s="57">
        <v>43.187728892400003</v>
      </c>
      <c r="U376" s="57">
        <v>31.602332073991015</v>
      </c>
      <c r="V376" s="64">
        <f t="shared" si="32"/>
        <v>339</v>
      </c>
      <c r="W376" s="64">
        <f t="shared" si="33"/>
        <v>68</v>
      </c>
      <c r="X376" s="23" t="s">
        <v>1534</v>
      </c>
      <c r="Y376" s="23" t="s">
        <v>1535</v>
      </c>
      <c r="Z376" s="23" t="str">
        <f t="shared" si="35"/>
        <v>CAA Focus</v>
      </c>
      <c r="AA376" s="23" t="s">
        <v>1528</v>
      </c>
      <c r="AB376" s="23" t="s">
        <v>1511</v>
      </c>
    </row>
    <row r="377" spans="1:28" x14ac:dyDescent="0.35">
      <c r="A377" s="50" t="s">
        <v>96</v>
      </c>
      <c r="B377" s="51">
        <v>400054</v>
      </c>
      <c r="C377" s="51" t="s">
        <v>812</v>
      </c>
      <c r="D377" s="52" t="s">
        <v>813</v>
      </c>
      <c r="E377" s="53">
        <v>2.4833869342272079</v>
      </c>
      <c r="F377" s="54">
        <v>0.21243961857961854</v>
      </c>
      <c r="G377" s="54">
        <v>0.33353600000000005</v>
      </c>
      <c r="H377" s="54">
        <v>4.633486934227208</v>
      </c>
      <c r="I377" s="54">
        <v>0.7827396185796186</v>
      </c>
      <c r="J377" s="54">
        <v>1.5247360000000001</v>
      </c>
      <c r="K377" s="63">
        <f>_xlfn.RANK.AVG(H377,H$3:$H$717)</f>
        <v>193</v>
      </c>
      <c r="L377" s="63">
        <f t="shared" si="30"/>
        <v>384</v>
      </c>
      <c r="M377" s="63">
        <f t="shared" si="31"/>
        <v>532</v>
      </c>
      <c r="N377" s="55" t="s">
        <v>1534</v>
      </c>
      <c r="O377" s="55" t="s">
        <v>1534</v>
      </c>
      <c r="P377" s="55" t="s">
        <v>1534</v>
      </c>
      <c r="Q377" s="27" t="str">
        <f t="shared" si="34"/>
        <v>Rest</v>
      </c>
      <c r="R377" s="56">
        <v>121.97998603576242</v>
      </c>
      <c r="S377" s="57">
        <v>4.425035965320566</v>
      </c>
      <c r="T377" s="57">
        <v>148.29056050976243</v>
      </c>
      <c r="U377" s="57">
        <v>14.864486183320567</v>
      </c>
      <c r="V377" s="64">
        <f t="shared" si="32"/>
        <v>41</v>
      </c>
      <c r="W377" s="64">
        <f t="shared" si="33"/>
        <v>187</v>
      </c>
      <c r="X377" s="23" t="s">
        <v>1535</v>
      </c>
      <c r="Y377" s="23" t="s">
        <v>1534</v>
      </c>
      <c r="Z377" s="23" t="str">
        <f t="shared" si="35"/>
        <v>SBA Focus</v>
      </c>
      <c r="AA377" s="23" t="s">
        <v>1528</v>
      </c>
      <c r="AB377" s="23" t="s">
        <v>1527</v>
      </c>
    </row>
    <row r="378" spans="1:28" x14ac:dyDescent="0.35">
      <c r="A378" s="50" t="s">
        <v>151</v>
      </c>
      <c r="B378" s="51">
        <v>570026</v>
      </c>
      <c r="C378" s="51" t="s">
        <v>814</v>
      </c>
      <c r="D378" s="52" t="s">
        <v>815</v>
      </c>
      <c r="E378" s="53">
        <v>1.4684800000000002</v>
      </c>
      <c r="F378" s="54">
        <v>0.61245706237283581</v>
      </c>
      <c r="G378" s="54">
        <v>4.9234595189880705</v>
      </c>
      <c r="H378" s="54">
        <v>3.8742799999999997</v>
      </c>
      <c r="I378" s="54">
        <v>1.3402570623728358</v>
      </c>
      <c r="J378" s="54">
        <v>21.825359518988073</v>
      </c>
      <c r="K378" s="63">
        <f>_xlfn.RANK.AVG(H378,H$3:$H$717)</f>
        <v>244</v>
      </c>
      <c r="L378" s="63">
        <f t="shared" si="30"/>
        <v>184</v>
      </c>
      <c r="M378" s="63">
        <f t="shared" si="31"/>
        <v>19</v>
      </c>
      <c r="N378" s="55" t="s">
        <v>1534</v>
      </c>
      <c r="O378" s="55" t="s">
        <v>1534</v>
      </c>
      <c r="P378" s="55" t="s">
        <v>1535</v>
      </c>
      <c r="Q378" s="27" t="str">
        <f t="shared" si="34"/>
        <v>GL Focus</v>
      </c>
      <c r="R378" s="56">
        <v>10.461841920200001</v>
      </c>
      <c r="S378" s="57">
        <v>1.4382144949772138</v>
      </c>
      <c r="T378" s="57">
        <v>62.7710515212</v>
      </c>
      <c r="U378" s="57">
        <v>4.5628684839772138</v>
      </c>
      <c r="V378" s="64">
        <f t="shared" si="32"/>
        <v>198</v>
      </c>
      <c r="W378" s="64">
        <f t="shared" si="33"/>
        <v>452</v>
      </c>
      <c r="X378" s="23" t="s">
        <v>1534</v>
      </c>
      <c r="Y378" s="23" t="s">
        <v>1534</v>
      </c>
      <c r="Z378" s="23" t="str">
        <f t="shared" si="35"/>
        <v>Rest</v>
      </c>
      <c r="AA378" s="23" t="s">
        <v>1528</v>
      </c>
      <c r="AB378" s="23" t="s">
        <v>1526</v>
      </c>
    </row>
    <row r="379" spans="1:28" x14ac:dyDescent="0.35">
      <c r="A379" s="50" t="s">
        <v>342</v>
      </c>
      <c r="B379" s="51">
        <v>580021</v>
      </c>
      <c r="C379" s="51" t="s">
        <v>561</v>
      </c>
      <c r="D379" s="52" t="s">
        <v>562</v>
      </c>
      <c r="E379" s="53">
        <v>2.065896</v>
      </c>
      <c r="F379" s="54">
        <v>1.4587610629336438</v>
      </c>
      <c r="G379" s="54">
        <v>2.3608126741993476</v>
      </c>
      <c r="H379" s="54">
        <v>9.4440959999999983</v>
      </c>
      <c r="I379" s="54">
        <v>2.2761610629336437</v>
      </c>
      <c r="J379" s="54">
        <v>5.796812674199348</v>
      </c>
      <c r="K379" s="63">
        <f>_xlfn.RANK.AVG(H379,H$3:$H$717)</f>
        <v>66</v>
      </c>
      <c r="L379" s="63">
        <f t="shared" si="30"/>
        <v>50</v>
      </c>
      <c r="M379" s="63">
        <f t="shared" si="31"/>
        <v>215</v>
      </c>
      <c r="N379" s="55" t="s">
        <v>1535</v>
      </c>
      <c r="O379" s="55" t="s">
        <v>1535</v>
      </c>
      <c r="P379" s="55" t="s">
        <v>1534</v>
      </c>
      <c r="Q379" s="27" t="str">
        <f t="shared" si="34"/>
        <v>Asset Focus</v>
      </c>
      <c r="R379" s="56">
        <v>50.552126430116424</v>
      </c>
      <c r="S379" s="57">
        <v>4.7517822354879815</v>
      </c>
      <c r="T379" s="57">
        <v>84.47917895011642</v>
      </c>
      <c r="U379" s="57">
        <v>19.512698025487982</v>
      </c>
      <c r="V379" s="64">
        <f t="shared" si="32"/>
        <v>125</v>
      </c>
      <c r="W379" s="64">
        <f t="shared" si="33"/>
        <v>135</v>
      </c>
      <c r="X379" s="23" t="s">
        <v>1535</v>
      </c>
      <c r="Y379" s="23" t="s">
        <v>1534</v>
      </c>
      <c r="Z379" s="23" t="str">
        <f t="shared" si="35"/>
        <v>SBA Focus</v>
      </c>
      <c r="AA379" s="23" t="s">
        <v>1529</v>
      </c>
      <c r="AB379" s="23" t="s">
        <v>1526</v>
      </c>
    </row>
    <row r="380" spans="1:28" x14ac:dyDescent="0.35">
      <c r="A380" s="50" t="s">
        <v>96</v>
      </c>
      <c r="B380" s="51">
        <v>400614</v>
      </c>
      <c r="C380" s="51" t="s">
        <v>818</v>
      </c>
      <c r="D380" s="52" t="s">
        <v>819</v>
      </c>
      <c r="E380" s="53">
        <v>3.0031087487103778</v>
      </c>
      <c r="F380" s="54">
        <v>6.3263435675675675E-2</v>
      </c>
      <c r="G380" s="54">
        <v>0.49826999999999999</v>
      </c>
      <c r="H380" s="54">
        <v>4.5049087487103776</v>
      </c>
      <c r="I380" s="54">
        <v>0.12686343567567568</v>
      </c>
      <c r="J380" s="54">
        <v>2.2530700000000001</v>
      </c>
      <c r="K380" s="63">
        <f>_xlfn.RANK.AVG(H380,H$3:$H$717)</f>
        <v>206</v>
      </c>
      <c r="L380" s="63">
        <f t="shared" si="30"/>
        <v>671</v>
      </c>
      <c r="M380" s="63">
        <f t="shared" si="31"/>
        <v>456</v>
      </c>
      <c r="N380" s="55" t="s">
        <v>1534</v>
      </c>
      <c r="O380" s="55" t="s">
        <v>1534</v>
      </c>
      <c r="P380" s="55" t="s">
        <v>1534</v>
      </c>
      <c r="Q380" s="27" t="str">
        <f t="shared" si="34"/>
        <v>Rest</v>
      </c>
      <c r="R380" s="56">
        <v>3.3213372839999984</v>
      </c>
      <c r="S380" s="57">
        <v>23.495534766861439</v>
      </c>
      <c r="T380" s="57">
        <v>19.928023703999997</v>
      </c>
      <c r="U380" s="57">
        <v>43.538308221861442</v>
      </c>
      <c r="V380" s="64">
        <f t="shared" si="32"/>
        <v>550</v>
      </c>
      <c r="W380" s="64">
        <f t="shared" si="33"/>
        <v>41</v>
      </c>
      <c r="X380" s="23" t="s">
        <v>1534</v>
      </c>
      <c r="Y380" s="23" t="s">
        <v>1535</v>
      </c>
      <c r="Z380" s="23" t="str">
        <f t="shared" si="35"/>
        <v>CAA Focus</v>
      </c>
      <c r="AA380" s="23" t="s">
        <v>1528</v>
      </c>
      <c r="AB380" s="23" t="s">
        <v>1527</v>
      </c>
    </row>
    <row r="381" spans="1:28" x14ac:dyDescent="0.35">
      <c r="A381" s="50" t="s">
        <v>99</v>
      </c>
      <c r="B381" s="51">
        <v>560073</v>
      </c>
      <c r="C381" s="51" t="s">
        <v>1348</v>
      </c>
      <c r="D381" s="52" t="s">
        <v>1349</v>
      </c>
      <c r="E381" s="53">
        <v>4.7780000000000005</v>
      </c>
      <c r="F381" s="54">
        <v>0.25074962246524563</v>
      </c>
      <c r="G381" s="54">
        <v>0.73033228627917801</v>
      </c>
      <c r="H381" s="54">
        <v>9.414200000000001</v>
      </c>
      <c r="I381" s="54">
        <v>0.55974962246524562</v>
      </c>
      <c r="J381" s="54">
        <v>2.7565322862791777</v>
      </c>
      <c r="K381" s="63">
        <f>_xlfn.RANK.AVG(H381,H$3:$H$717)</f>
        <v>67</v>
      </c>
      <c r="L381" s="63">
        <f t="shared" si="30"/>
        <v>481</v>
      </c>
      <c r="M381" s="63">
        <f t="shared" si="31"/>
        <v>413</v>
      </c>
      <c r="N381" s="55" t="s">
        <v>1535</v>
      </c>
      <c r="O381" s="55" t="s">
        <v>1534</v>
      </c>
      <c r="P381" s="55" t="s">
        <v>1534</v>
      </c>
      <c r="Q381" s="27" t="str">
        <f t="shared" si="34"/>
        <v>HL Focus</v>
      </c>
      <c r="R381" s="56">
        <v>17.767700253800001</v>
      </c>
      <c r="S381" s="57">
        <v>21.294630573341905</v>
      </c>
      <c r="T381" s="57">
        <v>106.60620152280001</v>
      </c>
      <c r="U381" s="57">
        <v>32.580083165341904</v>
      </c>
      <c r="V381" s="64">
        <f t="shared" si="32"/>
        <v>87</v>
      </c>
      <c r="W381" s="64">
        <f t="shared" si="33"/>
        <v>63</v>
      </c>
      <c r="X381" s="23" t="s">
        <v>1535</v>
      </c>
      <c r="Y381" s="23" t="s">
        <v>1535</v>
      </c>
      <c r="Z381" s="23" t="str">
        <f t="shared" si="35"/>
        <v>Asset Focus</v>
      </c>
      <c r="AA381" s="23" t="s">
        <v>1530</v>
      </c>
      <c r="AB381" s="23" t="s">
        <v>1524</v>
      </c>
    </row>
    <row r="382" spans="1:28" x14ac:dyDescent="0.35">
      <c r="A382" s="50" t="s">
        <v>78</v>
      </c>
      <c r="B382" s="51">
        <v>244001</v>
      </c>
      <c r="C382" s="51" t="s">
        <v>822</v>
      </c>
      <c r="D382" s="52" t="s">
        <v>823</v>
      </c>
      <c r="E382" s="53">
        <v>4.9339094329150495</v>
      </c>
      <c r="F382" s="54">
        <v>7.0234364338111727E-2</v>
      </c>
      <c r="G382" s="54">
        <v>0.75111250712618127</v>
      </c>
      <c r="H382" s="54">
        <v>5.5710094329150497</v>
      </c>
      <c r="I382" s="54">
        <v>0.18133436433811173</v>
      </c>
      <c r="J382" s="54">
        <v>2.1300125071261813</v>
      </c>
      <c r="K382" s="63">
        <f>_xlfn.RANK.AVG(H382,H$3:$H$717)</f>
        <v>149</v>
      </c>
      <c r="L382" s="63">
        <f t="shared" si="30"/>
        <v>657</v>
      </c>
      <c r="M382" s="63">
        <f t="shared" si="31"/>
        <v>464</v>
      </c>
      <c r="N382" s="55" t="s">
        <v>1534</v>
      </c>
      <c r="O382" s="55" t="s">
        <v>1534</v>
      </c>
      <c r="P382" s="55" t="s">
        <v>1534</v>
      </c>
      <c r="Q382" s="27" t="str">
        <f t="shared" si="34"/>
        <v>Rest</v>
      </c>
      <c r="R382" s="56">
        <v>3.7465494811999989</v>
      </c>
      <c r="S382" s="57">
        <v>0.36673691259999996</v>
      </c>
      <c r="T382" s="57">
        <v>22.4792968872</v>
      </c>
      <c r="U382" s="57">
        <v>2.2004214755999998</v>
      </c>
      <c r="V382" s="64">
        <f t="shared" si="32"/>
        <v>507</v>
      </c>
      <c r="W382" s="64">
        <f t="shared" si="33"/>
        <v>594</v>
      </c>
      <c r="X382" s="23" t="s">
        <v>1534</v>
      </c>
      <c r="Y382" s="23" t="s">
        <v>1534</v>
      </c>
      <c r="Z382" s="23" t="str">
        <f t="shared" si="35"/>
        <v>Rest</v>
      </c>
      <c r="AA382" s="23" t="s">
        <v>1531</v>
      </c>
      <c r="AB382" s="23" t="s">
        <v>1527</v>
      </c>
    </row>
    <row r="383" spans="1:28" x14ac:dyDescent="0.35">
      <c r="A383" s="50" t="s">
        <v>96</v>
      </c>
      <c r="B383" s="51">
        <v>400057</v>
      </c>
      <c r="C383" s="51" t="s">
        <v>824</v>
      </c>
      <c r="D383" s="52" t="s">
        <v>825</v>
      </c>
      <c r="E383" s="53">
        <v>0.98971600000000004</v>
      </c>
      <c r="F383" s="54">
        <v>7.0384799999999997E-2</v>
      </c>
      <c r="G383" s="54">
        <v>0.31998400000000005</v>
      </c>
      <c r="H383" s="54">
        <v>4.5244160000000004</v>
      </c>
      <c r="I383" s="54">
        <v>7.0384799999999997E-2</v>
      </c>
      <c r="J383" s="54">
        <v>1.4627840000000001</v>
      </c>
      <c r="K383" s="63">
        <f>_xlfn.RANK.AVG(H383,H$3:$H$717)</f>
        <v>205</v>
      </c>
      <c r="L383" s="63">
        <f t="shared" si="30"/>
        <v>694</v>
      </c>
      <c r="M383" s="63">
        <f t="shared" si="31"/>
        <v>542</v>
      </c>
      <c r="N383" s="55" t="s">
        <v>1534</v>
      </c>
      <c r="O383" s="55" t="s">
        <v>1534</v>
      </c>
      <c r="P383" s="55" t="s">
        <v>1534</v>
      </c>
      <c r="Q383" s="27" t="str">
        <f t="shared" si="34"/>
        <v>Rest</v>
      </c>
      <c r="R383" s="56">
        <v>158.70605482086307</v>
      </c>
      <c r="S383" s="57">
        <v>48.21546348662666</v>
      </c>
      <c r="T383" s="57">
        <v>179.01082719186309</v>
      </c>
      <c r="U383" s="57">
        <v>55.288100453626662</v>
      </c>
      <c r="V383" s="64">
        <f t="shared" si="32"/>
        <v>21</v>
      </c>
      <c r="W383" s="64">
        <f t="shared" si="33"/>
        <v>28</v>
      </c>
      <c r="X383" s="23" t="s">
        <v>1535</v>
      </c>
      <c r="Y383" s="23" t="s">
        <v>1535</v>
      </c>
      <c r="Z383" s="23" t="str">
        <f t="shared" si="35"/>
        <v>Asset Focus</v>
      </c>
      <c r="AA383" s="23" t="s">
        <v>1528</v>
      </c>
      <c r="AB383" s="23" t="s">
        <v>1511</v>
      </c>
    </row>
    <row r="384" spans="1:28" x14ac:dyDescent="0.35">
      <c r="A384" s="50" t="s">
        <v>151</v>
      </c>
      <c r="B384" s="51">
        <v>570008</v>
      </c>
      <c r="C384" s="51" t="s">
        <v>826</v>
      </c>
      <c r="D384" s="52" t="s">
        <v>827</v>
      </c>
      <c r="E384" s="53">
        <v>0.89627625528165999</v>
      </c>
      <c r="F384" s="54">
        <v>0.63031000000000004</v>
      </c>
      <c r="G384" s="54">
        <v>1.5377145196139277</v>
      </c>
      <c r="H384" s="54">
        <v>3.8858762552816604</v>
      </c>
      <c r="I384" s="54">
        <v>1.3205100000000001</v>
      </c>
      <c r="J384" s="54">
        <v>4.8531145196139276</v>
      </c>
      <c r="K384" s="63">
        <f>_xlfn.RANK.AVG(H384,H$3:$H$717)</f>
        <v>243</v>
      </c>
      <c r="L384" s="63">
        <f t="shared" si="30"/>
        <v>192</v>
      </c>
      <c r="M384" s="63">
        <f t="shared" si="31"/>
        <v>260</v>
      </c>
      <c r="N384" s="55" t="s">
        <v>1534</v>
      </c>
      <c r="O384" s="55" t="s">
        <v>1534</v>
      </c>
      <c r="P384" s="55" t="s">
        <v>1534</v>
      </c>
      <c r="Q384" s="27" t="str">
        <f t="shared" si="34"/>
        <v>Rest</v>
      </c>
      <c r="R384" s="56">
        <v>37.48440442751933</v>
      </c>
      <c r="S384" s="57">
        <v>6.9371288815699188</v>
      </c>
      <c r="T384" s="57">
        <v>87.890950122519328</v>
      </c>
      <c r="U384" s="57">
        <v>10.403043761569919</v>
      </c>
      <c r="V384" s="64">
        <f t="shared" si="32"/>
        <v>117</v>
      </c>
      <c r="W384" s="64">
        <f t="shared" si="33"/>
        <v>263</v>
      </c>
      <c r="X384" s="23" t="s">
        <v>1535</v>
      </c>
      <c r="Y384" s="23" t="s">
        <v>1534</v>
      </c>
      <c r="Z384" s="23" t="str">
        <f t="shared" si="35"/>
        <v>SBA Focus</v>
      </c>
      <c r="AA384" s="23" t="s">
        <v>1528</v>
      </c>
      <c r="AB384" s="23" t="s">
        <v>1526</v>
      </c>
    </row>
    <row r="385" spans="1:28" x14ac:dyDescent="0.35">
      <c r="A385" s="50" t="s">
        <v>110</v>
      </c>
      <c r="B385" s="51">
        <v>587313</v>
      </c>
      <c r="C385" s="51" t="s">
        <v>828</v>
      </c>
      <c r="D385" s="52" t="s">
        <v>829</v>
      </c>
      <c r="E385" s="53">
        <v>0.62773200000000007</v>
      </c>
      <c r="F385" s="54">
        <v>0.26025999999999999</v>
      </c>
      <c r="G385" s="54">
        <v>1.24149</v>
      </c>
      <c r="H385" s="54">
        <v>2.8696320000000002</v>
      </c>
      <c r="I385" s="54">
        <v>1.13456</v>
      </c>
      <c r="J385" s="54">
        <v>5.3418899999999994</v>
      </c>
      <c r="K385" s="63">
        <f>_xlfn.RANK.AVG(H385,H$3:$H$717)</f>
        <v>330</v>
      </c>
      <c r="L385" s="63">
        <f t="shared" si="30"/>
        <v>250</v>
      </c>
      <c r="M385" s="63">
        <f t="shared" si="31"/>
        <v>234</v>
      </c>
      <c r="N385" s="55" t="s">
        <v>1534</v>
      </c>
      <c r="O385" s="55" t="s">
        <v>1534</v>
      </c>
      <c r="P385" s="55" t="s">
        <v>1534</v>
      </c>
      <c r="Q385" s="27" t="str">
        <f t="shared" si="34"/>
        <v>Rest</v>
      </c>
      <c r="R385" s="56">
        <v>4.4338782326000015</v>
      </c>
      <c r="S385" s="57">
        <v>1.0193266504578373</v>
      </c>
      <c r="T385" s="57">
        <v>26.603269395600002</v>
      </c>
      <c r="U385" s="57">
        <v>4.8718082534578375</v>
      </c>
      <c r="V385" s="64">
        <f t="shared" si="32"/>
        <v>462</v>
      </c>
      <c r="W385" s="64">
        <f t="shared" si="33"/>
        <v>436</v>
      </c>
      <c r="X385" s="23" t="s">
        <v>1534</v>
      </c>
      <c r="Y385" s="23" t="s">
        <v>1534</v>
      </c>
      <c r="Z385" s="23" t="str">
        <f t="shared" si="35"/>
        <v>Rest</v>
      </c>
      <c r="AA385" s="23" t="s">
        <v>1528</v>
      </c>
      <c r="AB385" s="23" t="s">
        <v>1511</v>
      </c>
    </row>
    <row r="386" spans="1:28" x14ac:dyDescent="0.35">
      <c r="A386" s="50" t="s">
        <v>89</v>
      </c>
      <c r="B386" s="51">
        <v>713146</v>
      </c>
      <c r="C386" s="51" t="s">
        <v>830</v>
      </c>
      <c r="D386" s="52" t="s">
        <v>831</v>
      </c>
      <c r="E386" s="53">
        <v>0.36044400000000004</v>
      </c>
      <c r="F386" s="54">
        <v>0.12829000000000002</v>
      </c>
      <c r="G386" s="54">
        <v>1.218812</v>
      </c>
      <c r="H386" s="54">
        <v>1.6477440000000001</v>
      </c>
      <c r="I386" s="54">
        <v>0.39869000000000004</v>
      </c>
      <c r="J386" s="54">
        <v>5.5717119999999998</v>
      </c>
      <c r="K386" s="63">
        <f>_xlfn.RANK.AVG(H386,H$3:$H$717)</f>
        <v>453</v>
      </c>
      <c r="L386" s="63">
        <f t="shared" si="30"/>
        <v>569</v>
      </c>
      <c r="M386" s="63">
        <f t="shared" si="31"/>
        <v>224</v>
      </c>
      <c r="N386" s="55" t="s">
        <v>1534</v>
      </c>
      <c r="O386" s="55" t="s">
        <v>1534</v>
      </c>
      <c r="P386" s="55" t="s">
        <v>1534</v>
      </c>
      <c r="Q386" s="27" t="str">
        <f t="shared" si="34"/>
        <v>Rest</v>
      </c>
      <c r="R386" s="56">
        <v>1.5932037054000006</v>
      </c>
      <c r="S386" s="57">
        <v>0.24026673024268042</v>
      </c>
      <c r="T386" s="57">
        <v>9.5592222323999998</v>
      </c>
      <c r="U386" s="57">
        <v>0.96530343224268034</v>
      </c>
      <c r="V386" s="64">
        <f t="shared" si="32"/>
        <v>666</v>
      </c>
      <c r="W386" s="64">
        <f t="shared" si="33"/>
        <v>685</v>
      </c>
      <c r="X386" s="23" t="s">
        <v>1534</v>
      </c>
      <c r="Y386" s="23" t="s">
        <v>1534</v>
      </c>
      <c r="Z386" s="23" t="str">
        <f t="shared" si="35"/>
        <v>Rest</v>
      </c>
      <c r="AA386" s="23" t="s">
        <v>1529</v>
      </c>
      <c r="AB386" s="23" t="s">
        <v>1524</v>
      </c>
    </row>
    <row r="387" spans="1:28" x14ac:dyDescent="0.35">
      <c r="A387" s="50" t="s">
        <v>342</v>
      </c>
      <c r="B387" s="51">
        <v>582208</v>
      </c>
      <c r="C387" s="51" t="s">
        <v>832</v>
      </c>
      <c r="D387" s="52" t="s">
        <v>833</v>
      </c>
      <c r="E387" s="53">
        <v>0.22611000000000001</v>
      </c>
      <c r="F387" s="54">
        <v>1.4627781677781683E-2</v>
      </c>
      <c r="G387" s="54">
        <v>1.030176</v>
      </c>
      <c r="H387" s="54">
        <v>0.81701000000000001</v>
      </c>
      <c r="I387" s="54">
        <v>5.2927781677781685E-2</v>
      </c>
      <c r="J387" s="54">
        <v>4.7093759999999998</v>
      </c>
      <c r="K387" s="63">
        <f>_xlfn.RANK.AVG(H387,H$3:$H$717)</f>
        <v>583</v>
      </c>
      <c r="L387" s="63">
        <f t="shared" ref="L387:L450" si="36">_xlfn.RANK.AVG(I387,$I$3:$I$717)</f>
        <v>697</v>
      </c>
      <c r="M387" s="63">
        <f t="shared" ref="M387:M450" si="37">_xlfn.RANK.AVG(J387,$J$3:$J$717)</f>
        <v>267</v>
      </c>
      <c r="N387" s="55" t="s">
        <v>1534</v>
      </c>
      <c r="O387" s="55" t="s">
        <v>1534</v>
      </c>
      <c r="P387" s="55" t="s">
        <v>1534</v>
      </c>
      <c r="Q387" s="27" t="str">
        <f t="shared" si="34"/>
        <v>Rest</v>
      </c>
      <c r="R387" s="56">
        <v>4.3791240257999995</v>
      </c>
      <c r="S387" s="57">
        <v>0.18256917859999999</v>
      </c>
      <c r="T387" s="57">
        <v>26.274744154799997</v>
      </c>
      <c r="U387" s="57">
        <v>1.0954150716</v>
      </c>
      <c r="V387" s="64">
        <f t="shared" ref="V387:V450" si="38">_xlfn.RANK.AVG(T387,$T$3:$T$717)</f>
        <v>465</v>
      </c>
      <c r="W387" s="64">
        <f t="shared" ref="W387:W450" si="39">_xlfn.RANK.AVG(U387,$U$3:$U$717)</f>
        <v>677</v>
      </c>
      <c r="X387" s="23" t="s">
        <v>1534</v>
      </c>
      <c r="Y387" s="23" t="s">
        <v>1534</v>
      </c>
      <c r="Z387" s="23" t="str">
        <f t="shared" si="35"/>
        <v>Rest</v>
      </c>
      <c r="AA387" s="23" t="s">
        <v>1528</v>
      </c>
      <c r="AB387" s="23" t="s">
        <v>1525</v>
      </c>
    </row>
    <row r="388" spans="1:28" x14ac:dyDescent="0.35">
      <c r="A388" s="50" t="s">
        <v>154</v>
      </c>
      <c r="B388" s="51">
        <v>671321</v>
      </c>
      <c r="C388" s="51" t="s">
        <v>834</v>
      </c>
      <c r="D388" s="52" t="s">
        <v>835</v>
      </c>
      <c r="E388" s="53">
        <v>1.9898011050981215</v>
      </c>
      <c r="F388" s="54">
        <v>0.63562799999999997</v>
      </c>
      <c r="G388" s="54">
        <v>2.8835952329461363</v>
      </c>
      <c r="H388" s="54">
        <v>4.5716011050981216</v>
      </c>
      <c r="I388" s="54">
        <v>2.9057279999999999</v>
      </c>
      <c r="J388" s="54">
        <v>4.1873952329461366</v>
      </c>
      <c r="K388" s="63">
        <f>_xlfn.RANK.AVG(H388,H$3:$H$717)</f>
        <v>200</v>
      </c>
      <c r="L388" s="63">
        <f t="shared" si="36"/>
        <v>27</v>
      </c>
      <c r="M388" s="63">
        <f t="shared" si="37"/>
        <v>297</v>
      </c>
      <c r="N388" s="55" t="s">
        <v>1534</v>
      </c>
      <c r="O388" s="55" t="s">
        <v>1535</v>
      </c>
      <c r="P388" s="55" t="s">
        <v>1534</v>
      </c>
      <c r="Q388" s="27" t="str">
        <f t="shared" ref="Q388:Q451" si="40">IF(AND(N388="Yes",O388="No",P388="No"),"HL Focus",IF(AND(N388="No",O388="No",P388="Yes"),"GL Focus",IF(AND(N388="No",O388="Yes",P388="No"),"VL Focus",IF(AND(N388="No",O388="No",P388="No"),"Rest","Asset Focus"))))</f>
        <v>VL Focus</v>
      </c>
      <c r="R388" s="56">
        <v>6.8442897346000038</v>
      </c>
      <c r="S388" s="57">
        <v>0.60582294435742612</v>
      </c>
      <c r="T388" s="57">
        <v>41.065738407600008</v>
      </c>
      <c r="U388" s="57">
        <v>2.5215725403574263</v>
      </c>
      <c r="V388" s="64">
        <f t="shared" si="38"/>
        <v>353</v>
      </c>
      <c r="W388" s="64">
        <f t="shared" si="39"/>
        <v>581</v>
      </c>
      <c r="X388" s="23" t="s">
        <v>1534</v>
      </c>
      <c r="Y388" s="23" t="s">
        <v>1534</v>
      </c>
      <c r="Z388" s="23" t="str">
        <f t="shared" ref="Z388:Z451" si="41">IF(AND(X388="Yes",Y388="No"),"SBA Focus",IF(AND(X388="No",Y388="Yes"),"CAA Focus",IF(AND(X388="No",Y388="No"),"Rest","Asset Focus")))</f>
        <v>Rest</v>
      </c>
      <c r="AA388" s="23" t="s">
        <v>1529</v>
      </c>
      <c r="AB388" s="23" t="s">
        <v>1527</v>
      </c>
    </row>
    <row r="389" spans="1:28" x14ac:dyDescent="0.35">
      <c r="A389" s="50" t="s">
        <v>382</v>
      </c>
      <c r="B389" s="51">
        <v>524001</v>
      </c>
      <c r="C389" s="51" t="s">
        <v>836</v>
      </c>
      <c r="D389" s="52" t="s">
        <v>837</v>
      </c>
      <c r="E389" s="53">
        <v>0.17500404426024399</v>
      </c>
      <c r="F389" s="54">
        <v>0.17033234510630071</v>
      </c>
      <c r="G389" s="54">
        <v>0.89577600000000002</v>
      </c>
      <c r="H389" s="54">
        <v>0.59800404426024389</v>
      </c>
      <c r="I389" s="54">
        <v>0.50623234510630077</v>
      </c>
      <c r="J389" s="54">
        <v>4.0949759999999999</v>
      </c>
      <c r="K389" s="63">
        <f>_xlfn.RANK.AVG(H389,H$3:$H$717)</f>
        <v>613</v>
      </c>
      <c r="L389" s="63">
        <f t="shared" si="36"/>
        <v>510</v>
      </c>
      <c r="M389" s="63">
        <f t="shared" si="37"/>
        <v>303</v>
      </c>
      <c r="N389" s="55" t="s">
        <v>1534</v>
      </c>
      <c r="O389" s="55" t="s">
        <v>1534</v>
      </c>
      <c r="P389" s="55" t="s">
        <v>1534</v>
      </c>
      <c r="Q389" s="27" t="str">
        <f t="shared" si="40"/>
        <v>Rest</v>
      </c>
      <c r="R389" s="56">
        <v>15.388484149838334</v>
      </c>
      <c r="S389" s="57">
        <v>2.5520563539999994</v>
      </c>
      <c r="T389" s="57">
        <v>39.295530514838333</v>
      </c>
      <c r="U389" s="57">
        <v>15.312338124</v>
      </c>
      <c r="V389" s="64">
        <f t="shared" si="38"/>
        <v>364</v>
      </c>
      <c r="W389" s="64">
        <f t="shared" si="39"/>
        <v>181</v>
      </c>
      <c r="X389" s="23" t="s">
        <v>1534</v>
      </c>
      <c r="Y389" s="23" t="s">
        <v>1534</v>
      </c>
      <c r="Z389" s="23" t="str">
        <f t="shared" si="41"/>
        <v>Rest</v>
      </c>
      <c r="AA389" s="23" t="s">
        <v>1528</v>
      </c>
      <c r="AB389" s="23" t="s">
        <v>1527</v>
      </c>
    </row>
    <row r="390" spans="1:28" x14ac:dyDescent="0.35">
      <c r="A390" s="50" t="s">
        <v>61</v>
      </c>
      <c r="B390" s="51">
        <v>110001</v>
      </c>
      <c r="C390" s="51" t="s">
        <v>838</v>
      </c>
      <c r="D390" s="52" t="s">
        <v>839</v>
      </c>
      <c r="E390" s="53">
        <v>0.48249249039469089</v>
      </c>
      <c r="F390" s="54">
        <v>0.66768135252135274</v>
      </c>
      <c r="G390" s="54">
        <v>0.43808472430139861</v>
      </c>
      <c r="H390" s="54">
        <v>0.48249249039469089</v>
      </c>
      <c r="I390" s="54">
        <v>0.91148135252135276</v>
      </c>
      <c r="J390" s="54">
        <v>0.43808472430139861</v>
      </c>
      <c r="K390" s="63">
        <f>_xlfn.RANK.AVG(H390,H$3:$H$717)</f>
        <v>635</v>
      </c>
      <c r="L390" s="63">
        <f t="shared" si="36"/>
        <v>335</v>
      </c>
      <c r="M390" s="63">
        <f t="shared" si="37"/>
        <v>662</v>
      </c>
      <c r="N390" s="55" t="s">
        <v>1534</v>
      </c>
      <c r="O390" s="55" t="s">
        <v>1534</v>
      </c>
      <c r="P390" s="55" t="s">
        <v>1534</v>
      </c>
      <c r="Q390" s="27" t="str">
        <f t="shared" si="40"/>
        <v>Rest</v>
      </c>
      <c r="R390" s="56">
        <v>92.837271483546346</v>
      </c>
      <c r="S390" s="57">
        <v>25.575102157126942</v>
      </c>
      <c r="T390" s="57">
        <v>120.04915927954634</v>
      </c>
      <c r="U390" s="57">
        <v>41.909534329126942</v>
      </c>
      <c r="V390" s="64">
        <f t="shared" si="38"/>
        <v>67</v>
      </c>
      <c r="W390" s="64">
        <f t="shared" si="39"/>
        <v>42</v>
      </c>
      <c r="X390" s="23" t="s">
        <v>1535</v>
      </c>
      <c r="Y390" s="23" t="s">
        <v>1535</v>
      </c>
      <c r="Z390" s="23" t="str">
        <f t="shared" si="41"/>
        <v>Asset Focus</v>
      </c>
      <c r="AA390" s="23" t="s">
        <v>1528</v>
      </c>
      <c r="AB390" s="23" t="s">
        <v>1525</v>
      </c>
    </row>
    <row r="391" spans="1:28" x14ac:dyDescent="0.35">
      <c r="A391" s="50" t="s">
        <v>83</v>
      </c>
      <c r="B391" s="51">
        <v>440010</v>
      </c>
      <c r="C391" s="51" t="s">
        <v>840</v>
      </c>
      <c r="D391" s="52" t="s">
        <v>841</v>
      </c>
      <c r="E391" s="53">
        <v>0.51563750449036605</v>
      </c>
      <c r="F391" s="54">
        <v>1.3544563593455001E-2</v>
      </c>
      <c r="G391" s="54">
        <v>0.57383200000000001</v>
      </c>
      <c r="H391" s="54">
        <v>2.0263375044903658</v>
      </c>
      <c r="I391" s="54">
        <v>2.8544563593455002E-2</v>
      </c>
      <c r="J391" s="54">
        <v>2.6232319999999998</v>
      </c>
      <c r="K391" s="63">
        <f>_xlfn.RANK.AVG(H391,H$3:$H$717)</f>
        <v>415</v>
      </c>
      <c r="L391" s="63">
        <f t="shared" si="36"/>
        <v>705</v>
      </c>
      <c r="M391" s="63">
        <f t="shared" si="37"/>
        <v>427</v>
      </c>
      <c r="N391" s="55" t="s">
        <v>1534</v>
      </c>
      <c r="O391" s="55" t="s">
        <v>1534</v>
      </c>
      <c r="P391" s="55" t="s">
        <v>1534</v>
      </c>
      <c r="Q391" s="27" t="str">
        <f t="shared" si="40"/>
        <v>Rest</v>
      </c>
      <c r="R391" s="56">
        <v>3.9612021983999988</v>
      </c>
      <c r="S391" s="57">
        <v>4.9663209331831375</v>
      </c>
      <c r="T391" s="57">
        <v>23.767213190399996</v>
      </c>
      <c r="U391" s="57">
        <v>20.947647548183138</v>
      </c>
      <c r="V391" s="64">
        <f t="shared" si="38"/>
        <v>497</v>
      </c>
      <c r="W391" s="64">
        <f t="shared" si="39"/>
        <v>125</v>
      </c>
      <c r="X391" s="23" t="s">
        <v>1534</v>
      </c>
      <c r="Y391" s="23" t="s">
        <v>1534</v>
      </c>
      <c r="Z391" s="23" t="str">
        <f t="shared" si="41"/>
        <v>Rest</v>
      </c>
      <c r="AA391" s="23" t="s">
        <v>1528</v>
      </c>
      <c r="AB391" s="23" t="s">
        <v>1526</v>
      </c>
    </row>
    <row r="392" spans="1:28" x14ac:dyDescent="0.35">
      <c r="A392" s="50" t="s">
        <v>61</v>
      </c>
      <c r="B392" s="51">
        <v>110060</v>
      </c>
      <c r="C392" s="51" t="s">
        <v>842</v>
      </c>
      <c r="D392" s="52" t="s">
        <v>843</v>
      </c>
      <c r="E392" s="53">
        <v>2.054792</v>
      </c>
      <c r="F392" s="54">
        <v>0.16788073372549023</v>
      </c>
      <c r="G392" s="54">
        <v>0.35035726265624884</v>
      </c>
      <c r="H392" s="54">
        <v>3.8217919999999999</v>
      </c>
      <c r="I392" s="54">
        <v>0.33338073372549026</v>
      </c>
      <c r="J392" s="54">
        <v>0.35035726265624884</v>
      </c>
      <c r="K392" s="63">
        <f>_xlfn.RANK.AVG(H392,H$3:$H$717)</f>
        <v>248</v>
      </c>
      <c r="L392" s="63">
        <f t="shared" si="36"/>
        <v>597</v>
      </c>
      <c r="M392" s="63">
        <f t="shared" si="37"/>
        <v>679</v>
      </c>
      <c r="N392" s="55" t="s">
        <v>1534</v>
      </c>
      <c r="O392" s="55" t="s">
        <v>1534</v>
      </c>
      <c r="P392" s="55" t="s">
        <v>1534</v>
      </c>
      <c r="Q392" s="27" t="str">
        <f t="shared" si="40"/>
        <v>Rest</v>
      </c>
      <c r="R392" s="56">
        <v>9.1522929190000006</v>
      </c>
      <c r="S392" s="57">
        <v>9.1200195810842324</v>
      </c>
      <c r="T392" s="57">
        <v>28.282145</v>
      </c>
      <c r="U392" s="57">
        <v>31.605471106084231</v>
      </c>
      <c r="V392" s="64">
        <f t="shared" si="38"/>
        <v>446</v>
      </c>
      <c r="W392" s="64">
        <f t="shared" si="39"/>
        <v>67</v>
      </c>
      <c r="X392" s="23" t="s">
        <v>1534</v>
      </c>
      <c r="Y392" s="23" t="s">
        <v>1535</v>
      </c>
      <c r="Z392" s="23" t="str">
        <f t="shared" si="41"/>
        <v>CAA Focus</v>
      </c>
      <c r="AA392" s="23" t="s">
        <v>1528</v>
      </c>
      <c r="AB392" s="23" t="s">
        <v>1525</v>
      </c>
    </row>
    <row r="393" spans="1:28" x14ac:dyDescent="0.35">
      <c r="A393" s="50" t="s">
        <v>58</v>
      </c>
      <c r="B393" s="51">
        <v>518501</v>
      </c>
      <c r="C393" s="51" t="s">
        <v>844</v>
      </c>
      <c r="D393" s="52" t="s">
        <v>845</v>
      </c>
      <c r="E393" s="53">
        <v>0.62974204579025106</v>
      </c>
      <c r="F393" s="54">
        <v>0.61677999999999999</v>
      </c>
      <c r="G393" s="54">
        <v>1.1953333937524728</v>
      </c>
      <c r="H393" s="54">
        <v>1.5197420457902511</v>
      </c>
      <c r="I393" s="54">
        <v>1.9483799999999998</v>
      </c>
      <c r="J393" s="54">
        <v>5.0371333937524732</v>
      </c>
      <c r="K393" s="63">
        <f>_xlfn.RANK.AVG(H393,H$3:$H$717)</f>
        <v>469</v>
      </c>
      <c r="L393" s="63">
        <f t="shared" si="36"/>
        <v>76</v>
      </c>
      <c r="M393" s="63">
        <f t="shared" si="37"/>
        <v>247</v>
      </c>
      <c r="N393" s="55" t="s">
        <v>1534</v>
      </c>
      <c r="O393" s="55" t="s">
        <v>1535</v>
      </c>
      <c r="P393" s="55" t="s">
        <v>1534</v>
      </c>
      <c r="Q393" s="27" t="str">
        <f t="shared" si="40"/>
        <v>VL Focus</v>
      </c>
      <c r="R393" s="56">
        <v>9.723940255591053</v>
      </c>
      <c r="S393" s="57">
        <v>0.48895868717635205</v>
      </c>
      <c r="T393" s="57">
        <v>24.792050041591054</v>
      </c>
      <c r="U393" s="57">
        <v>1.5325238211763521</v>
      </c>
      <c r="V393" s="64">
        <f t="shared" si="38"/>
        <v>480</v>
      </c>
      <c r="W393" s="64">
        <f t="shared" si="39"/>
        <v>648</v>
      </c>
      <c r="X393" s="23" t="s">
        <v>1534</v>
      </c>
      <c r="Y393" s="23" t="s">
        <v>1534</v>
      </c>
      <c r="Z393" s="23" t="str">
        <f t="shared" si="41"/>
        <v>Rest</v>
      </c>
      <c r="AA393" s="23" t="s">
        <v>1528</v>
      </c>
      <c r="AB393" s="23" t="s">
        <v>1525</v>
      </c>
    </row>
    <row r="394" spans="1:28" x14ac:dyDescent="0.35">
      <c r="A394" s="50" t="s">
        <v>123</v>
      </c>
      <c r="B394" s="51">
        <v>560100</v>
      </c>
      <c r="C394" s="51" t="s">
        <v>874</v>
      </c>
      <c r="D394" s="52" t="s">
        <v>875</v>
      </c>
      <c r="E394" s="53">
        <v>8.4908765365068106</v>
      </c>
      <c r="F394" s="54">
        <v>0.86191546507546479</v>
      </c>
      <c r="G394" s="54">
        <v>4.2438479999999998</v>
      </c>
      <c r="H394" s="54">
        <v>9.2203765365068104</v>
      </c>
      <c r="I394" s="54">
        <v>2.0671154650754646</v>
      </c>
      <c r="J394" s="54">
        <v>19.400447999999997</v>
      </c>
      <c r="K394" s="63">
        <f>_xlfn.RANK.AVG(H394,H$3:$H$717)</f>
        <v>68.5</v>
      </c>
      <c r="L394" s="63">
        <f t="shared" si="36"/>
        <v>65</v>
      </c>
      <c r="M394" s="63">
        <f t="shared" si="37"/>
        <v>23</v>
      </c>
      <c r="N394" s="55" t="s">
        <v>1535</v>
      </c>
      <c r="O394" s="55" t="s">
        <v>1535</v>
      </c>
      <c r="P394" s="55" t="s">
        <v>1535</v>
      </c>
      <c r="Q394" s="27" t="str">
        <f t="shared" si="40"/>
        <v>Asset Focus</v>
      </c>
      <c r="R394" s="56">
        <v>90.106351524000019</v>
      </c>
      <c r="S394" s="57">
        <v>23.525494414089223</v>
      </c>
      <c r="T394" s="57">
        <v>174.14734000000001</v>
      </c>
      <c r="U394" s="57">
        <v>32.120043468089222</v>
      </c>
      <c r="V394" s="64">
        <f t="shared" si="38"/>
        <v>23</v>
      </c>
      <c r="W394" s="64">
        <f t="shared" si="39"/>
        <v>66</v>
      </c>
      <c r="X394" s="23" t="s">
        <v>1535</v>
      </c>
      <c r="Y394" s="23" t="s">
        <v>1535</v>
      </c>
      <c r="Z394" s="23" t="str">
        <f t="shared" si="41"/>
        <v>Asset Focus</v>
      </c>
      <c r="AA394" s="23" t="s">
        <v>1530</v>
      </c>
      <c r="AB394" s="23" t="s">
        <v>1527</v>
      </c>
    </row>
    <row r="395" spans="1:28" x14ac:dyDescent="0.35">
      <c r="A395" s="50" t="s">
        <v>61</v>
      </c>
      <c r="B395" s="51">
        <v>201301</v>
      </c>
      <c r="C395" s="51" t="s">
        <v>848</v>
      </c>
      <c r="D395" s="52" t="s">
        <v>849</v>
      </c>
      <c r="E395" s="53">
        <v>0.52990000000000004</v>
      </c>
      <c r="F395" s="54">
        <v>4.4276711306081754E-2</v>
      </c>
      <c r="G395" s="54">
        <v>6.7567548068406841E-2</v>
      </c>
      <c r="H395" s="54">
        <v>2.4224000000000001</v>
      </c>
      <c r="I395" s="54">
        <v>0.11027671130608176</v>
      </c>
      <c r="J395" s="54">
        <v>0.16376754806840682</v>
      </c>
      <c r="K395" s="63">
        <f>_xlfn.RANK.AVG(H395,H$3:$H$717)</f>
        <v>371</v>
      </c>
      <c r="L395" s="63">
        <f t="shared" si="36"/>
        <v>681</v>
      </c>
      <c r="M395" s="63">
        <f t="shared" si="37"/>
        <v>700</v>
      </c>
      <c r="N395" s="55" t="s">
        <v>1534</v>
      </c>
      <c r="O395" s="55" t="s">
        <v>1534</v>
      </c>
      <c r="P395" s="55" t="s">
        <v>1534</v>
      </c>
      <c r="Q395" s="27" t="str">
        <f t="shared" si="40"/>
        <v>Rest</v>
      </c>
      <c r="R395" s="56">
        <v>168.47628180643088</v>
      </c>
      <c r="S395" s="57">
        <v>2.8190990707273578</v>
      </c>
      <c r="T395" s="57">
        <v>205.72191914643088</v>
      </c>
      <c r="U395" s="57">
        <v>13.774277488727359</v>
      </c>
      <c r="V395" s="64">
        <f t="shared" si="38"/>
        <v>15</v>
      </c>
      <c r="W395" s="64">
        <f t="shared" si="39"/>
        <v>204</v>
      </c>
      <c r="X395" s="23" t="s">
        <v>1535</v>
      </c>
      <c r="Y395" s="23" t="s">
        <v>1534</v>
      </c>
      <c r="Z395" s="23" t="str">
        <f t="shared" si="41"/>
        <v>SBA Focus</v>
      </c>
      <c r="AA395" s="23" t="s">
        <v>1529</v>
      </c>
      <c r="AB395" s="23" t="s">
        <v>1525</v>
      </c>
    </row>
    <row r="396" spans="1:28" x14ac:dyDescent="0.35">
      <c r="A396" s="50" t="s">
        <v>78</v>
      </c>
      <c r="B396" s="51">
        <v>110008</v>
      </c>
      <c r="C396" s="51" t="s">
        <v>850</v>
      </c>
      <c r="D396" s="52" t="s">
        <v>851</v>
      </c>
      <c r="E396" s="53">
        <v>0.82362498739998957</v>
      </c>
      <c r="F396" s="54">
        <v>0.25398799999999999</v>
      </c>
      <c r="G396" s="54">
        <v>4.7077468824143938E-2</v>
      </c>
      <c r="H396" s="54">
        <v>2.3236249873999895</v>
      </c>
      <c r="I396" s="54">
        <v>1.1610879999999999</v>
      </c>
      <c r="J396" s="54">
        <v>0.18367746882414393</v>
      </c>
      <c r="K396" s="63">
        <f>_xlfn.RANK.AVG(H396,H$3:$H$717)</f>
        <v>382</v>
      </c>
      <c r="L396" s="63">
        <f t="shared" si="36"/>
        <v>241</v>
      </c>
      <c r="M396" s="63">
        <f t="shared" si="37"/>
        <v>694</v>
      </c>
      <c r="N396" s="55" t="s">
        <v>1534</v>
      </c>
      <c r="O396" s="55" t="s">
        <v>1534</v>
      </c>
      <c r="P396" s="55" t="s">
        <v>1534</v>
      </c>
      <c r="Q396" s="27" t="str">
        <f t="shared" si="40"/>
        <v>Rest</v>
      </c>
      <c r="R396" s="56">
        <v>66.048060504097904</v>
      </c>
      <c r="S396" s="57">
        <v>5.1290615531999997</v>
      </c>
      <c r="T396" s="57">
        <v>121.9794227830979</v>
      </c>
      <c r="U396" s="57">
        <v>30.774369319199998</v>
      </c>
      <c r="V396" s="64">
        <f t="shared" si="38"/>
        <v>65</v>
      </c>
      <c r="W396" s="64">
        <f t="shared" si="39"/>
        <v>74</v>
      </c>
      <c r="X396" s="23" t="s">
        <v>1535</v>
      </c>
      <c r="Y396" s="23" t="s">
        <v>1534</v>
      </c>
      <c r="Z396" s="23" t="str">
        <f t="shared" si="41"/>
        <v>SBA Focus</v>
      </c>
      <c r="AA396" s="23" t="s">
        <v>1528</v>
      </c>
      <c r="AB396" s="23" t="s">
        <v>1525</v>
      </c>
    </row>
    <row r="397" spans="1:28" x14ac:dyDescent="0.35">
      <c r="A397" s="50" t="s">
        <v>78</v>
      </c>
      <c r="B397" s="51">
        <v>110024</v>
      </c>
      <c r="C397" s="51" t="s">
        <v>852</v>
      </c>
      <c r="D397" s="52" t="s">
        <v>853</v>
      </c>
      <c r="E397" s="53">
        <v>2.1715280815045226</v>
      </c>
      <c r="F397" s="54">
        <v>0.9336540844740846</v>
      </c>
      <c r="G397" s="54">
        <v>0.21915600000000002</v>
      </c>
      <c r="H397" s="54">
        <v>3.6054280815045225</v>
      </c>
      <c r="I397" s="54">
        <v>1.3215540844740845</v>
      </c>
      <c r="J397" s="54">
        <v>1.0018560000000001</v>
      </c>
      <c r="K397" s="63">
        <f>_xlfn.RANK.AVG(H397,H$3:$H$717)</f>
        <v>272</v>
      </c>
      <c r="L397" s="63">
        <f t="shared" si="36"/>
        <v>191</v>
      </c>
      <c r="M397" s="63">
        <f t="shared" si="37"/>
        <v>598</v>
      </c>
      <c r="N397" s="55" t="s">
        <v>1534</v>
      </c>
      <c r="O397" s="55" t="s">
        <v>1534</v>
      </c>
      <c r="P397" s="55" t="s">
        <v>1534</v>
      </c>
      <c r="Q397" s="27" t="str">
        <f t="shared" si="40"/>
        <v>Rest</v>
      </c>
      <c r="R397" s="56">
        <v>44.134801901659273</v>
      </c>
      <c r="S397" s="57">
        <v>18.675335561393567</v>
      </c>
      <c r="T397" s="57">
        <v>111.69110508465928</v>
      </c>
      <c r="U397" s="57">
        <v>27.233318061393568</v>
      </c>
      <c r="V397" s="64">
        <f t="shared" si="38"/>
        <v>83</v>
      </c>
      <c r="W397" s="64">
        <f t="shared" si="39"/>
        <v>86</v>
      </c>
      <c r="X397" s="23" t="s">
        <v>1535</v>
      </c>
      <c r="Y397" s="23" t="s">
        <v>1534</v>
      </c>
      <c r="Z397" s="23" t="str">
        <f t="shared" si="41"/>
        <v>SBA Focus</v>
      </c>
      <c r="AA397" s="23" t="s">
        <v>1528</v>
      </c>
      <c r="AB397" s="23" t="s">
        <v>1527</v>
      </c>
    </row>
    <row r="398" spans="1:28" x14ac:dyDescent="0.35">
      <c r="A398" s="50" t="s">
        <v>123</v>
      </c>
      <c r="B398" s="51">
        <v>560100</v>
      </c>
      <c r="C398" s="51" t="s">
        <v>1446</v>
      </c>
      <c r="D398" s="52" t="s">
        <v>1447</v>
      </c>
      <c r="E398" s="53">
        <v>5.6820765365068109</v>
      </c>
      <c r="F398" s="54">
        <v>1.4157554650754647</v>
      </c>
      <c r="G398" s="54">
        <v>0.19810332565404137</v>
      </c>
      <c r="H398" s="54">
        <v>9.2203765365068104</v>
      </c>
      <c r="I398" s="54">
        <v>1.9286554650754648</v>
      </c>
      <c r="J398" s="54">
        <v>0.48810332565404135</v>
      </c>
      <c r="K398" s="63">
        <f>_xlfn.RANK.AVG(H398,H$3:$H$717)</f>
        <v>68.5</v>
      </c>
      <c r="L398" s="63">
        <f t="shared" si="36"/>
        <v>79</v>
      </c>
      <c r="M398" s="63">
        <f t="shared" si="37"/>
        <v>655</v>
      </c>
      <c r="N398" s="55" t="s">
        <v>1535</v>
      </c>
      <c r="O398" s="55" t="s">
        <v>1535</v>
      </c>
      <c r="P398" s="55" t="s">
        <v>1534</v>
      </c>
      <c r="Q398" s="27" t="str">
        <f t="shared" si="40"/>
        <v>Asset Focus</v>
      </c>
      <c r="R398" s="56">
        <v>42.042164230309581</v>
      </c>
      <c r="S398" s="57">
        <v>1.8921126275999995</v>
      </c>
      <c r="T398" s="57">
        <v>59.936033070309577</v>
      </c>
      <c r="U398" s="57">
        <v>11.352675765599999</v>
      </c>
      <c r="V398" s="64">
        <f t="shared" si="38"/>
        <v>218</v>
      </c>
      <c r="W398" s="64">
        <f t="shared" si="39"/>
        <v>247</v>
      </c>
      <c r="X398" s="23" t="s">
        <v>1534</v>
      </c>
      <c r="Y398" s="23" t="s">
        <v>1534</v>
      </c>
      <c r="Z398" s="23" t="str">
        <f t="shared" si="41"/>
        <v>Rest</v>
      </c>
      <c r="AA398" s="23" t="s">
        <v>1530</v>
      </c>
      <c r="AB398" s="23" t="s">
        <v>1527</v>
      </c>
    </row>
    <row r="399" spans="1:28" x14ac:dyDescent="0.35">
      <c r="A399" s="50" t="s">
        <v>118</v>
      </c>
      <c r="B399" s="51">
        <v>560008</v>
      </c>
      <c r="C399" s="51" t="s">
        <v>129</v>
      </c>
      <c r="D399" s="52" t="s">
        <v>130</v>
      </c>
      <c r="E399" s="53">
        <v>4.2315390000000006</v>
      </c>
      <c r="F399" s="54">
        <v>0.16800000000000001</v>
      </c>
      <c r="G399" s="54">
        <v>0.70338800000000012</v>
      </c>
      <c r="H399" s="54">
        <v>9.1685389999999991</v>
      </c>
      <c r="I399" s="54">
        <v>0.76800000000000002</v>
      </c>
      <c r="J399" s="54">
        <v>3.2154880000000006</v>
      </c>
      <c r="K399" s="63">
        <f>_xlfn.RANK.AVG(H399,H$3:$H$717)</f>
        <v>70</v>
      </c>
      <c r="L399" s="63">
        <f t="shared" si="36"/>
        <v>389</v>
      </c>
      <c r="M399" s="63">
        <f t="shared" si="37"/>
        <v>364</v>
      </c>
      <c r="N399" s="55" t="s">
        <v>1535</v>
      </c>
      <c r="O399" s="55" t="s">
        <v>1534</v>
      </c>
      <c r="P399" s="55" t="s">
        <v>1534</v>
      </c>
      <c r="Q399" s="27" t="str">
        <f t="shared" si="40"/>
        <v>HL Focus</v>
      </c>
      <c r="R399" s="56">
        <v>10.2930142162</v>
      </c>
      <c r="S399" s="57">
        <v>6.593256723938687</v>
      </c>
      <c r="T399" s="57">
        <v>61.758085297199997</v>
      </c>
      <c r="U399" s="57">
        <v>15.485874955938685</v>
      </c>
      <c r="V399" s="64">
        <f t="shared" si="38"/>
        <v>203</v>
      </c>
      <c r="W399" s="64">
        <f t="shared" si="39"/>
        <v>177</v>
      </c>
      <c r="X399" s="23" t="s">
        <v>1534</v>
      </c>
      <c r="Y399" s="23" t="s">
        <v>1534</v>
      </c>
      <c r="Z399" s="23" t="str">
        <f t="shared" si="41"/>
        <v>Rest</v>
      </c>
      <c r="AA399" s="23" t="s">
        <v>1528</v>
      </c>
      <c r="AB399" s="23" t="s">
        <v>1511</v>
      </c>
    </row>
    <row r="400" spans="1:28" x14ac:dyDescent="0.35">
      <c r="A400" s="50" t="s">
        <v>78</v>
      </c>
      <c r="B400" s="51">
        <v>110022</v>
      </c>
      <c r="C400" s="51" t="s">
        <v>858</v>
      </c>
      <c r="D400" s="52" t="s">
        <v>859</v>
      </c>
      <c r="E400" s="53">
        <v>0.11113287102702704</v>
      </c>
      <c r="F400" s="54">
        <v>0.32132700000000003</v>
      </c>
      <c r="G400" s="54">
        <v>0.25398800000000005</v>
      </c>
      <c r="H400" s="54">
        <v>0.34173287102702704</v>
      </c>
      <c r="I400" s="54">
        <v>0.81372700000000009</v>
      </c>
      <c r="J400" s="54">
        <v>1.1610880000000001</v>
      </c>
      <c r="K400" s="63">
        <f>_xlfn.RANK.AVG(H400,H$3:$H$717)</f>
        <v>656</v>
      </c>
      <c r="L400" s="63">
        <f t="shared" si="36"/>
        <v>370</v>
      </c>
      <c r="M400" s="63">
        <f t="shared" si="37"/>
        <v>581</v>
      </c>
      <c r="N400" s="55" t="s">
        <v>1534</v>
      </c>
      <c r="O400" s="55" t="s">
        <v>1534</v>
      </c>
      <c r="P400" s="55" t="s">
        <v>1534</v>
      </c>
      <c r="Q400" s="27" t="str">
        <f t="shared" si="40"/>
        <v>Rest</v>
      </c>
      <c r="R400" s="56">
        <v>40.555796900543456</v>
      </c>
      <c r="S400" s="57">
        <v>9.4839757695669444</v>
      </c>
      <c r="T400" s="57">
        <v>81.088033881543453</v>
      </c>
      <c r="U400" s="57">
        <v>15.700263395566944</v>
      </c>
      <c r="V400" s="64">
        <f t="shared" si="38"/>
        <v>136</v>
      </c>
      <c r="W400" s="64">
        <f t="shared" si="39"/>
        <v>175</v>
      </c>
      <c r="X400" s="23" t="s">
        <v>1535</v>
      </c>
      <c r="Y400" s="23" t="s">
        <v>1534</v>
      </c>
      <c r="Z400" s="23" t="str">
        <f t="shared" si="41"/>
        <v>SBA Focus</v>
      </c>
      <c r="AA400" s="23" t="s">
        <v>1528</v>
      </c>
      <c r="AB400" s="23" t="s">
        <v>1526</v>
      </c>
    </row>
    <row r="401" spans="1:28" x14ac:dyDescent="0.35">
      <c r="A401" s="50" t="s">
        <v>78</v>
      </c>
      <c r="B401" s="51">
        <v>110075</v>
      </c>
      <c r="C401" s="51" t="s">
        <v>860</v>
      </c>
      <c r="D401" s="52" t="s">
        <v>861</v>
      </c>
      <c r="E401" s="53">
        <v>0.75298066027191413</v>
      </c>
      <c r="F401" s="54">
        <v>1.3806292102492104</v>
      </c>
      <c r="G401" s="54">
        <v>0.80602879622297829</v>
      </c>
      <c r="H401" s="54">
        <v>1.739280660271914</v>
      </c>
      <c r="I401" s="54">
        <v>1.8929292102492106</v>
      </c>
      <c r="J401" s="54">
        <v>1.5100287962229784</v>
      </c>
      <c r="K401" s="63">
        <f>_xlfn.RANK.AVG(H401,H$3:$H$717)</f>
        <v>443</v>
      </c>
      <c r="L401" s="63">
        <f t="shared" si="36"/>
        <v>87</v>
      </c>
      <c r="M401" s="63">
        <f t="shared" si="37"/>
        <v>536</v>
      </c>
      <c r="N401" s="55" t="s">
        <v>1534</v>
      </c>
      <c r="O401" s="55" t="s">
        <v>1535</v>
      </c>
      <c r="P401" s="55" t="s">
        <v>1534</v>
      </c>
      <c r="Q401" s="27" t="str">
        <f t="shared" si="40"/>
        <v>VL Focus</v>
      </c>
      <c r="R401" s="56">
        <v>111.42003967158999</v>
      </c>
      <c r="S401" s="57">
        <v>7.9754239895646899</v>
      </c>
      <c r="T401" s="57">
        <v>137.45294942858999</v>
      </c>
      <c r="U401" s="57">
        <v>12.00474530456469</v>
      </c>
      <c r="V401" s="64">
        <f t="shared" si="38"/>
        <v>53</v>
      </c>
      <c r="W401" s="64">
        <f t="shared" si="39"/>
        <v>232</v>
      </c>
      <c r="X401" s="23" t="s">
        <v>1535</v>
      </c>
      <c r="Y401" s="23" t="s">
        <v>1534</v>
      </c>
      <c r="Z401" s="23" t="str">
        <f t="shared" si="41"/>
        <v>SBA Focus</v>
      </c>
      <c r="AA401" s="23" t="s">
        <v>1529</v>
      </c>
      <c r="AB401" s="23" t="s">
        <v>1526</v>
      </c>
    </row>
    <row r="402" spans="1:28" x14ac:dyDescent="0.35">
      <c r="A402" s="50" t="s">
        <v>83</v>
      </c>
      <c r="B402" s="51">
        <v>422005</v>
      </c>
      <c r="C402" s="51" t="s">
        <v>862</v>
      </c>
      <c r="D402" s="52" t="s">
        <v>863</v>
      </c>
      <c r="E402" s="53">
        <v>0.42904400000000004</v>
      </c>
      <c r="F402" s="54">
        <v>0.10173383970399377</v>
      </c>
      <c r="G402" s="54">
        <v>0.59595200000000004</v>
      </c>
      <c r="H402" s="54">
        <v>1.961344</v>
      </c>
      <c r="I402" s="54">
        <v>0.43443383970399374</v>
      </c>
      <c r="J402" s="54">
        <v>2.7243520000000001</v>
      </c>
      <c r="K402" s="63">
        <f>_xlfn.RANK.AVG(H402,H$3:$H$717)</f>
        <v>422</v>
      </c>
      <c r="L402" s="63">
        <f t="shared" si="36"/>
        <v>545</v>
      </c>
      <c r="M402" s="63">
        <f t="shared" si="37"/>
        <v>416</v>
      </c>
      <c r="N402" s="55" t="s">
        <v>1534</v>
      </c>
      <c r="O402" s="55" t="s">
        <v>1534</v>
      </c>
      <c r="P402" s="55" t="s">
        <v>1534</v>
      </c>
      <c r="Q402" s="27" t="str">
        <f t="shared" si="40"/>
        <v>Rest</v>
      </c>
      <c r="R402" s="56">
        <v>13.555357903156171</v>
      </c>
      <c r="S402" s="57">
        <v>25.723130175509048</v>
      </c>
      <c r="T402" s="57">
        <v>30.848695337156173</v>
      </c>
      <c r="U402" s="57">
        <v>39.853007027509051</v>
      </c>
      <c r="V402" s="64">
        <f t="shared" si="38"/>
        <v>424</v>
      </c>
      <c r="W402" s="64">
        <f t="shared" si="39"/>
        <v>45</v>
      </c>
      <c r="X402" s="23" t="s">
        <v>1534</v>
      </c>
      <c r="Y402" s="23" t="s">
        <v>1535</v>
      </c>
      <c r="Z402" s="23" t="str">
        <f t="shared" si="41"/>
        <v>CAA Focus</v>
      </c>
      <c r="AA402" s="23" t="s">
        <v>1530</v>
      </c>
      <c r="AB402" s="23" t="s">
        <v>1526</v>
      </c>
    </row>
    <row r="403" spans="1:28" x14ac:dyDescent="0.35">
      <c r="A403" s="50" t="s">
        <v>78</v>
      </c>
      <c r="B403" s="51">
        <v>110007</v>
      </c>
      <c r="C403" s="51" t="s">
        <v>864</v>
      </c>
      <c r="D403" s="52" t="s">
        <v>865</v>
      </c>
      <c r="E403" s="53">
        <v>0.74558071730572972</v>
      </c>
      <c r="F403" s="54">
        <v>7.4192996726546889E-2</v>
      </c>
      <c r="G403" s="54">
        <v>3.8606743859649122E-2</v>
      </c>
      <c r="H403" s="54">
        <v>2.2555807173057296</v>
      </c>
      <c r="I403" s="54">
        <v>0.2776929967265469</v>
      </c>
      <c r="J403" s="54">
        <v>0.14360674385964911</v>
      </c>
      <c r="K403" s="63">
        <f>_xlfn.RANK.AVG(H403,H$3:$H$717)</f>
        <v>388</v>
      </c>
      <c r="L403" s="63">
        <f t="shared" si="36"/>
        <v>622</v>
      </c>
      <c r="M403" s="63">
        <f t="shared" si="37"/>
        <v>702</v>
      </c>
      <c r="N403" s="55" t="s">
        <v>1534</v>
      </c>
      <c r="O403" s="55" t="s">
        <v>1534</v>
      </c>
      <c r="P403" s="55" t="s">
        <v>1534</v>
      </c>
      <c r="Q403" s="27" t="str">
        <f t="shared" si="40"/>
        <v>Rest</v>
      </c>
      <c r="R403" s="56">
        <v>5.5554788998000042</v>
      </c>
      <c r="S403" s="57">
        <v>0.85535659529290164</v>
      </c>
      <c r="T403" s="57">
        <v>33.332873398800004</v>
      </c>
      <c r="U403" s="57">
        <v>5.0470718352929014</v>
      </c>
      <c r="V403" s="64">
        <f t="shared" si="38"/>
        <v>404</v>
      </c>
      <c r="W403" s="64">
        <f t="shared" si="39"/>
        <v>429</v>
      </c>
      <c r="X403" s="23" t="s">
        <v>1534</v>
      </c>
      <c r="Y403" s="23" t="s">
        <v>1534</v>
      </c>
      <c r="Z403" s="23" t="str">
        <f t="shared" si="41"/>
        <v>Rest</v>
      </c>
      <c r="AA403" s="23" t="s">
        <v>1528</v>
      </c>
      <c r="AB403" s="23" t="s">
        <v>1525</v>
      </c>
    </row>
    <row r="404" spans="1:28" x14ac:dyDescent="0.35">
      <c r="A404" s="50" t="s">
        <v>78</v>
      </c>
      <c r="B404" s="51">
        <v>110063</v>
      </c>
      <c r="C404" s="51" t="s">
        <v>866</v>
      </c>
      <c r="D404" s="52" t="s">
        <v>867</v>
      </c>
      <c r="E404" s="53">
        <v>1.6216087191053128</v>
      </c>
      <c r="F404" s="54">
        <v>9.5498659697386509E-2</v>
      </c>
      <c r="G404" s="54">
        <v>0.23903600000000003</v>
      </c>
      <c r="H404" s="54">
        <v>3.5286087191053128</v>
      </c>
      <c r="I404" s="54">
        <v>0.40549865969738652</v>
      </c>
      <c r="J404" s="54">
        <v>1.0927359999999999</v>
      </c>
      <c r="K404" s="63">
        <f>_xlfn.RANK.AVG(H404,H$3:$H$717)</f>
        <v>277</v>
      </c>
      <c r="L404" s="63">
        <f t="shared" si="36"/>
        <v>563</v>
      </c>
      <c r="M404" s="63">
        <f t="shared" si="37"/>
        <v>587</v>
      </c>
      <c r="N404" s="55" t="s">
        <v>1534</v>
      </c>
      <c r="O404" s="55" t="s">
        <v>1534</v>
      </c>
      <c r="P404" s="55" t="s">
        <v>1534</v>
      </c>
      <c r="Q404" s="27" t="str">
        <f t="shared" si="40"/>
        <v>Rest</v>
      </c>
      <c r="R404" s="56">
        <v>6.4756096409999984</v>
      </c>
      <c r="S404" s="57">
        <v>19.473536745351176</v>
      </c>
      <c r="T404" s="57">
        <v>38.853657845999997</v>
      </c>
      <c r="U404" s="57">
        <v>27.345029427351175</v>
      </c>
      <c r="V404" s="64">
        <f t="shared" si="38"/>
        <v>369</v>
      </c>
      <c r="W404" s="64">
        <f t="shared" si="39"/>
        <v>85</v>
      </c>
      <c r="X404" s="23" t="s">
        <v>1534</v>
      </c>
      <c r="Y404" s="23" t="s">
        <v>1534</v>
      </c>
      <c r="Z404" s="23" t="str">
        <f t="shared" si="41"/>
        <v>Rest</v>
      </c>
      <c r="AA404" s="23" t="s">
        <v>1530</v>
      </c>
      <c r="AB404" s="23" t="s">
        <v>1525</v>
      </c>
    </row>
    <row r="405" spans="1:28" x14ac:dyDescent="0.35">
      <c r="A405" s="50" t="s">
        <v>78</v>
      </c>
      <c r="B405" s="51">
        <v>110058</v>
      </c>
      <c r="C405" s="51" t="s">
        <v>868</v>
      </c>
      <c r="D405" s="52" t="s">
        <v>869</v>
      </c>
      <c r="E405" s="53">
        <v>0.13362649173060531</v>
      </c>
      <c r="F405" s="54">
        <v>0.8315100432900433</v>
      </c>
      <c r="G405" s="54">
        <v>1.0294646243591645</v>
      </c>
      <c r="H405" s="54">
        <v>0.44102649173060532</v>
      </c>
      <c r="I405" s="54">
        <v>1.3271100432900433</v>
      </c>
      <c r="J405" s="54">
        <v>1.1876646243591646</v>
      </c>
      <c r="K405" s="63">
        <f>_xlfn.RANK.AVG(H405,H$3:$H$717)</f>
        <v>641</v>
      </c>
      <c r="L405" s="63">
        <f t="shared" si="36"/>
        <v>189</v>
      </c>
      <c r="M405" s="63">
        <f t="shared" si="37"/>
        <v>579</v>
      </c>
      <c r="N405" s="55" t="s">
        <v>1534</v>
      </c>
      <c r="O405" s="55" t="s">
        <v>1534</v>
      </c>
      <c r="P405" s="55" t="s">
        <v>1534</v>
      </c>
      <c r="Q405" s="27" t="str">
        <f t="shared" si="40"/>
        <v>Rest</v>
      </c>
      <c r="R405" s="56">
        <v>10.225842634800003</v>
      </c>
      <c r="S405" s="57">
        <v>1.2347698156</v>
      </c>
      <c r="T405" s="57">
        <v>61.355055808800003</v>
      </c>
      <c r="U405" s="57">
        <v>7.4086188935999999</v>
      </c>
      <c r="V405" s="64">
        <f t="shared" si="38"/>
        <v>206</v>
      </c>
      <c r="W405" s="64">
        <f t="shared" si="39"/>
        <v>338</v>
      </c>
      <c r="X405" s="23" t="s">
        <v>1534</v>
      </c>
      <c r="Y405" s="23" t="s">
        <v>1534</v>
      </c>
      <c r="Z405" s="23" t="str">
        <f t="shared" si="41"/>
        <v>Rest</v>
      </c>
      <c r="AA405" s="23" t="s">
        <v>1529</v>
      </c>
      <c r="AB405" s="23" t="s">
        <v>1525</v>
      </c>
    </row>
    <row r="406" spans="1:28" x14ac:dyDescent="0.35">
      <c r="A406" s="50" t="s">
        <v>273</v>
      </c>
      <c r="B406" s="51">
        <v>562123</v>
      </c>
      <c r="C406" s="51" t="s">
        <v>870</v>
      </c>
      <c r="D406" s="52" t="s">
        <v>871</v>
      </c>
      <c r="E406" s="53">
        <v>0.48203554050962066</v>
      </c>
      <c r="F406" s="54">
        <v>0.18793599999999999</v>
      </c>
      <c r="G406" s="54">
        <v>3.8575809827206449</v>
      </c>
      <c r="H406" s="54">
        <v>2.0598355405096207</v>
      </c>
      <c r="I406" s="54">
        <v>0.8591359999999999</v>
      </c>
      <c r="J406" s="54">
        <v>13.246180982720645</v>
      </c>
      <c r="K406" s="63">
        <f>_xlfn.RANK.AVG(H406,H$3:$H$717)</f>
        <v>409</v>
      </c>
      <c r="L406" s="63">
        <f t="shared" si="36"/>
        <v>350</v>
      </c>
      <c r="M406" s="63">
        <f t="shared" si="37"/>
        <v>61</v>
      </c>
      <c r="N406" s="55" t="s">
        <v>1534</v>
      </c>
      <c r="O406" s="55" t="s">
        <v>1534</v>
      </c>
      <c r="P406" s="55" t="s">
        <v>1535</v>
      </c>
      <c r="Q406" s="27" t="str">
        <f t="shared" si="40"/>
        <v>GL Focus</v>
      </c>
      <c r="R406" s="56">
        <v>9.4190217291999971</v>
      </c>
      <c r="S406" s="57">
        <v>8.2451796292372901</v>
      </c>
      <c r="T406" s="57">
        <v>56.514130375199997</v>
      </c>
      <c r="U406" s="57">
        <v>17.325782227237291</v>
      </c>
      <c r="V406" s="64">
        <f t="shared" si="38"/>
        <v>237</v>
      </c>
      <c r="W406" s="64">
        <f t="shared" si="39"/>
        <v>156</v>
      </c>
      <c r="X406" s="23" t="s">
        <v>1534</v>
      </c>
      <c r="Y406" s="23" t="s">
        <v>1534</v>
      </c>
      <c r="Z406" s="23" t="str">
        <f t="shared" si="41"/>
        <v>Rest</v>
      </c>
      <c r="AA406" s="23" t="s">
        <v>1531</v>
      </c>
      <c r="AB406" s="23" t="s">
        <v>1511</v>
      </c>
    </row>
    <row r="407" spans="1:28" x14ac:dyDescent="0.35">
      <c r="A407" s="50" t="s">
        <v>78</v>
      </c>
      <c r="B407" s="51">
        <v>110005</v>
      </c>
      <c r="C407" s="51" t="s">
        <v>872</v>
      </c>
      <c r="D407" s="52" t="s">
        <v>873</v>
      </c>
      <c r="E407" s="53">
        <v>0.62700822442067472</v>
      </c>
      <c r="F407" s="54">
        <v>0.71576865566865577</v>
      </c>
      <c r="G407" s="54">
        <v>0.19734400000000002</v>
      </c>
      <c r="H407" s="54">
        <v>2.7514082244206746</v>
      </c>
      <c r="I407" s="54">
        <v>1.1137686556686557</v>
      </c>
      <c r="J407" s="54">
        <v>0.90214400000000006</v>
      </c>
      <c r="K407" s="63">
        <f>_xlfn.RANK.AVG(H407,H$3:$H$717)</f>
        <v>341</v>
      </c>
      <c r="L407" s="63">
        <f t="shared" si="36"/>
        <v>261</v>
      </c>
      <c r="M407" s="63">
        <f t="shared" si="37"/>
        <v>611</v>
      </c>
      <c r="N407" s="55" t="s">
        <v>1534</v>
      </c>
      <c r="O407" s="55" t="s">
        <v>1534</v>
      </c>
      <c r="P407" s="55" t="s">
        <v>1534</v>
      </c>
      <c r="Q407" s="27" t="str">
        <f t="shared" si="40"/>
        <v>Rest</v>
      </c>
      <c r="R407" s="56">
        <v>117.81602486338701</v>
      </c>
      <c r="S407" s="57">
        <v>52.91043922466271</v>
      </c>
      <c r="T407" s="57">
        <v>151.697779165387</v>
      </c>
      <c r="U407" s="57">
        <v>58.429050868662713</v>
      </c>
      <c r="V407" s="64">
        <f t="shared" si="38"/>
        <v>37</v>
      </c>
      <c r="W407" s="64">
        <f t="shared" si="39"/>
        <v>25</v>
      </c>
      <c r="X407" s="23" t="s">
        <v>1535</v>
      </c>
      <c r="Y407" s="23" t="s">
        <v>1535</v>
      </c>
      <c r="Z407" s="23" t="str">
        <f t="shared" si="41"/>
        <v>Asset Focus</v>
      </c>
      <c r="AA407" s="23" t="s">
        <v>1529</v>
      </c>
      <c r="AB407" s="23" t="s">
        <v>1525</v>
      </c>
    </row>
    <row r="408" spans="1:28" x14ac:dyDescent="0.35">
      <c r="A408" s="50" t="s">
        <v>78</v>
      </c>
      <c r="B408" s="51">
        <v>110092</v>
      </c>
      <c r="C408" s="51" t="s">
        <v>846</v>
      </c>
      <c r="D408" s="52" t="s">
        <v>847</v>
      </c>
      <c r="E408" s="53">
        <v>6.4546013644816558</v>
      </c>
      <c r="F408" s="54">
        <v>6.9720000000000018E-2</v>
      </c>
      <c r="G408" s="54">
        <v>2.7594989753844059</v>
      </c>
      <c r="H408" s="54">
        <v>9.1325013644816551</v>
      </c>
      <c r="I408" s="54">
        <v>0.31872000000000006</v>
      </c>
      <c r="J408" s="54">
        <v>3.5296989753844059</v>
      </c>
      <c r="K408" s="63">
        <f>_xlfn.RANK.AVG(H408,H$3:$H$717)</f>
        <v>71</v>
      </c>
      <c r="L408" s="63">
        <f t="shared" si="36"/>
        <v>608</v>
      </c>
      <c r="M408" s="63">
        <f t="shared" si="37"/>
        <v>339</v>
      </c>
      <c r="N408" s="55" t="s">
        <v>1535</v>
      </c>
      <c r="O408" s="55" t="s">
        <v>1534</v>
      </c>
      <c r="P408" s="55" t="s">
        <v>1534</v>
      </c>
      <c r="Q408" s="27" t="str">
        <f t="shared" si="40"/>
        <v>HL Focus</v>
      </c>
      <c r="R408" s="56">
        <v>81.338098449596288</v>
      </c>
      <c r="S408" s="57">
        <v>1.7537367186000008</v>
      </c>
      <c r="T408" s="57">
        <v>119.8404567215963</v>
      </c>
      <c r="U408" s="57">
        <v>10.522420311600001</v>
      </c>
      <c r="V408" s="64">
        <f t="shared" si="38"/>
        <v>69</v>
      </c>
      <c r="W408" s="64">
        <f t="shared" si="39"/>
        <v>261</v>
      </c>
      <c r="X408" s="23" t="s">
        <v>1535</v>
      </c>
      <c r="Y408" s="23" t="s">
        <v>1534</v>
      </c>
      <c r="Z408" s="23" t="str">
        <f t="shared" si="41"/>
        <v>SBA Focus</v>
      </c>
      <c r="AA408" s="23" t="s">
        <v>1530</v>
      </c>
      <c r="AB408" s="23" t="s">
        <v>1525</v>
      </c>
    </row>
    <row r="409" spans="1:28" x14ac:dyDescent="0.35">
      <c r="A409" s="50" t="s">
        <v>69</v>
      </c>
      <c r="B409" s="51">
        <v>390011</v>
      </c>
      <c r="C409" s="51" t="s">
        <v>1288</v>
      </c>
      <c r="D409" s="52" t="s">
        <v>1289</v>
      </c>
      <c r="E409" s="53">
        <v>2.2702470000000003</v>
      </c>
      <c r="F409" s="54">
        <v>7.1867980285714284E-2</v>
      </c>
      <c r="G409" s="54">
        <v>2.016912373796792E-2</v>
      </c>
      <c r="H409" s="54">
        <v>8.7325470000000003</v>
      </c>
      <c r="I409" s="54">
        <v>0.14846798028571428</v>
      </c>
      <c r="J409" s="54">
        <v>6.1869123737967921E-2</v>
      </c>
      <c r="K409" s="63">
        <f>_xlfn.RANK.AVG(H409,H$3:$H$717)</f>
        <v>72</v>
      </c>
      <c r="L409" s="63">
        <f t="shared" si="36"/>
        <v>664</v>
      </c>
      <c r="M409" s="63">
        <f t="shared" si="37"/>
        <v>706</v>
      </c>
      <c r="N409" s="55" t="s">
        <v>1535</v>
      </c>
      <c r="O409" s="55" t="s">
        <v>1534</v>
      </c>
      <c r="P409" s="55" t="s">
        <v>1534</v>
      </c>
      <c r="Q409" s="27" t="str">
        <f t="shared" si="40"/>
        <v>HL Focus</v>
      </c>
      <c r="R409" s="56">
        <v>44.325539211408639</v>
      </c>
      <c r="S409" s="57">
        <v>5.2024512407345624E-2</v>
      </c>
      <c r="T409" s="57">
        <v>46.41078130140864</v>
      </c>
      <c r="U409" s="57">
        <v>0.32605137440734566</v>
      </c>
      <c r="V409" s="64">
        <f t="shared" si="38"/>
        <v>308</v>
      </c>
      <c r="W409" s="64">
        <f t="shared" si="39"/>
        <v>706</v>
      </c>
      <c r="X409" s="23" t="s">
        <v>1534</v>
      </c>
      <c r="Y409" s="23" t="s">
        <v>1534</v>
      </c>
      <c r="Z409" s="23" t="str">
        <f t="shared" si="41"/>
        <v>Rest</v>
      </c>
      <c r="AA409" s="23" t="s">
        <v>1530</v>
      </c>
      <c r="AB409" s="23" t="s">
        <v>1524</v>
      </c>
    </row>
    <row r="410" spans="1:28" x14ac:dyDescent="0.35">
      <c r="A410" s="50" t="s">
        <v>78</v>
      </c>
      <c r="B410" s="51">
        <v>110052</v>
      </c>
      <c r="C410" s="51" t="s">
        <v>878</v>
      </c>
      <c r="D410" s="52" t="s">
        <v>879</v>
      </c>
      <c r="E410" s="53">
        <v>2.1052340565593926</v>
      </c>
      <c r="F410" s="54">
        <v>1.2206292219492219</v>
      </c>
      <c r="G410" s="54">
        <v>1.6471989048685995</v>
      </c>
      <c r="H410" s="54">
        <v>3.4329340565593927</v>
      </c>
      <c r="I410" s="54">
        <v>1.3895292219492219</v>
      </c>
      <c r="J410" s="54">
        <v>1.9957989048685996</v>
      </c>
      <c r="K410" s="63">
        <f>_xlfn.RANK.AVG(H410,H$3:$H$717)</f>
        <v>286</v>
      </c>
      <c r="L410" s="63">
        <f t="shared" si="36"/>
        <v>173</v>
      </c>
      <c r="M410" s="63">
        <f t="shared" si="37"/>
        <v>477</v>
      </c>
      <c r="N410" s="55" t="s">
        <v>1534</v>
      </c>
      <c r="O410" s="55" t="s">
        <v>1534</v>
      </c>
      <c r="P410" s="55" t="s">
        <v>1534</v>
      </c>
      <c r="Q410" s="27" t="str">
        <f t="shared" si="40"/>
        <v>Rest</v>
      </c>
      <c r="R410" s="56">
        <v>71.691448621945099</v>
      </c>
      <c r="S410" s="57">
        <v>0.43961020060000022</v>
      </c>
      <c r="T410" s="57">
        <v>95.306434547945102</v>
      </c>
      <c r="U410" s="57">
        <v>2.6376612036000004</v>
      </c>
      <c r="V410" s="64">
        <f t="shared" si="38"/>
        <v>102</v>
      </c>
      <c r="W410" s="64">
        <f t="shared" si="39"/>
        <v>572</v>
      </c>
      <c r="X410" s="23" t="s">
        <v>1535</v>
      </c>
      <c r="Y410" s="23" t="s">
        <v>1534</v>
      </c>
      <c r="Z410" s="23" t="str">
        <f t="shared" si="41"/>
        <v>SBA Focus</v>
      </c>
      <c r="AA410" s="23" t="s">
        <v>1530</v>
      </c>
      <c r="AB410" s="23" t="s">
        <v>1525</v>
      </c>
    </row>
    <row r="411" spans="1:28" x14ac:dyDescent="0.35">
      <c r="A411" s="50" t="s">
        <v>78</v>
      </c>
      <c r="B411" s="51">
        <v>110018</v>
      </c>
      <c r="C411" s="51" t="s">
        <v>880</v>
      </c>
      <c r="D411" s="52" t="s">
        <v>881</v>
      </c>
      <c r="E411" s="53">
        <v>4.2828075622877062</v>
      </c>
      <c r="F411" s="54">
        <v>0.08</v>
      </c>
      <c r="G411" s="54">
        <v>4.6029431777173162</v>
      </c>
      <c r="H411" s="54">
        <v>5.1896075622877067</v>
      </c>
      <c r="I411" s="54">
        <v>0.08</v>
      </c>
      <c r="J411" s="54">
        <v>4.9240431777173166</v>
      </c>
      <c r="K411" s="63">
        <f>_xlfn.RANK.AVG(H411,H$3:$H$717)</f>
        <v>163</v>
      </c>
      <c r="L411" s="63">
        <f t="shared" si="36"/>
        <v>690</v>
      </c>
      <c r="M411" s="63">
        <f t="shared" si="37"/>
        <v>255</v>
      </c>
      <c r="N411" s="55" t="s">
        <v>1534</v>
      </c>
      <c r="O411" s="55" t="s">
        <v>1534</v>
      </c>
      <c r="P411" s="55" t="s">
        <v>1534</v>
      </c>
      <c r="Q411" s="27" t="str">
        <f t="shared" si="40"/>
        <v>Rest</v>
      </c>
      <c r="R411" s="56">
        <v>129.90996307184668</v>
      </c>
      <c r="S411" s="57">
        <v>9.9715675464966207</v>
      </c>
      <c r="T411" s="57">
        <v>166.07688791484668</v>
      </c>
      <c r="U411" s="57">
        <v>15.461469879496621</v>
      </c>
      <c r="V411" s="64">
        <f t="shared" si="38"/>
        <v>26</v>
      </c>
      <c r="W411" s="64">
        <f t="shared" si="39"/>
        <v>178</v>
      </c>
      <c r="X411" s="23" t="s">
        <v>1535</v>
      </c>
      <c r="Y411" s="23" t="s">
        <v>1534</v>
      </c>
      <c r="Z411" s="23" t="str">
        <f t="shared" si="41"/>
        <v>SBA Focus</v>
      </c>
      <c r="AA411" s="23" t="s">
        <v>1529</v>
      </c>
      <c r="AB411" s="23" t="s">
        <v>1525</v>
      </c>
    </row>
    <row r="412" spans="1:28" x14ac:dyDescent="0.35">
      <c r="A412" s="50" t="s">
        <v>51</v>
      </c>
      <c r="B412" s="51">
        <v>591237</v>
      </c>
      <c r="C412" s="51" t="s">
        <v>882</v>
      </c>
      <c r="D412" s="52" t="s">
        <v>883</v>
      </c>
      <c r="E412" s="53">
        <v>0.53645200000000004</v>
      </c>
      <c r="F412" s="54">
        <v>0.10907739473367077</v>
      </c>
      <c r="G412" s="54">
        <v>1.3877360000000001</v>
      </c>
      <c r="H412" s="54">
        <v>2.4523519999999999</v>
      </c>
      <c r="I412" s="54">
        <v>0.42177739473367082</v>
      </c>
      <c r="J412" s="54">
        <v>6.3439360000000002</v>
      </c>
      <c r="K412" s="63">
        <f>_xlfn.RANK.AVG(H412,H$3:$H$717)</f>
        <v>367</v>
      </c>
      <c r="L412" s="63">
        <f t="shared" si="36"/>
        <v>552</v>
      </c>
      <c r="M412" s="63">
        <f t="shared" si="37"/>
        <v>191</v>
      </c>
      <c r="N412" s="55" t="s">
        <v>1534</v>
      </c>
      <c r="O412" s="55" t="s">
        <v>1534</v>
      </c>
      <c r="P412" s="55" t="s">
        <v>1534</v>
      </c>
      <c r="Q412" s="27" t="str">
        <f t="shared" si="40"/>
        <v>Rest</v>
      </c>
      <c r="R412" s="56">
        <v>4.2706002063871402</v>
      </c>
      <c r="S412" s="57">
        <v>0.27260803300000003</v>
      </c>
      <c r="T412" s="57">
        <v>12.20842391138714</v>
      </c>
      <c r="U412" s="57">
        <v>1.6356481980000002</v>
      </c>
      <c r="V412" s="64">
        <f t="shared" si="38"/>
        <v>641</v>
      </c>
      <c r="W412" s="64">
        <f t="shared" si="39"/>
        <v>642</v>
      </c>
      <c r="X412" s="23" t="s">
        <v>1534</v>
      </c>
      <c r="Y412" s="23" t="s">
        <v>1534</v>
      </c>
      <c r="Z412" s="23" t="str">
        <f t="shared" si="41"/>
        <v>Rest</v>
      </c>
      <c r="AA412" s="23" t="s">
        <v>1531</v>
      </c>
      <c r="AB412" s="23" t="s">
        <v>1527</v>
      </c>
    </row>
    <row r="413" spans="1:28" x14ac:dyDescent="0.35">
      <c r="A413" s="50" t="s">
        <v>492</v>
      </c>
      <c r="B413" s="51">
        <v>508207</v>
      </c>
      <c r="C413" s="51" t="s">
        <v>884</v>
      </c>
      <c r="D413" s="52" t="s">
        <v>885</v>
      </c>
      <c r="E413" s="53">
        <v>2.2374400000000003</v>
      </c>
      <c r="F413" s="54">
        <v>0.20422342793296092</v>
      </c>
      <c r="G413" s="54">
        <v>4.9988400159052686</v>
      </c>
      <c r="H413" s="54">
        <v>4.9083400000000008</v>
      </c>
      <c r="I413" s="54">
        <v>0.54022342793296096</v>
      </c>
      <c r="J413" s="54">
        <v>10.204140015905269</v>
      </c>
      <c r="K413" s="63">
        <f>_xlfn.RANK.AVG(H413,H$3:$H$717)</f>
        <v>181</v>
      </c>
      <c r="L413" s="63">
        <f t="shared" si="36"/>
        <v>491</v>
      </c>
      <c r="M413" s="63">
        <f t="shared" si="37"/>
        <v>99</v>
      </c>
      <c r="N413" s="55" t="s">
        <v>1534</v>
      </c>
      <c r="O413" s="55" t="s">
        <v>1534</v>
      </c>
      <c r="P413" s="55" t="s">
        <v>1535</v>
      </c>
      <c r="Q413" s="27" t="str">
        <f t="shared" si="40"/>
        <v>GL Focus</v>
      </c>
      <c r="R413" s="56">
        <v>2.0041071459999991</v>
      </c>
      <c r="S413" s="57">
        <v>1.5617620253164561</v>
      </c>
      <c r="T413" s="57">
        <v>10.3634</v>
      </c>
      <c r="U413" s="57">
        <v>3.472631043316456</v>
      </c>
      <c r="V413" s="64">
        <f t="shared" si="38"/>
        <v>654</v>
      </c>
      <c r="W413" s="64">
        <f t="shared" si="39"/>
        <v>509</v>
      </c>
      <c r="X413" s="23" t="s">
        <v>1534</v>
      </c>
      <c r="Y413" s="23" t="s">
        <v>1534</v>
      </c>
      <c r="Z413" s="23" t="str">
        <f t="shared" si="41"/>
        <v>Rest</v>
      </c>
      <c r="AA413" s="23" t="s">
        <v>1528</v>
      </c>
      <c r="AB413" s="23" t="s">
        <v>1511</v>
      </c>
    </row>
    <row r="414" spans="1:28" x14ac:dyDescent="0.35">
      <c r="A414" s="50" t="s">
        <v>48</v>
      </c>
      <c r="B414" s="51">
        <v>576104</v>
      </c>
      <c r="C414" s="51" t="s">
        <v>886</v>
      </c>
      <c r="D414" s="52" t="s">
        <v>887</v>
      </c>
      <c r="E414" s="53">
        <v>1.3226639999999998</v>
      </c>
      <c r="F414" s="54">
        <v>0.27399597473340581</v>
      </c>
      <c r="G414" s="54">
        <v>0.23506000000000002</v>
      </c>
      <c r="H414" s="54">
        <v>6.0464639999999985</v>
      </c>
      <c r="I414" s="54">
        <v>0.71139597473340577</v>
      </c>
      <c r="J414" s="54">
        <v>1.07456</v>
      </c>
      <c r="K414" s="63">
        <f>_xlfn.RANK.AVG(H414,H$3:$H$717)</f>
        <v>130</v>
      </c>
      <c r="L414" s="63">
        <f t="shared" si="36"/>
        <v>415</v>
      </c>
      <c r="M414" s="63">
        <f t="shared" si="37"/>
        <v>589</v>
      </c>
      <c r="N414" s="55" t="s">
        <v>1534</v>
      </c>
      <c r="O414" s="55" t="s">
        <v>1534</v>
      </c>
      <c r="P414" s="55" t="s">
        <v>1534</v>
      </c>
      <c r="Q414" s="27" t="str">
        <f t="shared" si="40"/>
        <v>Rest</v>
      </c>
      <c r="R414" s="56">
        <v>18.853470823529413</v>
      </c>
      <c r="S414" s="57">
        <v>3.2665107058823537</v>
      </c>
      <c r="T414" s="57">
        <v>38.960831384529413</v>
      </c>
      <c r="U414" s="57">
        <v>6.613507408882354</v>
      </c>
      <c r="V414" s="64">
        <f t="shared" si="38"/>
        <v>366</v>
      </c>
      <c r="W414" s="64">
        <f t="shared" si="39"/>
        <v>372</v>
      </c>
      <c r="X414" s="23" t="s">
        <v>1534</v>
      </c>
      <c r="Y414" s="23" t="s">
        <v>1534</v>
      </c>
      <c r="Z414" s="23" t="str">
        <f t="shared" si="41"/>
        <v>Rest</v>
      </c>
      <c r="AA414" s="23" t="s">
        <v>1529</v>
      </c>
      <c r="AB414" s="23" t="s">
        <v>1524</v>
      </c>
    </row>
    <row r="415" spans="1:28" x14ac:dyDescent="0.35">
      <c r="A415" s="50" t="s">
        <v>154</v>
      </c>
      <c r="B415" s="51">
        <v>575005</v>
      </c>
      <c r="C415" s="51" t="s">
        <v>888</v>
      </c>
      <c r="D415" s="52" t="s">
        <v>889</v>
      </c>
      <c r="E415" s="53">
        <v>0.87603600000000015</v>
      </c>
      <c r="F415" s="54">
        <v>0.20300000000000001</v>
      </c>
      <c r="G415" s="54">
        <v>0.29027600000000003</v>
      </c>
      <c r="H415" s="54">
        <v>4.0047360000000003</v>
      </c>
      <c r="I415" s="54">
        <v>0.92799999999999994</v>
      </c>
      <c r="J415" s="54">
        <v>1.3269759999999999</v>
      </c>
      <c r="K415" s="63">
        <f>_xlfn.RANK.AVG(H415,H$3:$H$717)</f>
        <v>234</v>
      </c>
      <c r="L415" s="63">
        <f t="shared" si="36"/>
        <v>329</v>
      </c>
      <c r="M415" s="63">
        <f t="shared" si="37"/>
        <v>564</v>
      </c>
      <c r="N415" s="55" t="s">
        <v>1534</v>
      </c>
      <c r="O415" s="55" t="s">
        <v>1534</v>
      </c>
      <c r="P415" s="55" t="s">
        <v>1534</v>
      </c>
      <c r="Q415" s="27" t="str">
        <f t="shared" si="40"/>
        <v>Rest</v>
      </c>
      <c r="R415" s="56">
        <v>46.885282151002983</v>
      </c>
      <c r="S415" s="57">
        <v>8.8232764079770742</v>
      </c>
      <c r="T415" s="57">
        <v>68.009357033002985</v>
      </c>
      <c r="U415" s="57">
        <v>13.118266722977074</v>
      </c>
      <c r="V415" s="64">
        <f t="shared" si="38"/>
        <v>178</v>
      </c>
      <c r="W415" s="64">
        <f t="shared" si="39"/>
        <v>214</v>
      </c>
      <c r="X415" s="23" t="s">
        <v>1534</v>
      </c>
      <c r="Y415" s="23" t="s">
        <v>1534</v>
      </c>
      <c r="Z415" s="23" t="str">
        <f t="shared" si="41"/>
        <v>Rest</v>
      </c>
      <c r="AA415" s="23" t="s">
        <v>1528</v>
      </c>
      <c r="AB415" s="23" t="s">
        <v>1526</v>
      </c>
    </row>
    <row r="416" spans="1:28" x14ac:dyDescent="0.35">
      <c r="A416" s="50" t="s">
        <v>78</v>
      </c>
      <c r="B416" s="51">
        <v>110017</v>
      </c>
      <c r="C416" s="51" t="s">
        <v>890</v>
      </c>
      <c r="D416" s="52" t="s">
        <v>891</v>
      </c>
      <c r="E416" s="53">
        <v>3.1854168230466415</v>
      </c>
      <c r="F416" s="54">
        <v>1.5614752123552122</v>
      </c>
      <c r="G416" s="54">
        <v>4.2298629397590354E-2</v>
      </c>
      <c r="H416" s="54">
        <v>4.6044168230466411</v>
      </c>
      <c r="I416" s="54">
        <v>1.9315752123552121</v>
      </c>
      <c r="J416" s="54">
        <v>0.17819862939759035</v>
      </c>
      <c r="K416" s="63">
        <f>_xlfn.RANK.AVG(H416,H$3:$H$717)</f>
        <v>195</v>
      </c>
      <c r="L416" s="63">
        <f t="shared" si="36"/>
        <v>77</v>
      </c>
      <c r="M416" s="63">
        <f t="shared" si="37"/>
        <v>695</v>
      </c>
      <c r="N416" s="55" t="s">
        <v>1534</v>
      </c>
      <c r="O416" s="55" t="s">
        <v>1535</v>
      </c>
      <c r="P416" s="55" t="s">
        <v>1534</v>
      </c>
      <c r="Q416" s="27" t="str">
        <f t="shared" si="40"/>
        <v>VL Focus</v>
      </c>
      <c r="R416" s="56">
        <v>121.20847004221696</v>
      </c>
      <c r="S416" s="57">
        <v>10.527826614225795</v>
      </c>
      <c r="T416" s="57">
        <v>140.14183845621696</v>
      </c>
      <c r="U416" s="57">
        <v>27.105616157225796</v>
      </c>
      <c r="V416" s="64">
        <f t="shared" si="38"/>
        <v>49</v>
      </c>
      <c r="W416" s="64">
        <f t="shared" si="39"/>
        <v>88</v>
      </c>
      <c r="X416" s="23" t="s">
        <v>1535</v>
      </c>
      <c r="Y416" s="23" t="s">
        <v>1534</v>
      </c>
      <c r="Z416" s="23" t="str">
        <f t="shared" si="41"/>
        <v>SBA Focus</v>
      </c>
      <c r="AA416" s="23" t="s">
        <v>1528</v>
      </c>
      <c r="AB416" s="23" t="s">
        <v>1525</v>
      </c>
    </row>
    <row r="417" spans="1:28" x14ac:dyDescent="0.35">
      <c r="A417" s="50" t="s">
        <v>96</v>
      </c>
      <c r="B417" s="51">
        <v>410210</v>
      </c>
      <c r="C417" s="51" t="s">
        <v>917</v>
      </c>
      <c r="D417" s="52" t="s">
        <v>918</v>
      </c>
      <c r="E417" s="53">
        <v>6.217414806966703</v>
      </c>
      <c r="F417" s="54">
        <v>1.4535718199368199</v>
      </c>
      <c r="G417" s="54">
        <v>0.33356400000000003</v>
      </c>
      <c r="H417" s="54">
        <v>8.724714806966702</v>
      </c>
      <c r="I417" s="54">
        <v>1.64067181993682</v>
      </c>
      <c r="J417" s="54">
        <v>1.524864</v>
      </c>
      <c r="K417" s="63">
        <f>_xlfn.RANK.AVG(H417,H$3:$H$717)</f>
        <v>73</v>
      </c>
      <c r="L417" s="63">
        <f t="shared" si="36"/>
        <v>127</v>
      </c>
      <c r="M417" s="63">
        <f t="shared" si="37"/>
        <v>531</v>
      </c>
      <c r="N417" s="55" t="s">
        <v>1535</v>
      </c>
      <c r="O417" s="55" t="s">
        <v>1535</v>
      </c>
      <c r="P417" s="55" t="s">
        <v>1534</v>
      </c>
      <c r="Q417" s="27" t="str">
        <f t="shared" si="40"/>
        <v>Asset Focus</v>
      </c>
      <c r="R417" s="56">
        <v>38.586694847363447</v>
      </c>
      <c r="S417" s="57">
        <v>6.8599946714115152</v>
      </c>
      <c r="T417" s="57">
        <v>52.004142514363444</v>
      </c>
      <c r="U417" s="57">
        <v>10.045121179411515</v>
      </c>
      <c r="V417" s="64">
        <f t="shared" si="38"/>
        <v>257</v>
      </c>
      <c r="W417" s="64">
        <f t="shared" si="39"/>
        <v>265</v>
      </c>
      <c r="X417" s="23" t="s">
        <v>1534</v>
      </c>
      <c r="Y417" s="23" t="s">
        <v>1534</v>
      </c>
      <c r="Z417" s="23" t="str">
        <f t="shared" si="41"/>
        <v>Rest</v>
      </c>
      <c r="AA417" s="23" t="s">
        <v>1529</v>
      </c>
      <c r="AB417" s="23" t="s">
        <v>1527</v>
      </c>
    </row>
    <row r="418" spans="1:28" x14ac:dyDescent="0.35">
      <c r="A418" s="50" t="s">
        <v>159</v>
      </c>
      <c r="B418" s="51">
        <v>584123</v>
      </c>
      <c r="C418" s="51" t="s">
        <v>894</v>
      </c>
      <c r="D418" s="52" t="s">
        <v>895</v>
      </c>
      <c r="E418" s="53">
        <v>0.15730330292058328</v>
      </c>
      <c r="F418" s="54">
        <v>1.5226000000000002E-2</v>
      </c>
      <c r="G418" s="54">
        <v>1.3912080000000002</v>
      </c>
      <c r="H418" s="54">
        <v>0.18730330292058328</v>
      </c>
      <c r="I418" s="54">
        <v>1.5226000000000002E-2</v>
      </c>
      <c r="J418" s="54">
        <v>6.359808000000001</v>
      </c>
      <c r="K418" s="63">
        <f>_xlfn.RANK.AVG(H418,H$3:$H$717)</f>
        <v>690</v>
      </c>
      <c r="L418" s="63">
        <f t="shared" si="36"/>
        <v>709</v>
      </c>
      <c r="M418" s="63">
        <f t="shared" si="37"/>
        <v>190</v>
      </c>
      <c r="N418" s="55" t="s">
        <v>1534</v>
      </c>
      <c r="O418" s="55" t="s">
        <v>1534</v>
      </c>
      <c r="P418" s="55" t="s">
        <v>1534</v>
      </c>
      <c r="Q418" s="27" t="str">
        <f t="shared" si="40"/>
        <v>Rest</v>
      </c>
      <c r="R418" s="56">
        <v>2.1727174615999996</v>
      </c>
      <c r="S418" s="57">
        <v>0.424675373482305</v>
      </c>
      <c r="T418" s="57">
        <v>13.036304769599999</v>
      </c>
      <c r="U418" s="57">
        <v>1.263010297482305</v>
      </c>
      <c r="V418" s="64">
        <f t="shared" si="38"/>
        <v>631</v>
      </c>
      <c r="W418" s="64">
        <f t="shared" si="39"/>
        <v>668</v>
      </c>
      <c r="X418" s="23" t="s">
        <v>1534</v>
      </c>
      <c r="Y418" s="23" t="s">
        <v>1534</v>
      </c>
      <c r="Z418" s="23" t="str">
        <f t="shared" si="41"/>
        <v>Rest</v>
      </c>
      <c r="AA418" s="23" t="s">
        <v>1528</v>
      </c>
      <c r="AB418" s="23" t="s">
        <v>1524</v>
      </c>
    </row>
    <row r="419" spans="1:28" x14ac:dyDescent="0.35">
      <c r="A419" s="50" t="s">
        <v>267</v>
      </c>
      <c r="B419" s="51">
        <v>637001</v>
      </c>
      <c r="C419" s="51" t="s">
        <v>896</v>
      </c>
      <c r="D419" s="52" t="s">
        <v>897</v>
      </c>
      <c r="E419" s="53">
        <v>1.0165839999999999</v>
      </c>
      <c r="F419" s="54">
        <v>0.82114999999999994</v>
      </c>
      <c r="G419" s="54">
        <v>0.7074760000000001</v>
      </c>
      <c r="H419" s="54">
        <v>2.8571840000000002</v>
      </c>
      <c r="I419" s="54">
        <v>1.6575500000000001</v>
      </c>
      <c r="J419" s="54">
        <v>3.2341760000000002</v>
      </c>
      <c r="K419" s="63">
        <f>_xlfn.RANK.AVG(H419,H$3:$H$717)</f>
        <v>334</v>
      </c>
      <c r="L419" s="63">
        <f t="shared" si="36"/>
        <v>122</v>
      </c>
      <c r="M419" s="63">
        <f t="shared" si="37"/>
        <v>361</v>
      </c>
      <c r="N419" s="55" t="s">
        <v>1534</v>
      </c>
      <c r="O419" s="55" t="s">
        <v>1535</v>
      </c>
      <c r="P419" s="55" t="s">
        <v>1534</v>
      </c>
      <c r="Q419" s="27" t="str">
        <f t="shared" si="40"/>
        <v>VL Focus</v>
      </c>
      <c r="R419" s="56">
        <v>11.751550400220811</v>
      </c>
      <c r="S419" s="57">
        <v>0.90349913971145712</v>
      </c>
      <c r="T419" s="57">
        <v>20.39350178222081</v>
      </c>
      <c r="U419" s="57">
        <v>4.2199192447114573</v>
      </c>
      <c r="V419" s="64">
        <f t="shared" si="38"/>
        <v>541</v>
      </c>
      <c r="W419" s="64">
        <f t="shared" si="39"/>
        <v>470</v>
      </c>
      <c r="X419" s="23" t="s">
        <v>1534</v>
      </c>
      <c r="Y419" s="23" t="s">
        <v>1534</v>
      </c>
      <c r="Z419" s="23" t="str">
        <f t="shared" si="41"/>
        <v>Rest</v>
      </c>
      <c r="AA419" s="23" t="s">
        <v>1531</v>
      </c>
      <c r="AB419" s="23" t="s">
        <v>1527</v>
      </c>
    </row>
    <row r="420" spans="1:28" x14ac:dyDescent="0.35">
      <c r="A420" s="50" t="s">
        <v>151</v>
      </c>
      <c r="B420" s="51">
        <v>570010</v>
      </c>
      <c r="C420" s="51" t="s">
        <v>898</v>
      </c>
      <c r="D420" s="52" t="s">
        <v>899</v>
      </c>
      <c r="E420" s="53">
        <v>0.63767000000000007</v>
      </c>
      <c r="F420" s="54">
        <v>0.20465200000000003</v>
      </c>
      <c r="G420" s="54">
        <v>0.6210815730243241</v>
      </c>
      <c r="H420" s="54">
        <v>2.8056700000000001</v>
      </c>
      <c r="I420" s="54">
        <v>0.93555200000000005</v>
      </c>
      <c r="J420" s="54">
        <v>2.626881573024324</v>
      </c>
      <c r="K420" s="63">
        <f>_xlfn.RANK.AVG(H420,H$3:$H$717)</f>
        <v>336</v>
      </c>
      <c r="L420" s="63">
        <f t="shared" si="36"/>
        <v>324</v>
      </c>
      <c r="M420" s="63">
        <f t="shared" si="37"/>
        <v>426</v>
      </c>
      <c r="N420" s="55" t="s">
        <v>1534</v>
      </c>
      <c r="O420" s="55" t="s">
        <v>1534</v>
      </c>
      <c r="P420" s="55" t="s">
        <v>1534</v>
      </c>
      <c r="Q420" s="27" t="str">
        <f t="shared" si="40"/>
        <v>Rest</v>
      </c>
      <c r="R420" s="56">
        <v>4.0814170418000018</v>
      </c>
      <c r="S420" s="57">
        <v>1.0266019534279545</v>
      </c>
      <c r="T420" s="57">
        <v>24.488502250800003</v>
      </c>
      <c r="U420" s="57">
        <v>2.8592247774279542</v>
      </c>
      <c r="V420" s="64">
        <f t="shared" si="38"/>
        <v>481</v>
      </c>
      <c r="W420" s="64">
        <f t="shared" si="39"/>
        <v>560</v>
      </c>
      <c r="X420" s="23" t="s">
        <v>1534</v>
      </c>
      <c r="Y420" s="23" t="s">
        <v>1534</v>
      </c>
      <c r="Z420" s="23" t="str">
        <f t="shared" si="41"/>
        <v>Rest</v>
      </c>
      <c r="AA420" s="23" t="s">
        <v>1529</v>
      </c>
      <c r="AB420" s="23" t="s">
        <v>1526</v>
      </c>
    </row>
    <row r="421" spans="1:28" x14ac:dyDescent="0.35">
      <c r="A421" s="50" t="s">
        <v>110</v>
      </c>
      <c r="B421" s="51">
        <v>586212</v>
      </c>
      <c r="C421" s="51" t="s">
        <v>900</v>
      </c>
      <c r="D421" s="52" t="s">
        <v>901</v>
      </c>
      <c r="E421" s="53">
        <v>0.46709600000000007</v>
      </c>
      <c r="F421" s="54">
        <v>0.27580000000000005</v>
      </c>
      <c r="G421" s="54">
        <v>7.3750980910112869</v>
      </c>
      <c r="H421" s="54">
        <v>2.1352960000000003</v>
      </c>
      <c r="I421" s="54">
        <v>1.2608000000000001</v>
      </c>
      <c r="J421" s="54">
        <v>14.007398091011286</v>
      </c>
      <c r="K421" s="63">
        <f>_xlfn.RANK.AVG(H421,H$3:$H$717)</f>
        <v>400</v>
      </c>
      <c r="L421" s="63">
        <f t="shared" si="36"/>
        <v>213</v>
      </c>
      <c r="M421" s="63">
        <f t="shared" si="37"/>
        <v>53</v>
      </c>
      <c r="N421" s="55" t="s">
        <v>1534</v>
      </c>
      <c r="O421" s="55" t="s">
        <v>1534</v>
      </c>
      <c r="P421" s="55" t="s">
        <v>1535</v>
      </c>
      <c r="Q421" s="27" t="str">
        <f t="shared" si="40"/>
        <v>GL Focus</v>
      </c>
      <c r="R421" s="56">
        <v>5.5257274350000003</v>
      </c>
      <c r="S421" s="57">
        <v>1.9852652333999998</v>
      </c>
      <c r="T421" s="57">
        <v>29.934341</v>
      </c>
      <c r="U421" s="57">
        <v>11.911591400400001</v>
      </c>
      <c r="V421" s="64">
        <f t="shared" si="38"/>
        <v>432</v>
      </c>
      <c r="W421" s="64">
        <f t="shared" si="39"/>
        <v>236</v>
      </c>
      <c r="X421" s="23" t="s">
        <v>1534</v>
      </c>
      <c r="Y421" s="23" t="s">
        <v>1534</v>
      </c>
      <c r="Z421" s="23" t="str">
        <f t="shared" si="41"/>
        <v>Rest</v>
      </c>
      <c r="AA421" s="23" t="s">
        <v>1528</v>
      </c>
      <c r="AB421" s="23" t="s">
        <v>1527</v>
      </c>
    </row>
    <row r="422" spans="1:28" x14ac:dyDescent="0.35">
      <c r="A422" s="50" t="s">
        <v>78</v>
      </c>
      <c r="B422" s="51">
        <v>110015</v>
      </c>
      <c r="C422" s="51" t="s">
        <v>902</v>
      </c>
      <c r="D422" s="52" t="s">
        <v>903</v>
      </c>
      <c r="E422" s="53">
        <v>0.60182344319663961</v>
      </c>
      <c r="F422" s="54">
        <v>0.1685212846963042</v>
      </c>
      <c r="G422" s="54">
        <v>1.5250589642961425</v>
      </c>
      <c r="H422" s="54">
        <v>1.1942234431966396</v>
      </c>
      <c r="I422" s="54">
        <v>0.38292128469630421</v>
      </c>
      <c r="J422" s="54">
        <v>1.7834589642961425</v>
      </c>
      <c r="K422" s="63">
        <f>_xlfn.RANK.AVG(H422,H$3:$H$717)</f>
        <v>525</v>
      </c>
      <c r="L422" s="63">
        <f t="shared" si="36"/>
        <v>580</v>
      </c>
      <c r="M422" s="63">
        <f t="shared" si="37"/>
        <v>503</v>
      </c>
      <c r="N422" s="55" t="s">
        <v>1534</v>
      </c>
      <c r="O422" s="55" t="s">
        <v>1534</v>
      </c>
      <c r="P422" s="55" t="s">
        <v>1534</v>
      </c>
      <c r="Q422" s="27" t="str">
        <f t="shared" si="40"/>
        <v>Rest</v>
      </c>
      <c r="R422" s="56">
        <v>111.99506628219967</v>
      </c>
      <c r="S422" s="57">
        <v>0.97438090801183508</v>
      </c>
      <c r="T422" s="57">
        <v>127.06975002219967</v>
      </c>
      <c r="U422" s="57">
        <v>4.1550858100118351</v>
      </c>
      <c r="V422" s="64">
        <f t="shared" si="38"/>
        <v>61</v>
      </c>
      <c r="W422" s="64">
        <f t="shared" si="39"/>
        <v>474</v>
      </c>
      <c r="X422" s="23" t="s">
        <v>1535</v>
      </c>
      <c r="Y422" s="23" t="s">
        <v>1534</v>
      </c>
      <c r="Z422" s="23" t="str">
        <f t="shared" si="41"/>
        <v>SBA Focus</v>
      </c>
      <c r="AA422" s="23" t="s">
        <v>1528</v>
      </c>
      <c r="AB422" s="23" t="s">
        <v>1525</v>
      </c>
    </row>
    <row r="423" spans="1:28" x14ac:dyDescent="0.35">
      <c r="A423" s="50" t="s">
        <v>78</v>
      </c>
      <c r="B423" s="51">
        <v>110019</v>
      </c>
      <c r="C423" s="51" t="s">
        <v>904</v>
      </c>
      <c r="D423" s="52" t="s">
        <v>905</v>
      </c>
      <c r="E423" s="53">
        <v>3.4321507965644522</v>
      </c>
      <c r="F423" s="54">
        <v>1.2451586287586287</v>
      </c>
      <c r="G423" s="54">
        <v>0.04</v>
      </c>
      <c r="H423" s="54">
        <v>3.6841507965644524</v>
      </c>
      <c r="I423" s="54">
        <v>1.6436586287586286</v>
      </c>
      <c r="J423" s="54">
        <v>0.04</v>
      </c>
      <c r="K423" s="63">
        <f>_xlfn.RANK.AVG(H423,H$3:$H$717)</f>
        <v>261</v>
      </c>
      <c r="L423" s="63">
        <f t="shared" si="36"/>
        <v>124</v>
      </c>
      <c r="M423" s="63">
        <f t="shared" si="37"/>
        <v>708</v>
      </c>
      <c r="N423" s="55" t="s">
        <v>1534</v>
      </c>
      <c r="O423" s="55" t="s">
        <v>1535</v>
      </c>
      <c r="P423" s="55" t="s">
        <v>1534</v>
      </c>
      <c r="Q423" s="27" t="str">
        <f t="shared" si="40"/>
        <v>VL Focus</v>
      </c>
      <c r="R423" s="56">
        <v>121.95700159862028</v>
      </c>
      <c r="S423" s="57">
        <v>31.029101496298598</v>
      </c>
      <c r="T423" s="57">
        <v>138.51301826962029</v>
      </c>
      <c r="U423" s="57">
        <v>32.948926367298597</v>
      </c>
      <c r="V423" s="64">
        <f t="shared" si="38"/>
        <v>51</v>
      </c>
      <c r="W423" s="64">
        <f t="shared" si="39"/>
        <v>62</v>
      </c>
      <c r="X423" s="23" t="s">
        <v>1535</v>
      </c>
      <c r="Y423" s="23" t="s">
        <v>1535</v>
      </c>
      <c r="Z423" s="23" t="str">
        <f t="shared" si="41"/>
        <v>Asset Focus</v>
      </c>
      <c r="AA423" s="23" t="s">
        <v>1528</v>
      </c>
      <c r="AB423" s="23" t="s">
        <v>1527</v>
      </c>
    </row>
    <row r="424" spans="1:28" x14ac:dyDescent="0.35">
      <c r="A424" s="50" t="s">
        <v>151</v>
      </c>
      <c r="B424" s="51">
        <v>571301</v>
      </c>
      <c r="C424" s="51" t="s">
        <v>906</v>
      </c>
      <c r="D424" s="52" t="s">
        <v>907</v>
      </c>
      <c r="E424" s="53">
        <v>0.76266400000000012</v>
      </c>
      <c r="F424" s="54">
        <v>0.17064000000000001</v>
      </c>
      <c r="G424" s="54">
        <v>2.6953106718698434</v>
      </c>
      <c r="H424" s="54">
        <v>3.4864640000000002</v>
      </c>
      <c r="I424" s="54">
        <v>0.75364000000000009</v>
      </c>
      <c r="J424" s="54">
        <v>11.351910671869842</v>
      </c>
      <c r="K424" s="63">
        <f>_xlfn.RANK.AVG(H424,H$3:$H$717)</f>
        <v>284</v>
      </c>
      <c r="L424" s="63">
        <f t="shared" si="36"/>
        <v>396</v>
      </c>
      <c r="M424" s="63">
        <f t="shared" si="37"/>
        <v>75</v>
      </c>
      <c r="N424" s="55" t="s">
        <v>1534</v>
      </c>
      <c r="O424" s="55" t="s">
        <v>1534</v>
      </c>
      <c r="P424" s="55" t="s">
        <v>1535</v>
      </c>
      <c r="Q424" s="27" t="str">
        <f t="shared" si="40"/>
        <v>GL Focus</v>
      </c>
      <c r="R424" s="56">
        <v>10.355448265065913</v>
      </c>
      <c r="S424" s="57">
        <v>1.7927326812617701</v>
      </c>
      <c r="T424" s="57">
        <v>28.467416318065915</v>
      </c>
      <c r="U424" s="57">
        <v>4.5412836672617702</v>
      </c>
      <c r="V424" s="64">
        <f t="shared" si="38"/>
        <v>443</v>
      </c>
      <c r="W424" s="64">
        <f t="shared" si="39"/>
        <v>453</v>
      </c>
      <c r="X424" s="23" t="s">
        <v>1534</v>
      </c>
      <c r="Y424" s="23" t="s">
        <v>1534</v>
      </c>
      <c r="Z424" s="23" t="str">
        <f t="shared" si="41"/>
        <v>Rest</v>
      </c>
      <c r="AA424" s="23" t="s">
        <v>1531</v>
      </c>
      <c r="AB424" s="23" t="s">
        <v>1511</v>
      </c>
    </row>
    <row r="425" spans="1:28" x14ac:dyDescent="0.35">
      <c r="A425" s="50" t="s">
        <v>382</v>
      </c>
      <c r="B425" s="51">
        <v>521001</v>
      </c>
      <c r="C425" s="51" t="s">
        <v>908</v>
      </c>
      <c r="D425" s="52" t="s">
        <v>909</v>
      </c>
      <c r="E425" s="53">
        <v>2.2235499999999999</v>
      </c>
      <c r="F425" s="54">
        <v>7.5213310408163273E-2</v>
      </c>
      <c r="G425" s="54">
        <v>6.3134923121460451</v>
      </c>
      <c r="H425" s="54">
        <v>5.5130499999999998</v>
      </c>
      <c r="I425" s="54">
        <v>0.14811331040816328</v>
      </c>
      <c r="J425" s="54">
        <v>8.3745923121460457</v>
      </c>
      <c r="K425" s="63">
        <f>_xlfn.RANK.AVG(H425,H$3:$H$717)</f>
        <v>151</v>
      </c>
      <c r="L425" s="63">
        <f t="shared" si="36"/>
        <v>665</v>
      </c>
      <c r="M425" s="63">
        <f t="shared" si="37"/>
        <v>133</v>
      </c>
      <c r="N425" s="55" t="s">
        <v>1534</v>
      </c>
      <c r="O425" s="55" t="s">
        <v>1534</v>
      </c>
      <c r="P425" s="55" t="s">
        <v>1534</v>
      </c>
      <c r="Q425" s="27" t="str">
        <f t="shared" si="40"/>
        <v>Rest</v>
      </c>
      <c r="R425" s="56">
        <v>1.6800791335999996</v>
      </c>
      <c r="S425" s="57">
        <v>1.5954250700983472</v>
      </c>
      <c r="T425" s="57">
        <v>10.080474801600001</v>
      </c>
      <c r="U425" s="57">
        <v>4.8017929680983471</v>
      </c>
      <c r="V425" s="64">
        <f t="shared" si="38"/>
        <v>663</v>
      </c>
      <c r="W425" s="64">
        <f t="shared" si="39"/>
        <v>441</v>
      </c>
      <c r="X425" s="23" t="s">
        <v>1534</v>
      </c>
      <c r="Y425" s="23" t="s">
        <v>1534</v>
      </c>
      <c r="Z425" s="23" t="str">
        <f t="shared" si="41"/>
        <v>Rest</v>
      </c>
      <c r="AA425" s="23" t="s">
        <v>1530</v>
      </c>
      <c r="AB425" s="23" t="s">
        <v>1527</v>
      </c>
    </row>
    <row r="426" spans="1:28" x14ac:dyDescent="0.35">
      <c r="A426" s="50" t="s">
        <v>83</v>
      </c>
      <c r="B426" s="51">
        <v>431602</v>
      </c>
      <c r="C426" s="51" t="s">
        <v>910</v>
      </c>
      <c r="D426" s="52" t="s">
        <v>911</v>
      </c>
      <c r="E426" s="53">
        <v>0.19149867697416972</v>
      </c>
      <c r="F426" s="54">
        <v>0.38990999999999998</v>
      </c>
      <c r="G426" s="54">
        <v>1.0897880000000002</v>
      </c>
      <c r="H426" s="54">
        <v>0.30159867697416975</v>
      </c>
      <c r="I426" s="54">
        <v>0.88551000000000002</v>
      </c>
      <c r="J426" s="54">
        <v>4.9818880000000005</v>
      </c>
      <c r="K426" s="63">
        <f>_xlfn.RANK.AVG(H426,H$3:$H$717)</f>
        <v>665</v>
      </c>
      <c r="L426" s="63">
        <f t="shared" si="36"/>
        <v>344</v>
      </c>
      <c r="M426" s="63">
        <f t="shared" si="37"/>
        <v>248</v>
      </c>
      <c r="N426" s="55" t="s">
        <v>1534</v>
      </c>
      <c r="O426" s="55" t="s">
        <v>1534</v>
      </c>
      <c r="P426" s="55" t="s">
        <v>1534</v>
      </c>
      <c r="Q426" s="27" t="str">
        <f t="shared" si="40"/>
        <v>Rest</v>
      </c>
      <c r="R426" s="56">
        <v>3.2896710509999991</v>
      </c>
      <c r="S426" s="57">
        <v>14.847221539603959</v>
      </c>
      <c r="T426" s="57">
        <v>19.738026306000002</v>
      </c>
      <c r="U426" s="57">
        <v>23.012859195603959</v>
      </c>
      <c r="V426" s="64">
        <f t="shared" si="38"/>
        <v>553</v>
      </c>
      <c r="W426" s="64">
        <f t="shared" si="39"/>
        <v>110</v>
      </c>
      <c r="X426" s="23" t="s">
        <v>1534</v>
      </c>
      <c r="Y426" s="23" t="s">
        <v>1534</v>
      </c>
      <c r="Z426" s="23" t="str">
        <f t="shared" si="41"/>
        <v>Rest</v>
      </c>
      <c r="AA426" s="23" t="s">
        <v>1530</v>
      </c>
      <c r="AB426" s="23" t="s">
        <v>1525</v>
      </c>
    </row>
    <row r="427" spans="1:28" x14ac:dyDescent="0.35">
      <c r="A427" s="50" t="s">
        <v>276</v>
      </c>
      <c r="B427" s="51">
        <v>562120</v>
      </c>
      <c r="C427" s="51" t="s">
        <v>912</v>
      </c>
      <c r="D427" s="52" t="s">
        <v>913</v>
      </c>
      <c r="E427" s="53">
        <v>6.7172000000000009E-2</v>
      </c>
      <c r="F427" s="54">
        <v>0.258552</v>
      </c>
      <c r="G427" s="54">
        <v>1.7458280000000002</v>
      </c>
      <c r="H427" s="54">
        <v>0.30707200000000001</v>
      </c>
      <c r="I427" s="54">
        <v>1.1819519999999999</v>
      </c>
      <c r="J427" s="54">
        <v>7.9809280000000005</v>
      </c>
      <c r="K427" s="63">
        <f>_xlfn.RANK.AVG(H427,H$3:$H$717)</f>
        <v>664</v>
      </c>
      <c r="L427" s="63">
        <f t="shared" si="36"/>
        <v>234</v>
      </c>
      <c r="M427" s="63">
        <f t="shared" si="37"/>
        <v>144</v>
      </c>
      <c r="N427" s="55" t="s">
        <v>1534</v>
      </c>
      <c r="O427" s="55" t="s">
        <v>1534</v>
      </c>
      <c r="P427" s="55" t="s">
        <v>1534</v>
      </c>
      <c r="Q427" s="27" t="str">
        <f t="shared" si="40"/>
        <v>Rest</v>
      </c>
      <c r="R427" s="56">
        <v>4.7919403259999989</v>
      </c>
      <c r="S427" s="57">
        <v>0.5571781215999998</v>
      </c>
      <c r="T427" s="57">
        <v>28.751641956</v>
      </c>
      <c r="U427" s="57">
        <v>3.3430687295999997</v>
      </c>
      <c r="V427" s="64">
        <f t="shared" si="38"/>
        <v>441</v>
      </c>
      <c r="W427" s="64">
        <f t="shared" si="39"/>
        <v>518</v>
      </c>
      <c r="X427" s="23" t="s">
        <v>1534</v>
      </c>
      <c r="Y427" s="23" t="s">
        <v>1534</v>
      </c>
      <c r="Z427" s="23" t="str">
        <f t="shared" si="41"/>
        <v>Rest</v>
      </c>
      <c r="AA427" s="23" t="s">
        <v>1528</v>
      </c>
      <c r="AB427" s="23" t="s">
        <v>1524</v>
      </c>
    </row>
    <row r="428" spans="1:28" x14ac:dyDescent="0.35">
      <c r="A428" s="50" t="s">
        <v>267</v>
      </c>
      <c r="B428" s="51">
        <v>629003</v>
      </c>
      <c r="C428" s="51" t="s">
        <v>914</v>
      </c>
      <c r="D428" s="52" t="s">
        <v>915</v>
      </c>
      <c r="E428" s="53">
        <v>0.77560000000000018</v>
      </c>
      <c r="F428" s="54">
        <v>0.25002000000000002</v>
      </c>
      <c r="G428" s="54">
        <v>2.5772169802111904</v>
      </c>
      <c r="H428" s="54">
        <v>3.5456000000000008</v>
      </c>
      <c r="I428" s="54">
        <v>1.1206200000000002</v>
      </c>
      <c r="J428" s="54">
        <v>10.994016980211191</v>
      </c>
      <c r="K428" s="63">
        <f>_xlfn.RANK.AVG(H428,H$3:$H$717)</f>
        <v>275</v>
      </c>
      <c r="L428" s="63">
        <f t="shared" si="36"/>
        <v>258</v>
      </c>
      <c r="M428" s="63">
        <f t="shared" si="37"/>
        <v>83</v>
      </c>
      <c r="N428" s="55" t="s">
        <v>1534</v>
      </c>
      <c r="O428" s="55" t="s">
        <v>1534</v>
      </c>
      <c r="P428" s="55" t="s">
        <v>1535</v>
      </c>
      <c r="Q428" s="27" t="str">
        <f t="shared" si="40"/>
        <v>GL Focus</v>
      </c>
      <c r="R428" s="56">
        <v>17.933176952803709</v>
      </c>
      <c r="S428" s="57">
        <v>0.1972993876000001</v>
      </c>
      <c r="T428" s="57">
        <v>26.564290557803709</v>
      </c>
      <c r="U428" s="57">
        <v>1.1837963256000001</v>
      </c>
      <c r="V428" s="64">
        <f t="shared" si="38"/>
        <v>463</v>
      </c>
      <c r="W428" s="64">
        <f t="shared" si="39"/>
        <v>672</v>
      </c>
      <c r="X428" s="23" t="s">
        <v>1534</v>
      </c>
      <c r="Y428" s="23" t="s">
        <v>1534</v>
      </c>
      <c r="Z428" s="23" t="str">
        <f t="shared" si="41"/>
        <v>Rest</v>
      </c>
      <c r="AA428" s="23" t="s">
        <v>1528</v>
      </c>
      <c r="AB428" s="23" t="s">
        <v>1527</v>
      </c>
    </row>
    <row r="429" spans="1:28" x14ac:dyDescent="0.35">
      <c r="A429" s="50" t="s">
        <v>276</v>
      </c>
      <c r="B429" s="51">
        <v>571428</v>
      </c>
      <c r="C429" s="51" t="s">
        <v>916</v>
      </c>
      <c r="D429" s="52" t="s">
        <v>276</v>
      </c>
      <c r="E429" s="53">
        <v>0.42330000000000001</v>
      </c>
      <c r="F429" s="54">
        <v>0.17248000000000002</v>
      </c>
      <c r="G429" s="54">
        <v>2.5049359999999998</v>
      </c>
      <c r="H429" s="54">
        <v>0.42330000000000001</v>
      </c>
      <c r="I429" s="54">
        <v>0.61368</v>
      </c>
      <c r="J429" s="54">
        <v>11.451135999999998</v>
      </c>
      <c r="K429" s="63">
        <f>_xlfn.RANK.AVG(H429,H$3:$H$717)</f>
        <v>643</v>
      </c>
      <c r="L429" s="63">
        <f t="shared" si="36"/>
        <v>459</v>
      </c>
      <c r="M429" s="63">
        <f t="shared" si="37"/>
        <v>74</v>
      </c>
      <c r="N429" s="55" t="s">
        <v>1534</v>
      </c>
      <c r="O429" s="55" t="s">
        <v>1534</v>
      </c>
      <c r="P429" s="55" t="s">
        <v>1535</v>
      </c>
      <c r="Q429" s="27" t="str">
        <f t="shared" si="40"/>
        <v>GL Focus</v>
      </c>
      <c r="R429" s="56">
        <v>5.4205795989010994</v>
      </c>
      <c r="S429" s="57">
        <v>0.61774903731413411</v>
      </c>
      <c r="T429" s="57">
        <v>19.877469883901099</v>
      </c>
      <c r="U429" s="57">
        <v>2.0854595793141342</v>
      </c>
      <c r="V429" s="64">
        <f t="shared" si="38"/>
        <v>551</v>
      </c>
      <c r="W429" s="64">
        <f t="shared" si="39"/>
        <v>604</v>
      </c>
      <c r="X429" s="23" t="s">
        <v>1534</v>
      </c>
      <c r="Y429" s="23" t="s">
        <v>1534</v>
      </c>
      <c r="Z429" s="23" t="str">
        <f t="shared" si="41"/>
        <v>Rest</v>
      </c>
      <c r="AA429" s="23" t="s">
        <v>1528</v>
      </c>
      <c r="AB429" s="23" t="s">
        <v>1527</v>
      </c>
    </row>
    <row r="430" spans="1:28" x14ac:dyDescent="0.35">
      <c r="A430" s="50" t="s">
        <v>61</v>
      </c>
      <c r="B430" s="51">
        <v>121001</v>
      </c>
      <c r="C430" s="51" t="s">
        <v>407</v>
      </c>
      <c r="D430" s="52" t="s">
        <v>408</v>
      </c>
      <c r="E430" s="53">
        <v>3.8184219000827389</v>
      </c>
      <c r="F430" s="54">
        <v>2.2197214344214351</v>
      </c>
      <c r="G430" s="54">
        <v>4.6417287828161484</v>
      </c>
      <c r="H430" s="54">
        <v>8.41282190008274</v>
      </c>
      <c r="I430" s="54">
        <v>3.8999214344214348</v>
      </c>
      <c r="J430" s="54">
        <v>4.6417287828161484</v>
      </c>
      <c r="K430" s="63">
        <f>_xlfn.RANK.AVG(H430,H$3:$H$717)</f>
        <v>74</v>
      </c>
      <c r="L430" s="63">
        <f t="shared" si="36"/>
        <v>9</v>
      </c>
      <c r="M430" s="63">
        <f t="shared" si="37"/>
        <v>273</v>
      </c>
      <c r="N430" s="55" t="s">
        <v>1535</v>
      </c>
      <c r="O430" s="55" t="s">
        <v>1535</v>
      </c>
      <c r="P430" s="55" t="s">
        <v>1534</v>
      </c>
      <c r="Q430" s="27" t="str">
        <f t="shared" si="40"/>
        <v>Asset Focus</v>
      </c>
      <c r="R430" s="56">
        <v>87.588477721698098</v>
      </c>
      <c r="S430" s="57">
        <v>19.147045733490575</v>
      </c>
      <c r="T430" s="57">
        <v>149.81381909469809</v>
      </c>
      <c r="U430" s="57">
        <v>37.044747821490574</v>
      </c>
      <c r="V430" s="64">
        <f t="shared" si="38"/>
        <v>39</v>
      </c>
      <c r="W430" s="64">
        <f t="shared" si="39"/>
        <v>50</v>
      </c>
      <c r="X430" s="23" t="s">
        <v>1535</v>
      </c>
      <c r="Y430" s="23" t="s">
        <v>1535</v>
      </c>
      <c r="Z430" s="23" t="str">
        <f t="shared" si="41"/>
        <v>Asset Focus</v>
      </c>
      <c r="AA430" s="23" t="s">
        <v>1530</v>
      </c>
      <c r="AB430" s="23" t="s">
        <v>1524</v>
      </c>
    </row>
    <row r="431" spans="1:28" x14ac:dyDescent="0.35">
      <c r="A431" s="50" t="s">
        <v>382</v>
      </c>
      <c r="B431" s="51">
        <v>523002</v>
      </c>
      <c r="C431" s="51" t="s">
        <v>919</v>
      </c>
      <c r="D431" s="52" t="s">
        <v>920</v>
      </c>
      <c r="E431" s="53">
        <v>0.18640000000000001</v>
      </c>
      <c r="F431" s="54">
        <v>0.34905000000000003</v>
      </c>
      <c r="G431" s="54">
        <v>0.5989968814485136</v>
      </c>
      <c r="H431" s="54">
        <v>0.18640000000000001</v>
      </c>
      <c r="I431" s="54">
        <v>0.79105000000000003</v>
      </c>
      <c r="J431" s="54">
        <v>2.0745968814485138</v>
      </c>
      <c r="K431" s="63">
        <f>_xlfn.RANK.AVG(H431,H$3:$H$717)</f>
        <v>691</v>
      </c>
      <c r="L431" s="63">
        <f t="shared" si="36"/>
        <v>383</v>
      </c>
      <c r="M431" s="63">
        <f t="shared" si="37"/>
        <v>470</v>
      </c>
      <c r="N431" s="55" t="s">
        <v>1534</v>
      </c>
      <c r="O431" s="55" t="s">
        <v>1534</v>
      </c>
      <c r="P431" s="55" t="s">
        <v>1534</v>
      </c>
      <c r="Q431" s="27" t="str">
        <f t="shared" si="40"/>
        <v>Rest</v>
      </c>
      <c r="R431" s="56">
        <v>14.754757649037961</v>
      </c>
      <c r="S431" s="57">
        <v>0.4895175049999998</v>
      </c>
      <c r="T431" s="57">
        <v>20.369627884037961</v>
      </c>
      <c r="U431" s="57">
        <v>2.9371050299999997</v>
      </c>
      <c r="V431" s="64">
        <f t="shared" si="38"/>
        <v>542</v>
      </c>
      <c r="W431" s="64">
        <f t="shared" si="39"/>
        <v>557</v>
      </c>
      <c r="X431" s="23" t="s">
        <v>1534</v>
      </c>
      <c r="Y431" s="23" t="s">
        <v>1534</v>
      </c>
      <c r="Z431" s="23" t="str">
        <f t="shared" si="41"/>
        <v>Rest</v>
      </c>
      <c r="AA431" s="23" t="s">
        <v>1529</v>
      </c>
      <c r="AB431" s="23" t="s">
        <v>1527</v>
      </c>
    </row>
    <row r="432" spans="1:28" x14ac:dyDescent="0.35">
      <c r="A432" s="50" t="s">
        <v>151</v>
      </c>
      <c r="B432" s="51">
        <v>570019</v>
      </c>
      <c r="C432" s="51" t="s">
        <v>921</v>
      </c>
      <c r="D432" s="52" t="s">
        <v>922</v>
      </c>
      <c r="E432" s="53">
        <v>1.97956</v>
      </c>
      <c r="F432" s="54">
        <v>0.12649914439716312</v>
      </c>
      <c r="G432" s="54">
        <v>3.2290823407363569</v>
      </c>
      <c r="H432" s="54">
        <v>4.1078600000000005</v>
      </c>
      <c r="I432" s="54">
        <v>0.24789914439716312</v>
      </c>
      <c r="J432" s="54">
        <v>5.2412823407363565</v>
      </c>
      <c r="K432" s="63">
        <f>_xlfn.RANK.AVG(H432,H$3:$H$717)</f>
        <v>227</v>
      </c>
      <c r="L432" s="63">
        <f t="shared" si="36"/>
        <v>638</v>
      </c>
      <c r="M432" s="63">
        <f t="shared" si="37"/>
        <v>238</v>
      </c>
      <c r="N432" s="55" t="s">
        <v>1534</v>
      </c>
      <c r="O432" s="55" t="s">
        <v>1534</v>
      </c>
      <c r="P432" s="55" t="s">
        <v>1534</v>
      </c>
      <c r="Q432" s="27" t="str">
        <f t="shared" si="40"/>
        <v>Rest</v>
      </c>
      <c r="R432" s="56">
        <v>39.582303673756869</v>
      </c>
      <c r="S432" s="57">
        <v>7.7746741541062105</v>
      </c>
      <c r="T432" s="57">
        <v>55.180102435756865</v>
      </c>
      <c r="U432" s="57">
        <v>10.95144009210621</v>
      </c>
      <c r="V432" s="64">
        <f t="shared" si="38"/>
        <v>243</v>
      </c>
      <c r="W432" s="64">
        <f t="shared" si="39"/>
        <v>254</v>
      </c>
      <c r="X432" s="23" t="s">
        <v>1534</v>
      </c>
      <c r="Y432" s="23" t="s">
        <v>1534</v>
      </c>
      <c r="Z432" s="23" t="str">
        <f t="shared" si="41"/>
        <v>Rest</v>
      </c>
      <c r="AA432" s="23" t="s">
        <v>1528</v>
      </c>
      <c r="AB432" s="23" t="s">
        <v>1526</v>
      </c>
    </row>
    <row r="433" spans="1:28" x14ac:dyDescent="0.35">
      <c r="A433" s="50" t="s">
        <v>64</v>
      </c>
      <c r="B433" s="51">
        <v>691008</v>
      </c>
      <c r="C433" s="51" t="s">
        <v>1000</v>
      </c>
      <c r="D433" s="52" t="s">
        <v>1001</v>
      </c>
      <c r="E433" s="53">
        <v>6.334746114499386</v>
      </c>
      <c r="F433" s="54">
        <v>0.24728328620111734</v>
      </c>
      <c r="G433" s="54">
        <v>0.28168063136943478</v>
      </c>
      <c r="H433" s="54">
        <v>8.3499461144993852</v>
      </c>
      <c r="I433" s="54">
        <v>0.46938328620111736</v>
      </c>
      <c r="J433" s="54">
        <v>0.7380806313694348</v>
      </c>
      <c r="K433" s="63">
        <f>_xlfn.RANK.AVG(H433,H$3:$H$717)</f>
        <v>75</v>
      </c>
      <c r="L433" s="63">
        <f t="shared" si="36"/>
        <v>522</v>
      </c>
      <c r="M433" s="63">
        <f t="shared" si="37"/>
        <v>627</v>
      </c>
      <c r="N433" s="55" t="s">
        <v>1535</v>
      </c>
      <c r="O433" s="55" t="s">
        <v>1534</v>
      </c>
      <c r="P433" s="55" t="s">
        <v>1534</v>
      </c>
      <c r="Q433" s="27" t="str">
        <f t="shared" si="40"/>
        <v>HL Focus</v>
      </c>
      <c r="R433" s="56">
        <v>25.414660872205349</v>
      </c>
      <c r="S433" s="57">
        <v>0.26287159540000005</v>
      </c>
      <c r="T433" s="57">
        <v>50.954939499205352</v>
      </c>
      <c r="U433" s="57">
        <v>1.5772295724000001</v>
      </c>
      <c r="V433" s="64">
        <f t="shared" si="38"/>
        <v>265</v>
      </c>
      <c r="W433" s="64">
        <f t="shared" si="39"/>
        <v>644</v>
      </c>
      <c r="X433" s="23" t="s">
        <v>1534</v>
      </c>
      <c r="Y433" s="23" t="s">
        <v>1534</v>
      </c>
      <c r="Z433" s="23" t="str">
        <f t="shared" si="41"/>
        <v>Rest</v>
      </c>
      <c r="AA433" s="23" t="s">
        <v>1528</v>
      </c>
      <c r="AB433" s="23" t="s">
        <v>1527</v>
      </c>
    </row>
    <row r="434" spans="1:28" x14ac:dyDescent="0.35">
      <c r="A434" s="50" t="s">
        <v>78</v>
      </c>
      <c r="B434" s="51">
        <v>226010</v>
      </c>
      <c r="C434" s="51" t="s">
        <v>925</v>
      </c>
      <c r="D434" s="52" t="s">
        <v>926</v>
      </c>
      <c r="E434" s="53">
        <v>0.25740104163346617</v>
      </c>
      <c r="F434" s="54">
        <v>0.24009999999999998</v>
      </c>
      <c r="G434" s="54">
        <v>2.7542402432161941</v>
      </c>
      <c r="H434" s="54">
        <v>0.66240104163346625</v>
      </c>
      <c r="I434" s="54">
        <v>0.24009999999999998</v>
      </c>
      <c r="J434" s="54">
        <v>2.7542402432161941</v>
      </c>
      <c r="K434" s="63">
        <f>_xlfn.RANK.AVG(H434,H$3:$H$717)</f>
        <v>598</v>
      </c>
      <c r="L434" s="63">
        <f t="shared" si="36"/>
        <v>639</v>
      </c>
      <c r="M434" s="63">
        <f t="shared" si="37"/>
        <v>414</v>
      </c>
      <c r="N434" s="55" t="s">
        <v>1534</v>
      </c>
      <c r="O434" s="55" t="s">
        <v>1534</v>
      </c>
      <c r="P434" s="55" t="s">
        <v>1534</v>
      </c>
      <c r="Q434" s="27" t="str">
        <f t="shared" si="40"/>
        <v>Rest</v>
      </c>
      <c r="R434" s="56">
        <v>0.74291508720000055</v>
      </c>
      <c r="S434" s="57">
        <v>1.0166446130164766</v>
      </c>
      <c r="T434" s="57">
        <v>4.4574905232000006</v>
      </c>
      <c r="U434" s="57">
        <v>3.1091338350164763</v>
      </c>
      <c r="V434" s="64">
        <f t="shared" si="38"/>
        <v>704</v>
      </c>
      <c r="W434" s="64">
        <f t="shared" si="39"/>
        <v>539</v>
      </c>
      <c r="X434" s="23" t="s">
        <v>1534</v>
      </c>
      <c r="Y434" s="23" t="s">
        <v>1534</v>
      </c>
      <c r="Z434" s="23" t="str">
        <f t="shared" si="41"/>
        <v>Rest</v>
      </c>
      <c r="AA434" s="23" t="s">
        <v>1530</v>
      </c>
      <c r="AB434" s="23" t="s">
        <v>1526</v>
      </c>
    </row>
    <row r="435" spans="1:28" x14ac:dyDescent="0.35">
      <c r="A435" s="50" t="s">
        <v>492</v>
      </c>
      <c r="B435" s="51">
        <v>509001</v>
      </c>
      <c r="C435" s="51" t="s">
        <v>927</v>
      </c>
      <c r="D435" s="52" t="s">
        <v>928</v>
      </c>
      <c r="E435" s="53">
        <v>0.92694757388349958</v>
      </c>
      <c r="F435" s="54">
        <v>0.16251200000000002</v>
      </c>
      <c r="G435" s="54">
        <v>0.64366400000000001</v>
      </c>
      <c r="H435" s="54">
        <v>3.7438475738835</v>
      </c>
      <c r="I435" s="54">
        <v>0.74291200000000002</v>
      </c>
      <c r="J435" s="54">
        <v>2.9424640000000002</v>
      </c>
      <c r="K435" s="63">
        <f>_xlfn.RANK.AVG(H435,H$3:$H$717)</f>
        <v>256</v>
      </c>
      <c r="L435" s="63">
        <f t="shared" si="36"/>
        <v>402</v>
      </c>
      <c r="M435" s="63">
        <f t="shared" si="37"/>
        <v>391</v>
      </c>
      <c r="N435" s="55" t="s">
        <v>1534</v>
      </c>
      <c r="O435" s="55" t="s">
        <v>1534</v>
      </c>
      <c r="P435" s="55" t="s">
        <v>1534</v>
      </c>
      <c r="Q435" s="27" t="str">
        <f t="shared" si="40"/>
        <v>Rest</v>
      </c>
      <c r="R435" s="56">
        <v>10.668937078189298</v>
      </c>
      <c r="S435" s="57">
        <v>0.67662476900000046</v>
      </c>
      <c r="T435" s="57">
        <v>25.832638582189297</v>
      </c>
      <c r="U435" s="57">
        <v>4.059748614000001</v>
      </c>
      <c r="V435" s="64">
        <f t="shared" si="38"/>
        <v>473</v>
      </c>
      <c r="W435" s="64">
        <f t="shared" si="39"/>
        <v>482</v>
      </c>
      <c r="X435" s="23" t="s">
        <v>1534</v>
      </c>
      <c r="Y435" s="23" t="s">
        <v>1534</v>
      </c>
      <c r="Z435" s="23" t="str">
        <f t="shared" si="41"/>
        <v>Rest</v>
      </c>
      <c r="AA435" s="23" t="s">
        <v>1528</v>
      </c>
      <c r="AB435" s="23" t="s">
        <v>1525</v>
      </c>
    </row>
    <row r="436" spans="1:28" x14ac:dyDescent="0.35">
      <c r="A436" s="50" t="s">
        <v>96</v>
      </c>
      <c r="B436" s="51">
        <v>410209</v>
      </c>
      <c r="C436" s="51" t="s">
        <v>929</v>
      </c>
      <c r="D436" s="52" t="s">
        <v>930</v>
      </c>
      <c r="E436" s="53">
        <v>0.72307200000000016</v>
      </c>
      <c r="F436" s="54">
        <v>0.10516297560547562</v>
      </c>
      <c r="G436" s="54">
        <v>0.32663766095111968</v>
      </c>
      <c r="H436" s="54">
        <v>3.3054720000000004</v>
      </c>
      <c r="I436" s="54">
        <v>0.3733629756054756</v>
      </c>
      <c r="J436" s="54">
        <v>1.1104376609511197</v>
      </c>
      <c r="K436" s="63">
        <f>_xlfn.RANK.AVG(H436,H$3:$H$717)</f>
        <v>296</v>
      </c>
      <c r="L436" s="63">
        <f t="shared" si="36"/>
        <v>583</v>
      </c>
      <c r="M436" s="63">
        <f t="shared" si="37"/>
        <v>586</v>
      </c>
      <c r="N436" s="55" t="s">
        <v>1534</v>
      </c>
      <c r="O436" s="55" t="s">
        <v>1534</v>
      </c>
      <c r="P436" s="55" t="s">
        <v>1534</v>
      </c>
      <c r="Q436" s="27" t="str">
        <f t="shared" si="40"/>
        <v>Rest</v>
      </c>
      <c r="R436" s="56">
        <v>35.625462206489345</v>
      </c>
      <c r="S436" s="57">
        <v>1.2041248222093976</v>
      </c>
      <c r="T436" s="57">
        <v>43.960024819489348</v>
      </c>
      <c r="U436" s="57">
        <v>3.5869443042093976</v>
      </c>
      <c r="V436" s="64">
        <f t="shared" si="38"/>
        <v>328</v>
      </c>
      <c r="W436" s="64">
        <f t="shared" si="39"/>
        <v>498</v>
      </c>
      <c r="X436" s="23" t="s">
        <v>1534</v>
      </c>
      <c r="Y436" s="23" t="s">
        <v>1534</v>
      </c>
      <c r="Z436" s="23" t="str">
        <f t="shared" si="41"/>
        <v>Rest</v>
      </c>
      <c r="AA436" s="23" t="s">
        <v>1529</v>
      </c>
      <c r="AB436" s="23" t="s">
        <v>1527</v>
      </c>
    </row>
    <row r="437" spans="1:28" x14ac:dyDescent="0.35">
      <c r="A437" s="50" t="s">
        <v>89</v>
      </c>
      <c r="B437" s="51">
        <v>700103</v>
      </c>
      <c r="C437" s="51" t="s">
        <v>931</v>
      </c>
      <c r="D437" s="52" t="s">
        <v>932</v>
      </c>
      <c r="E437" s="53">
        <v>0.22195600000000001</v>
      </c>
      <c r="F437" s="54">
        <v>1.035E-2</v>
      </c>
      <c r="G437" s="54">
        <v>8.3572486064908733E-2</v>
      </c>
      <c r="H437" s="54">
        <v>1.014656</v>
      </c>
      <c r="I437" s="54">
        <v>1.035E-2</v>
      </c>
      <c r="J437" s="54">
        <v>0.16457248606490874</v>
      </c>
      <c r="K437" s="63">
        <f>_xlfn.RANK.AVG(H437,H$3:$H$717)</f>
        <v>552</v>
      </c>
      <c r="L437" s="63">
        <f t="shared" si="36"/>
        <v>714</v>
      </c>
      <c r="M437" s="63">
        <f t="shared" si="37"/>
        <v>699</v>
      </c>
      <c r="N437" s="55" t="s">
        <v>1534</v>
      </c>
      <c r="O437" s="55" t="s">
        <v>1534</v>
      </c>
      <c r="P437" s="55" t="s">
        <v>1534</v>
      </c>
      <c r="Q437" s="27" t="str">
        <f t="shared" si="40"/>
        <v>Rest</v>
      </c>
      <c r="R437" s="56">
        <v>73.471272683852789</v>
      </c>
      <c r="S437" s="57">
        <v>0.25808617980000004</v>
      </c>
      <c r="T437" s="57">
        <v>77.927316117852783</v>
      </c>
      <c r="U437" s="57">
        <v>1.5485170788</v>
      </c>
      <c r="V437" s="64">
        <f t="shared" si="38"/>
        <v>145</v>
      </c>
      <c r="W437" s="64">
        <f t="shared" si="39"/>
        <v>645</v>
      </c>
      <c r="X437" s="23" t="s">
        <v>1535</v>
      </c>
      <c r="Y437" s="23" t="s">
        <v>1534</v>
      </c>
      <c r="Z437" s="23" t="str">
        <f t="shared" si="41"/>
        <v>SBA Focus</v>
      </c>
      <c r="AA437" s="23" t="s">
        <v>1531</v>
      </c>
      <c r="AB437" s="23" t="s">
        <v>1525</v>
      </c>
    </row>
    <row r="438" spans="1:28" x14ac:dyDescent="0.35">
      <c r="A438" s="50" t="s">
        <v>51</v>
      </c>
      <c r="B438" s="51">
        <v>403001</v>
      </c>
      <c r="C438" s="51" t="s">
        <v>933</v>
      </c>
      <c r="D438" s="52" t="s">
        <v>934</v>
      </c>
      <c r="E438" s="53">
        <v>1.4969399999999999</v>
      </c>
      <c r="F438" s="54">
        <v>0.55552999999999997</v>
      </c>
      <c r="G438" s="54">
        <v>1.52264</v>
      </c>
      <c r="H438" s="54">
        <v>3.4914399999999999</v>
      </c>
      <c r="I438" s="54">
        <v>1.4649299999999998</v>
      </c>
      <c r="J438" s="54">
        <v>6.9606399999999997</v>
      </c>
      <c r="K438" s="63">
        <f>_xlfn.RANK.AVG(H438,H$3:$H$717)</f>
        <v>283</v>
      </c>
      <c r="L438" s="63">
        <f t="shared" si="36"/>
        <v>155</v>
      </c>
      <c r="M438" s="63">
        <f t="shared" si="37"/>
        <v>166</v>
      </c>
      <c r="N438" s="55" t="s">
        <v>1534</v>
      </c>
      <c r="O438" s="55" t="s">
        <v>1535</v>
      </c>
      <c r="P438" s="55" t="s">
        <v>1534</v>
      </c>
      <c r="Q438" s="27" t="str">
        <f t="shared" si="40"/>
        <v>VL Focus</v>
      </c>
      <c r="R438" s="56">
        <v>8.521576200600002</v>
      </c>
      <c r="S438" s="57">
        <v>16.356396027999999</v>
      </c>
      <c r="T438" s="57">
        <v>51.129457203599998</v>
      </c>
      <c r="U438" s="57">
        <v>21.658693</v>
      </c>
      <c r="V438" s="64">
        <f t="shared" si="38"/>
        <v>263</v>
      </c>
      <c r="W438" s="64">
        <f t="shared" si="39"/>
        <v>121</v>
      </c>
      <c r="X438" s="23" t="s">
        <v>1534</v>
      </c>
      <c r="Y438" s="23" t="s">
        <v>1534</v>
      </c>
      <c r="Z438" s="23" t="str">
        <f t="shared" si="41"/>
        <v>Rest</v>
      </c>
      <c r="AA438" s="23" t="s">
        <v>1528</v>
      </c>
      <c r="AB438" s="23" t="s">
        <v>1526</v>
      </c>
    </row>
    <row r="439" spans="1:28" x14ac:dyDescent="0.35">
      <c r="A439" s="50" t="s">
        <v>99</v>
      </c>
      <c r="B439" s="51">
        <v>560064</v>
      </c>
      <c r="C439" s="51" t="s">
        <v>435</v>
      </c>
      <c r="D439" s="52" t="s">
        <v>436</v>
      </c>
      <c r="E439" s="53">
        <v>6.3774603619029202</v>
      </c>
      <c r="F439" s="54">
        <v>5.2794000000000008E-2</v>
      </c>
      <c r="G439" s="54">
        <v>13.928564615139777</v>
      </c>
      <c r="H439" s="54">
        <v>8.3260603619029201</v>
      </c>
      <c r="I439" s="54">
        <v>0.10319400000000001</v>
      </c>
      <c r="J439" s="54">
        <v>14.138264615139777</v>
      </c>
      <c r="K439" s="63">
        <f>_xlfn.RANK.AVG(H439,H$3:$H$717)</f>
        <v>76</v>
      </c>
      <c r="L439" s="63">
        <f t="shared" si="36"/>
        <v>684</v>
      </c>
      <c r="M439" s="63">
        <f t="shared" si="37"/>
        <v>50.5</v>
      </c>
      <c r="N439" s="55" t="s">
        <v>1535</v>
      </c>
      <c r="O439" s="55" t="s">
        <v>1534</v>
      </c>
      <c r="P439" s="55" t="s">
        <v>1535</v>
      </c>
      <c r="Q439" s="27" t="str">
        <f t="shared" si="40"/>
        <v>Asset Focus</v>
      </c>
      <c r="R439" s="56">
        <v>6.1849319158680354</v>
      </c>
      <c r="S439" s="57">
        <v>0.97007980069544586</v>
      </c>
      <c r="T439" s="57">
        <v>11.789621647868035</v>
      </c>
      <c r="U439" s="57">
        <v>1.1964605596954458</v>
      </c>
      <c r="V439" s="64">
        <f t="shared" si="38"/>
        <v>643</v>
      </c>
      <c r="W439" s="64">
        <f t="shared" si="39"/>
        <v>671</v>
      </c>
      <c r="X439" s="23" t="s">
        <v>1534</v>
      </c>
      <c r="Y439" s="23" t="s">
        <v>1534</v>
      </c>
      <c r="Z439" s="23" t="str">
        <f t="shared" si="41"/>
        <v>Rest</v>
      </c>
      <c r="AA439" s="23" t="s">
        <v>1531</v>
      </c>
      <c r="AB439" s="23" t="s">
        <v>1524</v>
      </c>
    </row>
    <row r="440" spans="1:28" x14ac:dyDescent="0.35">
      <c r="A440" s="50" t="s">
        <v>123</v>
      </c>
      <c r="B440" s="51">
        <v>560073</v>
      </c>
      <c r="C440" s="51" t="s">
        <v>1484</v>
      </c>
      <c r="D440" s="52" t="s">
        <v>1485</v>
      </c>
      <c r="E440" s="53">
        <v>4.7780000000000005</v>
      </c>
      <c r="F440" s="54">
        <v>0.2519565976365975</v>
      </c>
      <c r="G440" s="54">
        <v>3.1074976151544886</v>
      </c>
      <c r="H440" s="54">
        <v>8.083400000000001</v>
      </c>
      <c r="I440" s="54">
        <v>0.98755659763659753</v>
      </c>
      <c r="J440" s="54">
        <v>8.3423976151544892</v>
      </c>
      <c r="K440" s="63">
        <f>_xlfn.RANK.AVG(H440,H$3:$H$717)</f>
        <v>77</v>
      </c>
      <c r="L440" s="63">
        <f t="shared" si="36"/>
        <v>299</v>
      </c>
      <c r="M440" s="63">
        <f t="shared" si="37"/>
        <v>134</v>
      </c>
      <c r="N440" s="55" t="s">
        <v>1535</v>
      </c>
      <c r="O440" s="55" t="s">
        <v>1534</v>
      </c>
      <c r="P440" s="55" t="s">
        <v>1534</v>
      </c>
      <c r="Q440" s="27" t="str">
        <f t="shared" si="40"/>
        <v>HL Focus</v>
      </c>
      <c r="R440" s="56">
        <v>28.218719383848821</v>
      </c>
      <c r="S440" s="57">
        <v>17.351444873306193</v>
      </c>
      <c r="T440" s="57">
        <v>46.976298209848821</v>
      </c>
      <c r="U440" s="57">
        <v>21.335599893306192</v>
      </c>
      <c r="V440" s="64">
        <f t="shared" si="38"/>
        <v>302</v>
      </c>
      <c r="W440" s="64">
        <f t="shared" si="39"/>
        <v>123</v>
      </c>
      <c r="X440" s="23" t="s">
        <v>1534</v>
      </c>
      <c r="Y440" s="23" t="s">
        <v>1534</v>
      </c>
      <c r="Z440" s="23" t="str">
        <f t="shared" si="41"/>
        <v>Rest</v>
      </c>
      <c r="AA440" s="23" t="s">
        <v>1528</v>
      </c>
      <c r="AB440" s="23" t="s">
        <v>1524</v>
      </c>
    </row>
    <row r="441" spans="1:28" x14ac:dyDescent="0.35">
      <c r="A441" s="50" t="s">
        <v>30</v>
      </c>
      <c r="B441" s="51">
        <v>574201</v>
      </c>
      <c r="C441" s="51" t="s">
        <v>939</v>
      </c>
      <c r="D441" s="52" t="s">
        <v>30</v>
      </c>
      <c r="E441" s="53">
        <v>2.4383760005250847</v>
      </c>
      <c r="F441" s="54">
        <v>0.15982400000000002</v>
      </c>
      <c r="G441" s="54">
        <v>0.8143800000000001</v>
      </c>
      <c r="H441" s="54">
        <v>5.2629760005250841</v>
      </c>
      <c r="I441" s="54">
        <v>0.73062399999999994</v>
      </c>
      <c r="J441" s="54">
        <v>3.72288</v>
      </c>
      <c r="K441" s="63">
        <f>_xlfn.RANK.AVG(H441,H$3:$H$717)</f>
        <v>160</v>
      </c>
      <c r="L441" s="63">
        <f t="shared" si="36"/>
        <v>406</v>
      </c>
      <c r="M441" s="63">
        <f t="shared" si="37"/>
        <v>326</v>
      </c>
      <c r="N441" s="55" t="s">
        <v>1534</v>
      </c>
      <c r="O441" s="55" t="s">
        <v>1534</v>
      </c>
      <c r="P441" s="55" t="s">
        <v>1534</v>
      </c>
      <c r="Q441" s="27" t="str">
        <f t="shared" si="40"/>
        <v>Rest</v>
      </c>
      <c r="R441" s="56">
        <v>13.832581905200001</v>
      </c>
      <c r="S441" s="57">
        <v>0.94657779799999986</v>
      </c>
      <c r="T441" s="57">
        <v>82.995491431199994</v>
      </c>
      <c r="U441" s="57">
        <v>5.679466788</v>
      </c>
      <c r="V441" s="64">
        <f t="shared" si="38"/>
        <v>133</v>
      </c>
      <c r="W441" s="64">
        <f t="shared" si="39"/>
        <v>398</v>
      </c>
      <c r="X441" s="23" t="s">
        <v>1535</v>
      </c>
      <c r="Y441" s="23" t="s">
        <v>1534</v>
      </c>
      <c r="Z441" s="23" t="str">
        <f t="shared" si="41"/>
        <v>SBA Focus</v>
      </c>
      <c r="AA441" s="23" t="s">
        <v>1529</v>
      </c>
      <c r="AB441" s="23" t="s">
        <v>1511</v>
      </c>
    </row>
    <row r="442" spans="1:28" x14ac:dyDescent="0.35">
      <c r="A442" s="50" t="s">
        <v>154</v>
      </c>
      <c r="B442" s="51">
        <v>575008</v>
      </c>
      <c r="C442" s="51" t="s">
        <v>940</v>
      </c>
      <c r="D442" s="52" t="s">
        <v>941</v>
      </c>
      <c r="E442" s="53">
        <v>0.82149906405643736</v>
      </c>
      <c r="F442" s="54">
        <v>0.36537200000000009</v>
      </c>
      <c r="G442" s="54">
        <v>0.41007751743585535</v>
      </c>
      <c r="H442" s="54">
        <v>3.0080990640564376</v>
      </c>
      <c r="I442" s="54">
        <v>1.6702720000000002</v>
      </c>
      <c r="J442" s="54">
        <v>1.7060775174358553</v>
      </c>
      <c r="K442" s="63">
        <f>_xlfn.RANK.AVG(H442,H$3:$H$717)</f>
        <v>318</v>
      </c>
      <c r="L442" s="63">
        <f t="shared" si="36"/>
        <v>118</v>
      </c>
      <c r="M442" s="63">
        <f t="shared" si="37"/>
        <v>511</v>
      </c>
      <c r="N442" s="55" t="s">
        <v>1534</v>
      </c>
      <c r="O442" s="55" t="s">
        <v>1535</v>
      </c>
      <c r="P442" s="55" t="s">
        <v>1534</v>
      </c>
      <c r="Q442" s="27" t="str">
        <f t="shared" si="40"/>
        <v>VL Focus</v>
      </c>
      <c r="R442" s="56">
        <v>10.2344557204</v>
      </c>
      <c r="S442" s="57">
        <v>0.58516403060000011</v>
      </c>
      <c r="T442" s="57">
        <v>61.406734322399998</v>
      </c>
      <c r="U442" s="57">
        <v>3.5109841836000002</v>
      </c>
      <c r="V442" s="64">
        <f t="shared" si="38"/>
        <v>205</v>
      </c>
      <c r="W442" s="64">
        <f t="shared" si="39"/>
        <v>501</v>
      </c>
      <c r="X442" s="23" t="s">
        <v>1534</v>
      </c>
      <c r="Y442" s="23" t="s">
        <v>1534</v>
      </c>
      <c r="Z442" s="23" t="str">
        <f t="shared" si="41"/>
        <v>Rest</v>
      </c>
      <c r="AA442" s="23" t="s">
        <v>1529</v>
      </c>
      <c r="AB442" s="23" t="s">
        <v>1526</v>
      </c>
    </row>
    <row r="443" spans="1:28" x14ac:dyDescent="0.35">
      <c r="A443" s="50" t="s">
        <v>288</v>
      </c>
      <c r="B443" s="51">
        <v>605001</v>
      </c>
      <c r="C443" s="51" t="s">
        <v>942</v>
      </c>
      <c r="D443" s="52" t="s">
        <v>943</v>
      </c>
      <c r="E443" s="53">
        <v>0.19488256216867464</v>
      </c>
      <c r="F443" s="54">
        <v>0.22916</v>
      </c>
      <c r="G443" s="54">
        <v>3.2360837785368624</v>
      </c>
      <c r="H443" s="54">
        <v>0.51708256216867465</v>
      </c>
      <c r="I443" s="54">
        <v>0.51785999999999999</v>
      </c>
      <c r="J443" s="54">
        <v>5.1414837785368626</v>
      </c>
      <c r="K443" s="63">
        <f>_xlfn.RANK.AVG(H443,H$3:$H$717)</f>
        <v>628</v>
      </c>
      <c r="L443" s="63">
        <f t="shared" si="36"/>
        <v>505</v>
      </c>
      <c r="M443" s="63">
        <f t="shared" si="37"/>
        <v>244</v>
      </c>
      <c r="N443" s="55" t="s">
        <v>1534</v>
      </c>
      <c r="O443" s="55" t="s">
        <v>1534</v>
      </c>
      <c r="P443" s="55" t="s">
        <v>1534</v>
      </c>
      <c r="Q443" s="27" t="str">
        <f t="shared" si="40"/>
        <v>Rest</v>
      </c>
      <c r="R443" s="56">
        <v>48.020876231341738</v>
      </c>
      <c r="S443" s="57">
        <v>1.752148720116721</v>
      </c>
      <c r="T443" s="57">
        <v>89.380084065341734</v>
      </c>
      <c r="U443" s="57">
        <v>6.1911340081167214</v>
      </c>
      <c r="V443" s="64">
        <f t="shared" si="38"/>
        <v>114</v>
      </c>
      <c r="W443" s="64">
        <f t="shared" si="39"/>
        <v>379</v>
      </c>
      <c r="X443" s="23" t="s">
        <v>1535</v>
      </c>
      <c r="Y443" s="23" t="s">
        <v>1534</v>
      </c>
      <c r="Z443" s="23" t="str">
        <f t="shared" si="41"/>
        <v>SBA Focus</v>
      </c>
      <c r="AA443" s="23" t="s">
        <v>1531</v>
      </c>
      <c r="AB443" s="23" t="s">
        <v>1511</v>
      </c>
    </row>
    <row r="444" spans="1:28" x14ac:dyDescent="0.35">
      <c r="A444" s="50" t="s">
        <v>61</v>
      </c>
      <c r="B444" s="51">
        <v>411030</v>
      </c>
      <c r="C444" s="51" t="s">
        <v>944</v>
      </c>
      <c r="D444" s="52" t="s">
        <v>945</v>
      </c>
      <c r="E444" s="53">
        <v>1.0660973620901635</v>
      </c>
      <c r="F444" s="54">
        <v>3.4458090389610389E-2</v>
      </c>
      <c r="G444" s="54">
        <v>0.20613600000000001</v>
      </c>
      <c r="H444" s="54">
        <v>3.3607973620901639</v>
      </c>
      <c r="I444" s="54">
        <v>0.11245809038961038</v>
      </c>
      <c r="J444" s="54">
        <v>0.94233599999999995</v>
      </c>
      <c r="K444" s="63">
        <f>_xlfn.RANK.AVG(H444,H$3:$H$717)</f>
        <v>290</v>
      </c>
      <c r="L444" s="63">
        <f t="shared" si="36"/>
        <v>680</v>
      </c>
      <c r="M444" s="63">
        <f t="shared" si="37"/>
        <v>603</v>
      </c>
      <c r="N444" s="55" t="s">
        <v>1534</v>
      </c>
      <c r="O444" s="55" t="s">
        <v>1534</v>
      </c>
      <c r="P444" s="55" t="s">
        <v>1534</v>
      </c>
      <c r="Q444" s="27" t="str">
        <f t="shared" si="40"/>
        <v>Rest</v>
      </c>
      <c r="R444" s="56">
        <v>3.1867715606000022</v>
      </c>
      <c r="S444" s="57">
        <v>4.7112264692587509</v>
      </c>
      <c r="T444" s="57">
        <v>19.120629363600003</v>
      </c>
      <c r="U444" s="57">
        <v>25.66032679025875</v>
      </c>
      <c r="V444" s="64">
        <f t="shared" si="38"/>
        <v>561</v>
      </c>
      <c r="W444" s="64">
        <f t="shared" si="39"/>
        <v>97</v>
      </c>
      <c r="X444" s="23" t="s">
        <v>1534</v>
      </c>
      <c r="Y444" s="23" t="s">
        <v>1534</v>
      </c>
      <c r="Z444" s="23" t="str">
        <f t="shared" si="41"/>
        <v>Rest</v>
      </c>
      <c r="AA444" s="23" t="s">
        <v>1528</v>
      </c>
      <c r="AB444" s="23" t="s">
        <v>1525</v>
      </c>
    </row>
    <row r="445" spans="1:28" x14ac:dyDescent="0.35">
      <c r="A445" s="50" t="s">
        <v>72</v>
      </c>
      <c r="B445" s="51">
        <v>134112</v>
      </c>
      <c r="C445" s="51" t="s">
        <v>946</v>
      </c>
      <c r="D445" s="52" t="s">
        <v>947</v>
      </c>
      <c r="E445" s="53">
        <v>2.0865419999999997</v>
      </c>
      <c r="F445" s="54">
        <v>0.35835759553383645</v>
      </c>
      <c r="G445" s="54">
        <v>0.33020400000000005</v>
      </c>
      <c r="H445" s="54">
        <v>5.0388419999999989</v>
      </c>
      <c r="I445" s="54">
        <v>0.76335759553383653</v>
      </c>
      <c r="J445" s="54">
        <v>1.5095040000000002</v>
      </c>
      <c r="K445" s="63">
        <f>_xlfn.RANK.AVG(H445,H$3:$H$717)</f>
        <v>172</v>
      </c>
      <c r="L445" s="63">
        <f t="shared" si="36"/>
        <v>392</v>
      </c>
      <c r="M445" s="63">
        <f t="shared" si="37"/>
        <v>537</v>
      </c>
      <c r="N445" s="55" t="s">
        <v>1534</v>
      </c>
      <c r="O445" s="55" t="s">
        <v>1534</v>
      </c>
      <c r="P445" s="55" t="s">
        <v>1534</v>
      </c>
      <c r="Q445" s="27" t="str">
        <f t="shared" si="40"/>
        <v>Rest</v>
      </c>
      <c r="R445" s="56">
        <v>8.464677211999998</v>
      </c>
      <c r="S445" s="57">
        <v>5.0583453531474296</v>
      </c>
      <c r="T445" s="57">
        <v>50.788063272000002</v>
      </c>
      <c r="U445" s="57">
        <v>9.9335648001474297</v>
      </c>
      <c r="V445" s="64">
        <f t="shared" si="38"/>
        <v>268</v>
      </c>
      <c r="W445" s="64">
        <f t="shared" si="39"/>
        <v>267</v>
      </c>
      <c r="X445" s="23" t="s">
        <v>1534</v>
      </c>
      <c r="Y445" s="23" t="s">
        <v>1534</v>
      </c>
      <c r="Z445" s="23" t="str">
        <f t="shared" si="41"/>
        <v>Rest</v>
      </c>
      <c r="AA445" s="23" t="s">
        <v>1529</v>
      </c>
      <c r="AB445" s="23" t="s">
        <v>1511</v>
      </c>
    </row>
    <row r="446" spans="1:28" x14ac:dyDescent="0.35">
      <c r="A446" s="50" t="s">
        <v>72</v>
      </c>
      <c r="B446" s="51">
        <v>132103</v>
      </c>
      <c r="C446" s="51" t="s">
        <v>952</v>
      </c>
      <c r="D446" s="52" t="s">
        <v>953</v>
      </c>
      <c r="E446" s="53">
        <v>2.387297043450733</v>
      </c>
      <c r="F446" s="54">
        <v>0.17188217836660613</v>
      </c>
      <c r="G446" s="54">
        <v>0.11558400000000001</v>
      </c>
      <c r="H446" s="54">
        <v>8.0522970434507322</v>
      </c>
      <c r="I446" s="54">
        <v>0.47068217836660614</v>
      </c>
      <c r="J446" s="54">
        <v>0.52838399999999996</v>
      </c>
      <c r="K446" s="63">
        <f>_xlfn.RANK.AVG(H446,H$3:$H$717)</f>
        <v>78</v>
      </c>
      <c r="L446" s="63">
        <f t="shared" si="36"/>
        <v>520</v>
      </c>
      <c r="M446" s="63">
        <f t="shared" si="37"/>
        <v>648</v>
      </c>
      <c r="N446" s="55" t="s">
        <v>1535</v>
      </c>
      <c r="O446" s="55" t="s">
        <v>1534</v>
      </c>
      <c r="P446" s="55" t="s">
        <v>1534</v>
      </c>
      <c r="Q446" s="27" t="str">
        <f t="shared" si="40"/>
        <v>HL Focus</v>
      </c>
      <c r="R446" s="56">
        <v>2.5863001620000006</v>
      </c>
      <c r="S446" s="57">
        <v>0.89217356380000012</v>
      </c>
      <c r="T446" s="57">
        <v>14.15692</v>
      </c>
      <c r="U446" s="57">
        <v>5.3530413827999999</v>
      </c>
      <c r="V446" s="64">
        <f t="shared" si="38"/>
        <v>614</v>
      </c>
      <c r="W446" s="64">
        <f t="shared" si="39"/>
        <v>419</v>
      </c>
      <c r="X446" s="23" t="s">
        <v>1534</v>
      </c>
      <c r="Y446" s="23" t="s">
        <v>1534</v>
      </c>
      <c r="Z446" s="23" t="str">
        <f t="shared" si="41"/>
        <v>Rest</v>
      </c>
      <c r="AA446" s="23" t="s">
        <v>1531</v>
      </c>
      <c r="AB446" s="23" t="s">
        <v>1524</v>
      </c>
    </row>
    <row r="447" spans="1:28" x14ac:dyDescent="0.35">
      <c r="A447" s="50" t="s">
        <v>273</v>
      </c>
      <c r="B447" s="51">
        <v>563125</v>
      </c>
      <c r="C447" s="51" t="s">
        <v>271</v>
      </c>
      <c r="D447" s="52" t="s">
        <v>272</v>
      </c>
      <c r="E447" s="53">
        <v>1.7214400000000001</v>
      </c>
      <c r="F447" s="54">
        <v>0.40479199999999993</v>
      </c>
      <c r="G447" s="54">
        <v>5.8534569828014353</v>
      </c>
      <c r="H447" s="54">
        <v>7.86944</v>
      </c>
      <c r="I447" s="54">
        <v>1.3921920000000001</v>
      </c>
      <c r="J447" s="54">
        <v>22.700956982801436</v>
      </c>
      <c r="K447" s="63">
        <f>_xlfn.RANK.AVG(H447,H$3:$H$717)</f>
        <v>79</v>
      </c>
      <c r="L447" s="63">
        <f t="shared" si="36"/>
        <v>172</v>
      </c>
      <c r="M447" s="63">
        <f t="shared" si="37"/>
        <v>16</v>
      </c>
      <c r="N447" s="55" t="s">
        <v>1535</v>
      </c>
      <c r="O447" s="55" t="s">
        <v>1534</v>
      </c>
      <c r="P447" s="55" t="s">
        <v>1535</v>
      </c>
      <c r="Q447" s="27" t="str">
        <f t="shared" si="40"/>
        <v>Asset Focus</v>
      </c>
      <c r="R447" s="56">
        <v>14.009361995199995</v>
      </c>
      <c r="S447" s="57">
        <v>1.7433983723640996</v>
      </c>
      <c r="T447" s="57">
        <v>84.056171971200001</v>
      </c>
      <c r="U447" s="57">
        <v>9.3220679243640987</v>
      </c>
      <c r="V447" s="64">
        <f t="shared" si="38"/>
        <v>128</v>
      </c>
      <c r="W447" s="64">
        <f t="shared" si="39"/>
        <v>279</v>
      </c>
      <c r="X447" s="23" t="s">
        <v>1535</v>
      </c>
      <c r="Y447" s="23" t="s">
        <v>1534</v>
      </c>
      <c r="Z447" s="23" t="str">
        <f t="shared" si="41"/>
        <v>SBA Focus</v>
      </c>
      <c r="AA447" s="23" t="s">
        <v>1531</v>
      </c>
      <c r="AB447" s="23" t="s">
        <v>1525</v>
      </c>
    </row>
    <row r="448" spans="1:28" x14ac:dyDescent="0.35">
      <c r="A448" s="50" t="s">
        <v>162</v>
      </c>
      <c r="B448" s="51">
        <v>577204</v>
      </c>
      <c r="C448" s="51" t="s">
        <v>1148</v>
      </c>
      <c r="D448" s="52" t="s">
        <v>1149</v>
      </c>
      <c r="E448" s="53">
        <v>1.7194520000000002</v>
      </c>
      <c r="F448" s="54">
        <v>0.31529728497913762</v>
      </c>
      <c r="G448" s="54">
        <v>3.109904284016427</v>
      </c>
      <c r="H448" s="54">
        <v>7.8603520000000007</v>
      </c>
      <c r="I448" s="54">
        <v>0.8189972849791376</v>
      </c>
      <c r="J448" s="54">
        <v>9.1822042840164269</v>
      </c>
      <c r="K448" s="63">
        <f>_xlfn.RANK.AVG(H448,H$3:$H$717)</f>
        <v>80</v>
      </c>
      <c r="L448" s="63">
        <f t="shared" si="36"/>
        <v>367</v>
      </c>
      <c r="M448" s="63">
        <f t="shared" si="37"/>
        <v>117</v>
      </c>
      <c r="N448" s="55" t="s">
        <v>1535</v>
      </c>
      <c r="O448" s="55" t="s">
        <v>1534</v>
      </c>
      <c r="P448" s="55" t="s">
        <v>1535</v>
      </c>
      <c r="Q448" s="27" t="str">
        <f t="shared" si="40"/>
        <v>Asset Focus</v>
      </c>
      <c r="R448" s="56">
        <v>6.641460606199999</v>
      </c>
      <c r="S448" s="57">
        <v>0.74194514980000026</v>
      </c>
      <c r="T448" s="57">
        <v>39.848763637200001</v>
      </c>
      <c r="U448" s="57">
        <v>4.4516708988000007</v>
      </c>
      <c r="V448" s="64">
        <f t="shared" si="38"/>
        <v>359</v>
      </c>
      <c r="W448" s="64">
        <f t="shared" si="39"/>
        <v>457</v>
      </c>
      <c r="X448" s="23" t="s">
        <v>1534</v>
      </c>
      <c r="Y448" s="23" t="s">
        <v>1534</v>
      </c>
      <c r="Z448" s="23" t="str">
        <f t="shared" si="41"/>
        <v>Rest</v>
      </c>
      <c r="AA448" s="23" t="s">
        <v>1529</v>
      </c>
      <c r="AB448" s="23" t="s">
        <v>1525</v>
      </c>
    </row>
    <row r="449" spans="1:28" x14ac:dyDescent="0.35">
      <c r="A449" s="50" t="s">
        <v>83</v>
      </c>
      <c r="B449" s="51">
        <v>411043</v>
      </c>
      <c r="C449" s="51" t="s">
        <v>954</v>
      </c>
      <c r="D449" s="52" t="s">
        <v>955</v>
      </c>
      <c r="E449" s="53">
        <v>2.682512</v>
      </c>
      <c r="F449" s="54">
        <v>0.21789210421411193</v>
      </c>
      <c r="G449" s="54">
        <v>0.62906924844237477</v>
      </c>
      <c r="H449" s="54">
        <v>5.5357120000000002</v>
      </c>
      <c r="I449" s="54">
        <v>0.82609210421411183</v>
      </c>
      <c r="J449" s="54">
        <v>2.6376692484423749</v>
      </c>
      <c r="K449" s="63">
        <f>_xlfn.RANK.AVG(H449,H$3:$H$717)</f>
        <v>150</v>
      </c>
      <c r="L449" s="63">
        <f t="shared" si="36"/>
        <v>365</v>
      </c>
      <c r="M449" s="63">
        <f t="shared" si="37"/>
        <v>425</v>
      </c>
      <c r="N449" s="55" t="s">
        <v>1534</v>
      </c>
      <c r="O449" s="55" t="s">
        <v>1534</v>
      </c>
      <c r="P449" s="55" t="s">
        <v>1534</v>
      </c>
      <c r="Q449" s="27" t="str">
        <f t="shared" si="40"/>
        <v>Rest</v>
      </c>
      <c r="R449" s="56">
        <v>3.3841485509999991</v>
      </c>
      <c r="S449" s="57">
        <v>2.161743640102487</v>
      </c>
      <c r="T449" s="57">
        <v>20.304891306000002</v>
      </c>
      <c r="U449" s="57">
        <v>8.0184441471024872</v>
      </c>
      <c r="V449" s="64">
        <f t="shared" si="38"/>
        <v>545</v>
      </c>
      <c r="W449" s="64">
        <f t="shared" si="39"/>
        <v>314</v>
      </c>
      <c r="X449" s="23" t="s">
        <v>1534</v>
      </c>
      <c r="Y449" s="23" t="s">
        <v>1534</v>
      </c>
      <c r="Z449" s="23" t="str">
        <f t="shared" si="41"/>
        <v>Rest</v>
      </c>
      <c r="AA449" s="23" t="s">
        <v>1530</v>
      </c>
      <c r="AB449" s="23" t="s">
        <v>1525</v>
      </c>
    </row>
    <row r="450" spans="1:28" x14ac:dyDescent="0.35">
      <c r="A450" s="50" t="s">
        <v>86</v>
      </c>
      <c r="B450" s="51">
        <v>800001</v>
      </c>
      <c r="C450" s="51" t="s">
        <v>956</v>
      </c>
      <c r="D450" s="52" t="s">
        <v>957</v>
      </c>
      <c r="E450" s="53">
        <v>4.2391684448134273</v>
      </c>
      <c r="F450" s="54">
        <v>0.3987386497113401</v>
      </c>
      <c r="G450" s="54">
        <v>8.1676000000000012E-2</v>
      </c>
      <c r="H450" s="54">
        <v>4.9017684448134275</v>
      </c>
      <c r="I450" s="54">
        <v>0.91933864971134005</v>
      </c>
      <c r="J450" s="54">
        <v>0.37337600000000004</v>
      </c>
      <c r="K450" s="63">
        <f>_xlfn.RANK.AVG(H450,H$3:$H$717)</f>
        <v>182</v>
      </c>
      <c r="L450" s="63">
        <f t="shared" si="36"/>
        <v>332</v>
      </c>
      <c r="M450" s="63">
        <f t="shared" si="37"/>
        <v>673</v>
      </c>
      <c r="N450" s="55" t="s">
        <v>1534</v>
      </c>
      <c r="O450" s="55" t="s">
        <v>1534</v>
      </c>
      <c r="P450" s="55" t="s">
        <v>1534</v>
      </c>
      <c r="Q450" s="27" t="str">
        <f t="shared" si="40"/>
        <v>Rest</v>
      </c>
      <c r="R450" s="56">
        <v>1.9557268856000007</v>
      </c>
      <c r="S450" s="57">
        <v>0.49058242359999982</v>
      </c>
      <c r="T450" s="57">
        <v>11.734361313600001</v>
      </c>
      <c r="U450" s="57">
        <v>2.9434945415999998</v>
      </c>
      <c r="V450" s="64">
        <f t="shared" si="38"/>
        <v>644</v>
      </c>
      <c r="W450" s="64">
        <f t="shared" si="39"/>
        <v>556</v>
      </c>
      <c r="X450" s="23" t="s">
        <v>1534</v>
      </c>
      <c r="Y450" s="23" t="s">
        <v>1534</v>
      </c>
      <c r="Z450" s="23" t="str">
        <f t="shared" si="41"/>
        <v>Rest</v>
      </c>
      <c r="AA450" s="23" t="s">
        <v>1531</v>
      </c>
      <c r="AB450" s="23" t="s">
        <v>1526</v>
      </c>
    </row>
    <row r="451" spans="1:28" x14ac:dyDescent="0.35">
      <c r="A451" s="50" t="s">
        <v>83</v>
      </c>
      <c r="B451" s="51">
        <v>411018</v>
      </c>
      <c r="C451" s="51" t="s">
        <v>958</v>
      </c>
      <c r="D451" s="52" t="s">
        <v>959</v>
      </c>
      <c r="E451" s="53">
        <v>0.29332799999999998</v>
      </c>
      <c r="F451" s="54">
        <v>0.4913798087048088</v>
      </c>
      <c r="G451" s="54">
        <v>0.21516461254129382</v>
      </c>
      <c r="H451" s="54">
        <v>1.3409279999999999</v>
      </c>
      <c r="I451" s="54">
        <v>0.72987980870480884</v>
      </c>
      <c r="J451" s="54">
        <v>0.69106461254129381</v>
      </c>
      <c r="K451" s="63">
        <f>_xlfn.RANK.AVG(H451,H$3:$H$717)</f>
        <v>499</v>
      </c>
      <c r="L451" s="63">
        <f t="shared" ref="L451:L514" si="42">_xlfn.RANK.AVG(I451,$I$3:$I$717)</f>
        <v>408</v>
      </c>
      <c r="M451" s="63">
        <f t="shared" ref="M451:M514" si="43">_xlfn.RANK.AVG(J451,$J$3:$J$717)</f>
        <v>633</v>
      </c>
      <c r="N451" s="55" t="s">
        <v>1534</v>
      </c>
      <c r="O451" s="55" t="s">
        <v>1534</v>
      </c>
      <c r="P451" s="55" t="s">
        <v>1534</v>
      </c>
      <c r="Q451" s="27" t="str">
        <f t="shared" si="40"/>
        <v>Rest</v>
      </c>
      <c r="R451" s="56">
        <v>47.818164501239906</v>
      </c>
      <c r="S451" s="57">
        <v>0.84987916927340468</v>
      </c>
      <c r="T451" s="57">
        <v>58.155106709239902</v>
      </c>
      <c r="U451" s="57">
        <v>3.4811959192734045</v>
      </c>
      <c r="V451" s="64">
        <f t="shared" ref="V451:V514" si="44">_xlfn.RANK.AVG(T451,$T$3:$T$717)</f>
        <v>229</v>
      </c>
      <c r="W451" s="64">
        <f t="shared" ref="W451:W514" si="45">_xlfn.RANK.AVG(U451,$U$3:$U$717)</f>
        <v>508</v>
      </c>
      <c r="X451" s="23" t="s">
        <v>1534</v>
      </c>
      <c r="Y451" s="23" t="s">
        <v>1534</v>
      </c>
      <c r="Z451" s="23" t="str">
        <f t="shared" si="41"/>
        <v>Rest</v>
      </c>
      <c r="AA451" s="23" t="s">
        <v>1528</v>
      </c>
      <c r="AB451" s="23" t="s">
        <v>1524</v>
      </c>
    </row>
    <row r="452" spans="1:28" x14ac:dyDescent="0.35">
      <c r="A452" s="50" t="s">
        <v>48</v>
      </c>
      <c r="B452" s="51">
        <v>574104</v>
      </c>
      <c r="C452" s="51" t="s">
        <v>639</v>
      </c>
      <c r="D452" s="52" t="s">
        <v>640</v>
      </c>
      <c r="E452" s="53">
        <v>1.7143559999999998</v>
      </c>
      <c r="F452" s="54">
        <v>0.293076</v>
      </c>
      <c r="G452" s="54">
        <v>0.76325200000000015</v>
      </c>
      <c r="H452" s="54">
        <v>7.8370559999999978</v>
      </c>
      <c r="I452" s="54">
        <v>1.3397760000000001</v>
      </c>
      <c r="J452" s="54">
        <v>3.4891520000000003</v>
      </c>
      <c r="K452" s="63">
        <f>_xlfn.RANK.AVG(H452,H$3:$H$717)</f>
        <v>81</v>
      </c>
      <c r="L452" s="63">
        <f t="shared" si="42"/>
        <v>185</v>
      </c>
      <c r="M452" s="63">
        <f t="shared" si="43"/>
        <v>343</v>
      </c>
      <c r="N452" s="55" t="s">
        <v>1535</v>
      </c>
      <c r="O452" s="55" t="s">
        <v>1534</v>
      </c>
      <c r="P452" s="55" t="s">
        <v>1534</v>
      </c>
      <c r="Q452" s="27" t="str">
        <f t="shared" ref="Q452:Q515" si="46">IF(AND(N452="Yes",O452="No",P452="No"),"HL Focus",IF(AND(N452="No",O452="No",P452="Yes"),"GL Focus",IF(AND(N452="No",O452="Yes",P452="No"),"VL Focus",IF(AND(N452="No",O452="No",P452="No"),"Rest","Asset Focus"))))</f>
        <v>HL Focus</v>
      </c>
      <c r="R452" s="56">
        <v>9.7440522802000018</v>
      </c>
      <c r="S452" s="57">
        <v>0.59711924680000017</v>
      </c>
      <c r="T452" s="57">
        <v>58.464313681200004</v>
      </c>
      <c r="U452" s="57">
        <v>3.5827154808000001</v>
      </c>
      <c r="V452" s="64">
        <f t="shared" si="44"/>
        <v>228</v>
      </c>
      <c r="W452" s="64">
        <f t="shared" si="45"/>
        <v>499</v>
      </c>
      <c r="X452" s="23" t="s">
        <v>1534</v>
      </c>
      <c r="Y452" s="23" t="s">
        <v>1534</v>
      </c>
      <c r="Z452" s="23" t="str">
        <f t="shared" ref="Z452:Z515" si="47">IF(AND(X452="Yes",Y452="No"),"SBA Focus",IF(AND(X452="No",Y452="Yes"),"CAA Focus",IF(AND(X452="No",Y452="No"),"Rest","Asset Focus")))</f>
        <v>Rest</v>
      </c>
      <c r="AA452" s="23" t="s">
        <v>1529</v>
      </c>
      <c r="AB452" s="23" t="s">
        <v>1527</v>
      </c>
    </row>
    <row r="453" spans="1:28" x14ac:dyDescent="0.35">
      <c r="A453" s="50" t="s">
        <v>72</v>
      </c>
      <c r="B453" s="51">
        <v>147001</v>
      </c>
      <c r="C453" s="51" t="s">
        <v>962</v>
      </c>
      <c r="D453" s="52" t="s">
        <v>963</v>
      </c>
      <c r="E453" s="53">
        <v>4.900448055811272</v>
      </c>
      <c r="F453" s="54">
        <v>2.0500187551187552</v>
      </c>
      <c r="G453" s="54">
        <v>3.0156000000000006E-2</v>
      </c>
      <c r="H453" s="54">
        <v>5.1004480558112721</v>
      </c>
      <c r="I453" s="54">
        <v>2.3135187551187553</v>
      </c>
      <c r="J453" s="54">
        <v>0.13785600000000001</v>
      </c>
      <c r="K453" s="63">
        <f>_xlfn.RANK.AVG(H453,H$3:$H$717)</f>
        <v>170</v>
      </c>
      <c r="L453" s="63">
        <f t="shared" si="42"/>
        <v>49</v>
      </c>
      <c r="M453" s="63">
        <f t="shared" si="43"/>
        <v>703</v>
      </c>
      <c r="N453" s="55" t="s">
        <v>1534</v>
      </c>
      <c r="O453" s="55" t="s">
        <v>1535</v>
      </c>
      <c r="P453" s="55" t="s">
        <v>1534</v>
      </c>
      <c r="Q453" s="27" t="str">
        <f t="shared" si="46"/>
        <v>VL Focus</v>
      </c>
      <c r="R453" s="56">
        <v>21.147923710667357</v>
      </c>
      <c r="S453" s="57">
        <v>0.2836483206</v>
      </c>
      <c r="T453" s="57">
        <v>26.247081378667357</v>
      </c>
      <c r="U453" s="57">
        <v>1.7018899236</v>
      </c>
      <c r="V453" s="64">
        <f t="shared" si="44"/>
        <v>466</v>
      </c>
      <c r="W453" s="64">
        <f t="shared" si="45"/>
        <v>639</v>
      </c>
      <c r="X453" s="23" t="s">
        <v>1534</v>
      </c>
      <c r="Y453" s="23" t="s">
        <v>1534</v>
      </c>
      <c r="Z453" s="23" t="str">
        <f t="shared" si="47"/>
        <v>Rest</v>
      </c>
      <c r="AA453" s="23" t="s">
        <v>1531</v>
      </c>
      <c r="AB453" s="23" t="s">
        <v>1525</v>
      </c>
    </row>
    <row r="454" spans="1:28" x14ac:dyDescent="0.35">
      <c r="A454" s="50" t="s">
        <v>58</v>
      </c>
      <c r="B454" s="51">
        <v>516360</v>
      </c>
      <c r="C454" s="51" t="s">
        <v>964</v>
      </c>
      <c r="D454" s="52" t="s">
        <v>965</v>
      </c>
      <c r="E454" s="53">
        <v>0.28282934490161005</v>
      </c>
      <c r="F454" s="54">
        <v>0.65442999999999996</v>
      </c>
      <c r="G454" s="54">
        <v>2.3542679999999998</v>
      </c>
      <c r="H454" s="54">
        <v>0.90232934490160999</v>
      </c>
      <c r="I454" s="54">
        <v>1.3940299999999999</v>
      </c>
      <c r="J454" s="54">
        <v>10.762367999999999</v>
      </c>
      <c r="K454" s="63">
        <f>_xlfn.RANK.AVG(H454,H$3:$H$717)</f>
        <v>571</v>
      </c>
      <c r="L454" s="63">
        <f t="shared" si="42"/>
        <v>171</v>
      </c>
      <c r="M454" s="63">
        <f t="shared" si="43"/>
        <v>85</v>
      </c>
      <c r="N454" s="55" t="s">
        <v>1534</v>
      </c>
      <c r="O454" s="55" t="s">
        <v>1534</v>
      </c>
      <c r="P454" s="55" t="s">
        <v>1535</v>
      </c>
      <c r="Q454" s="27" t="str">
        <f t="shared" si="46"/>
        <v>GL Focus</v>
      </c>
      <c r="R454" s="56">
        <v>8.9237417638364267</v>
      </c>
      <c r="S454" s="57">
        <v>2.0822296271965834</v>
      </c>
      <c r="T454" s="57">
        <v>20.552498574836427</v>
      </c>
      <c r="U454" s="57">
        <v>4.6699102521965834</v>
      </c>
      <c r="V454" s="64">
        <f t="shared" si="44"/>
        <v>538</v>
      </c>
      <c r="W454" s="64">
        <f t="shared" si="45"/>
        <v>450</v>
      </c>
      <c r="X454" s="23" t="s">
        <v>1534</v>
      </c>
      <c r="Y454" s="23" t="s">
        <v>1534</v>
      </c>
      <c r="Z454" s="23" t="str">
        <f t="shared" si="47"/>
        <v>Rest</v>
      </c>
      <c r="AA454" s="23" t="s">
        <v>1530</v>
      </c>
      <c r="AB454" s="23" t="s">
        <v>1525</v>
      </c>
    </row>
    <row r="455" spans="1:28" x14ac:dyDescent="0.35">
      <c r="A455" s="50" t="s">
        <v>532</v>
      </c>
      <c r="B455" s="51">
        <v>571107</v>
      </c>
      <c r="C455" s="51" t="s">
        <v>966</v>
      </c>
      <c r="D455" s="52" t="s">
        <v>967</v>
      </c>
      <c r="E455" s="53">
        <v>0.34049000000000001</v>
      </c>
      <c r="F455" s="54">
        <v>0.124624</v>
      </c>
      <c r="G455" s="54">
        <v>1.2444934139691219</v>
      </c>
      <c r="H455" s="54">
        <v>0.99138999999999999</v>
      </c>
      <c r="I455" s="54">
        <v>0.45862400000000003</v>
      </c>
      <c r="J455" s="54">
        <v>5.6020934139691221</v>
      </c>
      <c r="K455" s="63">
        <f>_xlfn.RANK.AVG(H455,H$3:$H$717)</f>
        <v>557</v>
      </c>
      <c r="L455" s="63">
        <f t="shared" si="42"/>
        <v>531</v>
      </c>
      <c r="M455" s="63">
        <f t="shared" si="43"/>
        <v>223</v>
      </c>
      <c r="N455" s="55" t="s">
        <v>1534</v>
      </c>
      <c r="O455" s="55" t="s">
        <v>1534</v>
      </c>
      <c r="P455" s="55" t="s">
        <v>1534</v>
      </c>
      <c r="Q455" s="27" t="str">
        <f t="shared" si="46"/>
        <v>Rest</v>
      </c>
      <c r="R455" s="56">
        <v>2.3145516195804188</v>
      </c>
      <c r="S455" s="57">
        <v>0.27041697342657345</v>
      </c>
      <c r="T455" s="57">
        <v>10.511824969580418</v>
      </c>
      <c r="U455" s="57">
        <v>1.2498620604265733</v>
      </c>
      <c r="V455" s="64">
        <f t="shared" si="44"/>
        <v>653</v>
      </c>
      <c r="W455" s="64">
        <f t="shared" si="45"/>
        <v>670</v>
      </c>
      <c r="X455" s="23" t="s">
        <v>1534</v>
      </c>
      <c r="Y455" s="23" t="s">
        <v>1534</v>
      </c>
      <c r="Z455" s="23" t="str">
        <f t="shared" si="47"/>
        <v>Rest</v>
      </c>
      <c r="AA455" s="23" t="s">
        <v>1528</v>
      </c>
      <c r="AB455" s="23" t="s">
        <v>1511</v>
      </c>
    </row>
    <row r="456" spans="1:28" x14ac:dyDescent="0.35">
      <c r="A456" s="50" t="s">
        <v>276</v>
      </c>
      <c r="B456" s="51">
        <v>571430</v>
      </c>
      <c r="C456" s="51" t="s">
        <v>968</v>
      </c>
      <c r="D456" s="52" t="s">
        <v>969</v>
      </c>
      <c r="E456" s="53">
        <v>0.50305999999999995</v>
      </c>
      <c r="F456" s="54">
        <v>0.16640999999999997</v>
      </c>
      <c r="G456" s="54">
        <v>10.433920738806282</v>
      </c>
      <c r="H456" s="54">
        <v>1.59246</v>
      </c>
      <c r="I456" s="54">
        <v>0.64310999999999996</v>
      </c>
      <c r="J456" s="54">
        <v>22.049520738806283</v>
      </c>
      <c r="K456" s="63">
        <f>_xlfn.RANK.AVG(H456,H$3:$H$717)</f>
        <v>460</v>
      </c>
      <c r="L456" s="63">
        <f t="shared" si="42"/>
        <v>450</v>
      </c>
      <c r="M456" s="63">
        <f t="shared" si="43"/>
        <v>18</v>
      </c>
      <c r="N456" s="55" t="s">
        <v>1534</v>
      </c>
      <c r="O456" s="55" t="s">
        <v>1534</v>
      </c>
      <c r="P456" s="55" t="s">
        <v>1535</v>
      </c>
      <c r="Q456" s="27" t="str">
        <f t="shared" si="46"/>
        <v>GL Focus</v>
      </c>
      <c r="R456" s="56">
        <v>2.9432945328596798</v>
      </c>
      <c r="S456" s="57">
        <v>0.23372499111900535</v>
      </c>
      <c r="T456" s="57">
        <v>11.68867090085968</v>
      </c>
      <c r="U456" s="57">
        <v>1.3897263411190053</v>
      </c>
      <c r="V456" s="64">
        <f t="shared" si="44"/>
        <v>645</v>
      </c>
      <c r="W456" s="64">
        <f t="shared" si="45"/>
        <v>656</v>
      </c>
      <c r="X456" s="23" t="s">
        <v>1534</v>
      </c>
      <c r="Y456" s="23" t="s">
        <v>1534</v>
      </c>
      <c r="Z456" s="23" t="str">
        <f t="shared" si="47"/>
        <v>Rest</v>
      </c>
      <c r="AA456" s="23" t="s">
        <v>1529</v>
      </c>
      <c r="AB456" s="23" t="s">
        <v>1511</v>
      </c>
    </row>
    <row r="457" spans="1:28" x14ac:dyDescent="0.35">
      <c r="A457" s="50" t="s">
        <v>42</v>
      </c>
      <c r="B457" s="51">
        <v>573201</v>
      </c>
      <c r="C457" s="51" t="s">
        <v>511</v>
      </c>
      <c r="D457" s="52" t="s">
        <v>42</v>
      </c>
      <c r="E457" s="53">
        <v>4.7149299999999998</v>
      </c>
      <c r="F457" s="54">
        <v>0.18684400000000001</v>
      </c>
      <c r="G457" s="54">
        <v>11.841927234870806</v>
      </c>
      <c r="H457" s="54">
        <v>7.7708300000000001</v>
      </c>
      <c r="I457" s="54">
        <v>0.85414400000000001</v>
      </c>
      <c r="J457" s="54">
        <v>13.723027234870806</v>
      </c>
      <c r="K457" s="63">
        <f>_xlfn.RANK.AVG(H457,H$3:$H$717)</f>
        <v>82</v>
      </c>
      <c r="L457" s="63">
        <f t="shared" si="42"/>
        <v>354</v>
      </c>
      <c r="M457" s="63">
        <f t="shared" si="43"/>
        <v>58</v>
      </c>
      <c r="N457" s="55" t="s">
        <v>1535</v>
      </c>
      <c r="O457" s="55" t="s">
        <v>1534</v>
      </c>
      <c r="P457" s="55" t="s">
        <v>1535</v>
      </c>
      <c r="Q457" s="27" t="str">
        <f t="shared" si="46"/>
        <v>Asset Focus</v>
      </c>
      <c r="R457" s="56">
        <v>12.123043257400006</v>
      </c>
      <c r="S457" s="57">
        <v>2.6114843024943912</v>
      </c>
      <c r="T457" s="57">
        <v>72.738259544400009</v>
      </c>
      <c r="U457" s="57">
        <v>6.8401512374943918</v>
      </c>
      <c r="V457" s="64">
        <f t="shared" si="44"/>
        <v>154</v>
      </c>
      <c r="W457" s="64">
        <f t="shared" si="45"/>
        <v>364</v>
      </c>
      <c r="X457" s="23" t="s">
        <v>1534</v>
      </c>
      <c r="Y457" s="23" t="s">
        <v>1534</v>
      </c>
      <c r="Z457" s="23" t="str">
        <f t="shared" si="47"/>
        <v>Rest</v>
      </c>
      <c r="AA457" s="23" t="s">
        <v>1529</v>
      </c>
      <c r="AB457" s="23" t="s">
        <v>1525</v>
      </c>
    </row>
    <row r="458" spans="1:28" x14ac:dyDescent="0.35">
      <c r="A458" s="50" t="s">
        <v>288</v>
      </c>
      <c r="B458" s="51">
        <v>600078</v>
      </c>
      <c r="C458" s="51" t="s">
        <v>299</v>
      </c>
      <c r="D458" s="52" t="s">
        <v>300</v>
      </c>
      <c r="E458" s="53">
        <v>2.7250109999999999</v>
      </c>
      <c r="F458" s="54">
        <v>0.80231399999999997</v>
      </c>
      <c r="G458" s="54">
        <v>0.66239599999999998</v>
      </c>
      <c r="H458" s="54">
        <v>7.7337110000000013</v>
      </c>
      <c r="I458" s="54">
        <v>1.921014</v>
      </c>
      <c r="J458" s="54">
        <v>3.0280959999999997</v>
      </c>
      <c r="K458" s="63">
        <f>_xlfn.RANK.AVG(H458,H$3:$H$717)</f>
        <v>83</v>
      </c>
      <c r="L458" s="63">
        <f t="shared" si="42"/>
        <v>81</v>
      </c>
      <c r="M458" s="63">
        <f t="shared" si="43"/>
        <v>384</v>
      </c>
      <c r="N458" s="55" t="s">
        <v>1535</v>
      </c>
      <c r="O458" s="55" t="s">
        <v>1535</v>
      </c>
      <c r="P458" s="55" t="s">
        <v>1534</v>
      </c>
      <c r="Q458" s="27" t="str">
        <f t="shared" si="46"/>
        <v>Asset Focus</v>
      </c>
      <c r="R458" s="56">
        <v>50.364885091749393</v>
      </c>
      <c r="S458" s="57">
        <v>1.8579989361999996</v>
      </c>
      <c r="T458" s="57">
        <v>73.896666716749394</v>
      </c>
      <c r="U458" s="57">
        <v>11.147993617199999</v>
      </c>
      <c r="V458" s="64">
        <f t="shared" si="44"/>
        <v>151</v>
      </c>
      <c r="W458" s="64">
        <f t="shared" si="45"/>
        <v>250</v>
      </c>
      <c r="X458" s="23" t="s">
        <v>1534</v>
      </c>
      <c r="Y458" s="23" t="s">
        <v>1534</v>
      </c>
      <c r="Z458" s="23" t="str">
        <f t="shared" si="47"/>
        <v>Rest</v>
      </c>
      <c r="AA458" s="23" t="s">
        <v>1530</v>
      </c>
      <c r="AB458" s="23" t="s">
        <v>1527</v>
      </c>
    </row>
    <row r="459" spans="1:28" x14ac:dyDescent="0.35">
      <c r="A459" s="50" t="s">
        <v>382</v>
      </c>
      <c r="B459" s="51">
        <v>522601</v>
      </c>
      <c r="C459" s="51" t="s">
        <v>974</v>
      </c>
      <c r="D459" s="52" t="s">
        <v>975</v>
      </c>
      <c r="E459" s="53">
        <v>2.22268</v>
      </c>
      <c r="F459" s="54">
        <v>5.134662930041152E-2</v>
      </c>
      <c r="G459" s="54">
        <v>0.83728400000000003</v>
      </c>
      <c r="H459" s="54">
        <v>4.0066800000000002</v>
      </c>
      <c r="I459" s="54">
        <v>0.11954662930041152</v>
      </c>
      <c r="J459" s="54">
        <v>3.8275839999999999</v>
      </c>
      <c r="K459" s="63">
        <f>_xlfn.RANK.AVG(H459,H$3:$H$717)</f>
        <v>233</v>
      </c>
      <c r="L459" s="63">
        <f t="shared" si="42"/>
        <v>676</v>
      </c>
      <c r="M459" s="63">
        <f t="shared" si="43"/>
        <v>321</v>
      </c>
      <c r="N459" s="55" t="s">
        <v>1534</v>
      </c>
      <c r="O459" s="55" t="s">
        <v>1534</v>
      </c>
      <c r="P459" s="55" t="s">
        <v>1534</v>
      </c>
      <c r="Q459" s="27" t="str">
        <f t="shared" si="46"/>
        <v>Rest</v>
      </c>
      <c r="R459" s="56">
        <v>1.4252794487999996</v>
      </c>
      <c r="S459" s="57">
        <v>0.62615532612130398</v>
      </c>
      <c r="T459" s="57">
        <v>8.5516766927999992</v>
      </c>
      <c r="U459" s="57">
        <v>2.1655511241213041</v>
      </c>
      <c r="V459" s="64">
        <f t="shared" si="44"/>
        <v>677</v>
      </c>
      <c r="W459" s="64">
        <f t="shared" si="45"/>
        <v>599</v>
      </c>
      <c r="X459" s="23" t="s">
        <v>1534</v>
      </c>
      <c r="Y459" s="23" t="s">
        <v>1534</v>
      </c>
      <c r="Z459" s="23" t="str">
        <f t="shared" si="47"/>
        <v>Rest</v>
      </c>
      <c r="AA459" s="23" t="s">
        <v>1531</v>
      </c>
      <c r="AB459" s="23" t="s">
        <v>1525</v>
      </c>
    </row>
    <row r="460" spans="1:28" x14ac:dyDescent="0.35">
      <c r="A460" s="50" t="s">
        <v>267</v>
      </c>
      <c r="B460" s="51">
        <v>629165</v>
      </c>
      <c r="C460" s="51" t="s">
        <v>976</v>
      </c>
      <c r="D460" s="52" t="s">
        <v>977</v>
      </c>
      <c r="E460" s="53">
        <v>0.45399200000000001</v>
      </c>
      <c r="F460" s="54">
        <v>0.27394269451187331</v>
      </c>
      <c r="G460" s="54">
        <v>0.45398425406684906</v>
      </c>
      <c r="H460" s="54">
        <v>2.0753919999999999</v>
      </c>
      <c r="I460" s="54">
        <v>0.60764269451187336</v>
      </c>
      <c r="J460" s="54">
        <v>1.791184254066849</v>
      </c>
      <c r="K460" s="63">
        <f>_xlfn.RANK.AVG(H460,H$3:$H$717)</f>
        <v>408</v>
      </c>
      <c r="L460" s="63">
        <f t="shared" si="42"/>
        <v>461</v>
      </c>
      <c r="M460" s="63">
        <f t="shared" si="43"/>
        <v>502</v>
      </c>
      <c r="N460" s="55" t="s">
        <v>1534</v>
      </c>
      <c r="O460" s="55" t="s">
        <v>1534</v>
      </c>
      <c r="P460" s="55" t="s">
        <v>1534</v>
      </c>
      <c r="Q460" s="27" t="str">
        <f t="shared" si="46"/>
        <v>Rest</v>
      </c>
      <c r="R460" s="56">
        <v>3.2742681257104151</v>
      </c>
      <c r="S460" s="57">
        <v>1.6728639119390349</v>
      </c>
      <c r="T460" s="57">
        <v>6.780596044710415</v>
      </c>
      <c r="U460" s="57">
        <v>2.3802421999390351</v>
      </c>
      <c r="V460" s="64">
        <f t="shared" si="44"/>
        <v>691</v>
      </c>
      <c r="W460" s="64">
        <f t="shared" si="45"/>
        <v>585</v>
      </c>
      <c r="X460" s="23" t="s">
        <v>1534</v>
      </c>
      <c r="Y460" s="23" t="s">
        <v>1534</v>
      </c>
      <c r="Z460" s="23" t="str">
        <f t="shared" si="47"/>
        <v>Rest</v>
      </c>
      <c r="AA460" s="23" t="s">
        <v>1529</v>
      </c>
      <c r="AB460" s="23" t="s">
        <v>1527</v>
      </c>
    </row>
    <row r="461" spans="1:28" x14ac:dyDescent="0.35">
      <c r="A461" s="50" t="s">
        <v>96</v>
      </c>
      <c r="B461" s="51">
        <v>401404</v>
      </c>
      <c r="C461" s="51" t="s">
        <v>978</v>
      </c>
      <c r="D461" s="52" t="s">
        <v>979</v>
      </c>
      <c r="E461" s="53">
        <v>2.6315900000000001</v>
      </c>
      <c r="F461" s="54">
        <v>5.9576999999999998E-2</v>
      </c>
      <c r="G461" s="54">
        <v>0.42526709974002641</v>
      </c>
      <c r="H461" s="54">
        <v>5.1117900000000009</v>
      </c>
      <c r="I461" s="54">
        <v>5.9576999999999998E-2</v>
      </c>
      <c r="J461" s="54">
        <v>0.90866709974002635</v>
      </c>
      <c r="K461" s="63">
        <f>_xlfn.RANK.AVG(H461,H$3:$H$717)</f>
        <v>168</v>
      </c>
      <c r="L461" s="63">
        <f t="shared" si="42"/>
        <v>695</v>
      </c>
      <c r="M461" s="63">
        <f t="shared" si="43"/>
        <v>609</v>
      </c>
      <c r="N461" s="55" t="s">
        <v>1534</v>
      </c>
      <c r="O461" s="55" t="s">
        <v>1534</v>
      </c>
      <c r="P461" s="55" t="s">
        <v>1534</v>
      </c>
      <c r="Q461" s="27" t="str">
        <f t="shared" si="46"/>
        <v>Rest</v>
      </c>
      <c r="R461" s="56">
        <v>9.3886437451999107</v>
      </c>
      <c r="S461" s="57">
        <v>1.2505164683368921</v>
      </c>
      <c r="T461" s="57">
        <v>19.028240900199911</v>
      </c>
      <c r="U461" s="57">
        <v>4.2570536213368921</v>
      </c>
      <c r="V461" s="64">
        <f t="shared" si="44"/>
        <v>565</v>
      </c>
      <c r="W461" s="64">
        <f t="shared" si="45"/>
        <v>465</v>
      </c>
      <c r="X461" s="23" t="s">
        <v>1534</v>
      </c>
      <c r="Y461" s="23" t="s">
        <v>1534</v>
      </c>
      <c r="Z461" s="23" t="str">
        <f t="shared" si="47"/>
        <v>Rest</v>
      </c>
      <c r="AA461" s="23" t="s">
        <v>1529</v>
      </c>
      <c r="AB461" s="23" t="s">
        <v>1524</v>
      </c>
    </row>
    <row r="462" spans="1:28" x14ac:dyDescent="0.35">
      <c r="A462" s="50" t="s">
        <v>42</v>
      </c>
      <c r="B462" s="51">
        <v>573103</v>
      </c>
      <c r="C462" s="51" t="s">
        <v>43</v>
      </c>
      <c r="D462" s="52" t="s">
        <v>44</v>
      </c>
      <c r="E462" s="53">
        <v>1.6899120000000001</v>
      </c>
      <c r="F462" s="54">
        <v>0.31128255068067828</v>
      </c>
      <c r="G462" s="54">
        <v>2.2827000000000002</v>
      </c>
      <c r="H462" s="54">
        <v>7.7253120000000006</v>
      </c>
      <c r="I462" s="54">
        <v>0.85428255068067838</v>
      </c>
      <c r="J462" s="54">
        <v>10.4352</v>
      </c>
      <c r="K462" s="63">
        <f>_xlfn.RANK.AVG(H462,H$3:$H$717)</f>
        <v>84</v>
      </c>
      <c r="L462" s="63">
        <f t="shared" si="42"/>
        <v>353</v>
      </c>
      <c r="M462" s="63">
        <f t="shared" si="43"/>
        <v>93</v>
      </c>
      <c r="N462" s="55" t="s">
        <v>1535</v>
      </c>
      <c r="O462" s="55" t="s">
        <v>1534</v>
      </c>
      <c r="P462" s="55" t="s">
        <v>1535</v>
      </c>
      <c r="Q462" s="27" t="str">
        <f t="shared" si="46"/>
        <v>Asset Focus</v>
      </c>
      <c r="R462" s="56">
        <v>8.6456220656000013</v>
      </c>
      <c r="S462" s="57">
        <v>1.1154682938000002</v>
      </c>
      <c r="T462" s="57">
        <v>51.873732393600001</v>
      </c>
      <c r="U462" s="57">
        <v>6.6928097627999996</v>
      </c>
      <c r="V462" s="64">
        <f t="shared" si="44"/>
        <v>259</v>
      </c>
      <c r="W462" s="64">
        <f t="shared" si="45"/>
        <v>368</v>
      </c>
      <c r="X462" s="23" t="s">
        <v>1534</v>
      </c>
      <c r="Y462" s="23" t="s">
        <v>1534</v>
      </c>
      <c r="Z462" s="23" t="str">
        <f t="shared" si="47"/>
        <v>Rest</v>
      </c>
      <c r="AA462" s="23" t="s">
        <v>1528</v>
      </c>
      <c r="AB462" s="23" t="s">
        <v>1527</v>
      </c>
    </row>
    <row r="463" spans="1:28" x14ac:dyDescent="0.35">
      <c r="A463" s="50" t="s">
        <v>64</v>
      </c>
      <c r="B463" s="51">
        <v>678013</v>
      </c>
      <c r="C463" s="51" t="s">
        <v>982</v>
      </c>
      <c r="D463" s="52" t="s">
        <v>983</v>
      </c>
      <c r="E463" s="53">
        <v>1.1849039999999997</v>
      </c>
      <c r="F463" s="54">
        <v>0.110404</v>
      </c>
      <c r="G463" s="54">
        <v>0.28675849710606993</v>
      </c>
      <c r="H463" s="54">
        <v>5.4167039999999984</v>
      </c>
      <c r="I463" s="54">
        <v>0.50470400000000004</v>
      </c>
      <c r="J463" s="54">
        <v>0.73735849710606993</v>
      </c>
      <c r="K463" s="63">
        <f>_xlfn.RANK.AVG(H463,H$3:$H$717)</f>
        <v>154</v>
      </c>
      <c r="L463" s="63">
        <f t="shared" si="42"/>
        <v>511</v>
      </c>
      <c r="M463" s="63">
        <f t="shared" si="43"/>
        <v>628</v>
      </c>
      <c r="N463" s="55" t="s">
        <v>1534</v>
      </c>
      <c r="O463" s="55" t="s">
        <v>1534</v>
      </c>
      <c r="P463" s="55" t="s">
        <v>1534</v>
      </c>
      <c r="Q463" s="27" t="str">
        <f t="shared" si="46"/>
        <v>Rest</v>
      </c>
      <c r="R463" s="56">
        <v>5.7245437212448387</v>
      </c>
      <c r="S463" s="57">
        <v>4.2880098436298395</v>
      </c>
      <c r="T463" s="57">
        <v>9.4474981352448388</v>
      </c>
      <c r="U463" s="57">
        <v>5.0722643486298393</v>
      </c>
      <c r="V463" s="64">
        <f t="shared" si="44"/>
        <v>668</v>
      </c>
      <c r="W463" s="64">
        <f t="shared" si="45"/>
        <v>428</v>
      </c>
      <c r="X463" s="23" t="s">
        <v>1534</v>
      </c>
      <c r="Y463" s="23" t="s">
        <v>1534</v>
      </c>
      <c r="Z463" s="23" t="str">
        <f t="shared" si="47"/>
        <v>Rest</v>
      </c>
      <c r="AA463" s="23" t="s">
        <v>1528</v>
      </c>
      <c r="AB463" s="23" t="s">
        <v>1511</v>
      </c>
    </row>
    <row r="464" spans="1:28" x14ac:dyDescent="0.35">
      <c r="A464" s="50" t="s">
        <v>154</v>
      </c>
      <c r="B464" s="51">
        <v>574154</v>
      </c>
      <c r="C464" s="51" t="s">
        <v>984</v>
      </c>
      <c r="D464" s="52" t="s">
        <v>985</v>
      </c>
      <c r="E464" s="53">
        <v>1.256948</v>
      </c>
      <c r="F464" s="54">
        <v>0.14168000000000003</v>
      </c>
      <c r="G464" s="54">
        <v>0.6525831671052631</v>
      </c>
      <c r="H464" s="54">
        <v>5.746048</v>
      </c>
      <c r="I464" s="54">
        <v>0.64768000000000003</v>
      </c>
      <c r="J464" s="54">
        <v>1.6103831671052631</v>
      </c>
      <c r="K464" s="63">
        <f>_xlfn.RANK.AVG(H464,H$3:$H$717)</f>
        <v>143</v>
      </c>
      <c r="L464" s="63">
        <f t="shared" si="42"/>
        <v>446</v>
      </c>
      <c r="M464" s="63">
        <f t="shared" si="43"/>
        <v>522</v>
      </c>
      <c r="N464" s="55" t="s">
        <v>1534</v>
      </c>
      <c r="O464" s="55" t="s">
        <v>1534</v>
      </c>
      <c r="P464" s="55" t="s">
        <v>1534</v>
      </c>
      <c r="Q464" s="27" t="str">
        <f t="shared" si="46"/>
        <v>Rest</v>
      </c>
      <c r="R464" s="56">
        <v>8.7413129497068809</v>
      </c>
      <c r="S464" s="57">
        <v>0.8744539493983341</v>
      </c>
      <c r="T464" s="57">
        <v>17.81784368470688</v>
      </c>
      <c r="U464" s="57">
        <v>1.4966150863983341</v>
      </c>
      <c r="V464" s="64">
        <f t="shared" si="44"/>
        <v>581</v>
      </c>
      <c r="W464" s="64">
        <f t="shared" si="45"/>
        <v>651</v>
      </c>
      <c r="X464" s="23" t="s">
        <v>1534</v>
      </c>
      <c r="Y464" s="23" t="s">
        <v>1534</v>
      </c>
      <c r="Z464" s="23" t="str">
        <f t="shared" si="47"/>
        <v>Rest</v>
      </c>
      <c r="AA464" s="23" t="s">
        <v>1529</v>
      </c>
      <c r="AB464" s="23" t="s">
        <v>1524</v>
      </c>
    </row>
    <row r="465" spans="1:28" x14ac:dyDescent="0.35">
      <c r="A465" s="50" t="s">
        <v>51</v>
      </c>
      <c r="B465" s="51">
        <v>582116</v>
      </c>
      <c r="C465" s="51" t="s">
        <v>986</v>
      </c>
      <c r="D465" s="52" t="s">
        <v>987</v>
      </c>
      <c r="E465" s="53">
        <v>0.14267194399437413</v>
      </c>
      <c r="F465" s="54">
        <v>6.812E-2</v>
      </c>
      <c r="G465" s="54">
        <v>0.52866800000000003</v>
      </c>
      <c r="H465" s="54">
        <v>0.58207194399437412</v>
      </c>
      <c r="I465" s="54">
        <v>0.27262000000000003</v>
      </c>
      <c r="J465" s="54">
        <v>2.4167679999999998</v>
      </c>
      <c r="K465" s="63">
        <f>_xlfn.RANK.AVG(H465,H$3:$H$717)</f>
        <v>616</v>
      </c>
      <c r="L465" s="63">
        <f t="shared" si="42"/>
        <v>625</v>
      </c>
      <c r="M465" s="63">
        <f t="shared" si="43"/>
        <v>442</v>
      </c>
      <c r="N465" s="55" t="s">
        <v>1534</v>
      </c>
      <c r="O465" s="55" t="s">
        <v>1534</v>
      </c>
      <c r="P465" s="55" t="s">
        <v>1534</v>
      </c>
      <c r="Q465" s="27" t="str">
        <f t="shared" si="46"/>
        <v>Rest</v>
      </c>
      <c r="R465" s="56">
        <v>1.7659954346060118</v>
      </c>
      <c r="S465" s="57">
        <v>0.48623675291824453</v>
      </c>
      <c r="T465" s="57">
        <v>10.321900990606013</v>
      </c>
      <c r="U465" s="57">
        <v>1.6209954629182446</v>
      </c>
      <c r="V465" s="64">
        <f t="shared" si="44"/>
        <v>657</v>
      </c>
      <c r="W465" s="64">
        <f t="shared" si="45"/>
        <v>643</v>
      </c>
      <c r="X465" s="23" t="s">
        <v>1534</v>
      </c>
      <c r="Y465" s="23" t="s">
        <v>1534</v>
      </c>
      <c r="Z465" s="23" t="str">
        <f t="shared" si="47"/>
        <v>Rest</v>
      </c>
      <c r="AA465" s="23" t="s">
        <v>1530</v>
      </c>
      <c r="AB465" s="23" t="s">
        <v>1511</v>
      </c>
    </row>
    <row r="466" spans="1:28" x14ac:dyDescent="0.35">
      <c r="A466" s="50" t="s">
        <v>58</v>
      </c>
      <c r="B466" s="51">
        <v>517325</v>
      </c>
      <c r="C466" s="51" t="s">
        <v>988</v>
      </c>
      <c r="D466" s="52" t="s">
        <v>989</v>
      </c>
      <c r="E466" s="53">
        <v>0.38676400000000005</v>
      </c>
      <c r="F466" s="54">
        <v>0.10136000000000001</v>
      </c>
      <c r="G466" s="54">
        <v>3.4211520000000006</v>
      </c>
      <c r="H466" s="54">
        <v>1.7680640000000001</v>
      </c>
      <c r="I466" s="54">
        <v>0.46335999999999999</v>
      </c>
      <c r="J466" s="54">
        <v>15.639552000000002</v>
      </c>
      <c r="K466" s="63">
        <f>_xlfn.RANK.AVG(H466,H$3:$H$717)</f>
        <v>441</v>
      </c>
      <c r="L466" s="63">
        <f t="shared" si="42"/>
        <v>526</v>
      </c>
      <c r="M466" s="63">
        <f t="shared" si="43"/>
        <v>38</v>
      </c>
      <c r="N466" s="55" t="s">
        <v>1534</v>
      </c>
      <c r="O466" s="55" t="s">
        <v>1534</v>
      </c>
      <c r="P466" s="55" t="s">
        <v>1535</v>
      </c>
      <c r="Q466" s="27" t="str">
        <f t="shared" si="46"/>
        <v>GL Focus</v>
      </c>
      <c r="R466" s="56">
        <v>7.7091617844936149</v>
      </c>
      <c r="S466" s="57">
        <v>1.0393763554596149</v>
      </c>
      <c r="T466" s="57">
        <v>19.830827698493614</v>
      </c>
      <c r="U466" s="57">
        <v>2.5865525714596149</v>
      </c>
      <c r="V466" s="64">
        <f t="shared" si="44"/>
        <v>552</v>
      </c>
      <c r="W466" s="64">
        <f t="shared" si="45"/>
        <v>575</v>
      </c>
      <c r="X466" s="23" t="s">
        <v>1534</v>
      </c>
      <c r="Y466" s="23" t="s">
        <v>1534</v>
      </c>
      <c r="Z466" s="23" t="str">
        <f t="shared" si="47"/>
        <v>Rest</v>
      </c>
      <c r="AA466" s="23" t="s">
        <v>1528</v>
      </c>
      <c r="AB466" s="23" t="s">
        <v>1525</v>
      </c>
    </row>
    <row r="467" spans="1:28" x14ac:dyDescent="0.35">
      <c r="A467" s="50" t="s">
        <v>72</v>
      </c>
      <c r="B467" s="51">
        <v>141010</v>
      </c>
      <c r="C467" s="51" t="s">
        <v>990</v>
      </c>
      <c r="D467" s="52" t="s">
        <v>991</v>
      </c>
      <c r="E467" s="53">
        <v>0.68187367876203442</v>
      </c>
      <c r="F467" s="54">
        <v>4.0354920978560485E-2</v>
      </c>
      <c r="G467" s="54">
        <v>0.54979771771939978</v>
      </c>
      <c r="H467" s="54">
        <v>0.9158736787620344</v>
      </c>
      <c r="I467" s="54">
        <v>0.10145492097856049</v>
      </c>
      <c r="J467" s="54">
        <v>1.2240977177193999</v>
      </c>
      <c r="K467" s="63">
        <f>_xlfn.RANK.AVG(H467,H$3:$H$717)</f>
        <v>568</v>
      </c>
      <c r="L467" s="63">
        <f t="shared" si="42"/>
        <v>685</v>
      </c>
      <c r="M467" s="63">
        <f t="shared" si="43"/>
        <v>574</v>
      </c>
      <c r="N467" s="55" t="s">
        <v>1534</v>
      </c>
      <c r="O467" s="55" t="s">
        <v>1534</v>
      </c>
      <c r="P467" s="55" t="s">
        <v>1534</v>
      </c>
      <c r="Q467" s="27" t="str">
        <f t="shared" si="46"/>
        <v>Rest</v>
      </c>
      <c r="R467" s="56">
        <v>40.549103822804796</v>
      </c>
      <c r="S467" s="57">
        <v>0.25090529779999993</v>
      </c>
      <c r="T467" s="57">
        <v>47.667494031804793</v>
      </c>
      <c r="U467" s="57">
        <v>1.5054317868</v>
      </c>
      <c r="V467" s="64">
        <f t="shared" si="44"/>
        <v>297</v>
      </c>
      <c r="W467" s="64">
        <f t="shared" si="45"/>
        <v>650</v>
      </c>
      <c r="X467" s="23" t="s">
        <v>1534</v>
      </c>
      <c r="Y467" s="23" t="s">
        <v>1534</v>
      </c>
      <c r="Z467" s="23" t="str">
        <f t="shared" si="47"/>
        <v>Rest</v>
      </c>
      <c r="AA467" s="23" t="s">
        <v>1531</v>
      </c>
      <c r="AB467" s="23" t="s">
        <v>1524</v>
      </c>
    </row>
    <row r="468" spans="1:28" x14ac:dyDescent="0.35">
      <c r="A468" s="50" t="s">
        <v>83</v>
      </c>
      <c r="B468" s="51">
        <v>400708</v>
      </c>
      <c r="C468" s="51" t="s">
        <v>992</v>
      </c>
      <c r="D468" s="52" t="s">
        <v>993</v>
      </c>
      <c r="E468" s="53">
        <v>0.44354800000000005</v>
      </c>
      <c r="F468" s="54">
        <v>0.62170528957528959</v>
      </c>
      <c r="G468" s="54">
        <v>0.22769600000000004</v>
      </c>
      <c r="H468" s="54">
        <v>2.0276480000000001</v>
      </c>
      <c r="I468" s="54">
        <v>0.84050528957528958</v>
      </c>
      <c r="J468" s="54">
        <v>1.040896</v>
      </c>
      <c r="K468" s="63">
        <f>_xlfn.RANK.AVG(H468,H$3:$H$717)</f>
        <v>414</v>
      </c>
      <c r="L468" s="63">
        <f t="shared" si="42"/>
        <v>360</v>
      </c>
      <c r="M468" s="63">
        <f t="shared" si="43"/>
        <v>591</v>
      </c>
      <c r="N468" s="55" t="s">
        <v>1534</v>
      </c>
      <c r="O468" s="55" t="s">
        <v>1534</v>
      </c>
      <c r="P468" s="55" t="s">
        <v>1534</v>
      </c>
      <c r="Q468" s="27" t="str">
        <f t="shared" si="46"/>
        <v>Rest</v>
      </c>
      <c r="R468" s="56">
        <v>38.866310540330261</v>
      </c>
      <c r="S468" s="57">
        <v>0.90508842852514304</v>
      </c>
      <c r="T468" s="57">
        <v>44.888781269330259</v>
      </c>
      <c r="U468" s="57">
        <v>3.4922328125251432</v>
      </c>
      <c r="V468" s="64">
        <f t="shared" si="44"/>
        <v>319</v>
      </c>
      <c r="W468" s="64">
        <f t="shared" si="45"/>
        <v>505</v>
      </c>
      <c r="X468" s="23" t="s">
        <v>1534</v>
      </c>
      <c r="Y468" s="23" t="s">
        <v>1534</v>
      </c>
      <c r="Z468" s="23" t="str">
        <f t="shared" si="47"/>
        <v>Rest</v>
      </c>
      <c r="AA468" s="23" t="s">
        <v>1530</v>
      </c>
      <c r="AB468" s="23" t="s">
        <v>1527</v>
      </c>
    </row>
    <row r="469" spans="1:28" x14ac:dyDescent="0.35">
      <c r="A469" s="50" t="s">
        <v>382</v>
      </c>
      <c r="B469" s="51">
        <v>530003</v>
      </c>
      <c r="C469" s="51" t="s">
        <v>1248</v>
      </c>
      <c r="D469" s="52" t="s">
        <v>1249</v>
      </c>
      <c r="E469" s="53">
        <v>2.1395430000000002</v>
      </c>
      <c r="F469" s="54">
        <v>0.24373341447430535</v>
      </c>
      <c r="G469" s="54">
        <v>1.05616</v>
      </c>
      <c r="H469" s="54">
        <v>7.6128429999999998</v>
      </c>
      <c r="I469" s="54">
        <v>0.62743341447430545</v>
      </c>
      <c r="J469" s="54">
        <v>4.8281599999999996</v>
      </c>
      <c r="K469" s="63">
        <f>_xlfn.RANK.AVG(H469,H$3:$H$717)</f>
        <v>85</v>
      </c>
      <c r="L469" s="63">
        <f t="shared" si="42"/>
        <v>454</v>
      </c>
      <c r="M469" s="63">
        <f t="shared" si="43"/>
        <v>261</v>
      </c>
      <c r="N469" s="55" t="s">
        <v>1535</v>
      </c>
      <c r="O469" s="55" t="s">
        <v>1534</v>
      </c>
      <c r="P469" s="55" t="s">
        <v>1534</v>
      </c>
      <c r="Q469" s="27" t="str">
        <f t="shared" si="46"/>
        <v>HL Focus</v>
      </c>
      <c r="R469" s="56">
        <v>54.564703796856691</v>
      </c>
      <c r="S469" s="57">
        <v>22.217551387346134</v>
      </c>
      <c r="T469" s="57">
        <v>87.70441425185669</v>
      </c>
      <c r="U469" s="57">
        <v>37.950539855346136</v>
      </c>
      <c r="V469" s="64">
        <f t="shared" si="44"/>
        <v>119</v>
      </c>
      <c r="W469" s="64">
        <f t="shared" si="45"/>
        <v>46</v>
      </c>
      <c r="X469" s="23" t="s">
        <v>1535</v>
      </c>
      <c r="Y469" s="23" t="s">
        <v>1535</v>
      </c>
      <c r="Z469" s="23" t="str">
        <f t="shared" si="47"/>
        <v>Asset Focus</v>
      </c>
      <c r="AA469" s="23" t="s">
        <v>1529</v>
      </c>
      <c r="AB469" s="23" t="s">
        <v>1526</v>
      </c>
    </row>
    <row r="470" spans="1:28" x14ac:dyDescent="0.35">
      <c r="A470" s="50" t="s">
        <v>118</v>
      </c>
      <c r="B470" s="51">
        <v>560027</v>
      </c>
      <c r="C470" s="51" t="s">
        <v>225</v>
      </c>
      <c r="D470" s="52" t="s">
        <v>226</v>
      </c>
      <c r="E470" s="53">
        <v>2.6005230000000004</v>
      </c>
      <c r="F470" s="54">
        <v>2.224406398140976E-2</v>
      </c>
      <c r="G470" s="54">
        <v>1.2446290744924999</v>
      </c>
      <c r="H470" s="54">
        <v>7.4791229999999995</v>
      </c>
      <c r="I470" s="54">
        <v>4.2244063981409757E-2</v>
      </c>
      <c r="J470" s="54">
        <v>3.8022290744924998</v>
      </c>
      <c r="K470" s="63">
        <f>_xlfn.RANK.AVG(H470,H$3:$H$717)</f>
        <v>86</v>
      </c>
      <c r="L470" s="63">
        <f t="shared" si="42"/>
        <v>700</v>
      </c>
      <c r="M470" s="63">
        <f t="shared" si="43"/>
        <v>324</v>
      </c>
      <c r="N470" s="55" t="s">
        <v>1535</v>
      </c>
      <c r="O470" s="55" t="s">
        <v>1534</v>
      </c>
      <c r="P470" s="55" t="s">
        <v>1534</v>
      </c>
      <c r="Q470" s="27" t="str">
        <f t="shared" si="46"/>
        <v>HL Focus</v>
      </c>
      <c r="R470" s="56">
        <v>21.662156166247357</v>
      </c>
      <c r="S470" s="57">
        <v>2.2762082404000008</v>
      </c>
      <c r="T470" s="57">
        <v>61.65474088424736</v>
      </c>
      <c r="U470" s="57">
        <v>13.657249442400001</v>
      </c>
      <c r="V470" s="64">
        <f t="shared" si="44"/>
        <v>204</v>
      </c>
      <c r="W470" s="64">
        <f t="shared" si="45"/>
        <v>206</v>
      </c>
      <c r="X470" s="23" t="s">
        <v>1534</v>
      </c>
      <c r="Y470" s="23" t="s">
        <v>1534</v>
      </c>
      <c r="Z470" s="23" t="str">
        <f t="shared" si="47"/>
        <v>Rest</v>
      </c>
      <c r="AA470" s="23" t="s">
        <v>1528</v>
      </c>
      <c r="AB470" s="23" t="s">
        <v>1511</v>
      </c>
    </row>
    <row r="471" spans="1:28" x14ac:dyDescent="0.35">
      <c r="A471" s="50" t="s">
        <v>64</v>
      </c>
      <c r="B471" s="51">
        <v>670307</v>
      </c>
      <c r="C471" s="51" t="s">
        <v>998</v>
      </c>
      <c r="D471" s="52" t="s">
        <v>999</v>
      </c>
      <c r="E471" s="53">
        <v>0.13752780051601807</v>
      </c>
      <c r="F471" s="54">
        <v>0.58716999999999997</v>
      </c>
      <c r="G471" s="54">
        <v>0.47952800000000001</v>
      </c>
      <c r="H471" s="54">
        <v>0.35502780051601812</v>
      </c>
      <c r="I471" s="54">
        <v>1.46017</v>
      </c>
      <c r="J471" s="54">
        <v>2.1921279999999999</v>
      </c>
      <c r="K471" s="63">
        <f>_xlfn.RANK.AVG(H471,H$3:$H$717)</f>
        <v>652</v>
      </c>
      <c r="L471" s="63">
        <f t="shared" si="42"/>
        <v>158</v>
      </c>
      <c r="M471" s="63">
        <f t="shared" si="43"/>
        <v>462</v>
      </c>
      <c r="N471" s="55" t="s">
        <v>1534</v>
      </c>
      <c r="O471" s="55" t="s">
        <v>1535</v>
      </c>
      <c r="P471" s="55" t="s">
        <v>1534</v>
      </c>
      <c r="Q471" s="27" t="str">
        <f t="shared" si="46"/>
        <v>VL Focus</v>
      </c>
      <c r="R471" s="56">
        <v>1.1199668565999996</v>
      </c>
      <c r="S471" s="57">
        <v>0.83654195186722002</v>
      </c>
      <c r="T471" s="57">
        <v>6.7198011395999995</v>
      </c>
      <c r="U471" s="57">
        <v>1.72749668286722</v>
      </c>
      <c r="V471" s="64">
        <f t="shared" si="44"/>
        <v>692</v>
      </c>
      <c r="W471" s="64">
        <f t="shared" si="45"/>
        <v>636</v>
      </c>
      <c r="X471" s="23" t="s">
        <v>1534</v>
      </c>
      <c r="Y471" s="23" t="s">
        <v>1534</v>
      </c>
      <c r="Z471" s="23" t="str">
        <f t="shared" si="47"/>
        <v>Rest</v>
      </c>
      <c r="AA471" s="23" t="s">
        <v>1531</v>
      </c>
      <c r="AB471" s="23" t="s">
        <v>1525</v>
      </c>
    </row>
    <row r="472" spans="1:28" x14ac:dyDescent="0.35">
      <c r="A472" s="50" t="s">
        <v>48</v>
      </c>
      <c r="B472" s="51">
        <v>576101</v>
      </c>
      <c r="C472" s="51" t="s">
        <v>1284</v>
      </c>
      <c r="D472" s="52" t="s">
        <v>1285</v>
      </c>
      <c r="E472" s="53">
        <v>2.1330519586919441</v>
      </c>
      <c r="F472" s="54">
        <v>0.35537000000000002</v>
      </c>
      <c r="G472" s="54">
        <v>1.006279904725385</v>
      </c>
      <c r="H472" s="54">
        <v>7.4757519586919461</v>
      </c>
      <c r="I472" s="54">
        <v>1.3660699999999999</v>
      </c>
      <c r="J472" s="54">
        <v>1.3583799047253851</v>
      </c>
      <c r="K472" s="63">
        <f>_xlfn.RANK.AVG(H472,H$3:$H$717)</f>
        <v>87</v>
      </c>
      <c r="L472" s="63">
        <f t="shared" si="42"/>
        <v>178</v>
      </c>
      <c r="M472" s="63">
        <f t="shared" si="43"/>
        <v>557</v>
      </c>
      <c r="N472" s="55" t="s">
        <v>1535</v>
      </c>
      <c r="O472" s="55" t="s">
        <v>1534</v>
      </c>
      <c r="P472" s="55" t="s">
        <v>1534</v>
      </c>
      <c r="Q472" s="27" t="str">
        <f t="shared" si="46"/>
        <v>HL Focus</v>
      </c>
      <c r="R472" s="56">
        <v>1.6782932663045802</v>
      </c>
      <c r="S472" s="57">
        <v>4.1817715947035108</v>
      </c>
      <c r="T472" s="57">
        <v>8.4240759593045809</v>
      </c>
      <c r="U472" s="57">
        <v>5.454041857703511</v>
      </c>
      <c r="V472" s="64">
        <f t="shared" si="44"/>
        <v>680</v>
      </c>
      <c r="W472" s="64">
        <f t="shared" si="45"/>
        <v>413</v>
      </c>
      <c r="X472" s="23" t="s">
        <v>1534</v>
      </c>
      <c r="Y472" s="23" t="s">
        <v>1534</v>
      </c>
      <c r="Z472" s="23" t="str">
        <f t="shared" si="47"/>
        <v>Rest</v>
      </c>
      <c r="AA472" s="23" t="s">
        <v>1529</v>
      </c>
      <c r="AB472" s="23" t="s">
        <v>1524</v>
      </c>
    </row>
    <row r="473" spans="1:28" x14ac:dyDescent="0.35">
      <c r="A473" s="50" t="s">
        <v>83</v>
      </c>
      <c r="B473" s="51">
        <v>412201</v>
      </c>
      <c r="C473" s="51" t="s">
        <v>1002</v>
      </c>
      <c r="D473" s="52" t="s">
        <v>1003</v>
      </c>
      <c r="E473" s="53">
        <v>0.90301000000000009</v>
      </c>
      <c r="F473" s="54">
        <v>0.46954999999999997</v>
      </c>
      <c r="G473" s="54">
        <v>0.71539977158100021</v>
      </c>
      <c r="H473" s="54">
        <v>2.91431</v>
      </c>
      <c r="I473" s="54">
        <v>1.6418499999999998</v>
      </c>
      <c r="J473" s="54">
        <v>1.6392997715810003</v>
      </c>
      <c r="K473" s="63">
        <f>_xlfn.RANK.AVG(H473,H$3:$H$717)</f>
        <v>324</v>
      </c>
      <c r="L473" s="63">
        <f t="shared" si="42"/>
        <v>126</v>
      </c>
      <c r="M473" s="63">
        <f t="shared" si="43"/>
        <v>517</v>
      </c>
      <c r="N473" s="55" t="s">
        <v>1534</v>
      </c>
      <c r="O473" s="55" t="s">
        <v>1535</v>
      </c>
      <c r="P473" s="55" t="s">
        <v>1534</v>
      </c>
      <c r="Q473" s="27" t="str">
        <f t="shared" si="46"/>
        <v>VL Focus</v>
      </c>
      <c r="R473" s="56">
        <v>22.434765365003884</v>
      </c>
      <c r="S473" s="57">
        <v>27.144924473447542</v>
      </c>
      <c r="T473" s="57">
        <v>31.12450386100388</v>
      </c>
      <c r="U473" s="57">
        <v>33.077098682447541</v>
      </c>
      <c r="V473" s="64">
        <f t="shared" si="44"/>
        <v>419</v>
      </c>
      <c r="W473" s="64">
        <f t="shared" si="45"/>
        <v>60</v>
      </c>
      <c r="X473" s="23" t="s">
        <v>1534</v>
      </c>
      <c r="Y473" s="23" t="s">
        <v>1535</v>
      </c>
      <c r="Z473" s="23" t="str">
        <f t="shared" si="47"/>
        <v>CAA Focus</v>
      </c>
      <c r="AA473" s="23" t="s">
        <v>1531</v>
      </c>
      <c r="AB473" s="23" t="s">
        <v>1525</v>
      </c>
    </row>
    <row r="474" spans="1:28" x14ac:dyDescent="0.35">
      <c r="A474" s="50" t="s">
        <v>83</v>
      </c>
      <c r="B474" s="51">
        <v>440034</v>
      </c>
      <c r="C474" s="51" t="s">
        <v>1004</v>
      </c>
      <c r="D474" s="52" t="s">
        <v>1005</v>
      </c>
      <c r="E474" s="53">
        <v>0.35184799999999994</v>
      </c>
      <c r="F474" s="54">
        <v>0.11723415162643454</v>
      </c>
      <c r="G474" s="54">
        <v>0.31121093422108903</v>
      </c>
      <c r="H474" s="54">
        <v>1.6084479999999997</v>
      </c>
      <c r="I474" s="54">
        <v>0.36483415162643451</v>
      </c>
      <c r="J474" s="54">
        <v>1.0793109342210889</v>
      </c>
      <c r="K474" s="63">
        <f>_xlfn.RANK.AVG(H474,H$3:$H$717)</f>
        <v>457</v>
      </c>
      <c r="L474" s="63">
        <f t="shared" si="42"/>
        <v>586</v>
      </c>
      <c r="M474" s="63">
        <f t="shared" si="43"/>
        <v>588</v>
      </c>
      <c r="N474" s="55" t="s">
        <v>1534</v>
      </c>
      <c r="O474" s="55" t="s">
        <v>1534</v>
      </c>
      <c r="P474" s="55" t="s">
        <v>1534</v>
      </c>
      <c r="Q474" s="27" t="str">
        <f t="shared" si="46"/>
        <v>Rest</v>
      </c>
      <c r="R474" s="56">
        <v>1.4053261370000003</v>
      </c>
      <c r="S474" s="57">
        <v>1.4055516371839274</v>
      </c>
      <c r="T474" s="57">
        <v>6.4868937000000004</v>
      </c>
      <c r="U474" s="57">
        <v>3.0686155301839273</v>
      </c>
      <c r="V474" s="64">
        <f t="shared" si="44"/>
        <v>693</v>
      </c>
      <c r="W474" s="64">
        <f t="shared" si="45"/>
        <v>545</v>
      </c>
      <c r="X474" s="23" t="s">
        <v>1534</v>
      </c>
      <c r="Y474" s="23" t="s">
        <v>1534</v>
      </c>
      <c r="Z474" s="23" t="str">
        <f t="shared" si="47"/>
        <v>Rest</v>
      </c>
      <c r="AA474" s="23" t="s">
        <v>1530</v>
      </c>
      <c r="AB474" s="23" t="s">
        <v>1527</v>
      </c>
    </row>
    <row r="475" spans="1:28" x14ac:dyDescent="0.35">
      <c r="A475" s="50" t="s">
        <v>248</v>
      </c>
      <c r="B475" s="51">
        <v>302017</v>
      </c>
      <c r="C475" s="51" t="s">
        <v>1006</v>
      </c>
      <c r="D475" s="52" t="s">
        <v>1007</v>
      </c>
      <c r="E475" s="53">
        <v>0.22701910846222048</v>
      </c>
      <c r="F475" s="54">
        <v>6.2244127499999996E-2</v>
      </c>
      <c r="G475" s="54">
        <v>6.3952000000000009E-2</v>
      </c>
      <c r="H475" s="54">
        <v>0.45701910846222049</v>
      </c>
      <c r="I475" s="54">
        <v>0.14174412749999998</v>
      </c>
      <c r="J475" s="54">
        <v>0.292352</v>
      </c>
      <c r="K475" s="63">
        <f>_xlfn.RANK.AVG(H475,H$3:$H$717)</f>
        <v>640</v>
      </c>
      <c r="L475" s="63">
        <f t="shared" si="42"/>
        <v>666</v>
      </c>
      <c r="M475" s="63">
        <f t="shared" si="43"/>
        <v>685</v>
      </c>
      <c r="N475" s="55" t="s">
        <v>1534</v>
      </c>
      <c r="O475" s="55" t="s">
        <v>1534</v>
      </c>
      <c r="P475" s="55" t="s">
        <v>1534</v>
      </c>
      <c r="Q475" s="27" t="str">
        <f t="shared" si="46"/>
        <v>Rest</v>
      </c>
      <c r="R475" s="56">
        <v>28.754469982704943</v>
      </c>
      <c r="S475" s="57">
        <v>1.8622611361872323</v>
      </c>
      <c r="T475" s="57">
        <v>33.386329095704944</v>
      </c>
      <c r="U475" s="57">
        <v>4.3134575071872323</v>
      </c>
      <c r="V475" s="64">
        <f t="shared" si="44"/>
        <v>402</v>
      </c>
      <c r="W475" s="64">
        <f t="shared" si="45"/>
        <v>464</v>
      </c>
      <c r="X475" s="23" t="s">
        <v>1534</v>
      </c>
      <c r="Y475" s="23" t="s">
        <v>1534</v>
      </c>
      <c r="Z475" s="23" t="str">
        <f t="shared" si="47"/>
        <v>Rest</v>
      </c>
      <c r="AA475" s="23" t="s">
        <v>1529</v>
      </c>
      <c r="AB475" s="23" t="s">
        <v>1526</v>
      </c>
    </row>
    <row r="476" spans="1:28" x14ac:dyDescent="0.35">
      <c r="A476" s="50" t="s">
        <v>159</v>
      </c>
      <c r="B476" s="51">
        <v>584101</v>
      </c>
      <c r="C476" s="51" t="s">
        <v>1008</v>
      </c>
      <c r="D476" s="52" t="s">
        <v>1009</v>
      </c>
      <c r="E476" s="53">
        <v>1.95025</v>
      </c>
      <c r="F476" s="54">
        <v>0.13109352796197932</v>
      </c>
      <c r="G476" s="54">
        <v>1.7873014257808524</v>
      </c>
      <c r="H476" s="54">
        <v>3.65665</v>
      </c>
      <c r="I476" s="54">
        <v>0.27699352796197929</v>
      </c>
      <c r="J476" s="54">
        <v>5.1488014257808521</v>
      </c>
      <c r="K476" s="63">
        <f>_xlfn.RANK.AVG(H476,H$3:$H$717)</f>
        <v>266</v>
      </c>
      <c r="L476" s="63">
        <f t="shared" si="42"/>
        <v>624</v>
      </c>
      <c r="M476" s="63">
        <f t="shared" si="43"/>
        <v>242</v>
      </c>
      <c r="N476" s="55" t="s">
        <v>1534</v>
      </c>
      <c r="O476" s="55" t="s">
        <v>1534</v>
      </c>
      <c r="P476" s="55" t="s">
        <v>1534</v>
      </c>
      <c r="Q476" s="27" t="str">
        <f t="shared" si="46"/>
        <v>Rest</v>
      </c>
      <c r="R476" s="56">
        <v>4.9622115031999989</v>
      </c>
      <c r="S476" s="57">
        <v>3.9681477789418551</v>
      </c>
      <c r="T476" s="57">
        <v>29.773269019199997</v>
      </c>
      <c r="U476" s="57">
        <v>13.405752998941855</v>
      </c>
      <c r="V476" s="64">
        <f t="shared" si="44"/>
        <v>435</v>
      </c>
      <c r="W476" s="64">
        <f t="shared" si="45"/>
        <v>208</v>
      </c>
      <c r="X476" s="23" t="s">
        <v>1534</v>
      </c>
      <c r="Y476" s="23" t="s">
        <v>1534</v>
      </c>
      <c r="Z476" s="23" t="str">
        <f t="shared" si="47"/>
        <v>Rest</v>
      </c>
      <c r="AA476" s="23" t="s">
        <v>1529</v>
      </c>
      <c r="AB476" s="23" t="s">
        <v>1524</v>
      </c>
    </row>
    <row r="477" spans="1:28" x14ac:dyDescent="0.35">
      <c r="A477" s="50" t="s">
        <v>276</v>
      </c>
      <c r="B477" s="51">
        <v>562159</v>
      </c>
      <c r="C477" s="51" t="s">
        <v>1010</v>
      </c>
      <c r="D477" s="52" t="s">
        <v>1011</v>
      </c>
      <c r="E477" s="53">
        <v>0.91020000000000001</v>
      </c>
      <c r="F477" s="54">
        <v>0.17466400000000004</v>
      </c>
      <c r="G477" s="54">
        <v>3.4126373692293663</v>
      </c>
      <c r="H477" s="54">
        <v>3.8677000000000006</v>
      </c>
      <c r="I477" s="54">
        <v>0.79846400000000017</v>
      </c>
      <c r="J477" s="54">
        <v>13.004737369229368</v>
      </c>
      <c r="K477" s="63">
        <f>_xlfn.RANK.AVG(H477,H$3:$H$717)</f>
        <v>245</v>
      </c>
      <c r="L477" s="63">
        <f t="shared" si="42"/>
        <v>377</v>
      </c>
      <c r="M477" s="63">
        <f t="shared" si="43"/>
        <v>62</v>
      </c>
      <c r="N477" s="55" t="s">
        <v>1534</v>
      </c>
      <c r="O477" s="55" t="s">
        <v>1534</v>
      </c>
      <c r="P477" s="55" t="s">
        <v>1535</v>
      </c>
      <c r="Q477" s="27" t="str">
        <f t="shared" si="46"/>
        <v>GL Focus</v>
      </c>
      <c r="R477" s="56">
        <v>11.259050822200003</v>
      </c>
      <c r="S477" s="57">
        <v>2.5843823399209365</v>
      </c>
      <c r="T477" s="57">
        <v>67.554304933200001</v>
      </c>
      <c r="U477" s="57">
        <v>6.0341918669209367</v>
      </c>
      <c r="V477" s="64">
        <f t="shared" si="44"/>
        <v>181</v>
      </c>
      <c r="W477" s="64">
        <f t="shared" si="45"/>
        <v>386</v>
      </c>
      <c r="X477" s="23" t="s">
        <v>1534</v>
      </c>
      <c r="Y477" s="23" t="s">
        <v>1534</v>
      </c>
      <c r="Z477" s="23" t="str">
        <f t="shared" si="47"/>
        <v>Rest</v>
      </c>
      <c r="AA477" s="23" t="s">
        <v>1529</v>
      </c>
      <c r="AB477" s="23" t="s">
        <v>1525</v>
      </c>
    </row>
    <row r="478" spans="1:28" x14ac:dyDescent="0.35">
      <c r="A478" s="50" t="s">
        <v>342</v>
      </c>
      <c r="B478" s="51">
        <v>581116</v>
      </c>
      <c r="C478" s="51" t="s">
        <v>1012</v>
      </c>
      <c r="D478" s="52" t="s">
        <v>1013</v>
      </c>
      <c r="E478" s="53">
        <v>0.132496</v>
      </c>
      <c r="F478" s="54">
        <v>0.25690000000000002</v>
      </c>
      <c r="G478" s="54">
        <v>1.173816</v>
      </c>
      <c r="H478" s="54">
        <v>0.60569600000000001</v>
      </c>
      <c r="I478" s="54">
        <v>0.25690000000000002</v>
      </c>
      <c r="J478" s="54">
        <v>5.3660160000000001</v>
      </c>
      <c r="K478" s="63">
        <f>_xlfn.RANK.AVG(H478,H$3:$H$717)</f>
        <v>609</v>
      </c>
      <c r="L478" s="63">
        <f t="shared" si="42"/>
        <v>632</v>
      </c>
      <c r="M478" s="63">
        <f t="shared" si="43"/>
        <v>232</v>
      </c>
      <c r="N478" s="55" t="s">
        <v>1534</v>
      </c>
      <c r="O478" s="55" t="s">
        <v>1534</v>
      </c>
      <c r="P478" s="55" t="s">
        <v>1534</v>
      </c>
      <c r="Q478" s="27" t="str">
        <f t="shared" si="46"/>
        <v>Rest</v>
      </c>
      <c r="R478" s="56">
        <v>4.6909792501999981</v>
      </c>
      <c r="S478" s="57">
        <v>0.57252204240000015</v>
      </c>
      <c r="T478" s="57">
        <v>28.145875501199995</v>
      </c>
      <c r="U478" s="57">
        <v>3.4351322544000005</v>
      </c>
      <c r="V478" s="64">
        <f t="shared" si="44"/>
        <v>448</v>
      </c>
      <c r="W478" s="64">
        <f t="shared" si="45"/>
        <v>510</v>
      </c>
      <c r="X478" s="23" t="s">
        <v>1534</v>
      </c>
      <c r="Y478" s="23" t="s">
        <v>1534</v>
      </c>
      <c r="Z478" s="23" t="str">
        <f t="shared" si="47"/>
        <v>Rest</v>
      </c>
      <c r="AA478" s="23" t="s">
        <v>1529</v>
      </c>
      <c r="AB478" s="23" t="s">
        <v>1524</v>
      </c>
    </row>
    <row r="479" spans="1:28" x14ac:dyDescent="0.35">
      <c r="A479" s="50" t="s">
        <v>342</v>
      </c>
      <c r="B479" s="51">
        <v>581115</v>
      </c>
      <c r="C479" s="51" t="s">
        <v>1014</v>
      </c>
      <c r="D479" s="52" t="s">
        <v>1015</v>
      </c>
      <c r="E479" s="53">
        <v>0.99334</v>
      </c>
      <c r="F479" s="54">
        <v>0.11127587208948123</v>
      </c>
      <c r="G479" s="54">
        <v>1.7205720000000002</v>
      </c>
      <c r="H479" s="54">
        <v>1.9225400000000001</v>
      </c>
      <c r="I479" s="54">
        <v>0.30937587208948125</v>
      </c>
      <c r="J479" s="54">
        <v>7.8654720000000005</v>
      </c>
      <c r="K479" s="63">
        <f>_xlfn.RANK.AVG(H479,H$3:$H$717)</f>
        <v>429</v>
      </c>
      <c r="L479" s="63">
        <f t="shared" si="42"/>
        <v>611</v>
      </c>
      <c r="M479" s="63">
        <f t="shared" si="43"/>
        <v>149</v>
      </c>
      <c r="N479" s="55" t="s">
        <v>1534</v>
      </c>
      <c r="O479" s="55" t="s">
        <v>1534</v>
      </c>
      <c r="P479" s="55" t="s">
        <v>1534</v>
      </c>
      <c r="Q479" s="27" t="str">
        <f t="shared" si="46"/>
        <v>Rest</v>
      </c>
      <c r="R479" s="56">
        <v>5.6179669472000029</v>
      </c>
      <c r="S479" s="57">
        <v>1.7441782833847514</v>
      </c>
      <c r="T479" s="57">
        <v>33.707801683200003</v>
      </c>
      <c r="U479" s="57">
        <v>5.3557216753847516</v>
      </c>
      <c r="V479" s="64">
        <f t="shared" si="44"/>
        <v>397</v>
      </c>
      <c r="W479" s="64">
        <f t="shared" si="45"/>
        <v>418</v>
      </c>
      <c r="X479" s="23" t="s">
        <v>1534</v>
      </c>
      <c r="Y479" s="23" t="s">
        <v>1534</v>
      </c>
      <c r="Z479" s="23" t="str">
        <f t="shared" si="47"/>
        <v>Rest</v>
      </c>
      <c r="AA479" s="23" t="s">
        <v>1528</v>
      </c>
      <c r="AB479" s="23" t="s">
        <v>1525</v>
      </c>
    </row>
    <row r="480" spans="1:28" x14ac:dyDescent="0.35">
      <c r="A480" s="50" t="s">
        <v>382</v>
      </c>
      <c r="B480" s="51">
        <v>533103</v>
      </c>
      <c r="C480" s="51" t="s">
        <v>1016</v>
      </c>
      <c r="D480" s="52" t="s">
        <v>1017</v>
      </c>
      <c r="E480" s="53">
        <v>1.8885000000000001</v>
      </c>
      <c r="F480" s="54">
        <v>0.42552000000000001</v>
      </c>
      <c r="G480" s="54">
        <v>1.2850320000000002</v>
      </c>
      <c r="H480" s="54">
        <v>3.3468</v>
      </c>
      <c r="I480" s="54">
        <v>0.82081999999999988</v>
      </c>
      <c r="J480" s="54">
        <v>5.8744320000000005</v>
      </c>
      <c r="K480" s="63">
        <f>_xlfn.RANK.AVG(H480,H$3:$H$717)</f>
        <v>291</v>
      </c>
      <c r="L480" s="63">
        <f t="shared" si="42"/>
        <v>366</v>
      </c>
      <c r="M480" s="63">
        <f t="shared" si="43"/>
        <v>211</v>
      </c>
      <c r="N480" s="55" t="s">
        <v>1534</v>
      </c>
      <c r="O480" s="55" t="s">
        <v>1534</v>
      </c>
      <c r="P480" s="55" t="s">
        <v>1534</v>
      </c>
      <c r="Q480" s="27" t="str">
        <f t="shared" si="46"/>
        <v>Rest</v>
      </c>
      <c r="R480" s="56">
        <v>31.961729435510129</v>
      </c>
      <c r="S480" s="57">
        <v>3.802716947717951</v>
      </c>
      <c r="T480" s="57">
        <v>47.523394444510132</v>
      </c>
      <c r="U480" s="57">
        <v>7.6988753807179506</v>
      </c>
      <c r="V480" s="64">
        <f t="shared" si="44"/>
        <v>299</v>
      </c>
      <c r="W480" s="64">
        <f t="shared" si="45"/>
        <v>325</v>
      </c>
      <c r="X480" s="23" t="s">
        <v>1534</v>
      </c>
      <c r="Y480" s="23" t="s">
        <v>1534</v>
      </c>
      <c r="Z480" s="23" t="str">
        <f t="shared" si="47"/>
        <v>Rest</v>
      </c>
      <c r="AA480" s="23" t="s">
        <v>1531</v>
      </c>
      <c r="AB480" s="23" t="s">
        <v>1525</v>
      </c>
    </row>
    <row r="481" spans="1:28" x14ac:dyDescent="0.35">
      <c r="A481" s="50" t="s">
        <v>69</v>
      </c>
      <c r="B481" s="51">
        <v>360007</v>
      </c>
      <c r="C481" s="51" t="s">
        <v>1018</v>
      </c>
      <c r="D481" s="52" t="s">
        <v>1019</v>
      </c>
      <c r="E481" s="53">
        <v>1.7353761259261788</v>
      </c>
      <c r="F481" s="54">
        <v>0.2590784731484731</v>
      </c>
      <c r="G481" s="54">
        <v>0.36554000000000009</v>
      </c>
      <c r="H481" s="54">
        <v>2.4126761259261791</v>
      </c>
      <c r="I481" s="54">
        <v>0.74337847314847316</v>
      </c>
      <c r="J481" s="54">
        <v>1.6710400000000001</v>
      </c>
      <c r="K481" s="63">
        <f>_xlfn.RANK.AVG(H481,H$3:$H$717)</f>
        <v>373</v>
      </c>
      <c r="L481" s="63">
        <f t="shared" si="42"/>
        <v>401</v>
      </c>
      <c r="M481" s="63">
        <f t="shared" si="43"/>
        <v>512</v>
      </c>
      <c r="N481" s="55" t="s">
        <v>1534</v>
      </c>
      <c r="O481" s="55" t="s">
        <v>1534</v>
      </c>
      <c r="P481" s="55" t="s">
        <v>1534</v>
      </c>
      <c r="Q481" s="27" t="str">
        <f t="shared" si="46"/>
        <v>Rest</v>
      </c>
      <c r="R481" s="56">
        <v>6.1826421411999988</v>
      </c>
      <c r="S481" s="57">
        <v>1.6948385850000003</v>
      </c>
      <c r="T481" s="57">
        <v>37.0958528472</v>
      </c>
      <c r="U481" s="57">
        <v>7.3211893999999997</v>
      </c>
      <c r="V481" s="64">
        <f t="shared" si="44"/>
        <v>373</v>
      </c>
      <c r="W481" s="64">
        <f t="shared" si="45"/>
        <v>342</v>
      </c>
      <c r="X481" s="23" t="s">
        <v>1534</v>
      </c>
      <c r="Y481" s="23" t="s">
        <v>1534</v>
      </c>
      <c r="Z481" s="23" t="str">
        <f t="shared" si="47"/>
        <v>Rest</v>
      </c>
      <c r="AA481" s="23" t="s">
        <v>1530</v>
      </c>
      <c r="AB481" s="23" t="s">
        <v>1526</v>
      </c>
    </row>
    <row r="482" spans="1:28" x14ac:dyDescent="0.35">
      <c r="A482" s="50" t="s">
        <v>61</v>
      </c>
      <c r="B482" s="51">
        <v>492009</v>
      </c>
      <c r="C482" s="51" t="s">
        <v>1020</v>
      </c>
      <c r="D482" s="52" t="s">
        <v>1021</v>
      </c>
      <c r="E482" s="53">
        <v>0.18480139596116507</v>
      </c>
      <c r="F482" s="54">
        <v>9.0282032637853948E-2</v>
      </c>
      <c r="G482" s="54">
        <v>0.37951082832025385</v>
      </c>
      <c r="H482" s="54">
        <v>0.678401395961165</v>
      </c>
      <c r="I482" s="54">
        <v>0.36028203263785397</v>
      </c>
      <c r="J482" s="54">
        <v>0.37951082832025385</v>
      </c>
      <c r="K482" s="63">
        <f>_xlfn.RANK.AVG(H482,H$3:$H$717)</f>
        <v>597</v>
      </c>
      <c r="L482" s="63">
        <f t="shared" si="42"/>
        <v>588</v>
      </c>
      <c r="M482" s="63">
        <f t="shared" si="43"/>
        <v>672</v>
      </c>
      <c r="N482" s="55" t="s">
        <v>1534</v>
      </c>
      <c r="O482" s="55" t="s">
        <v>1534</v>
      </c>
      <c r="P482" s="55" t="s">
        <v>1534</v>
      </c>
      <c r="Q482" s="27" t="str">
        <f t="shared" si="46"/>
        <v>Rest</v>
      </c>
      <c r="R482" s="56">
        <v>6.0443853456496726</v>
      </c>
      <c r="S482" s="57">
        <v>38.129341397705517</v>
      </c>
      <c r="T482" s="57">
        <v>36.547005181649673</v>
      </c>
      <c r="U482" s="57">
        <v>54.165837698705516</v>
      </c>
      <c r="V482" s="64">
        <f t="shared" si="44"/>
        <v>378</v>
      </c>
      <c r="W482" s="64">
        <f t="shared" si="45"/>
        <v>30</v>
      </c>
      <c r="X482" s="23" t="s">
        <v>1534</v>
      </c>
      <c r="Y482" s="23" t="s">
        <v>1535</v>
      </c>
      <c r="Z482" s="23" t="str">
        <f t="shared" si="47"/>
        <v>CAA Focus</v>
      </c>
      <c r="AA482" s="23" t="s">
        <v>1529</v>
      </c>
      <c r="AB482" s="23" t="s">
        <v>1526</v>
      </c>
    </row>
    <row r="483" spans="1:28" x14ac:dyDescent="0.35">
      <c r="A483" s="50" t="s">
        <v>86</v>
      </c>
      <c r="B483" s="51">
        <v>834001</v>
      </c>
      <c r="C483" s="51" t="s">
        <v>1022</v>
      </c>
      <c r="D483" s="52" t="s">
        <v>1023</v>
      </c>
      <c r="E483" s="53">
        <v>0.98062658991951601</v>
      </c>
      <c r="F483" s="54">
        <v>0.13835678490789474</v>
      </c>
      <c r="G483" s="54">
        <v>0.10511200000000001</v>
      </c>
      <c r="H483" s="54">
        <v>3.7702265899195155</v>
      </c>
      <c r="I483" s="54">
        <v>0.42605678490789478</v>
      </c>
      <c r="J483" s="54">
        <v>0.48051200000000005</v>
      </c>
      <c r="K483" s="63">
        <f>_xlfn.RANK.AVG(H483,H$3:$H$717)</f>
        <v>254</v>
      </c>
      <c r="L483" s="63">
        <f t="shared" si="42"/>
        <v>548</v>
      </c>
      <c r="M483" s="63">
        <f t="shared" si="43"/>
        <v>656.5</v>
      </c>
      <c r="N483" s="55" t="s">
        <v>1534</v>
      </c>
      <c r="O483" s="55" t="s">
        <v>1534</v>
      </c>
      <c r="P483" s="55" t="s">
        <v>1534</v>
      </c>
      <c r="Q483" s="27" t="str">
        <f t="shared" si="46"/>
        <v>Rest</v>
      </c>
      <c r="R483" s="56">
        <v>3.8927063128000015</v>
      </c>
      <c r="S483" s="57">
        <v>30.782036709806459</v>
      </c>
      <c r="T483" s="57">
        <v>23.356237876800002</v>
      </c>
      <c r="U483" s="57">
        <v>37.356280022806459</v>
      </c>
      <c r="V483" s="64">
        <f t="shared" si="44"/>
        <v>501</v>
      </c>
      <c r="W483" s="64">
        <f t="shared" si="45"/>
        <v>49</v>
      </c>
      <c r="X483" s="23" t="s">
        <v>1534</v>
      </c>
      <c r="Y483" s="23" t="s">
        <v>1535</v>
      </c>
      <c r="Z483" s="23" t="str">
        <f t="shared" si="47"/>
        <v>CAA Focus</v>
      </c>
      <c r="AA483" s="23" t="s">
        <v>1529</v>
      </c>
      <c r="AB483" s="23" t="s">
        <v>1526</v>
      </c>
    </row>
    <row r="484" spans="1:28" x14ac:dyDescent="0.35">
      <c r="A484" s="50" t="s">
        <v>86</v>
      </c>
      <c r="B484" s="51">
        <v>496001</v>
      </c>
      <c r="C484" s="51" t="s">
        <v>1024</v>
      </c>
      <c r="D484" s="52" t="s">
        <v>1025</v>
      </c>
      <c r="E484" s="53">
        <v>0.18526988350890783</v>
      </c>
      <c r="F484" s="54">
        <v>0.44306721188721176</v>
      </c>
      <c r="G484" s="54">
        <v>0.24964996219281665</v>
      </c>
      <c r="H484" s="54">
        <v>0.35156988350890783</v>
      </c>
      <c r="I484" s="54">
        <v>1.0049672118872119</v>
      </c>
      <c r="J484" s="54">
        <v>0.46114996219281668</v>
      </c>
      <c r="K484" s="63">
        <f>_xlfn.RANK.AVG(H484,H$3:$H$717)</f>
        <v>655</v>
      </c>
      <c r="L484" s="63">
        <f t="shared" si="42"/>
        <v>296</v>
      </c>
      <c r="M484" s="63">
        <f t="shared" si="43"/>
        <v>660</v>
      </c>
      <c r="N484" s="55" t="s">
        <v>1534</v>
      </c>
      <c r="O484" s="55" t="s">
        <v>1534</v>
      </c>
      <c r="P484" s="55" t="s">
        <v>1534</v>
      </c>
      <c r="Q484" s="27" t="str">
        <f t="shared" si="46"/>
        <v>Rest</v>
      </c>
      <c r="R484" s="56">
        <v>18.708620757262672</v>
      </c>
      <c r="S484" s="57">
        <v>1.3151960598188221</v>
      </c>
      <c r="T484" s="57">
        <v>48.472034768262674</v>
      </c>
      <c r="U484" s="57">
        <v>5.5221920228188228</v>
      </c>
      <c r="V484" s="64">
        <f t="shared" si="44"/>
        <v>285</v>
      </c>
      <c r="W484" s="64">
        <f t="shared" si="45"/>
        <v>407</v>
      </c>
      <c r="X484" s="23" t="s">
        <v>1534</v>
      </c>
      <c r="Y484" s="23" t="s">
        <v>1534</v>
      </c>
      <c r="Z484" s="23" t="str">
        <f t="shared" si="47"/>
        <v>Rest</v>
      </c>
      <c r="AA484" s="23" t="s">
        <v>1531</v>
      </c>
      <c r="AB484" s="23" t="s">
        <v>1525</v>
      </c>
    </row>
    <row r="485" spans="1:28" x14ac:dyDescent="0.35">
      <c r="A485" s="50" t="s">
        <v>89</v>
      </c>
      <c r="B485" s="51">
        <v>700136</v>
      </c>
      <c r="C485" s="51" t="s">
        <v>1026</v>
      </c>
      <c r="D485" s="52" t="s">
        <v>1027</v>
      </c>
      <c r="E485" s="53">
        <v>0.27356000000000003</v>
      </c>
      <c r="F485" s="54">
        <v>8.4000000000000005E-2</v>
      </c>
      <c r="G485" s="54">
        <v>0.27164678948654364</v>
      </c>
      <c r="H485" s="54">
        <v>1.2505600000000001</v>
      </c>
      <c r="I485" s="54">
        <v>0.38400000000000001</v>
      </c>
      <c r="J485" s="54">
        <v>1.1275467894865436</v>
      </c>
      <c r="K485" s="63">
        <f>_xlfn.RANK.AVG(H485,H$3:$H$717)</f>
        <v>512</v>
      </c>
      <c r="L485" s="63">
        <f t="shared" si="42"/>
        <v>578.5</v>
      </c>
      <c r="M485" s="63">
        <f t="shared" si="43"/>
        <v>584</v>
      </c>
      <c r="N485" s="55" t="s">
        <v>1534</v>
      </c>
      <c r="O485" s="55" t="s">
        <v>1534</v>
      </c>
      <c r="P485" s="55" t="s">
        <v>1534</v>
      </c>
      <c r="Q485" s="27" t="str">
        <f t="shared" si="46"/>
        <v>Rest</v>
      </c>
      <c r="R485" s="56">
        <v>93.853101676346299</v>
      </c>
      <c r="S485" s="57">
        <v>1.3291890748000004</v>
      </c>
      <c r="T485" s="57">
        <v>112.4039796263463</v>
      </c>
      <c r="U485" s="57">
        <v>7.9751344488000004</v>
      </c>
      <c r="V485" s="64">
        <f t="shared" si="44"/>
        <v>78</v>
      </c>
      <c r="W485" s="64">
        <f t="shared" si="45"/>
        <v>317</v>
      </c>
      <c r="X485" s="23" t="s">
        <v>1535</v>
      </c>
      <c r="Y485" s="23" t="s">
        <v>1534</v>
      </c>
      <c r="Z485" s="23" t="str">
        <f t="shared" si="47"/>
        <v>SBA Focus</v>
      </c>
      <c r="AA485" s="23" t="s">
        <v>1531</v>
      </c>
      <c r="AB485" s="23" t="s">
        <v>1527</v>
      </c>
    </row>
    <row r="486" spans="1:28" x14ac:dyDescent="0.35">
      <c r="A486" s="50" t="s">
        <v>86</v>
      </c>
      <c r="B486" s="51">
        <v>769012</v>
      </c>
      <c r="C486" s="51" t="s">
        <v>1028</v>
      </c>
      <c r="D486" s="52" t="s">
        <v>1029</v>
      </c>
      <c r="E486" s="53">
        <v>0.6717479999999999</v>
      </c>
      <c r="F486" s="54">
        <v>0.24071000000000001</v>
      </c>
      <c r="G486" s="54">
        <v>0.50700179829968128</v>
      </c>
      <c r="H486" s="54">
        <v>3.0708479999999994</v>
      </c>
      <c r="I486" s="54">
        <v>0.46231</v>
      </c>
      <c r="J486" s="54">
        <v>1.5986017982996812</v>
      </c>
      <c r="K486" s="63">
        <f>_xlfn.RANK.AVG(H486,H$3:$H$717)</f>
        <v>314</v>
      </c>
      <c r="L486" s="63">
        <f t="shared" si="42"/>
        <v>529</v>
      </c>
      <c r="M486" s="63">
        <f t="shared" si="43"/>
        <v>525</v>
      </c>
      <c r="N486" s="55" t="s">
        <v>1534</v>
      </c>
      <c r="O486" s="55" t="s">
        <v>1534</v>
      </c>
      <c r="P486" s="55" t="s">
        <v>1534</v>
      </c>
      <c r="Q486" s="27" t="str">
        <f t="shared" si="46"/>
        <v>Rest</v>
      </c>
      <c r="R486" s="56">
        <v>13.953763399375219</v>
      </c>
      <c r="S486" s="57">
        <v>9.0806276735680207</v>
      </c>
      <c r="T486" s="57">
        <v>20.213716723375221</v>
      </c>
      <c r="U486" s="57">
        <v>13.386722949568021</v>
      </c>
      <c r="V486" s="64">
        <f t="shared" si="44"/>
        <v>546</v>
      </c>
      <c r="W486" s="64">
        <f t="shared" si="45"/>
        <v>209</v>
      </c>
      <c r="X486" s="23" t="s">
        <v>1534</v>
      </c>
      <c r="Y486" s="23" t="s">
        <v>1534</v>
      </c>
      <c r="Z486" s="23" t="str">
        <f t="shared" si="47"/>
        <v>Rest</v>
      </c>
      <c r="AA486" s="23" t="s">
        <v>1531</v>
      </c>
      <c r="AB486" s="23" t="s">
        <v>1511</v>
      </c>
    </row>
    <row r="487" spans="1:28" x14ac:dyDescent="0.35">
      <c r="A487" s="50" t="s">
        <v>492</v>
      </c>
      <c r="B487" s="51">
        <v>503001</v>
      </c>
      <c r="C487" s="51" t="s">
        <v>892</v>
      </c>
      <c r="D487" s="52" t="s">
        <v>893</v>
      </c>
      <c r="E487" s="53">
        <v>3.2493119999999998</v>
      </c>
      <c r="F487" s="54">
        <v>8.125257638894838E-2</v>
      </c>
      <c r="G487" s="54">
        <v>3.8701320000000003</v>
      </c>
      <c r="H487" s="54">
        <v>7.4106119999999995</v>
      </c>
      <c r="I487" s="54">
        <v>0.2535525763889484</v>
      </c>
      <c r="J487" s="54">
        <v>17.692032000000001</v>
      </c>
      <c r="K487" s="63">
        <f>_xlfn.RANK.AVG(H487,H$3:$H$717)</f>
        <v>88</v>
      </c>
      <c r="L487" s="63">
        <f t="shared" si="42"/>
        <v>635</v>
      </c>
      <c r="M487" s="63">
        <f t="shared" si="43"/>
        <v>29</v>
      </c>
      <c r="N487" s="55" t="s">
        <v>1535</v>
      </c>
      <c r="O487" s="55" t="s">
        <v>1534</v>
      </c>
      <c r="P487" s="55" t="s">
        <v>1535</v>
      </c>
      <c r="Q487" s="27" t="str">
        <f t="shared" si="46"/>
        <v>Asset Focus</v>
      </c>
      <c r="R487" s="56">
        <v>19.700801621323023</v>
      </c>
      <c r="S487" s="57">
        <v>0.38218886095626292</v>
      </c>
      <c r="T487" s="57">
        <v>29.740157357323021</v>
      </c>
      <c r="U487" s="57">
        <v>1.6438019509562629</v>
      </c>
      <c r="V487" s="64">
        <f t="shared" si="44"/>
        <v>436</v>
      </c>
      <c r="W487" s="64">
        <f t="shared" si="45"/>
        <v>641</v>
      </c>
      <c r="X487" s="23" t="s">
        <v>1534</v>
      </c>
      <c r="Y487" s="23" t="s">
        <v>1534</v>
      </c>
      <c r="Z487" s="23" t="str">
        <f t="shared" si="47"/>
        <v>Rest</v>
      </c>
      <c r="AA487" s="23" t="s">
        <v>1528</v>
      </c>
      <c r="AB487" s="23" t="s">
        <v>1526</v>
      </c>
    </row>
    <row r="488" spans="1:28" x14ac:dyDescent="0.35">
      <c r="A488" s="50" t="s">
        <v>72</v>
      </c>
      <c r="B488" s="51">
        <v>124001</v>
      </c>
      <c r="C488" s="51" t="s">
        <v>1032</v>
      </c>
      <c r="D488" s="52" t="s">
        <v>1033</v>
      </c>
      <c r="E488" s="53">
        <v>0.10570409551198257</v>
      </c>
      <c r="F488" s="54">
        <v>2.287359620919621</v>
      </c>
      <c r="G488" s="54">
        <v>0.15089200000000003</v>
      </c>
      <c r="H488" s="54">
        <v>0.31370409551198253</v>
      </c>
      <c r="I488" s="54">
        <v>2.7320596209196211</v>
      </c>
      <c r="J488" s="54">
        <v>0.68979200000000007</v>
      </c>
      <c r="K488" s="63">
        <f>_xlfn.RANK.AVG(H488,H$3:$H$717)</f>
        <v>662</v>
      </c>
      <c r="L488" s="63">
        <f t="shared" si="42"/>
        <v>30</v>
      </c>
      <c r="M488" s="63">
        <f t="shared" si="43"/>
        <v>634</v>
      </c>
      <c r="N488" s="55" t="s">
        <v>1534</v>
      </c>
      <c r="O488" s="55" t="s">
        <v>1535</v>
      </c>
      <c r="P488" s="55" t="s">
        <v>1534</v>
      </c>
      <c r="Q488" s="27" t="str">
        <f t="shared" si="46"/>
        <v>VL Focus</v>
      </c>
      <c r="R488" s="56">
        <v>10.260632166249707</v>
      </c>
      <c r="S488" s="57">
        <v>0.55664289805350409</v>
      </c>
      <c r="T488" s="57">
        <v>20.676599228249707</v>
      </c>
      <c r="U488" s="57">
        <v>2.188333027053504</v>
      </c>
      <c r="V488" s="64">
        <f t="shared" si="44"/>
        <v>537</v>
      </c>
      <c r="W488" s="64">
        <f t="shared" si="45"/>
        <v>597</v>
      </c>
      <c r="X488" s="23" t="s">
        <v>1534</v>
      </c>
      <c r="Y488" s="23" t="s">
        <v>1534</v>
      </c>
      <c r="Z488" s="23" t="str">
        <f t="shared" si="47"/>
        <v>Rest</v>
      </c>
      <c r="AA488" s="23" t="s">
        <v>1528</v>
      </c>
      <c r="AB488" s="23" t="s">
        <v>1524</v>
      </c>
    </row>
    <row r="489" spans="1:28" x14ac:dyDescent="0.35">
      <c r="A489" s="50" t="s">
        <v>99</v>
      </c>
      <c r="B489" s="51">
        <v>560064</v>
      </c>
      <c r="C489" s="51" t="s">
        <v>1034</v>
      </c>
      <c r="D489" s="52" t="s">
        <v>1035</v>
      </c>
      <c r="E489" s="53">
        <v>9.4261940755007725E-2</v>
      </c>
      <c r="F489" s="54">
        <v>7.1260000000000004E-2</v>
      </c>
      <c r="G489" s="54">
        <v>0.226716</v>
      </c>
      <c r="H489" s="54">
        <v>0.32796194075500773</v>
      </c>
      <c r="I489" s="54">
        <v>0.32575999999999999</v>
      </c>
      <c r="J489" s="54">
        <v>1.036416</v>
      </c>
      <c r="K489" s="63">
        <f>_xlfn.RANK.AVG(H489,H$3:$H$717)</f>
        <v>658</v>
      </c>
      <c r="L489" s="63">
        <f t="shared" si="42"/>
        <v>604</v>
      </c>
      <c r="M489" s="63">
        <f t="shared" si="43"/>
        <v>592</v>
      </c>
      <c r="N489" s="55" t="s">
        <v>1534</v>
      </c>
      <c r="O489" s="55" t="s">
        <v>1534</v>
      </c>
      <c r="P489" s="55" t="s">
        <v>1534</v>
      </c>
      <c r="Q489" s="27" t="str">
        <f t="shared" si="46"/>
        <v>Rest</v>
      </c>
      <c r="R489" s="56">
        <v>5.1254930855999987</v>
      </c>
      <c r="S489" s="57">
        <v>15.643125224999999</v>
      </c>
      <c r="T489" s="57">
        <v>30.752958513599999</v>
      </c>
      <c r="U489" s="57">
        <v>18.406251999999999</v>
      </c>
      <c r="V489" s="64">
        <f t="shared" si="44"/>
        <v>425</v>
      </c>
      <c r="W489" s="64">
        <f t="shared" si="45"/>
        <v>147</v>
      </c>
      <c r="X489" s="23" t="s">
        <v>1534</v>
      </c>
      <c r="Y489" s="23" t="s">
        <v>1534</v>
      </c>
      <c r="Z489" s="23" t="str">
        <f t="shared" si="47"/>
        <v>Rest</v>
      </c>
      <c r="AA489" s="23" t="s">
        <v>1528</v>
      </c>
      <c r="AB489" s="23" t="s">
        <v>1527</v>
      </c>
    </row>
    <row r="490" spans="1:28" x14ac:dyDescent="0.35">
      <c r="A490" s="50" t="s">
        <v>72</v>
      </c>
      <c r="B490" s="51">
        <v>247667</v>
      </c>
      <c r="C490" s="51" t="s">
        <v>1036</v>
      </c>
      <c r="D490" s="52" t="s">
        <v>1037</v>
      </c>
      <c r="E490" s="53">
        <v>3.3687900000000002</v>
      </c>
      <c r="F490" s="54">
        <v>0.14369710898817345</v>
      </c>
      <c r="G490" s="54">
        <v>0.35576800000000003</v>
      </c>
      <c r="H490" s="54">
        <v>5.8802900000000005</v>
      </c>
      <c r="I490" s="54">
        <v>0.49309710898817344</v>
      </c>
      <c r="J490" s="54">
        <v>1.626368</v>
      </c>
      <c r="K490" s="63">
        <f>_xlfn.RANK.AVG(H490,H$3:$H$717)</f>
        <v>137</v>
      </c>
      <c r="L490" s="63">
        <f t="shared" si="42"/>
        <v>515</v>
      </c>
      <c r="M490" s="63">
        <f t="shared" si="43"/>
        <v>519</v>
      </c>
      <c r="N490" s="55" t="s">
        <v>1534</v>
      </c>
      <c r="O490" s="55" t="s">
        <v>1534</v>
      </c>
      <c r="P490" s="55" t="s">
        <v>1534</v>
      </c>
      <c r="Q490" s="27" t="str">
        <f t="shared" si="46"/>
        <v>Rest</v>
      </c>
      <c r="R490" s="56">
        <v>33.013549798387089</v>
      </c>
      <c r="S490" s="57">
        <v>3.8666271310483875</v>
      </c>
      <c r="T490" s="57">
        <v>49.794552289387084</v>
      </c>
      <c r="U490" s="57">
        <v>12.106698635048389</v>
      </c>
      <c r="V490" s="64">
        <f t="shared" si="44"/>
        <v>275</v>
      </c>
      <c r="W490" s="64">
        <f t="shared" si="45"/>
        <v>229</v>
      </c>
      <c r="X490" s="23" t="s">
        <v>1534</v>
      </c>
      <c r="Y490" s="23" t="s">
        <v>1534</v>
      </c>
      <c r="Z490" s="23" t="str">
        <f t="shared" si="47"/>
        <v>Rest</v>
      </c>
      <c r="AA490" s="23" t="s">
        <v>1531</v>
      </c>
      <c r="AB490" s="23" t="s">
        <v>1511</v>
      </c>
    </row>
    <row r="491" spans="1:28" x14ac:dyDescent="0.35">
      <c r="A491" s="50" t="s">
        <v>72</v>
      </c>
      <c r="B491" s="51">
        <v>263153</v>
      </c>
      <c r="C491" s="51" t="s">
        <v>1038</v>
      </c>
      <c r="D491" s="52" t="s">
        <v>1039</v>
      </c>
      <c r="E491" s="53">
        <v>0.69087200000000015</v>
      </c>
      <c r="F491" s="54">
        <v>0.14393152972244042</v>
      </c>
      <c r="G491" s="54">
        <v>0.12066090111269613</v>
      </c>
      <c r="H491" s="54">
        <v>3.1582720000000006</v>
      </c>
      <c r="I491" s="54">
        <v>0.35583152972244042</v>
      </c>
      <c r="J491" s="54">
        <v>0.34386090111269613</v>
      </c>
      <c r="K491" s="63">
        <f>_xlfn.RANK.AVG(H491,H$3:$H$717)</f>
        <v>307</v>
      </c>
      <c r="L491" s="63">
        <f t="shared" si="42"/>
        <v>593</v>
      </c>
      <c r="M491" s="63">
        <f t="shared" si="43"/>
        <v>681</v>
      </c>
      <c r="N491" s="55" t="s">
        <v>1534</v>
      </c>
      <c r="O491" s="55" t="s">
        <v>1534</v>
      </c>
      <c r="P491" s="55" t="s">
        <v>1534</v>
      </c>
      <c r="Q491" s="27" t="str">
        <f t="shared" si="46"/>
        <v>Rest</v>
      </c>
      <c r="R491" s="56">
        <v>7.2559278444193653</v>
      </c>
      <c r="S491" s="57">
        <v>0.22931305939999991</v>
      </c>
      <c r="T491" s="57">
        <v>13.871282388419365</v>
      </c>
      <c r="U491" s="57">
        <v>1.3758783563999999</v>
      </c>
      <c r="V491" s="64">
        <f t="shared" si="44"/>
        <v>618</v>
      </c>
      <c r="W491" s="64">
        <f t="shared" si="45"/>
        <v>658</v>
      </c>
      <c r="X491" s="23" t="s">
        <v>1534</v>
      </c>
      <c r="Y491" s="23" t="s">
        <v>1534</v>
      </c>
      <c r="Z491" s="23" t="str">
        <f t="shared" si="47"/>
        <v>Rest</v>
      </c>
      <c r="AA491" s="23" t="s">
        <v>1530</v>
      </c>
      <c r="AB491" s="23" t="s">
        <v>1511</v>
      </c>
    </row>
    <row r="492" spans="1:28" x14ac:dyDescent="0.35">
      <c r="A492" s="50" t="s">
        <v>86</v>
      </c>
      <c r="B492" s="51">
        <v>492015</v>
      </c>
      <c r="C492" s="51" t="s">
        <v>1040</v>
      </c>
      <c r="D492" s="52" t="s">
        <v>1041</v>
      </c>
      <c r="E492" s="53">
        <v>0.12864265461616203</v>
      </c>
      <c r="F492" s="54">
        <v>0.60145304838824121</v>
      </c>
      <c r="G492" s="54">
        <v>4.9448000000000006E-2</v>
      </c>
      <c r="H492" s="54">
        <v>0.36194265461616204</v>
      </c>
      <c r="I492" s="54">
        <v>1.2131530483882413</v>
      </c>
      <c r="J492" s="54">
        <v>0.22604800000000003</v>
      </c>
      <c r="K492" s="63">
        <f>_xlfn.RANK.AVG(H492,H$3:$H$717)</f>
        <v>651</v>
      </c>
      <c r="L492" s="63">
        <f t="shared" si="42"/>
        <v>223</v>
      </c>
      <c r="M492" s="63">
        <f t="shared" si="43"/>
        <v>692</v>
      </c>
      <c r="N492" s="55" t="s">
        <v>1534</v>
      </c>
      <c r="O492" s="55" t="s">
        <v>1534</v>
      </c>
      <c r="P492" s="55" t="s">
        <v>1534</v>
      </c>
      <c r="Q492" s="27" t="str">
        <f t="shared" si="46"/>
        <v>Rest</v>
      </c>
      <c r="R492" s="56">
        <v>35.235644099550932</v>
      </c>
      <c r="S492" s="57">
        <v>0.63360468920000024</v>
      </c>
      <c r="T492" s="57">
        <v>39.62467663455093</v>
      </c>
      <c r="U492" s="57">
        <v>3.8016281352000005</v>
      </c>
      <c r="V492" s="64">
        <f t="shared" si="44"/>
        <v>361</v>
      </c>
      <c r="W492" s="64">
        <f t="shared" si="45"/>
        <v>491</v>
      </c>
      <c r="X492" s="23" t="s">
        <v>1534</v>
      </c>
      <c r="Y492" s="23" t="s">
        <v>1534</v>
      </c>
      <c r="Z492" s="23" t="str">
        <f t="shared" si="47"/>
        <v>Rest</v>
      </c>
      <c r="AA492" s="23" t="s">
        <v>1529</v>
      </c>
      <c r="AB492" s="23" t="s">
        <v>1526</v>
      </c>
    </row>
    <row r="493" spans="1:28" x14ac:dyDescent="0.35">
      <c r="A493" s="50" t="s">
        <v>267</v>
      </c>
      <c r="B493" s="51">
        <v>641664</v>
      </c>
      <c r="C493" s="51" t="s">
        <v>1042</v>
      </c>
      <c r="D493" s="52" t="s">
        <v>1043</v>
      </c>
      <c r="E493" s="53">
        <v>0.53697637689134214</v>
      </c>
      <c r="F493" s="54">
        <v>0.21781218556218554</v>
      </c>
      <c r="G493" s="54">
        <v>0.41612399055876559</v>
      </c>
      <c r="H493" s="54">
        <v>1.481076376891342</v>
      </c>
      <c r="I493" s="54">
        <v>0.35081218556218552</v>
      </c>
      <c r="J493" s="54">
        <v>1.8712239905587658</v>
      </c>
      <c r="K493" s="63">
        <f>_xlfn.RANK.AVG(H493,H$3:$H$717)</f>
        <v>475</v>
      </c>
      <c r="L493" s="63">
        <f t="shared" si="42"/>
        <v>594</v>
      </c>
      <c r="M493" s="63">
        <f t="shared" si="43"/>
        <v>491</v>
      </c>
      <c r="N493" s="55" t="s">
        <v>1534</v>
      </c>
      <c r="O493" s="55" t="s">
        <v>1534</v>
      </c>
      <c r="P493" s="55" t="s">
        <v>1534</v>
      </c>
      <c r="Q493" s="27" t="str">
        <f t="shared" si="46"/>
        <v>Rest</v>
      </c>
      <c r="R493" s="56">
        <v>0.54198788999999992</v>
      </c>
      <c r="S493" s="57">
        <v>0.54343100723521154</v>
      </c>
      <c r="T493" s="57">
        <v>2.1703674999999998</v>
      </c>
      <c r="U493" s="57">
        <v>2.3601175342352114</v>
      </c>
      <c r="V493" s="64">
        <f t="shared" si="44"/>
        <v>711</v>
      </c>
      <c r="W493" s="64">
        <f t="shared" si="45"/>
        <v>587</v>
      </c>
      <c r="X493" s="23" t="s">
        <v>1534</v>
      </c>
      <c r="Y493" s="23" t="s">
        <v>1534</v>
      </c>
      <c r="Z493" s="23" t="str">
        <f t="shared" si="47"/>
        <v>Rest</v>
      </c>
      <c r="AA493" s="23" t="s">
        <v>1531</v>
      </c>
      <c r="AB493" s="23" t="s">
        <v>1524</v>
      </c>
    </row>
    <row r="494" spans="1:28" x14ac:dyDescent="0.35">
      <c r="A494" s="50" t="s">
        <v>58</v>
      </c>
      <c r="B494" s="51">
        <v>518345</v>
      </c>
      <c r="C494" s="51" t="s">
        <v>1044</v>
      </c>
      <c r="D494" s="52" t="s">
        <v>1045</v>
      </c>
      <c r="E494" s="53">
        <v>0.38810800000000001</v>
      </c>
      <c r="F494" s="54">
        <v>8.9011999999999994E-2</v>
      </c>
      <c r="G494" s="54">
        <v>0.72133600000000009</v>
      </c>
      <c r="H494" s="54">
        <v>1.7742079999999998</v>
      </c>
      <c r="I494" s="54">
        <v>0.40691199999999994</v>
      </c>
      <c r="J494" s="54">
        <v>3.297536</v>
      </c>
      <c r="K494" s="63">
        <f>_xlfn.RANK.AVG(H494,H$3:$H$717)</f>
        <v>440</v>
      </c>
      <c r="L494" s="63">
        <f t="shared" si="42"/>
        <v>562</v>
      </c>
      <c r="M494" s="63">
        <f t="shared" si="43"/>
        <v>357</v>
      </c>
      <c r="N494" s="55" t="s">
        <v>1534</v>
      </c>
      <c r="O494" s="55" t="s">
        <v>1534</v>
      </c>
      <c r="P494" s="55" t="s">
        <v>1534</v>
      </c>
      <c r="Q494" s="27" t="str">
        <f t="shared" si="46"/>
        <v>Rest</v>
      </c>
      <c r="R494" s="56">
        <v>1.8041775968000007</v>
      </c>
      <c r="S494" s="57">
        <v>0.14968403739612191</v>
      </c>
      <c r="T494" s="57">
        <v>10.8250655808</v>
      </c>
      <c r="U494" s="57">
        <v>0.79939191639612195</v>
      </c>
      <c r="V494" s="64">
        <f t="shared" si="44"/>
        <v>651</v>
      </c>
      <c r="W494" s="64">
        <f t="shared" si="45"/>
        <v>695</v>
      </c>
      <c r="X494" s="23" t="s">
        <v>1534</v>
      </c>
      <c r="Y494" s="23" t="s">
        <v>1534</v>
      </c>
      <c r="Z494" s="23" t="str">
        <f t="shared" si="47"/>
        <v>Rest</v>
      </c>
      <c r="AA494" s="23" t="s">
        <v>1529</v>
      </c>
      <c r="AB494" s="23" t="s">
        <v>1511</v>
      </c>
    </row>
    <row r="495" spans="1:28" x14ac:dyDescent="0.35">
      <c r="A495" s="50" t="s">
        <v>151</v>
      </c>
      <c r="B495" s="51">
        <v>570007</v>
      </c>
      <c r="C495" s="51" t="s">
        <v>1046</v>
      </c>
      <c r="D495" s="52" t="s">
        <v>1047</v>
      </c>
      <c r="E495" s="53">
        <v>1.1498480000000002</v>
      </c>
      <c r="F495" s="54">
        <v>0.23183000000000001</v>
      </c>
      <c r="G495" s="54">
        <v>1.4057680000000001</v>
      </c>
      <c r="H495" s="54">
        <v>5.2564480000000007</v>
      </c>
      <c r="I495" s="54">
        <v>0.97463000000000011</v>
      </c>
      <c r="J495" s="54">
        <v>6.4263680000000001</v>
      </c>
      <c r="K495" s="63">
        <f>_xlfn.RANK.AVG(H495,H$3:$H$717)</f>
        <v>161</v>
      </c>
      <c r="L495" s="63">
        <f t="shared" si="42"/>
        <v>305</v>
      </c>
      <c r="M495" s="63">
        <f t="shared" si="43"/>
        <v>186</v>
      </c>
      <c r="N495" s="55" t="s">
        <v>1534</v>
      </c>
      <c r="O495" s="55" t="s">
        <v>1534</v>
      </c>
      <c r="P495" s="55" t="s">
        <v>1534</v>
      </c>
      <c r="Q495" s="27" t="str">
        <f t="shared" si="46"/>
        <v>Rest</v>
      </c>
      <c r="R495" s="56">
        <v>8.0165511139077115</v>
      </c>
      <c r="S495" s="57">
        <v>0.94692409677463329</v>
      </c>
      <c r="T495" s="57">
        <v>21.882313781907712</v>
      </c>
      <c r="U495" s="57">
        <v>1.8767599857746333</v>
      </c>
      <c r="V495" s="64">
        <f t="shared" si="44"/>
        <v>511</v>
      </c>
      <c r="W495" s="64">
        <f t="shared" si="45"/>
        <v>622</v>
      </c>
      <c r="X495" s="23" t="s">
        <v>1534</v>
      </c>
      <c r="Y495" s="23" t="s">
        <v>1534</v>
      </c>
      <c r="Z495" s="23" t="str">
        <f t="shared" si="47"/>
        <v>Rest</v>
      </c>
      <c r="AA495" s="23" t="s">
        <v>1529</v>
      </c>
      <c r="AB495" s="23" t="s">
        <v>1526</v>
      </c>
    </row>
    <row r="496" spans="1:28" x14ac:dyDescent="0.35">
      <c r="A496" s="50" t="s">
        <v>58</v>
      </c>
      <c r="B496" s="51">
        <v>518002</v>
      </c>
      <c r="C496" s="51" t="s">
        <v>1048</v>
      </c>
      <c r="D496" s="52" t="s">
        <v>1049</v>
      </c>
      <c r="E496" s="53">
        <v>1.2331168942970414</v>
      </c>
      <c r="F496" s="54">
        <v>0.72244000000000008</v>
      </c>
      <c r="G496" s="54">
        <v>2.86524506552845</v>
      </c>
      <c r="H496" s="54">
        <v>5.090116894297041</v>
      </c>
      <c r="I496" s="54">
        <v>1.49194</v>
      </c>
      <c r="J496" s="54">
        <v>7.2918450655284497</v>
      </c>
      <c r="K496" s="63">
        <f>_xlfn.RANK.AVG(H496,H$3:$H$717)</f>
        <v>171</v>
      </c>
      <c r="L496" s="63">
        <f t="shared" si="42"/>
        <v>145</v>
      </c>
      <c r="M496" s="63">
        <f t="shared" si="43"/>
        <v>155</v>
      </c>
      <c r="N496" s="55" t="s">
        <v>1534</v>
      </c>
      <c r="O496" s="55" t="s">
        <v>1535</v>
      </c>
      <c r="P496" s="55" t="s">
        <v>1534</v>
      </c>
      <c r="Q496" s="27" t="str">
        <f t="shared" si="46"/>
        <v>VL Focus</v>
      </c>
      <c r="R496" s="56">
        <v>3.2855656613969169</v>
      </c>
      <c r="S496" s="57">
        <v>3.6694464307582773</v>
      </c>
      <c r="T496" s="57">
        <v>10.015629261396917</v>
      </c>
      <c r="U496" s="57">
        <v>5.3510647877582773</v>
      </c>
      <c r="V496" s="64">
        <f t="shared" si="44"/>
        <v>664</v>
      </c>
      <c r="W496" s="64">
        <f t="shared" si="45"/>
        <v>420</v>
      </c>
      <c r="X496" s="23" t="s">
        <v>1534</v>
      </c>
      <c r="Y496" s="23" t="s">
        <v>1534</v>
      </c>
      <c r="Z496" s="23" t="str">
        <f t="shared" si="47"/>
        <v>Rest</v>
      </c>
      <c r="AA496" s="23" t="s">
        <v>1529</v>
      </c>
      <c r="AB496" s="23" t="s">
        <v>1526</v>
      </c>
    </row>
    <row r="497" spans="1:28" x14ac:dyDescent="0.35">
      <c r="A497" s="50" t="s">
        <v>159</v>
      </c>
      <c r="B497" s="51">
        <v>584124</v>
      </c>
      <c r="C497" s="51" t="s">
        <v>1050</v>
      </c>
      <c r="D497" s="52" t="s">
        <v>1051</v>
      </c>
      <c r="E497" s="53">
        <v>0.25930799999999998</v>
      </c>
      <c r="F497" s="54">
        <v>0.14725200000000002</v>
      </c>
      <c r="G497" s="54">
        <v>3.950515692207611</v>
      </c>
      <c r="H497" s="54">
        <v>1.1854079999999998</v>
      </c>
      <c r="I497" s="54">
        <v>0.67315200000000008</v>
      </c>
      <c r="J497" s="54">
        <v>10.371515692207611</v>
      </c>
      <c r="K497" s="63">
        <f>_xlfn.RANK.AVG(H497,H$3:$H$717)</f>
        <v>531</v>
      </c>
      <c r="L497" s="63">
        <f t="shared" si="42"/>
        <v>432</v>
      </c>
      <c r="M497" s="63">
        <f t="shared" si="43"/>
        <v>96</v>
      </c>
      <c r="N497" s="55" t="s">
        <v>1534</v>
      </c>
      <c r="O497" s="55" t="s">
        <v>1534</v>
      </c>
      <c r="P497" s="55" t="s">
        <v>1535</v>
      </c>
      <c r="Q497" s="27" t="str">
        <f t="shared" si="46"/>
        <v>GL Focus</v>
      </c>
      <c r="R497" s="56">
        <v>2.5757711259999994</v>
      </c>
      <c r="S497" s="57">
        <v>0.78837005920500003</v>
      </c>
      <c r="T497" s="57">
        <v>8.7575769999999995</v>
      </c>
      <c r="U497" s="57">
        <v>2.8520368542050001</v>
      </c>
      <c r="V497" s="64">
        <f t="shared" si="44"/>
        <v>675</v>
      </c>
      <c r="W497" s="64">
        <f t="shared" si="45"/>
        <v>561</v>
      </c>
      <c r="X497" s="23" t="s">
        <v>1534</v>
      </c>
      <c r="Y497" s="23" t="s">
        <v>1534</v>
      </c>
      <c r="Z497" s="23" t="str">
        <f t="shared" si="47"/>
        <v>Rest</v>
      </c>
      <c r="AA497" s="23" t="s">
        <v>1528</v>
      </c>
      <c r="AB497" s="23" t="s">
        <v>1525</v>
      </c>
    </row>
    <row r="498" spans="1:28" x14ac:dyDescent="0.35">
      <c r="A498" s="50" t="s">
        <v>126</v>
      </c>
      <c r="B498" s="51">
        <v>562130</v>
      </c>
      <c r="C498" s="51" t="s">
        <v>1052</v>
      </c>
      <c r="D498" s="52" t="s">
        <v>1053</v>
      </c>
      <c r="E498" s="53">
        <v>0.28215000000000001</v>
      </c>
      <c r="F498" s="54">
        <v>0.30399659883691332</v>
      </c>
      <c r="G498" s="54">
        <v>1.9090828651380347</v>
      </c>
      <c r="H498" s="54">
        <v>0.28215000000000001</v>
      </c>
      <c r="I498" s="54">
        <v>0.63019659883691337</v>
      </c>
      <c r="J498" s="54">
        <v>7.8878828651380344</v>
      </c>
      <c r="K498" s="63">
        <f>_xlfn.RANK.AVG(H498,H$3:$H$717)</f>
        <v>669</v>
      </c>
      <c r="L498" s="63">
        <f t="shared" si="42"/>
        <v>453</v>
      </c>
      <c r="M498" s="63">
        <f t="shared" si="43"/>
        <v>148</v>
      </c>
      <c r="N498" s="55" t="s">
        <v>1534</v>
      </c>
      <c r="O498" s="55" t="s">
        <v>1534</v>
      </c>
      <c r="P498" s="55" t="s">
        <v>1534</v>
      </c>
      <c r="Q498" s="27" t="str">
        <f t="shared" si="46"/>
        <v>Rest</v>
      </c>
      <c r="R498" s="56">
        <v>55.298145774809221</v>
      </c>
      <c r="S498" s="57">
        <v>8.2441665669268396</v>
      </c>
      <c r="T498" s="57">
        <v>76.114995287809222</v>
      </c>
      <c r="U498" s="57">
        <v>12.401686145926838</v>
      </c>
      <c r="V498" s="64">
        <f t="shared" si="44"/>
        <v>147</v>
      </c>
      <c r="W498" s="64">
        <f t="shared" si="45"/>
        <v>222</v>
      </c>
      <c r="X498" s="23" t="s">
        <v>1534</v>
      </c>
      <c r="Y498" s="23" t="s">
        <v>1534</v>
      </c>
      <c r="Z498" s="23" t="str">
        <f t="shared" si="47"/>
        <v>Rest</v>
      </c>
      <c r="AA498" s="23" t="s">
        <v>1531</v>
      </c>
      <c r="AB498" s="23" t="s">
        <v>1524</v>
      </c>
    </row>
    <row r="499" spans="1:28" x14ac:dyDescent="0.35">
      <c r="A499" s="50" t="s">
        <v>123</v>
      </c>
      <c r="B499" s="51">
        <v>560082</v>
      </c>
      <c r="C499" s="51" t="s">
        <v>1054</v>
      </c>
      <c r="D499" s="52" t="s">
        <v>1055</v>
      </c>
      <c r="E499" s="53">
        <v>1.3530099999999998</v>
      </c>
      <c r="F499" s="54">
        <v>0.32862075454545459</v>
      </c>
      <c r="G499" s="54">
        <v>2.9537200000000001</v>
      </c>
      <c r="H499" s="54">
        <v>2.2539099999999999</v>
      </c>
      <c r="I499" s="54">
        <v>0.67412075454545461</v>
      </c>
      <c r="J499" s="54">
        <v>13.50272</v>
      </c>
      <c r="K499" s="63">
        <f>_xlfn.RANK.AVG(H499,H$3:$H$717)</f>
        <v>389</v>
      </c>
      <c r="L499" s="63">
        <f t="shared" si="42"/>
        <v>431</v>
      </c>
      <c r="M499" s="63">
        <f t="shared" si="43"/>
        <v>60</v>
      </c>
      <c r="N499" s="55" t="s">
        <v>1534</v>
      </c>
      <c r="O499" s="55" t="s">
        <v>1534</v>
      </c>
      <c r="P499" s="55" t="s">
        <v>1535</v>
      </c>
      <c r="Q499" s="27" t="str">
        <f t="shared" si="46"/>
        <v>GL Focus</v>
      </c>
      <c r="R499" s="56">
        <v>15.688680867802471</v>
      </c>
      <c r="S499" s="57">
        <v>0.58137069100000005</v>
      </c>
      <c r="T499" s="57">
        <v>33.976706115802472</v>
      </c>
      <c r="U499" s="57">
        <v>3.4882241460000003</v>
      </c>
      <c r="V499" s="64">
        <f t="shared" si="44"/>
        <v>395</v>
      </c>
      <c r="W499" s="64">
        <f t="shared" si="45"/>
        <v>506</v>
      </c>
      <c r="X499" s="23" t="s">
        <v>1534</v>
      </c>
      <c r="Y499" s="23" t="s">
        <v>1534</v>
      </c>
      <c r="Z499" s="23" t="str">
        <f t="shared" si="47"/>
        <v>Rest</v>
      </c>
      <c r="AA499" s="23" t="s">
        <v>1531</v>
      </c>
      <c r="AB499" s="23" t="s">
        <v>1524</v>
      </c>
    </row>
    <row r="500" spans="1:28" x14ac:dyDescent="0.35">
      <c r="A500" s="50" t="s">
        <v>154</v>
      </c>
      <c r="B500" s="51">
        <v>575015</v>
      </c>
      <c r="C500" s="51" t="s">
        <v>1056</v>
      </c>
      <c r="D500" s="52" t="s">
        <v>1057</v>
      </c>
      <c r="E500" s="53">
        <v>0.77125999999999995</v>
      </c>
      <c r="F500" s="54">
        <v>0.29251600000000005</v>
      </c>
      <c r="G500" s="54">
        <v>0.42405999999999999</v>
      </c>
      <c r="H500" s="54">
        <v>3.5257599999999996</v>
      </c>
      <c r="I500" s="54">
        <v>1.3372160000000002</v>
      </c>
      <c r="J500" s="54">
        <v>1.7190599999999998</v>
      </c>
      <c r="K500" s="63">
        <f>_xlfn.RANK.AVG(H500,H$3:$H$717)</f>
        <v>279</v>
      </c>
      <c r="L500" s="63">
        <f t="shared" si="42"/>
        <v>186</v>
      </c>
      <c r="M500" s="63">
        <f t="shared" si="43"/>
        <v>509</v>
      </c>
      <c r="N500" s="55" t="s">
        <v>1534</v>
      </c>
      <c r="O500" s="55" t="s">
        <v>1534</v>
      </c>
      <c r="P500" s="55" t="s">
        <v>1534</v>
      </c>
      <c r="Q500" s="27" t="str">
        <f t="shared" si="46"/>
        <v>Rest</v>
      </c>
      <c r="R500" s="56">
        <v>2.1953023867999999</v>
      </c>
      <c r="S500" s="57">
        <v>0.22103096088471552</v>
      </c>
      <c r="T500" s="57">
        <v>13.171814320799999</v>
      </c>
      <c r="U500" s="57">
        <v>1.0341018568847156</v>
      </c>
      <c r="V500" s="64">
        <f t="shared" si="44"/>
        <v>627</v>
      </c>
      <c r="W500" s="64">
        <f t="shared" si="45"/>
        <v>681</v>
      </c>
      <c r="X500" s="23" t="s">
        <v>1534</v>
      </c>
      <c r="Y500" s="23" t="s">
        <v>1534</v>
      </c>
      <c r="Z500" s="23" t="str">
        <f t="shared" si="47"/>
        <v>Rest</v>
      </c>
      <c r="AA500" s="23" t="s">
        <v>1528</v>
      </c>
      <c r="AB500" s="23" t="s">
        <v>1526</v>
      </c>
    </row>
    <row r="501" spans="1:28" x14ac:dyDescent="0.35">
      <c r="A501" s="50" t="s">
        <v>492</v>
      </c>
      <c r="B501" s="51">
        <v>500049</v>
      </c>
      <c r="C501" s="51" t="s">
        <v>1058</v>
      </c>
      <c r="D501" s="52" t="s">
        <v>1059</v>
      </c>
      <c r="E501" s="53">
        <v>0.31051273387113931</v>
      </c>
      <c r="F501" s="54">
        <v>2.2242193020943022</v>
      </c>
      <c r="G501" s="54">
        <v>9.0530985122859273E-2</v>
      </c>
      <c r="H501" s="54">
        <v>0.59401273387113929</v>
      </c>
      <c r="I501" s="54">
        <v>2.3522193020943023</v>
      </c>
      <c r="J501" s="54">
        <v>0.25633098512285929</v>
      </c>
      <c r="K501" s="63">
        <f>_xlfn.RANK.AVG(H501,H$3:$H$717)</f>
        <v>614</v>
      </c>
      <c r="L501" s="63">
        <f t="shared" si="42"/>
        <v>48</v>
      </c>
      <c r="M501" s="63">
        <f t="shared" si="43"/>
        <v>688</v>
      </c>
      <c r="N501" s="55" t="s">
        <v>1534</v>
      </c>
      <c r="O501" s="55" t="s">
        <v>1535</v>
      </c>
      <c r="P501" s="55" t="s">
        <v>1534</v>
      </c>
      <c r="Q501" s="27" t="str">
        <f t="shared" si="46"/>
        <v>VL Focus</v>
      </c>
      <c r="R501" s="56">
        <v>9.2675120918079692</v>
      </c>
      <c r="S501" s="57">
        <v>0.46575823178058884</v>
      </c>
      <c r="T501" s="57">
        <v>13.53655290680797</v>
      </c>
      <c r="U501" s="57">
        <v>0.99629617878058885</v>
      </c>
      <c r="V501" s="64">
        <f t="shared" si="44"/>
        <v>622</v>
      </c>
      <c r="W501" s="64">
        <f t="shared" si="45"/>
        <v>683</v>
      </c>
      <c r="X501" s="23" t="s">
        <v>1534</v>
      </c>
      <c r="Y501" s="23" t="s">
        <v>1534</v>
      </c>
      <c r="Z501" s="23" t="str">
        <f t="shared" si="47"/>
        <v>Rest</v>
      </c>
      <c r="AA501" s="23" t="s">
        <v>1530</v>
      </c>
      <c r="AB501" s="23" t="s">
        <v>1511</v>
      </c>
    </row>
    <row r="502" spans="1:28" x14ac:dyDescent="0.35">
      <c r="A502" s="50" t="s">
        <v>118</v>
      </c>
      <c r="B502" s="51">
        <v>560009</v>
      </c>
      <c r="C502" s="51" t="s">
        <v>231</v>
      </c>
      <c r="D502" s="52" t="s">
        <v>232</v>
      </c>
      <c r="E502" s="53">
        <v>1.6147039999999999</v>
      </c>
      <c r="F502" s="54">
        <v>0.87010000000000021</v>
      </c>
      <c r="G502" s="54">
        <v>0.89144991934124063</v>
      </c>
      <c r="H502" s="54">
        <v>7.3815039999999987</v>
      </c>
      <c r="I502" s="54">
        <v>3.9776000000000007</v>
      </c>
      <c r="J502" s="54">
        <v>3.6002499193412407</v>
      </c>
      <c r="K502" s="63">
        <f>_xlfn.RANK.AVG(H502,H$3:$H$717)</f>
        <v>89</v>
      </c>
      <c r="L502" s="63">
        <f t="shared" si="42"/>
        <v>7</v>
      </c>
      <c r="M502" s="63">
        <f t="shared" si="43"/>
        <v>335</v>
      </c>
      <c r="N502" s="55" t="s">
        <v>1535</v>
      </c>
      <c r="O502" s="55" t="s">
        <v>1535</v>
      </c>
      <c r="P502" s="55" t="s">
        <v>1534</v>
      </c>
      <c r="Q502" s="27" t="str">
        <f t="shared" si="46"/>
        <v>Asset Focus</v>
      </c>
      <c r="R502" s="56">
        <v>161.17894167649254</v>
      </c>
      <c r="S502" s="57">
        <v>180.49871129910451</v>
      </c>
      <c r="T502" s="57">
        <v>319.75829948849253</v>
      </c>
      <c r="U502" s="57">
        <v>224.3255981931045</v>
      </c>
      <c r="V502" s="64">
        <f t="shared" si="44"/>
        <v>1</v>
      </c>
      <c r="W502" s="64">
        <f t="shared" si="45"/>
        <v>3</v>
      </c>
      <c r="X502" s="23" t="s">
        <v>1535</v>
      </c>
      <c r="Y502" s="23" t="s">
        <v>1535</v>
      </c>
      <c r="Z502" s="23" t="str">
        <f t="shared" si="47"/>
        <v>Asset Focus</v>
      </c>
      <c r="AA502" s="23" t="s">
        <v>1528</v>
      </c>
      <c r="AB502" s="23" t="s">
        <v>1511</v>
      </c>
    </row>
    <row r="503" spans="1:28" x14ac:dyDescent="0.35">
      <c r="A503" s="50" t="s">
        <v>382</v>
      </c>
      <c r="B503" s="51">
        <v>534320</v>
      </c>
      <c r="C503" s="51" t="s">
        <v>1062</v>
      </c>
      <c r="D503" s="52" t="s">
        <v>1063</v>
      </c>
      <c r="E503" s="53">
        <v>1.8059030656654589</v>
      </c>
      <c r="F503" s="54">
        <v>0.11390400000000001</v>
      </c>
      <c r="G503" s="54">
        <v>2.1057960000000002</v>
      </c>
      <c r="H503" s="54">
        <v>3.316803065665459</v>
      </c>
      <c r="I503" s="54">
        <v>0.52070400000000006</v>
      </c>
      <c r="J503" s="54">
        <v>9.6264959999999995</v>
      </c>
      <c r="K503" s="63">
        <f>_xlfn.RANK.AVG(H503,H$3:$H$717)</f>
        <v>295</v>
      </c>
      <c r="L503" s="63">
        <f t="shared" si="42"/>
        <v>503</v>
      </c>
      <c r="M503" s="63">
        <f t="shared" si="43"/>
        <v>108</v>
      </c>
      <c r="N503" s="55" t="s">
        <v>1534</v>
      </c>
      <c r="O503" s="55" t="s">
        <v>1534</v>
      </c>
      <c r="P503" s="55" t="s">
        <v>1535</v>
      </c>
      <c r="Q503" s="27" t="str">
        <f t="shared" si="46"/>
        <v>GL Focus</v>
      </c>
      <c r="R503" s="56">
        <v>4.2219174447031449</v>
      </c>
      <c r="S503" s="57">
        <v>5.9334115000000021E-2</v>
      </c>
      <c r="T503" s="57">
        <v>6.3624784227031448</v>
      </c>
      <c r="U503" s="57">
        <v>0.35600469000000001</v>
      </c>
      <c r="V503" s="64">
        <f t="shared" si="44"/>
        <v>695</v>
      </c>
      <c r="W503" s="64">
        <f t="shared" si="45"/>
        <v>705</v>
      </c>
      <c r="X503" s="23" t="s">
        <v>1534</v>
      </c>
      <c r="Y503" s="23" t="s">
        <v>1534</v>
      </c>
      <c r="Z503" s="23" t="str">
        <f t="shared" si="47"/>
        <v>Rest</v>
      </c>
      <c r="AA503" s="23" t="s">
        <v>1531</v>
      </c>
      <c r="AB503" s="23" t="s">
        <v>1525</v>
      </c>
    </row>
    <row r="504" spans="1:28" x14ac:dyDescent="0.35">
      <c r="A504" s="50" t="s">
        <v>126</v>
      </c>
      <c r="B504" s="51">
        <v>560060</v>
      </c>
      <c r="C504" s="51" t="s">
        <v>1064</v>
      </c>
      <c r="D504" s="52" t="s">
        <v>1065</v>
      </c>
      <c r="E504" s="53">
        <v>0.43641990361995786</v>
      </c>
      <c r="F504" s="54">
        <v>0.81586200000000009</v>
      </c>
      <c r="G504" s="54">
        <v>0.7599760000000001</v>
      </c>
      <c r="H504" s="54">
        <v>1.3275199036199579</v>
      </c>
      <c r="I504" s="54">
        <v>1.9303620000000001</v>
      </c>
      <c r="J504" s="54">
        <v>3.4741759999999999</v>
      </c>
      <c r="K504" s="63">
        <f>_xlfn.RANK.AVG(H504,H$3:$H$717)</f>
        <v>501</v>
      </c>
      <c r="L504" s="63">
        <f t="shared" si="42"/>
        <v>78</v>
      </c>
      <c r="M504" s="63">
        <f t="shared" si="43"/>
        <v>344</v>
      </c>
      <c r="N504" s="55" t="s">
        <v>1534</v>
      </c>
      <c r="O504" s="55" t="s">
        <v>1535</v>
      </c>
      <c r="P504" s="55" t="s">
        <v>1534</v>
      </c>
      <c r="Q504" s="27" t="str">
        <f t="shared" si="46"/>
        <v>VL Focus</v>
      </c>
      <c r="R504" s="56">
        <v>1.9732749809285846</v>
      </c>
      <c r="S504" s="57">
        <v>16.143138917235454</v>
      </c>
      <c r="T504" s="57">
        <v>10.257425108928585</v>
      </c>
      <c r="U504" s="57">
        <v>18.395404134235456</v>
      </c>
      <c r="V504" s="64">
        <f t="shared" si="44"/>
        <v>659</v>
      </c>
      <c r="W504" s="64">
        <f t="shared" si="45"/>
        <v>148</v>
      </c>
      <c r="X504" s="23" t="s">
        <v>1534</v>
      </c>
      <c r="Y504" s="23" t="s">
        <v>1534</v>
      </c>
      <c r="Z504" s="23" t="str">
        <f t="shared" si="47"/>
        <v>Rest</v>
      </c>
      <c r="AA504" s="23" t="s">
        <v>1529</v>
      </c>
      <c r="AB504" s="23" t="s">
        <v>1524</v>
      </c>
    </row>
    <row r="505" spans="1:28" x14ac:dyDescent="0.35">
      <c r="A505" s="50" t="s">
        <v>151</v>
      </c>
      <c r="B505" s="51">
        <v>570004</v>
      </c>
      <c r="C505" s="51" t="s">
        <v>1066</v>
      </c>
      <c r="D505" s="52" t="s">
        <v>1067</v>
      </c>
      <c r="E505" s="53">
        <v>0.99632400000000021</v>
      </c>
      <c r="F505" s="54">
        <v>0.48790989223134618</v>
      </c>
      <c r="G505" s="54">
        <v>0.62227200000000005</v>
      </c>
      <c r="H505" s="54">
        <v>4.5546240000000004</v>
      </c>
      <c r="I505" s="54">
        <v>0.91320989223134608</v>
      </c>
      <c r="J505" s="54">
        <v>2.8446720000000001</v>
      </c>
      <c r="K505" s="63">
        <f>_xlfn.RANK.AVG(H505,H$3:$H$717)</f>
        <v>203</v>
      </c>
      <c r="L505" s="63">
        <f t="shared" si="42"/>
        <v>334</v>
      </c>
      <c r="M505" s="63">
        <f t="shared" si="43"/>
        <v>403</v>
      </c>
      <c r="N505" s="55" t="s">
        <v>1534</v>
      </c>
      <c r="O505" s="55" t="s">
        <v>1534</v>
      </c>
      <c r="P505" s="55" t="s">
        <v>1534</v>
      </c>
      <c r="Q505" s="27" t="str">
        <f t="shared" si="46"/>
        <v>Rest</v>
      </c>
      <c r="R505" s="56">
        <v>19.963610748858962</v>
      </c>
      <c r="S505" s="57">
        <v>11.569283125253595</v>
      </c>
      <c r="T505" s="57">
        <v>30.904627478858963</v>
      </c>
      <c r="U505" s="57">
        <v>16.623681389253594</v>
      </c>
      <c r="V505" s="64">
        <f t="shared" si="44"/>
        <v>422</v>
      </c>
      <c r="W505" s="64">
        <f t="shared" si="45"/>
        <v>166</v>
      </c>
      <c r="X505" s="23" t="s">
        <v>1534</v>
      </c>
      <c r="Y505" s="23" t="s">
        <v>1534</v>
      </c>
      <c r="Z505" s="23" t="str">
        <f t="shared" si="47"/>
        <v>Rest</v>
      </c>
      <c r="AA505" s="23" t="s">
        <v>1529</v>
      </c>
      <c r="AB505" s="23" t="s">
        <v>1526</v>
      </c>
    </row>
    <row r="506" spans="1:28" x14ac:dyDescent="0.35">
      <c r="A506" s="50" t="s">
        <v>69</v>
      </c>
      <c r="B506" s="51">
        <v>363642</v>
      </c>
      <c r="C506" s="51" t="s">
        <v>1068</v>
      </c>
      <c r="D506" s="52" t="s">
        <v>1069</v>
      </c>
      <c r="E506" s="53">
        <v>0.16823030896828045</v>
      </c>
      <c r="F506" s="54">
        <v>0.68104032116532109</v>
      </c>
      <c r="G506" s="54">
        <v>0.82394550409716205</v>
      </c>
      <c r="H506" s="54">
        <v>0.65483030896828043</v>
      </c>
      <c r="I506" s="54">
        <v>0.89104032116532106</v>
      </c>
      <c r="J506" s="54">
        <v>0.82394550409716205</v>
      </c>
      <c r="K506" s="63">
        <f>_xlfn.RANK.AVG(H506,H$3:$H$717)</f>
        <v>599</v>
      </c>
      <c r="L506" s="63">
        <f t="shared" si="42"/>
        <v>343</v>
      </c>
      <c r="M506" s="63">
        <f t="shared" si="43"/>
        <v>620</v>
      </c>
      <c r="N506" s="55" t="s">
        <v>1534</v>
      </c>
      <c r="O506" s="55" t="s">
        <v>1534</v>
      </c>
      <c r="P506" s="55" t="s">
        <v>1534</v>
      </c>
      <c r="Q506" s="27" t="str">
        <f t="shared" si="46"/>
        <v>Rest</v>
      </c>
      <c r="R506" s="56">
        <v>0.36170468988860027</v>
      </c>
      <c r="S506" s="57">
        <v>1.5292394824666351</v>
      </c>
      <c r="T506" s="57">
        <v>2.0933049738886003</v>
      </c>
      <c r="U506" s="57">
        <v>1.9428656004666351</v>
      </c>
      <c r="V506" s="64">
        <f t="shared" si="44"/>
        <v>712</v>
      </c>
      <c r="W506" s="64">
        <f t="shared" si="45"/>
        <v>619</v>
      </c>
      <c r="X506" s="23" t="s">
        <v>1534</v>
      </c>
      <c r="Y506" s="23" t="s">
        <v>1534</v>
      </c>
      <c r="Z506" s="23" t="str">
        <f t="shared" si="47"/>
        <v>Rest</v>
      </c>
      <c r="AA506" s="23" t="s">
        <v>1528</v>
      </c>
      <c r="AB506" s="23" t="s">
        <v>1527</v>
      </c>
    </row>
    <row r="507" spans="1:28" x14ac:dyDescent="0.35">
      <c r="A507" s="50" t="s">
        <v>382</v>
      </c>
      <c r="B507" s="51">
        <v>534301</v>
      </c>
      <c r="C507" s="51" t="s">
        <v>1070</v>
      </c>
      <c r="D507" s="52" t="s">
        <v>1071</v>
      </c>
      <c r="E507" s="53">
        <v>0.8733200000000001</v>
      </c>
      <c r="F507" s="54">
        <v>0.23954</v>
      </c>
      <c r="G507" s="54">
        <v>1.3105400000000003</v>
      </c>
      <c r="H507" s="54">
        <v>3.9923200000000003</v>
      </c>
      <c r="I507" s="54">
        <v>1.09504</v>
      </c>
      <c r="J507" s="54">
        <v>5.9910400000000008</v>
      </c>
      <c r="K507" s="63">
        <f>_xlfn.RANK.AVG(H507,H$3:$H$717)</f>
        <v>236</v>
      </c>
      <c r="L507" s="63">
        <f t="shared" si="42"/>
        <v>267</v>
      </c>
      <c r="M507" s="63">
        <f t="shared" si="43"/>
        <v>207</v>
      </c>
      <c r="N507" s="55" t="s">
        <v>1534</v>
      </c>
      <c r="O507" s="55" t="s">
        <v>1534</v>
      </c>
      <c r="P507" s="55" t="s">
        <v>1534</v>
      </c>
      <c r="Q507" s="27" t="str">
        <f t="shared" si="46"/>
        <v>Rest</v>
      </c>
      <c r="R507" s="56">
        <v>5.0538321346284167</v>
      </c>
      <c r="S507" s="57">
        <v>0.32993471425344467</v>
      </c>
      <c r="T507" s="57">
        <v>8.2811139976284167</v>
      </c>
      <c r="U507" s="57">
        <v>0.8954833702534446</v>
      </c>
      <c r="V507" s="64">
        <f t="shared" si="44"/>
        <v>683</v>
      </c>
      <c r="W507" s="64">
        <f t="shared" si="45"/>
        <v>690</v>
      </c>
      <c r="X507" s="23" t="s">
        <v>1534</v>
      </c>
      <c r="Y507" s="23" t="s">
        <v>1534</v>
      </c>
      <c r="Z507" s="23" t="str">
        <f t="shared" si="47"/>
        <v>Rest</v>
      </c>
      <c r="AA507" s="23" t="s">
        <v>1529</v>
      </c>
      <c r="AB507" s="23" t="s">
        <v>1527</v>
      </c>
    </row>
    <row r="508" spans="1:28" x14ac:dyDescent="0.35">
      <c r="A508" s="50" t="s">
        <v>83</v>
      </c>
      <c r="B508" s="51">
        <v>440008</v>
      </c>
      <c r="C508" s="51" t="s">
        <v>1072</v>
      </c>
      <c r="D508" s="52" t="s">
        <v>1073</v>
      </c>
      <c r="E508" s="53">
        <v>2.5259939999999999</v>
      </c>
      <c r="F508" s="54">
        <v>9.9180261564459943E-2</v>
      </c>
      <c r="G508" s="54">
        <v>6.3812000000000008E-2</v>
      </c>
      <c r="H508" s="54">
        <v>6.0320939999999998</v>
      </c>
      <c r="I508" s="54">
        <v>0.28348026156445993</v>
      </c>
      <c r="J508" s="54">
        <v>0.29171199999999997</v>
      </c>
      <c r="K508" s="63">
        <f>_xlfn.RANK.AVG(H508,H$3:$H$717)</f>
        <v>131</v>
      </c>
      <c r="L508" s="63">
        <f t="shared" si="42"/>
        <v>618</v>
      </c>
      <c r="M508" s="63">
        <f t="shared" si="43"/>
        <v>686</v>
      </c>
      <c r="N508" s="55" t="s">
        <v>1534</v>
      </c>
      <c r="O508" s="55" t="s">
        <v>1534</v>
      </c>
      <c r="P508" s="55" t="s">
        <v>1534</v>
      </c>
      <c r="Q508" s="27" t="str">
        <f t="shared" si="46"/>
        <v>Rest</v>
      </c>
      <c r="R508" s="56">
        <v>52.633165268179546</v>
      </c>
      <c r="S508" s="57">
        <v>0.14336509794431007</v>
      </c>
      <c r="T508" s="57">
        <v>54.963951842179547</v>
      </c>
      <c r="U508" s="57">
        <v>0.52014314394431005</v>
      </c>
      <c r="V508" s="64">
        <f t="shared" si="44"/>
        <v>244</v>
      </c>
      <c r="W508" s="64">
        <f t="shared" si="45"/>
        <v>701</v>
      </c>
      <c r="X508" s="23" t="s">
        <v>1534</v>
      </c>
      <c r="Y508" s="23" t="s">
        <v>1534</v>
      </c>
      <c r="Z508" s="23" t="str">
        <f t="shared" si="47"/>
        <v>Rest</v>
      </c>
      <c r="AA508" s="23" t="s">
        <v>1530</v>
      </c>
      <c r="AB508" s="23" t="s">
        <v>1525</v>
      </c>
    </row>
    <row r="509" spans="1:28" x14ac:dyDescent="0.35">
      <c r="A509" s="50" t="s">
        <v>492</v>
      </c>
      <c r="B509" s="51">
        <v>500016</v>
      </c>
      <c r="C509" s="51" t="s">
        <v>551</v>
      </c>
      <c r="D509" s="52" t="s">
        <v>552</v>
      </c>
      <c r="E509" s="53">
        <v>4.2841530000000008</v>
      </c>
      <c r="F509" s="54">
        <v>0.19233199999999998</v>
      </c>
      <c r="G509" s="54">
        <v>0.99450685548335094</v>
      </c>
      <c r="H509" s="54">
        <v>7.3707530000000006</v>
      </c>
      <c r="I509" s="54">
        <v>0.87923199999999979</v>
      </c>
      <c r="J509" s="54">
        <v>3.9154068554833508</v>
      </c>
      <c r="K509" s="63">
        <f>_xlfn.RANK.AVG(H509,H$3:$H$717)</f>
        <v>90</v>
      </c>
      <c r="L509" s="63">
        <f t="shared" si="42"/>
        <v>347</v>
      </c>
      <c r="M509" s="63">
        <f t="shared" si="43"/>
        <v>316</v>
      </c>
      <c r="N509" s="55" t="s">
        <v>1535</v>
      </c>
      <c r="O509" s="55" t="s">
        <v>1534</v>
      </c>
      <c r="P509" s="55" t="s">
        <v>1534</v>
      </c>
      <c r="Q509" s="27" t="str">
        <f t="shared" si="46"/>
        <v>HL Focus</v>
      </c>
      <c r="R509" s="56">
        <v>7.3147302578000009</v>
      </c>
      <c r="S509" s="57">
        <v>14.916687320432811</v>
      </c>
      <c r="T509" s="57">
        <v>43.888381546799998</v>
      </c>
      <c r="U509" s="57">
        <v>23.46608394243281</v>
      </c>
      <c r="V509" s="64">
        <f t="shared" si="44"/>
        <v>331</v>
      </c>
      <c r="W509" s="64">
        <f t="shared" si="45"/>
        <v>106</v>
      </c>
      <c r="X509" s="23" t="s">
        <v>1534</v>
      </c>
      <c r="Y509" s="23" t="s">
        <v>1534</v>
      </c>
      <c r="Z509" s="23" t="str">
        <f t="shared" si="47"/>
        <v>Rest</v>
      </c>
      <c r="AA509" s="23" t="s">
        <v>1529</v>
      </c>
      <c r="AB509" s="23" t="s">
        <v>1526</v>
      </c>
    </row>
    <row r="510" spans="1:28" x14ac:dyDescent="0.35">
      <c r="A510" s="50" t="s">
        <v>492</v>
      </c>
      <c r="B510" s="51">
        <v>500010</v>
      </c>
      <c r="C510" s="51" t="s">
        <v>1076</v>
      </c>
      <c r="D510" s="52" t="s">
        <v>1077</v>
      </c>
      <c r="E510" s="53">
        <v>0.27770689940973747</v>
      </c>
      <c r="F510" s="54">
        <v>0.93509992511992512</v>
      </c>
      <c r="G510" s="54">
        <v>0.31948000000000004</v>
      </c>
      <c r="H510" s="54">
        <v>0.70660689940973742</v>
      </c>
      <c r="I510" s="54">
        <v>1.1469999251199252</v>
      </c>
      <c r="J510" s="54">
        <v>1.46048</v>
      </c>
      <c r="K510" s="63">
        <f>_xlfn.RANK.AVG(H510,H$3:$H$717)</f>
        <v>592</v>
      </c>
      <c r="L510" s="63">
        <f t="shared" si="42"/>
        <v>245</v>
      </c>
      <c r="M510" s="63">
        <f t="shared" si="43"/>
        <v>543</v>
      </c>
      <c r="N510" s="55" t="s">
        <v>1534</v>
      </c>
      <c r="O510" s="55" t="s">
        <v>1534</v>
      </c>
      <c r="P510" s="55" t="s">
        <v>1534</v>
      </c>
      <c r="Q510" s="27" t="str">
        <f t="shared" si="46"/>
        <v>Rest</v>
      </c>
      <c r="R510" s="56">
        <v>2.7458403389514618</v>
      </c>
      <c r="S510" s="57">
        <v>6.1497515621624421</v>
      </c>
      <c r="T510" s="57">
        <v>7.2758717969514617</v>
      </c>
      <c r="U510" s="57">
        <v>8.7972089871624419</v>
      </c>
      <c r="V510" s="64">
        <f t="shared" si="44"/>
        <v>689</v>
      </c>
      <c r="W510" s="64">
        <f t="shared" si="45"/>
        <v>291</v>
      </c>
      <c r="X510" s="23" t="s">
        <v>1534</v>
      </c>
      <c r="Y510" s="23" t="s">
        <v>1534</v>
      </c>
      <c r="Z510" s="23" t="str">
        <f t="shared" si="47"/>
        <v>Rest</v>
      </c>
      <c r="AA510" s="23" t="s">
        <v>1528</v>
      </c>
      <c r="AB510" s="23" t="s">
        <v>1511</v>
      </c>
    </row>
    <row r="511" spans="1:28" x14ac:dyDescent="0.35">
      <c r="A511" s="50" t="s">
        <v>61</v>
      </c>
      <c r="B511" s="51">
        <v>500073</v>
      </c>
      <c r="C511" s="51" t="s">
        <v>543</v>
      </c>
      <c r="D511" s="52" t="s">
        <v>544</v>
      </c>
      <c r="E511" s="53">
        <v>4.3031315539346959</v>
      </c>
      <c r="F511" s="54">
        <v>0.30683942063882058</v>
      </c>
      <c r="G511" s="54">
        <v>1.0498165875854286</v>
      </c>
      <c r="H511" s="54">
        <v>7.3515315539346959</v>
      </c>
      <c r="I511" s="54">
        <v>0.55183942063882063</v>
      </c>
      <c r="J511" s="54">
        <v>3.1659165875854285</v>
      </c>
      <c r="K511" s="63">
        <f>_xlfn.RANK.AVG(H511,H$3:$H$717)</f>
        <v>91</v>
      </c>
      <c r="L511" s="63">
        <f t="shared" si="42"/>
        <v>487</v>
      </c>
      <c r="M511" s="63">
        <f t="shared" si="43"/>
        <v>374</v>
      </c>
      <c r="N511" s="55" t="s">
        <v>1535</v>
      </c>
      <c r="O511" s="55" t="s">
        <v>1534</v>
      </c>
      <c r="P511" s="55" t="s">
        <v>1534</v>
      </c>
      <c r="Q511" s="27" t="str">
        <f t="shared" si="46"/>
        <v>HL Focus</v>
      </c>
      <c r="R511" s="56">
        <v>8.5348180805999974</v>
      </c>
      <c r="S511" s="57">
        <v>113.43274383846385</v>
      </c>
      <c r="T511" s="57">
        <v>51.208908483599991</v>
      </c>
      <c r="U511" s="57">
        <v>174.96608588246386</v>
      </c>
      <c r="V511" s="64">
        <f t="shared" si="44"/>
        <v>262</v>
      </c>
      <c r="W511" s="64">
        <f t="shared" si="45"/>
        <v>5</v>
      </c>
      <c r="X511" s="23" t="s">
        <v>1534</v>
      </c>
      <c r="Y511" s="23" t="s">
        <v>1535</v>
      </c>
      <c r="Z511" s="23" t="str">
        <f t="shared" si="47"/>
        <v>CAA Focus</v>
      </c>
      <c r="AA511" s="23" t="s">
        <v>1529</v>
      </c>
      <c r="AB511" s="23" t="s">
        <v>1526</v>
      </c>
    </row>
    <row r="512" spans="1:28" x14ac:dyDescent="0.35">
      <c r="A512" s="50" t="s">
        <v>159</v>
      </c>
      <c r="B512" s="51">
        <v>584129</v>
      </c>
      <c r="C512" s="51" t="s">
        <v>1080</v>
      </c>
      <c r="D512" s="52" t="s">
        <v>1081</v>
      </c>
      <c r="E512" s="53">
        <v>5.74E-2</v>
      </c>
      <c r="F512" s="54">
        <v>0.13143200000000002</v>
      </c>
      <c r="G512" s="54">
        <v>1.5377600000000002</v>
      </c>
      <c r="H512" s="54">
        <v>0.26239999999999997</v>
      </c>
      <c r="I512" s="54">
        <v>0.60083200000000003</v>
      </c>
      <c r="J512" s="54">
        <v>7.0297600000000005</v>
      </c>
      <c r="K512" s="63">
        <f>_xlfn.RANK.AVG(H512,H$3:$H$717)</f>
        <v>672</v>
      </c>
      <c r="L512" s="63">
        <f t="shared" si="42"/>
        <v>466</v>
      </c>
      <c r="M512" s="63">
        <f t="shared" si="43"/>
        <v>162</v>
      </c>
      <c r="N512" s="55" t="s">
        <v>1534</v>
      </c>
      <c r="O512" s="55" t="s">
        <v>1534</v>
      </c>
      <c r="P512" s="55" t="s">
        <v>1534</v>
      </c>
      <c r="Q512" s="27" t="str">
        <f t="shared" si="46"/>
        <v>Rest</v>
      </c>
      <c r="R512" s="56">
        <v>3.1323723319999992</v>
      </c>
      <c r="S512" s="57">
        <v>0.48492201459999995</v>
      </c>
      <c r="T512" s="57">
        <v>13.02647</v>
      </c>
      <c r="U512" s="57">
        <v>2.9095320876000001</v>
      </c>
      <c r="V512" s="64">
        <f t="shared" si="44"/>
        <v>632</v>
      </c>
      <c r="W512" s="64">
        <f t="shared" si="45"/>
        <v>559</v>
      </c>
      <c r="X512" s="23" t="s">
        <v>1534</v>
      </c>
      <c r="Y512" s="23" t="s">
        <v>1534</v>
      </c>
      <c r="Z512" s="23" t="str">
        <f t="shared" si="47"/>
        <v>Rest</v>
      </c>
      <c r="AA512" s="23" t="s">
        <v>1529</v>
      </c>
      <c r="AB512" s="23" t="s">
        <v>1525</v>
      </c>
    </row>
    <row r="513" spans="1:28" x14ac:dyDescent="0.35">
      <c r="A513" s="50" t="s">
        <v>69</v>
      </c>
      <c r="B513" s="51">
        <v>395009</v>
      </c>
      <c r="C513" s="51" t="s">
        <v>1082</v>
      </c>
      <c r="D513" s="52" t="s">
        <v>1083</v>
      </c>
      <c r="E513" s="53">
        <v>0.36389578274690515</v>
      </c>
      <c r="F513" s="54">
        <v>0.13464000000000001</v>
      </c>
      <c r="G513" s="54">
        <v>3.2354812249665192</v>
      </c>
      <c r="H513" s="54">
        <v>1.0455957827469051</v>
      </c>
      <c r="I513" s="54">
        <v>0.13464000000000001</v>
      </c>
      <c r="J513" s="54">
        <v>3.2784812249665194</v>
      </c>
      <c r="K513" s="63">
        <f>_xlfn.RANK.AVG(H513,H$3:$H$717)</f>
        <v>547</v>
      </c>
      <c r="L513" s="63">
        <f t="shared" si="42"/>
        <v>669</v>
      </c>
      <c r="M513" s="63">
        <f t="shared" si="43"/>
        <v>360</v>
      </c>
      <c r="N513" s="55" t="s">
        <v>1534</v>
      </c>
      <c r="O513" s="55" t="s">
        <v>1534</v>
      </c>
      <c r="P513" s="55" t="s">
        <v>1534</v>
      </c>
      <c r="Q513" s="27" t="str">
        <f t="shared" si="46"/>
        <v>Rest</v>
      </c>
      <c r="R513" s="56">
        <v>23.474402646979531</v>
      </c>
      <c r="S513" s="57">
        <v>3.2240765688030923</v>
      </c>
      <c r="T513" s="57">
        <v>32.126615607979531</v>
      </c>
      <c r="U513" s="57">
        <v>5.7258114978030923</v>
      </c>
      <c r="V513" s="64">
        <f t="shared" si="44"/>
        <v>412</v>
      </c>
      <c r="W513" s="64">
        <f t="shared" si="45"/>
        <v>393</v>
      </c>
      <c r="X513" s="23" t="s">
        <v>1534</v>
      </c>
      <c r="Y513" s="23" t="s">
        <v>1534</v>
      </c>
      <c r="Z513" s="23" t="str">
        <f t="shared" si="47"/>
        <v>Rest</v>
      </c>
      <c r="AA513" s="23" t="s">
        <v>1530</v>
      </c>
      <c r="AB513" s="23" t="s">
        <v>1525</v>
      </c>
    </row>
    <row r="514" spans="1:28" x14ac:dyDescent="0.35">
      <c r="A514" s="50" t="s">
        <v>89</v>
      </c>
      <c r="B514" s="51">
        <v>734005</v>
      </c>
      <c r="C514" s="51" t="s">
        <v>1084</v>
      </c>
      <c r="D514" s="52" t="s">
        <v>1085</v>
      </c>
      <c r="E514" s="53">
        <v>1.4043100000000002</v>
      </c>
      <c r="F514" s="54">
        <v>0.23260117253599114</v>
      </c>
      <c r="G514" s="54">
        <v>0.20084400000000002</v>
      </c>
      <c r="H514" s="54">
        <v>2.3876100000000005</v>
      </c>
      <c r="I514" s="54">
        <v>0.44690117253599115</v>
      </c>
      <c r="J514" s="54">
        <v>0.91814400000000007</v>
      </c>
      <c r="K514" s="63">
        <f>_xlfn.RANK.AVG(H514,H$3:$H$717)</f>
        <v>375</v>
      </c>
      <c r="L514" s="63">
        <f t="shared" si="42"/>
        <v>537</v>
      </c>
      <c r="M514" s="63">
        <f t="shared" si="43"/>
        <v>606</v>
      </c>
      <c r="N514" s="55" t="s">
        <v>1534</v>
      </c>
      <c r="O514" s="55" t="s">
        <v>1534</v>
      </c>
      <c r="P514" s="55" t="s">
        <v>1534</v>
      </c>
      <c r="Q514" s="27" t="str">
        <f t="shared" si="46"/>
        <v>Rest</v>
      </c>
      <c r="R514" s="56">
        <v>2.1124880667999992</v>
      </c>
      <c r="S514" s="57">
        <v>0.59279491719999999</v>
      </c>
      <c r="T514" s="57">
        <v>12.674928400799999</v>
      </c>
      <c r="U514" s="57">
        <v>3.5567695032</v>
      </c>
      <c r="V514" s="64">
        <f t="shared" si="44"/>
        <v>637</v>
      </c>
      <c r="W514" s="64">
        <f t="shared" si="45"/>
        <v>500</v>
      </c>
      <c r="X514" s="23" t="s">
        <v>1534</v>
      </c>
      <c r="Y514" s="23" t="s">
        <v>1534</v>
      </c>
      <c r="Z514" s="23" t="str">
        <f t="shared" si="47"/>
        <v>Rest</v>
      </c>
      <c r="AA514" s="23" t="s">
        <v>1529</v>
      </c>
      <c r="AB514" s="23" t="s">
        <v>1526</v>
      </c>
    </row>
    <row r="515" spans="1:28" x14ac:dyDescent="0.35">
      <c r="A515" s="50" t="s">
        <v>162</v>
      </c>
      <c r="B515" s="51">
        <v>577428</v>
      </c>
      <c r="C515" s="51" t="s">
        <v>1086</v>
      </c>
      <c r="D515" s="52" t="s">
        <v>1087</v>
      </c>
      <c r="E515" s="53">
        <v>0.27546400000000004</v>
      </c>
      <c r="F515" s="54">
        <v>0.15326083619985928</v>
      </c>
      <c r="G515" s="54">
        <v>3.122176485218378</v>
      </c>
      <c r="H515" s="54">
        <v>1.2592640000000002</v>
      </c>
      <c r="I515" s="54">
        <v>0.35956083619985924</v>
      </c>
      <c r="J515" s="54">
        <v>6.7497764852183781</v>
      </c>
      <c r="K515" s="63">
        <f>_xlfn.RANK.AVG(H515,H$3:$H$717)</f>
        <v>509</v>
      </c>
      <c r="L515" s="63">
        <f t="shared" ref="L515:L578" si="48">_xlfn.RANK.AVG(I515,$I$3:$I$717)</f>
        <v>589</v>
      </c>
      <c r="M515" s="63">
        <f t="shared" ref="M515:M578" si="49">_xlfn.RANK.AVG(J515,$J$3:$J$717)</f>
        <v>172</v>
      </c>
      <c r="N515" s="55" t="s">
        <v>1534</v>
      </c>
      <c r="O515" s="55" t="s">
        <v>1534</v>
      </c>
      <c r="P515" s="55" t="s">
        <v>1534</v>
      </c>
      <c r="Q515" s="27" t="str">
        <f t="shared" si="46"/>
        <v>Rest</v>
      </c>
      <c r="R515" s="56">
        <v>2.7776133498000011</v>
      </c>
      <c r="S515" s="57">
        <v>0.16591835261739374</v>
      </c>
      <c r="T515" s="57">
        <v>16.665680098800003</v>
      </c>
      <c r="U515" s="57">
        <v>0.85489885261739373</v>
      </c>
      <c r="V515" s="64">
        <f t="shared" ref="V515:V578" si="50">_xlfn.RANK.AVG(T515,$T$3:$T$717)</f>
        <v>591</v>
      </c>
      <c r="W515" s="64">
        <f t="shared" ref="W515:W578" si="51">_xlfn.RANK.AVG(U515,$U$3:$U$717)</f>
        <v>692</v>
      </c>
      <c r="X515" s="23" t="s">
        <v>1534</v>
      </c>
      <c r="Y515" s="23" t="s">
        <v>1534</v>
      </c>
      <c r="Z515" s="23" t="str">
        <f t="shared" si="47"/>
        <v>Rest</v>
      </c>
      <c r="AA515" s="23" t="s">
        <v>1529</v>
      </c>
      <c r="AB515" s="23" t="s">
        <v>1525</v>
      </c>
    </row>
    <row r="516" spans="1:28" x14ac:dyDescent="0.35">
      <c r="A516" s="50" t="s">
        <v>154</v>
      </c>
      <c r="B516" s="51">
        <v>575023</v>
      </c>
      <c r="C516" s="51" t="s">
        <v>1088</v>
      </c>
      <c r="D516" s="52" t="s">
        <v>1089</v>
      </c>
      <c r="E516" s="53">
        <v>0.49092400000000003</v>
      </c>
      <c r="F516" s="54">
        <v>0.23517199999999999</v>
      </c>
      <c r="G516" s="54">
        <v>0.40530000000000005</v>
      </c>
      <c r="H516" s="54">
        <v>2.244224</v>
      </c>
      <c r="I516" s="54">
        <v>1.0750719999999998</v>
      </c>
      <c r="J516" s="54">
        <v>1.8528</v>
      </c>
      <c r="K516" s="63">
        <f>_xlfn.RANK.AVG(H516,H$3:$H$717)</f>
        <v>390</v>
      </c>
      <c r="L516" s="63">
        <f t="shared" si="48"/>
        <v>272</v>
      </c>
      <c r="M516" s="63">
        <f t="shared" si="49"/>
        <v>495</v>
      </c>
      <c r="N516" s="55" t="s">
        <v>1534</v>
      </c>
      <c r="O516" s="55" t="s">
        <v>1534</v>
      </c>
      <c r="P516" s="55" t="s">
        <v>1534</v>
      </c>
      <c r="Q516" s="27" t="str">
        <f t="shared" ref="Q516:Q579" si="52">IF(AND(N516="Yes",O516="No",P516="No"),"HL Focus",IF(AND(N516="No",O516="No",P516="Yes"),"GL Focus",IF(AND(N516="No",O516="Yes",P516="No"),"VL Focus",IF(AND(N516="No",O516="No",P516="No"),"Rest","Asset Focus"))))</f>
        <v>Rest</v>
      </c>
      <c r="R516" s="56">
        <v>12.790466317683492</v>
      </c>
      <c r="S516" s="57">
        <v>0.94113714900000001</v>
      </c>
      <c r="T516" s="57">
        <v>32.029609586683492</v>
      </c>
      <c r="U516" s="57">
        <v>2.2541443999999999</v>
      </c>
      <c r="V516" s="64">
        <f t="shared" si="50"/>
        <v>413</v>
      </c>
      <c r="W516" s="64">
        <f t="shared" si="51"/>
        <v>591</v>
      </c>
      <c r="X516" s="23" t="s">
        <v>1534</v>
      </c>
      <c r="Y516" s="23" t="s">
        <v>1534</v>
      </c>
      <c r="Z516" s="23" t="str">
        <f t="shared" ref="Z516:Z579" si="53">IF(AND(X516="Yes",Y516="No"),"SBA Focus",IF(AND(X516="No",Y516="Yes"),"CAA Focus",IF(AND(X516="No",Y516="No"),"Rest","Asset Focus")))</f>
        <v>Rest</v>
      </c>
      <c r="AA516" s="23" t="s">
        <v>1529</v>
      </c>
      <c r="AB516" s="23" t="s">
        <v>1527</v>
      </c>
    </row>
    <row r="517" spans="1:28" x14ac:dyDescent="0.35">
      <c r="A517" s="50" t="s">
        <v>532</v>
      </c>
      <c r="B517" s="51">
        <v>571604</v>
      </c>
      <c r="C517" s="51" t="s">
        <v>1090</v>
      </c>
      <c r="D517" s="52" t="s">
        <v>1091</v>
      </c>
      <c r="E517" s="53">
        <v>5.9598704543158493E-2</v>
      </c>
      <c r="F517" s="54">
        <v>4.7060000000000001E-3</v>
      </c>
      <c r="G517" s="54">
        <v>10.855462909728125</v>
      </c>
      <c r="H517" s="54">
        <v>9.9598704543158501E-2</v>
      </c>
      <c r="I517" s="54">
        <v>4.7060000000000001E-3</v>
      </c>
      <c r="J517" s="54">
        <v>26.740762909728126</v>
      </c>
      <c r="K517" s="63">
        <f>_xlfn.RANK.AVG(H517,H$3:$H$717)</f>
        <v>706</v>
      </c>
      <c r="L517" s="63">
        <f t="shared" si="48"/>
        <v>715</v>
      </c>
      <c r="M517" s="63">
        <f t="shared" si="49"/>
        <v>9</v>
      </c>
      <c r="N517" s="55" t="s">
        <v>1534</v>
      </c>
      <c r="O517" s="55" t="s">
        <v>1534</v>
      </c>
      <c r="P517" s="55" t="s">
        <v>1535</v>
      </c>
      <c r="Q517" s="27" t="str">
        <f t="shared" si="52"/>
        <v>GL Focus</v>
      </c>
      <c r="R517" s="56">
        <v>4.5837118660000016</v>
      </c>
      <c r="S517" s="57">
        <v>0.20857213000000008</v>
      </c>
      <c r="T517" s="57">
        <v>27.502271196000002</v>
      </c>
      <c r="U517" s="57">
        <v>1.25143278</v>
      </c>
      <c r="V517" s="64">
        <f t="shared" si="50"/>
        <v>455</v>
      </c>
      <c r="W517" s="64">
        <f t="shared" si="51"/>
        <v>669</v>
      </c>
      <c r="X517" s="23" t="s">
        <v>1534</v>
      </c>
      <c r="Y517" s="23" t="s">
        <v>1534</v>
      </c>
      <c r="Z517" s="23" t="str">
        <f t="shared" si="53"/>
        <v>Rest</v>
      </c>
      <c r="AA517" s="23" t="s">
        <v>1529</v>
      </c>
      <c r="AB517" s="23" t="s">
        <v>1524</v>
      </c>
    </row>
    <row r="518" spans="1:28" x14ac:dyDescent="0.35">
      <c r="A518" s="50" t="s">
        <v>342</v>
      </c>
      <c r="B518" s="51">
        <v>581118</v>
      </c>
      <c r="C518" s="51" t="s">
        <v>1092</v>
      </c>
      <c r="D518" s="52" t="s">
        <v>1093</v>
      </c>
      <c r="E518" s="53">
        <v>0.21193999999999999</v>
      </c>
      <c r="F518" s="54">
        <v>7.8019999999999992E-2</v>
      </c>
      <c r="G518" s="54">
        <v>1.0740800000000001</v>
      </c>
      <c r="H518" s="54">
        <v>0.96514000000000011</v>
      </c>
      <c r="I518" s="54">
        <v>0.32951999999999998</v>
      </c>
      <c r="J518" s="54">
        <v>4.9100799999999998</v>
      </c>
      <c r="K518" s="63">
        <f>_xlfn.RANK.AVG(H518,H$3:$H$717)</f>
        <v>562</v>
      </c>
      <c r="L518" s="63">
        <f t="shared" si="48"/>
        <v>603</v>
      </c>
      <c r="M518" s="63">
        <f t="shared" si="49"/>
        <v>256</v>
      </c>
      <c r="N518" s="55" t="s">
        <v>1534</v>
      </c>
      <c r="O518" s="55" t="s">
        <v>1534</v>
      </c>
      <c r="P518" s="55" t="s">
        <v>1534</v>
      </c>
      <c r="Q518" s="27" t="str">
        <f t="shared" si="52"/>
        <v>Rest</v>
      </c>
      <c r="R518" s="56">
        <v>7.2317446083999997</v>
      </c>
      <c r="S518" s="57">
        <v>1.3559145746000008</v>
      </c>
      <c r="T518" s="57">
        <v>43.390467650399998</v>
      </c>
      <c r="U518" s="57">
        <v>8.135487447600001</v>
      </c>
      <c r="V518" s="64">
        <f t="shared" si="50"/>
        <v>337</v>
      </c>
      <c r="W518" s="64">
        <f t="shared" si="51"/>
        <v>309</v>
      </c>
      <c r="X518" s="23" t="s">
        <v>1534</v>
      </c>
      <c r="Y518" s="23" t="s">
        <v>1534</v>
      </c>
      <c r="Z518" s="23" t="str">
        <f t="shared" si="53"/>
        <v>Rest</v>
      </c>
      <c r="AA518" s="23" t="s">
        <v>1530</v>
      </c>
      <c r="AB518" s="23" t="s">
        <v>1524</v>
      </c>
    </row>
    <row r="519" spans="1:28" x14ac:dyDescent="0.35">
      <c r="A519" s="50" t="s">
        <v>162</v>
      </c>
      <c r="B519" s="51">
        <v>577427</v>
      </c>
      <c r="C519" s="51" t="s">
        <v>1094</v>
      </c>
      <c r="D519" s="52" t="s">
        <v>1095</v>
      </c>
      <c r="E519" s="53">
        <v>0.41749999999999998</v>
      </c>
      <c r="F519" s="54">
        <v>0.35420985548962586</v>
      </c>
      <c r="G519" s="54">
        <v>1.6854320000000003</v>
      </c>
      <c r="H519" s="54">
        <v>1.4668000000000001</v>
      </c>
      <c r="I519" s="54">
        <v>0.92050985548962583</v>
      </c>
      <c r="J519" s="54">
        <v>7.7048320000000006</v>
      </c>
      <c r="K519" s="63">
        <f>_xlfn.RANK.AVG(H519,H$3:$H$717)</f>
        <v>477</v>
      </c>
      <c r="L519" s="63">
        <f t="shared" si="48"/>
        <v>331</v>
      </c>
      <c r="M519" s="63">
        <f t="shared" si="49"/>
        <v>152</v>
      </c>
      <c r="N519" s="55" t="s">
        <v>1534</v>
      </c>
      <c r="O519" s="55" t="s">
        <v>1534</v>
      </c>
      <c r="P519" s="55" t="s">
        <v>1534</v>
      </c>
      <c r="Q519" s="27" t="str">
        <f t="shared" si="52"/>
        <v>Rest</v>
      </c>
      <c r="R519" s="56">
        <v>7.2692602047999983</v>
      </c>
      <c r="S519" s="57">
        <v>0.29977320620000003</v>
      </c>
      <c r="T519" s="57">
        <v>43.615561228799997</v>
      </c>
      <c r="U519" s="57">
        <v>1.7986392372000002</v>
      </c>
      <c r="V519" s="64">
        <f t="shared" si="50"/>
        <v>336</v>
      </c>
      <c r="W519" s="64">
        <f t="shared" si="51"/>
        <v>629</v>
      </c>
      <c r="X519" s="23" t="s">
        <v>1534</v>
      </c>
      <c r="Y519" s="23" t="s">
        <v>1534</v>
      </c>
      <c r="Z519" s="23" t="str">
        <f t="shared" si="53"/>
        <v>Rest</v>
      </c>
      <c r="AA519" s="23" t="s">
        <v>1528</v>
      </c>
      <c r="AB519" s="23" t="s">
        <v>1527</v>
      </c>
    </row>
    <row r="520" spans="1:28" x14ac:dyDescent="0.35">
      <c r="A520" s="50" t="s">
        <v>154</v>
      </c>
      <c r="B520" s="51">
        <v>575030</v>
      </c>
      <c r="C520" s="51" t="s">
        <v>923</v>
      </c>
      <c r="D520" s="52" t="s">
        <v>924</v>
      </c>
      <c r="E520" s="53">
        <v>1.602832</v>
      </c>
      <c r="F520" s="54">
        <v>0.32020799999999999</v>
      </c>
      <c r="G520" s="54">
        <v>0.93077600000000005</v>
      </c>
      <c r="H520" s="54">
        <v>7.3272319999999995</v>
      </c>
      <c r="I520" s="54">
        <v>1.463808</v>
      </c>
      <c r="J520" s="54">
        <v>4.2549760000000001</v>
      </c>
      <c r="K520" s="63">
        <f>_xlfn.RANK.AVG(H520,H$3:$H$717)</f>
        <v>92</v>
      </c>
      <c r="L520" s="63">
        <f t="shared" si="48"/>
        <v>156</v>
      </c>
      <c r="M520" s="63">
        <f t="shared" si="49"/>
        <v>293</v>
      </c>
      <c r="N520" s="55" t="s">
        <v>1535</v>
      </c>
      <c r="O520" s="55" t="s">
        <v>1535</v>
      </c>
      <c r="P520" s="55" t="s">
        <v>1534</v>
      </c>
      <c r="Q520" s="27" t="str">
        <f t="shared" si="52"/>
        <v>Asset Focus</v>
      </c>
      <c r="R520" s="56">
        <v>9.712240320932132</v>
      </c>
      <c r="S520" s="57">
        <v>0.25829035487741225</v>
      </c>
      <c r="T520" s="57">
        <v>32.657400541932134</v>
      </c>
      <c r="U520" s="57">
        <v>1.4748441298774122</v>
      </c>
      <c r="V520" s="64">
        <f t="shared" si="50"/>
        <v>410</v>
      </c>
      <c r="W520" s="64">
        <f t="shared" si="51"/>
        <v>653</v>
      </c>
      <c r="X520" s="23" t="s">
        <v>1534</v>
      </c>
      <c r="Y520" s="23" t="s">
        <v>1534</v>
      </c>
      <c r="Z520" s="23" t="str">
        <f t="shared" si="53"/>
        <v>Rest</v>
      </c>
      <c r="AA520" s="23" t="s">
        <v>1528</v>
      </c>
      <c r="AB520" s="23" t="s">
        <v>1511</v>
      </c>
    </row>
    <row r="521" spans="1:28" x14ac:dyDescent="0.35">
      <c r="A521" s="50" t="s">
        <v>170</v>
      </c>
      <c r="B521" s="51">
        <v>581401</v>
      </c>
      <c r="C521" s="51" t="s">
        <v>1098</v>
      </c>
      <c r="D521" s="52" t="s">
        <v>1099</v>
      </c>
      <c r="E521" s="53">
        <v>0.5189671996791374</v>
      </c>
      <c r="F521" s="54">
        <v>0.48700400000000005</v>
      </c>
      <c r="G521" s="54">
        <v>0.34358800000000006</v>
      </c>
      <c r="H521" s="54">
        <v>1.5577671996791373</v>
      </c>
      <c r="I521" s="54">
        <v>2.2263040000000003</v>
      </c>
      <c r="J521" s="54">
        <v>1.5706880000000001</v>
      </c>
      <c r="K521" s="63">
        <f>_xlfn.RANK.AVG(H521,H$3:$H$717)</f>
        <v>465</v>
      </c>
      <c r="L521" s="63">
        <f t="shared" si="48"/>
        <v>52</v>
      </c>
      <c r="M521" s="63">
        <f t="shared" si="49"/>
        <v>530</v>
      </c>
      <c r="N521" s="55" t="s">
        <v>1534</v>
      </c>
      <c r="O521" s="55" t="s">
        <v>1535</v>
      </c>
      <c r="P521" s="55" t="s">
        <v>1534</v>
      </c>
      <c r="Q521" s="27" t="str">
        <f t="shared" si="52"/>
        <v>VL Focus</v>
      </c>
      <c r="R521" s="56">
        <v>9.4170302305999982</v>
      </c>
      <c r="S521" s="57">
        <v>1.2821850501999998</v>
      </c>
      <c r="T521" s="57">
        <v>56.502181383599996</v>
      </c>
      <c r="U521" s="57">
        <v>7.6931103011999999</v>
      </c>
      <c r="V521" s="64">
        <f t="shared" si="50"/>
        <v>238</v>
      </c>
      <c r="W521" s="64">
        <f t="shared" si="51"/>
        <v>327</v>
      </c>
      <c r="X521" s="23" t="s">
        <v>1534</v>
      </c>
      <c r="Y521" s="23" t="s">
        <v>1534</v>
      </c>
      <c r="Z521" s="23" t="str">
        <f t="shared" si="53"/>
        <v>Rest</v>
      </c>
      <c r="AA521" s="23" t="s">
        <v>1529</v>
      </c>
      <c r="AB521" s="23" t="s">
        <v>1524</v>
      </c>
    </row>
    <row r="522" spans="1:28" x14ac:dyDescent="0.35">
      <c r="A522" s="50" t="s">
        <v>276</v>
      </c>
      <c r="B522" s="51">
        <v>571438</v>
      </c>
      <c r="C522" s="51" t="s">
        <v>1100</v>
      </c>
      <c r="D522" s="52" t="s">
        <v>1101</v>
      </c>
      <c r="E522" s="53">
        <v>0.48909005065570565</v>
      </c>
      <c r="F522" s="54">
        <v>0.26235999999999998</v>
      </c>
      <c r="G522" s="54">
        <v>1.9075280000000001</v>
      </c>
      <c r="H522" s="54">
        <v>1.2848900506557057</v>
      </c>
      <c r="I522" s="54">
        <v>1.19936</v>
      </c>
      <c r="J522" s="54">
        <v>8.720127999999999</v>
      </c>
      <c r="K522" s="63">
        <f>_xlfn.RANK.AVG(H522,H$3:$H$717)</f>
        <v>503</v>
      </c>
      <c r="L522" s="63">
        <f t="shared" si="48"/>
        <v>231</v>
      </c>
      <c r="M522" s="63">
        <f t="shared" si="49"/>
        <v>127</v>
      </c>
      <c r="N522" s="55" t="s">
        <v>1534</v>
      </c>
      <c r="O522" s="55" t="s">
        <v>1534</v>
      </c>
      <c r="P522" s="55" t="s">
        <v>1534</v>
      </c>
      <c r="Q522" s="27" t="str">
        <f t="shared" si="52"/>
        <v>Rest</v>
      </c>
      <c r="R522" s="56">
        <v>5.377442136849286</v>
      </c>
      <c r="S522" s="57">
        <v>0.89005208456467377</v>
      </c>
      <c r="T522" s="57">
        <v>26.646154863849286</v>
      </c>
      <c r="U522" s="57">
        <v>2.2221544995646738</v>
      </c>
      <c r="V522" s="64">
        <f t="shared" si="50"/>
        <v>461</v>
      </c>
      <c r="W522" s="64">
        <f t="shared" si="51"/>
        <v>593</v>
      </c>
      <c r="X522" s="23" t="s">
        <v>1534</v>
      </c>
      <c r="Y522" s="23" t="s">
        <v>1534</v>
      </c>
      <c r="Z522" s="23" t="str">
        <f t="shared" si="53"/>
        <v>Rest</v>
      </c>
      <c r="AA522" s="23" t="s">
        <v>1528</v>
      </c>
      <c r="AB522" s="23" t="s">
        <v>1524</v>
      </c>
    </row>
    <row r="523" spans="1:28" x14ac:dyDescent="0.35">
      <c r="A523" s="50" t="s">
        <v>273</v>
      </c>
      <c r="B523" s="51">
        <v>562129</v>
      </c>
      <c r="C523" s="51" t="s">
        <v>1102</v>
      </c>
      <c r="D523" s="52" t="s">
        <v>1103</v>
      </c>
      <c r="E523" s="53">
        <v>0.24510999999999999</v>
      </c>
      <c r="F523" s="54">
        <v>0.26680727069955879</v>
      </c>
      <c r="G523" s="54">
        <v>3.9353440000000006</v>
      </c>
      <c r="H523" s="54">
        <v>0.80811000000000011</v>
      </c>
      <c r="I523" s="54">
        <v>0.99910727069955874</v>
      </c>
      <c r="J523" s="54">
        <v>17.990144000000001</v>
      </c>
      <c r="K523" s="63">
        <f>_xlfn.RANK.AVG(H523,H$3:$H$717)</f>
        <v>584</v>
      </c>
      <c r="L523" s="63">
        <f t="shared" si="48"/>
        <v>298</v>
      </c>
      <c r="M523" s="63">
        <f t="shared" si="49"/>
        <v>27</v>
      </c>
      <c r="N523" s="55" t="s">
        <v>1534</v>
      </c>
      <c r="O523" s="55" t="s">
        <v>1534</v>
      </c>
      <c r="P523" s="55" t="s">
        <v>1535</v>
      </c>
      <c r="Q523" s="27" t="str">
        <f t="shared" si="52"/>
        <v>GL Focus</v>
      </c>
      <c r="R523" s="56">
        <v>7.0854051805999987</v>
      </c>
      <c r="S523" s="57">
        <v>1.5027002910330365</v>
      </c>
      <c r="T523" s="57">
        <v>42.512431083599999</v>
      </c>
      <c r="U523" s="57">
        <v>2.9815546730330365</v>
      </c>
      <c r="V523" s="64">
        <f t="shared" si="50"/>
        <v>343</v>
      </c>
      <c r="W523" s="64">
        <f t="shared" si="51"/>
        <v>552</v>
      </c>
      <c r="X523" s="23" t="s">
        <v>1534</v>
      </c>
      <c r="Y523" s="23" t="s">
        <v>1534</v>
      </c>
      <c r="Z523" s="23" t="str">
        <f t="shared" si="53"/>
        <v>Rest</v>
      </c>
      <c r="AA523" s="23" t="s">
        <v>1529</v>
      </c>
      <c r="AB523" s="23" t="s">
        <v>1511</v>
      </c>
    </row>
    <row r="524" spans="1:28" x14ac:dyDescent="0.35">
      <c r="A524" s="50" t="s">
        <v>48</v>
      </c>
      <c r="B524" s="51">
        <v>576103</v>
      </c>
      <c r="C524" s="51" t="s">
        <v>708</v>
      </c>
      <c r="D524" s="52" t="s">
        <v>709</v>
      </c>
      <c r="E524" s="53">
        <v>1.6015440000000003</v>
      </c>
      <c r="F524" s="54">
        <v>0.33454400000000006</v>
      </c>
      <c r="G524" s="54">
        <v>0.2099601248462484</v>
      </c>
      <c r="H524" s="54">
        <v>7.3213440000000007</v>
      </c>
      <c r="I524" s="54">
        <v>1.529344</v>
      </c>
      <c r="J524" s="54">
        <v>0.83056012484624842</v>
      </c>
      <c r="K524" s="63">
        <f>_xlfn.RANK.AVG(H524,H$3:$H$717)</f>
        <v>93</v>
      </c>
      <c r="L524" s="63">
        <f t="shared" si="48"/>
        <v>136</v>
      </c>
      <c r="M524" s="63">
        <f t="shared" si="49"/>
        <v>619</v>
      </c>
      <c r="N524" s="55" t="s">
        <v>1535</v>
      </c>
      <c r="O524" s="55" t="s">
        <v>1535</v>
      </c>
      <c r="P524" s="55" t="s">
        <v>1534</v>
      </c>
      <c r="Q524" s="27" t="str">
        <f t="shared" si="52"/>
        <v>Asset Focus</v>
      </c>
      <c r="R524" s="56">
        <v>19.115563558569093</v>
      </c>
      <c r="S524" s="57">
        <v>2.1721019656792588</v>
      </c>
      <c r="T524" s="57">
        <v>33.470915801569092</v>
      </c>
      <c r="U524" s="57">
        <v>5.1088567136792591</v>
      </c>
      <c r="V524" s="64">
        <f t="shared" si="50"/>
        <v>400</v>
      </c>
      <c r="W524" s="64">
        <f t="shared" si="51"/>
        <v>427</v>
      </c>
      <c r="X524" s="23" t="s">
        <v>1534</v>
      </c>
      <c r="Y524" s="23" t="s">
        <v>1534</v>
      </c>
      <c r="Z524" s="23" t="str">
        <f t="shared" si="53"/>
        <v>Rest</v>
      </c>
      <c r="AA524" s="23" t="s">
        <v>1531</v>
      </c>
      <c r="AB524" s="23" t="s">
        <v>1511</v>
      </c>
    </row>
    <row r="525" spans="1:28" x14ac:dyDescent="0.35">
      <c r="A525" s="50" t="s">
        <v>38</v>
      </c>
      <c r="B525" s="51">
        <v>585224</v>
      </c>
      <c r="C525" s="51" t="s">
        <v>1106</v>
      </c>
      <c r="D525" s="52" t="s">
        <v>1107</v>
      </c>
      <c r="E525" s="53">
        <v>1.7392000000000001</v>
      </c>
      <c r="F525" s="54">
        <v>0.24089618028894727</v>
      </c>
      <c r="G525" s="54">
        <v>3.5050230862927241</v>
      </c>
      <c r="H525" s="54">
        <v>1.7392000000000001</v>
      </c>
      <c r="I525" s="54">
        <v>0.55839618028894722</v>
      </c>
      <c r="J525" s="54">
        <v>7.5062230862927244</v>
      </c>
      <c r="K525" s="63">
        <f>_xlfn.RANK.AVG(H525,H$3:$H$717)</f>
        <v>444</v>
      </c>
      <c r="L525" s="63">
        <f t="shared" si="48"/>
        <v>482</v>
      </c>
      <c r="M525" s="63">
        <f t="shared" si="49"/>
        <v>153</v>
      </c>
      <c r="N525" s="55" t="s">
        <v>1534</v>
      </c>
      <c r="O525" s="55" t="s">
        <v>1534</v>
      </c>
      <c r="P525" s="55" t="s">
        <v>1534</v>
      </c>
      <c r="Q525" s="27" t="str">
        <f t="shared" si="52"/>
        <v>Rest</v>
      </c>
      <c r="R525" s="56">
        <v>7.3760096001999997</v>
      </c>
      <c r="S525" s="57">
        <v>1.360636645881125</v>
      </c>
      <c r="T525" s="57">
        <v>44.256057601199998</v>
      </c>
      <c r="U525" s="57">
        <v>5.7115576598811248</v>
      </c>
      <c r="V525" s="64">
        <f t="shared" si="50"/>
        <v>323</v>
      </c>
      <c r="W525" s="64">
        <f t="shared" si="51"/>
        <v>395</v>
      </c>
      <c r="X525" s="23" t="s">
        <v>1534</v>
      </c>
      <c r="Y525" s="23" t="s">
        <v>1534</v>
      </c>
      <c r="Z525" s="23" t="str">
        <f t="shared" si="53"/>
        <v>Rest</v>
      </c>
      <c r="AA525" s="23" t="s">
        <v>1531</v>
      </c>
      <c r="AB525" s="23" t="s">
        <v>1525</v>
      </c>
    </row>
    <row r="526" spans="1:28" x14ac:dyDescent="0.35">
      <c r="A526" s="50" t="s">
        <v>30</v>
      </c>
      <c r="B526" s="51">
        <v>574239</v>
      </c>
      <c r="C526" s="51" t="s">
        <v>1108</v>
      </c>
      <c r="D526" s="52" t="s">
        <v>1109</v>
      </c>
      <c r="E526" s="53">
        <v>0.42411600000000005</v>
      </c>
      <c r="F526" s="54">
        <v>0.22058400000000003</v>
      </c>
      <c r="G526" s="54">
        <v>0.49161096767208923</v>
      </c>
      <c r="H526" s="54">
        <v>1.9388160000000001</v>
      </c>
      <c r="I526" s="54">
        <v>1.0083840000000002</v>
      </c>
      <c r="J526" s="54">
        <v>1.6022109676720893</v>
      </c>
      <c r="K526" s="63">
        <f>_xlfn.RANK.AVG(H526,H$3:$H$717)</f>
        <v>427</v>
      </c>
      <c r="L526" s="63">
        <f t="shared" si="48"/>
        <v>293</v>
      </c>
      <c r="M526" s="63">
        <f t="shared" si="49"/>
        <v>523</v>
      </c>
      <c r="N526" s="55" t="s">
        <v>1534</v>
      </c>
      <c r="O526" s="55" t="s">
        <v>1534</v>
      </c>
      <c r="P526" s="55" t="s">
        <v>1534</v>
      </c>
      <c r="Q526" s="27" t="str">
        <f t="shared" si="52"/>
        <v>Rest</v>
      </c>
      <c r="R526" s="56">
        <v>5.4726701215999967</v>
      </c>
      <c r="S526" s="57">
        <v>1.8242337220000007</v>
      </c>
      <c r="T526" s="57">
        <v>32.836020729599994</v>
      </c>
      <c r="U526" s="57">
        <v>10.945402332</v>
      </c>
      <c r="V526" s="64">
        <f t="shared" si="50"/>
        <v>406</v>
      </c>
      <c r="W526" s="64">
        <f t="shared" si="51"/>
        <v>256</v>
      </c>
      <c r="X526" s="23" t="s">
        <v>1534</v>
      </c>
      <c r="Y526" s="23" t="s">
        <v>1534</v>
      </c>
      <c r="Z526" s="23" t="str">
        <f t="shared" si="53"/>
        <v>Rest</v>
      </c>
      <c r="AA526" s="23" t="s">
        <v>1529</v>
      </c>
      <c r="AB526" s="23" t="s">
        <v>1524</v>
      </c>
    </row>
    <row r="527" spans="1:28" x14ac:dyDescent="0.35">
      <c r="A527" s="50" t="s">
        <v>83</v>
      </c>
      <c r="B527" s="51">
        <v>413001</v>
      </c>
      <c r="C527" s="51" t="s">
        <v>1110</v>
      </c>
      <c r="D527" s="52" t="s">
        <v>1111</v>
      </c>
      <c r="E527" s="53">
        <v>0.79227940417511922</v>
      </c>
      <c r="F527" s="54">
        <v>0.48366999999999999</v>
      </c>
      <c r="G527" s="54">
        <v>0.40642931149366124</v>
      </c>
      <c r="H527" s="54">
        <v>1.4510794041751192</v>
      </c>
      <c r="I527" s="54">
        <v>1.2487699999999999</v>
      </c>
      <c r="J527" s="54">
        <v>1.3954293114936611</v>
      </c>
      <c r="K527" s="63">
        <f>_xlfn.RANK.AVG(H527,H$3:$H$717)</f>
        <v>482</v>
      </c>
      <c r="L527" s="63">
        <f t="shared" si="48"/>
        <v>217</v>
      </c>
      <c r="M527" s="63">
        <f t="shared" si="49"/>
        <v>552</v>
      </c>
      <c r="N527" s="55" t="s">
        <v>1534</v>
      </c>
      <c r="O527" s="55" t="s">
        <v>1534</v>
      </c>
      <c r="P527" s="55" t="s">
        <v>1534</v>
      </c>
      <c r="Q527" s="27" t="str">
        <f t="shared" si="52"/>
        <v>Rest</v>
      </c>
      <c r="R527" s="56">
        <v>33.20655706657837</v>
      </c>
      <c r="S527" s="57">
        <v>1.8636531443837709</v>
      </c>
      <c r="T527" s="57">
        <v>50.456029070578367</v>
      </c>
      <c r="U527" s="57">
        <v>6.6181538213837712</v>
      </c>
      <c r="V527" s="64">
        <f t="shared" si="50"/>
        <v>270</v>
      </c>
      <c r="W527" s="64">
        <f t="shared" si="51"/>
        <v>371</v>
      </c>
      <c r="X527" s="23" t="s">
        <v>1534</v>
      </c>
      <c r="Y527" s="23" t="s">
        <v>1534</v>
      </c>
      <c r="Z527" s="23" t="str">
        <f t="shared" si="53"/>
        <v>Rest</v>
      </c>
      <c r="AA527" s="23" t="s">
        <v>1531</v>
      </c>
      <c r="AB527" s="23" t="s">
        <v>1524</v>
      </c>
    </row>
    <row r="528" spans="1:28" x14ac:dyDescent="0.35">
      <c r="A528" s="50" t="s">
        <v>61</v>
      </c>
      <c r="B528" s="51">
        <v>636007</v>
      </c>
      <c r="C528" s="51" t="s">
        <v>1112</v>
      </c>
      <c r="D528" s="52" t="s">
        <v>1113</v>
      </c>
      <c r="E528" s="53">
        <v>0.26641999999999999</v>
      </c>
      <c r="F528" s="54">
        <v>0.44392000000000004</v>
      </c>
      <c r="G528" s="54">
        <v>6.2291234097644557</v>
      </c>
      <c r="H528" s="54">
        <v>1.2179199999999999</v>
      </c>
      <c r="I528" s="54">
        <v>1.1730200000000002</v>
      </c>
      <c r="J528" s="54">
        <v>6.7143234097644555</v>
      </c>
      <c r="K528" s="63">
        <f>_xlfn.RANK.AVG(H528,H$3:$H$717)</f>
        <v>517</v>
      </c>
      <c r="L528" s="63">
        <f t="shared" si="48"/>
        <v>238</v>
      </c>
      <c r="M528" s="63">
        <f t="shared" si="49"/>
        <v>176</v>
      </c>
      <c r="N528" s="55" t="s">
        <v>1534</v>
      </c>
      <c r="O528" s="55" t="s">
        <v>1534</v>
      </c>
      <c r="P528" s="55" t="s">
        <v>1534</v>
      </c>
      <c r="Q528" s="27" t="str">
        <f t="shared" si="52"/>
        <v>Rest</v>
      </c>
      <c r="R528" s="56">
        <v>37.714457124100605</v>
      </c>
      <c r="S528" s="57">
        <v>1.1942224444000002</v>
      </c>
      <c r="T528" s="57">
        <v>66.344955546100607</v>
      </c>
      <c r="U528" s="57">
        <v>7.1653346663999997</v>
      </c>
      <c r="V528" s="64">
        <f t="shared" si="50"/>
        <v>186</v>
      </c>
      <c r="W528" s="64">
        <f t="shared" si="51"/>
        <v>351</v>
      </c>
      <c r="X528" s="23" t="s">
        <v>1534</v>
      </c>
      <c r="Y528" s="23" t="s">
        <v>1534</v>
      </c>
      <c r="Z528" s="23" t="str">
        <f t="shared" si="53"/>
        <v>Rest</v>
      </c>
      <c r="AA528" s="23" t="s">
        <v>1528</v>
      </c>
      <c r="AB528" s="23" t="s">
        <v>1527</v>
      </c>
    </row>
    <row r="529" spans="1:28" x14ac:dyDescent="0.35">
      <c r="A529" s="50" t="s">
        <v>83</v>
      </c>
      <c r="B529" s="51">
        <v>415001</v>
      </c>
      <c r="C529" s="51" t="s">
        <v>1114</v>
      </c>
      <c r="D529" s="52" t="s">
        <v>1115</v>
      </c>
      <c r="E529" s="53">
        <v>1.0487022067399097</v>
      </c>
      <c r="F529" s="54">
        <v>0.197876</v>
      </c>
      <c r="G529" s="54">
        <v>0.58455600000000008</v>
      </c>
      <c r="H529" s="54">
        <v>4.5786022067399106</v>
      </c>
      <c r="I529" s="54">
        <v>0.90457599999999982</v>
      </c>
      <c r="J529" s="54">
        <v>2.672256</v>
      </c>
      <c r="K529" s="63">
        <f>_xlfn.RANK.AVG(H529,H$3:$H$717)</f>
        <v>198</v>
      </c>
      <c r="L529" s="63">
        <f t="shared" si="48"/>
        <v>338</v>
      </c>
      <c r="M529" s="63">
        <f t="shared" si="49"/>
        <v>423</v>
      </c>
      <c r="N529" s="55" t="s">
        <v>1534</v>
      </c>
      <c r="O529" s="55" t="s">
        <v>1534</v>
      </c>
      <c r="P529" s="55" t="s">
        <v>1534</v>
      </c>
      <c r="Q529" s="27" t="str">
        <f t="shared" si="52"/>
        <v>Rest</v>
      </c>
      <c r="R529" s="56">
        <v>16.95364139637687</v>
      </c>
      <c r="S529" s="57">
        <v>25.755283674134105</v>
      </c>
      <c r="T529" s="57">
        <v>34.974966312376871</v>
      </c>
      <c r="U529" s="57">
        <v>96.614747547134101</v>
      </c>
      <c r="V529" s="64">
        <f t="shared" si="50"/>
        <v>385</v>
      </c>
      <c r="W529" s="64">
        <f t="shared" si="51"/>
        <v>13</v>
      </c>
      <c r="X529" s="23" t="s">
        <v>1534</v>
      </c>
      <c r="Y529" s="23" t="s">
        <v>1535</v>
      </c>
      <c r="Z529" s="23" t="str">
        <f t="shared" si="53"/>
        <v>CAA Focus</v>
      </c>
      <c r="AA529" s="23" t="s">
        <v>1531</v>
      </c>
      <c r="AB529" s="23" t="s">
        <v>1524</v>
      </c>
    </row>
    <row r="530" spans="1:28" x14ac:dyDescent="0.35">
      <c r="A530" s="50" t="s">
        <v>492</v>
      </c>
      <c r="B530" s="51">
        <v>500003</v>
      </c>
      <c r="C530" s="51" t="s">
        <v>1116</v>
      </c>
      <c r="D530" s="52" t="s">
        <v>1117</v>
      </c>
      <c r="E530" s="53">
        <v>1.4329926685456227</v>
      </c>
      <c r="F530" s="54">
        <v>0.36299164987623772</v>
      </c>
      <c r="G530" s="54">
        <v>3.6749194627908652</v>
      </c>
      <c r="H530" s="54">
        <v>3.078892668545623</v>
      </c>
      <c r="I530" s="54">
        <v>0.63349164987623774</v>
      </c>
      <c r="J530" s="54">
        <v>4.8679194627908657</v>
      </c>
      <c r="K530" s="63">
        <f>_xlfn.RANK.AVG(H530,H$3:$H$717)</f>
        <v>313</v>
      </c>
      <c r="L530" s="63">
        <f t="shared" si="48"/>
        <v>451</v>
      </c>
      <c r="M530" s="63">
        <f t="shared" si="49"/>
        <v>258</v>
      </c>
      <c r="N530" s="55" t="s">
        <v>1534</v>
      </c>
      <c r="O530" s="55" t="s">
        <v>1534</v>
      </c>
      <c r="P530" s="55" t="s">
        <v>1534</v>
      </c>
      <c r="Q530" s="27" t="str">
        <f t="shared" si="52"/>
        <v>Rest</v>
      </c>
      <c r="R530" s="56">
        <v>47.116190541136035</v>
      </c>
      <c r="S530" s="57">
        <v>6.7825287073991465</v>
      </c>
      <c r="T530" s="57">
        <v>73.253363232136039</v>
      </c>
      <c r="U530" s="57">
        <v>20.169421127399147</v>
      </c>
      <c r="V530" s="64">
        <f t="shared" si="50"/>
        <v>152</v>
      </c>
      <c r="W530" s="64">
        <f t="shared" si="51"/>
        <v>128</v>
      </c>
      <c r="X530" s="23" t="s">
        <v>1534</v>
      </c>
      <c r="Y530" s="23" t="s">
        <v>1534</v>
      </c>
      <c r="Z530" s="23" t="str">
        <f t="shared" si="53"/>
        <v>Rest</v>
      </c>
      <c r="AA530" s="23" t="s">
        <v>1529</v>
      </c>
      <c r="AB530" s="23" t="s">
        <v>1511</v>
      </c>
    </row>
    <row r="531" spans="1:28" x14ac:dyDescent="0.35">
      <c r="A531" s="50" t="s">
        <v>162</v>
      </c>
      <c r="B531" s="51">
        <v>577204</v>
      </c>
      <c r="C531" s="51" t="s">
        <v>1118</v>
      </c>
      <c r="D531" s="52" t="s">
        <v>1119</v>
      </c>
      <c r="E531" s="53">
        <v>0.56643999999999994</v>
      </c>
      <c r="F531" s="54">
        <v>0.46642000000000006</v>
      </c>
      <c r="G531" s="54">
        <v>0.34834800000000005</v>
      </c>
      <c r="H531" s="54">
        <v>2.5894399999999997</v>
      </c>
      <c r="I531" s="54">
        <v>1.6954200000000001</v>
      </c>
      <c r="J531" s="54">
        <v>1.5924480000000001</v>
      </c>
      <c r="K531" s="63">
        <f>_xlfn.RANK.AVG(H531,H$3:$H$717)</f>
        <v>352</v>
      </c>
      <c r="L531" s="63">
        <f t="shared" si="48"/>
        <v>114</v>
      </c>
      <c r="M531" s="63">
        <f t="shared" si="49"/>
        <v>526</v>
      </c>
      <c r="N531" s="55" t="s">
        <v>1534</v>
      </c>
      <c r="O531" s="55" t="s">
        <v>1535</v>
      </c>
      <c r="P531" s="55" t="s">
        <v>1534</v>
      </c>
      <c r="Q531" s="27" t="str">
        <f t="shared" si="52"/>
        <v>VL Focus</v>
      </c>
      <c r="R531" s="56">
        <v>30.179225166000002</v>
      </c>
      <c r="S531" s="57">
        <v>8.2253538810000038</v>
      </c>
      <c r="T531" s="57">
        <v>78.415059999999997</v>
      </c>
      <c r="U531" s="57">
        <v>49.352123286000008</v>
      </c>
      <c r="V531" s="64">
        <f t="shared" si="50"/>
        <v>143</v>
      </c>
      <c r="W531" s="64">
        <f t="shared" si="51"/>
        <v>34</v>
      </c>
      <c r="X531" s="23" t="s">
        <v>1535</v>
      </c>
      <c r="Y531" s="23" t="s">
        <v>1535</v>
      </c>
      <c r="Z531" s="23" t="str">
        <f t="shared" si="53"/>
        <v>Asset Focus</v>
      </c>
      <c r="AA531" s="23" t="s">
        <v>1529</v>
      </c>
      <c r="AB531" s="23" t="s">
        <v>1525</v>
      </c>
    </row>
    <row r="532" spans="1:28" x14ac:dyDescent="0.35">
      <c r="A532" s="50" t="s">
        <v>69</v>
      </c>
      <c r="B532" s="51">
        <v>395002</v>
      </c>
      <c r="C532" s="51" t="s">
        <v>1120</v>
      </c>
      <c r="D532" s="52" t="s">
        <v>1121</v>
      </c>
      <c r="E532" s="53">
        <v>1.8523823559258941</v>
      </c>
      <c r="F532" s="54">
        <v>0.519756984029484</v>
      </c>
      <c r="G532" s="54">
        <v>1.8544275986509276E-2</v>
      </c>
      <c r="H532" s="54">
        <v>2.0323823559258942</v>
      </c>
      <c r="I532" s="54">
        <v>0.79365698402948404</v>
      </c>
      <c r="J532" s="54">
        <v>5.2544275986509278E-2</v>
      </c>
      <c r="K532" s="63">
        <f>_xlfn.RANK.AVG(H532,H$3:$H$717)</f>
        <v>413</v>
      </c>
      <c r="L532" s="63">
        <f t="shared" si="48"/>
        <v>380</v>
      </c>
      <c r="M532" s="63">
        <f t="shared" si="49"/>
        <v>707</v>
      </c>
      <c r="N532" s="55" t="s">
        <v>1534</v>
      </c>
      <c r="O532" s="55" t="s">
        <v>1534</v>
      </c>
      <c r="P532" s="55" t="s">
        <v>1534</v>
      </c>
      <c r="Q532" s="27" t="str">
        <f t="shared" si="52"/>
        <v>Rest</v>
      </c>
      <c r="R532" s="56">
        <v>47.725372900736176</v>
      </c>
      <c r="S532" s="57">
        <v>65.437103650094329</v>
      </c>
      <c r="T532" s="57">
        <v>68.499119349736176</v>
      </c>
      <c r="U532" s="57">
        <v>81.756464160094325</v>
      </c>
      <c r="V532" s="64">
        <f t="shared" si="50"/>
        <v>177</v>
      </c>
      <c r="W532" s="64">
        <f t="shared" si="51"/>
        <v>17</v>
      </c>
      <c r="X532" s="23" t="s">
        <v>1534</v>
      </c>
      <c r="Y532" s="23" t="s">
        <v>1535</v>
      </c>
      <c r="Z532" s="23" t="str">
        <f t="shared" si="53"/>
        <v>CAA Focus</v>
      </c>
      <c r="AA532" s="23" t="s">
        <v>1530</v>
      </c>
      <c r="AB532" s="23" t="s">
        <v>1525</v>
      </c>
    </row>
    <row r="533" spans="1:28" x14ac:dyDescent="0.35">
      <c r="A533" s="50" t="s">
        <v>38</v>
      </c>
      <c r="B533" s="51">
        <v>585223</v>
      </c>
      <c r="C533" s="51" t="s">
        <v>1122</v>
      </c>
      <c r="D533" s="52" t="s">
        <v>1123</v>
      </c>
      <c r="E533" s="53">
        <v>0.13552</v>
      </c>
      <c r="F533" s="54">
        <v>0.56952000000000003</v>
      </c>
      <c r="G533" s="54">
        <v>1.5174600000000003</v>
      </c>
      <c r="H533" s="54">
        <v>0.61951999999999996</v>
      </c>
      <c r="I533" s="54">
        <v>2.6035199999999996</v>
      </c>
      <c r="J533" s="54">
        <v>6.9369600000000009</v>
      </c>
      <c r="K533" s="63">
        <f>_xlfn.RANK.AVG(H533,H$3:$H$717)</f>
        <v>605</v>
      </c>
      <c r="L533" s="63">
        <f t="shared" si="48"/>
        <v>33</v>
      </c>
      <c r="M533" s="63">
        <f t="shared" si="49"/>
        <v>167</v>
      </c>
      <c r="N533" s="55" t="s">
        <v>1534</v>
      </c>
      <c r="O533" s="55" t="s">
        <v>1535</v>
      </c>
      <c r="P533" s="55" t="s">
        <v>1534</v>
      </c>
      <c r="Q533" s="27" t="str">
        <f t="shared" si="52"/>
        <v>VL Focus</v>
      </c>
      <c r="R533" s="56">
        <v>7.5381846873999976</v>
      </c>
      <c r="S533" s="57">
        <v>1.6692270711999999</v>
      </c>
      <c r="T533" s="57">
        <v>45.2291081244</v>
      </c>
      <c r="U533" s="57">
        <v>10.015362427199999</v>
      </c>
      <c r="V533" s="64">
        <f t="shared" si="50"/>
        <v>316</v>
      </c>
      <c r="W533" s="64">
        <f t="shared" si="51"/>
        <v>266</v>
      </c>
      <c r="X533" s="23" t="s">
        <v>1534</v>
      </c>
      <c r="Y533" s="23" t="s">
        <v>1534</v>
      </c>
      <c r="Z533" s="23" t="str">
        <f t="shared" si="53"/>
        <v>Rest</v>
      </c>
      <c r="AA533" s="23" t="s">
        <v>1531</v>
      </c>
      <c r="AB533" s="23" t="s">
        <v>1525</v>
      </c>
    </row>
    <row r="534" spans="1:28" x14ac:dyDescent="0.35">
      <c r="A534" s="50" t="s">
        <v>42</v>
      </c>
      <c r="B534" s="51">
        <v>573134</v>
      </c>
      <c r="C534" s="51" t="s">
        <v>1124</v>
      </c>
      <c r="D534" s="52" t="s">
        <v>1125</v>
      </c>
      <c r="E534" s="53">
        <v>0.45889200000000008</v>
      </c>
      <c r="F534" s="54">
        <v>0.40894000000000008</v>
      </c>
      <c r="G534" s="54">
        <v>1.0175836482106344</v>
      </c>
      <c r="H534" s="54">
        <v>2.0977920000000001</v>
      </c>
      <c r="I534" s="54">
        <v>1.8694400000000002</v>
      </c>
      <c r="J534" s="54">
        <v>3.2802836482106343</v>
      </c>
      <c r="K534" s="63">
        <f>_xlfn.RANK.AVG(H534,H$3:$H$717)</f>
        <v>402</v>
      </c>
      <c r="L534" s="63">
        <f t="shared" si="48"/>
        <v>91</v>
      </c>
      <c r="M534" s="63">
        <f t="shared" si="49"/>
        <v>359</v>
      </c>
      <c r="N534" s="55" t="s">
        <v>1534</v>
      </c>
      <c r="O534" s="55" t="s">
        <v>1535</v>
      </c>
      <c r="P534" s="55" t="s">
        <v>1534</v>
      </c>
      <c r="Q534" s="27" t="str">
        <f t="shared" si="52"/>
        <v>VL Focus</v>
      </c>
      <c r="R534" s="56">
        <v>8.6042016954000005</v>
      </c>
      <c r="S534" s="57">
        <v>0.91982704020000039</v>
      </c>
      <c r="T534" s="57">
        <v>51.625210172399996</v>
      </c>
      <c r="U534" s="57">
        <v>5.5189622412000006</v>
      </c>
      <c r="V534" s="64">
        <f t="shared" si="50"/>
        <v>260</v>
      </c>
      <c r="W534" s="64">
        <f t="shared" si="51"/>
        <v>408</v>
      </c>
      <c r="X534" s="23" t="s">
        <v>1534</v>
      </c>
      <c r="Y534" s="23" t="s">
        <v>1534</v>
      </c>
      <c r="Z534" s="23" t="str">
        <f t="shared" si="53"/>
        <v>Rest</v>
      </c>
      <c r="AA534" s="23" t="s">
        <v>1531</v>
      </c>
      <c r="AB534" s="23" t="s">
        <v>1511</v>
      </c>
    </row>
    <row r="535" spans="1:28" x14ac:dyDescent="0.35">
      <c r="A535" s="50" t="s">
        <v>83</v>
      </c>
      <c r="B535" s="51">
        <v>416416</v>
      </c>
      <c r="C535" s="51" t="s">
        <v>1126</v>
      </c>
      <c r="D535" s="52" t="s">
        <v>1127</v>
      </c>
      <c r="E535" s="53">
        <v>1.4727907726264162</v>
      </c>
      <c r="F535" s="54">
        <v>0.25138903772219262</v>
      </c>
      <c r="G535" s="54">
        <v>3.0473262044549854</v>
      </c>
      <c r="H535" s="54">
        <v>2.5286907726264163</v>
      </c>
      <c r="I535" s="54">
        <v>0.68298903772219255</v>
      </c>
      <c r="J535" s="54">
        <v>4.3736262044549852</v>
      </c>
      <c r="K535" s="63">
        <f>_xlfn.RANK.AVG(H535,H$3:$H$717)</f>
        <v>357</v>
      </c>
      <c r="L535" s="63">
        <f t="shared" si="48"/>
        <v>426</v>
      </c>
      <c r="M535" s="63">
        <f t="shared" si="49"/>
        <v>288</v>
      </c>
      <c r="N535" s="55" t="s">
        <v>1534</v>
      </c>
      <c r="O535" s="55" t="s">
        <v>1534</v>
      </c>
      <c r="P535" s="55" t="s">
        <v>1534</v>
      </c>
      <c r="Q535" s="27" t="str">
        <f t="shared" si="52"/>
        <v>Rest</v>
      </c>
      <c r="R535" s="56">
        <v>8.6813544660000002</v>
      </c>
      <c r="S535" s="57">
        <v>10.294675253795063</v>
      </c>
      <c r="T535" s="57">
        <v>21.215343000000001</v>
      </c>
      <c r="U535" s="57">
        <v>16.557260100795062</v>
      </c>
      <c r="V535" s="64">
        <f t="shared" si="50"/>
        <v>522</v>
      </c>
      <c r="W535" s="64">
        <f t="shared" si="51"/>
        <v>168</v>
      </c>
      <c r="X535" s="23" t="s">
        <v>1534</v>
      </c>
      <c r="Y535" s="23" t="s">
        <v>1534</v>
      </c>
      <c r="Z535" s="23" t="str">
        <f t="shared" si="53"/>
        <v>Rest</v>
      </c>
      <c r="AA535" s="23" t="s">
        <v>1531</v>
      </c>
      <c r="AB535" s="23" t="s">
        <v>1524</v>
      </c>
    </row>
    <row r="536" spans="1:28" x14ac:dyDescent="0.35">
      <c r="A536" s="50" t="s">
        <v>267</v>
      </c>
      <c r="B536" s="51">
        <v>636004</v>
      </c>
      <c r="C536" s="51" t="s">
        <v>1128</v>
      </c>
      <c r="D536" s="52" t="s">
        <v>1129</v>
      </c>
      <c r="E536" s="53">
        <v>0.77761000000000002</v>
      </c>
      <c r="F536" s="54">
        <v>0.35743999999999998</v>
      </c>
      <c r="G536" s="54">
        <v>0.2770847931956551</v>
      </c>
      <c r="H536" s="54">
        <v>1.4664100000000002</v>
      </c>
      <c r="I536" s="54">
        <v>0.96774000000000004</v>
      </c>
      <c r="J536" s="54">
        <v>0.52018479319565514</v>
      </c>
      <c r="K536" s="63">
        <f>_xlfn.RANK.AVG(H536,H$3:$H$717)</f>
        <v>478</v>
      </c>
      <c r="L536" s="63">
        <f t="shared" si="48"/>
        <v>308</v>
      </c>
      <c r="M536" s="63">
        <f t="shared" si="49"/>
        <v>649</v>
      </c>
      <c r="N536" s="55" t="s">
        <v>1534</v>
      </c>
      <c r="O536" s="55" t="s">
        <v>1534</v>
      </c>
      <c r="P536" s="55" t="s">
        <v>1534</v>
      </c>
      <c r="Q536" s="27" t="str">
        <f t="shared" si="52"/>
        <v>Rest</v>
      </c>
      <c r="R536" s="56">
        <v>38.171977800519187</v>
      </c>
      <c r="S536" s="57">
        <v>15.843260052991779</v>
      </c>
      <c r="T536" s="57">
        <v>70.388793489519188</v>
      </c>
      <c r="U536" s="57">
        <v>21.762409148991779</v>
      </c>
      <c r="V536" s="64">
        <f t="shared" si="50"/>
        <v>164</v>
      </c>
      <c r="W536" s="64">
        <f t="shared" si="51"/>
        <v>119</v>
      </c>
      <c r="X536" s="23" t="s">
        <v>1534</v>
      </c>
      <c r="Y536" s="23" t="s">
        <v>1534</v>
      </c>
      <c r="Z536" s="23" t="str">
        <f t="shared" si="53"/>
        <v>Rest</v>
      </c>
      <c r="AA536" s="23" t="s">
        <v>1528</v>
      </c>
      <c r="AB536" s="23" t="s">
        <v>1527</v>
      </c>
    </row>
    <row r="537" spans="1:28" x14ac:dyDescent="0.35">
      <c r="A537" s="50" t="s">
        <v>30</v>
      </c>
      <c r="B537" s="51">
        <v>574327</v>
      </c>
      <c r="C537" s="51" t="s">
        <v>1130</v>
      </c>
      <c r="D537" s="52" t="s">
        <v>1131</v>
      </c>
      <c r="E537" s="53">
        <v>1.0658291123021582</v>
      </c>
      <c r="F537" s="54">
        <v>9.1644000000000017E-2</v>
      </c>
      <c r="G537" s="54">
        <v>2.0674260617938214E-2</v>
      </c>
      <c r="H537" s="54">
        <v>2.335529112302158</v>
      </c>
      <c r="I537" s="54">
        <v>0.41894400000000004</v>
      </c>
      <c r="J537" s="54">
        <v>2.0674260617938214E-2</v>
      </c>
      <c r="K537" s="63">
        <f>_xlfn.RANK.AVG(H537,H$3:$H$717)</f>
        <v>380</v>
      </c>
      <c r="L537" s="63">
        <f t="shared" si="48"/>
        <v>553</v>
      </c>
      <c r="M537" s="63">
        <f t="shared" si="49"/>
        <v>713</v>
      </c>
      <c r="N537" s="55" t="s">
        <v>1534</v>
      </c>
      <c r="O537" s="55" t="s">
        <v>1534</v>
      </c>
      <c r="P537" s="55" t="s">
        <v>1534</v>
      </c>
      <c r="Q537" s="27" t="str">
        <f t="shared" si="52"/>
        <v>Rest</v>
      </c>
      <c r="R537" s="56">
        <v>5.2394402259999993</v>
      </c>
      <c r="S537" s="57">
        <v>0.25589816599999998</v>
      </c>
      <c r="T537" s="57">
        <v>18.990790000000001</v>
      </c>
      <c r="U537" s="57">
        <v>0.42472761999999997</v>
      </c>
      <c r="V537" s="64">
        <f t="shared" si="50"/>
        <v>566</v>
      </c>
      <c r="W537" s="64">
        <f t="shared" si="51"/>
        <v>704</v>
      </c>
      <c r="X537" s="23" t="s">
        <v>1534</v>
      </c>
      <c r="Y537" s="23" t="s">
        <v>1534</v>
      </c>
      <c r="Z537" s="23" t="str">
        <f t="shared" si="53"/>
        <v>Rest</v>
      </c>
      <c r="AA537" s="23" t="s">
        <v>1529</v>
      </c>
      <c r="AB537" s="23" t="s">
        <v>1524</v>
      </c>
    </row>
    <row r="538" spans="1:28" x14ac:dyDescent="0.35">
      <c r="A538" s="50" t="s">
        <v>162</v>
      </c>
      <c r="B538" s="51">
        <v>577301</v>
      </c>
      <c r="C538" s="51" t="s">
        <v>160</v>
      </c>
      <c r="D538" s="52" t="s">
        <v>161</v>
      </c>
      <c r="E538" s="53">
        <v>1.5849679999999997</v>
      </c>
      <c r="F538" s="54">
        <v>0.37976400000000005</v>
      </c>
      <c r="G538" s="54">
        <v>5.0805486703858893</v>
      </c>
      <c r="H538" s="54">
        <v>7.2455679999999987</v>
      </c>
      <c r="I538" s="54">
        <v>1.7360640000000001</v>
      </c>
      <c r="J538" s="54">
        <v>13.660048670385889</v>
      </c>
      <c r="K538" s="63">
        <f>_xlfn.RANK.AVG(H538,H$3:$H$717)</f>
        <v>94</v>
      </c>
      <c r="L538" s="63">
        <f t="shared" si="48"/>
        <v>106</v>
      </c>
      <c r="M538" s="63">
        <f t="shared" si="49"/>
        <v>59</v>
      </c>
      <c r="N538" s="55" t="s">
        <v>1535</v>
      </c>
      <c r="O538" s="55" t="s">
        <v>1535</v>
      </c>
      <c r="P538" s="55" t="s">
        <v>1535</v>
      </c>
      <c r="Q538" s="27" t="str">
        <f t="shared" si="52"/>
        <v>Asset Focus</v>
      </c>
      <c r="R538" s="56">
        <v>8.4999117384000016</v>
      </c>
      <c r="S538" s="57">
        <v>0.78701236159999999</v>
      </c>
      <c r="T538" s="57">
        <v>50.999470430400002</v>
      </c>
      <c r="U538" s="57">
        <v>4.7220741695999999</v>
      </c>
      <c r="V538" s="64">
        <f t="shared" si="50"/>
        <v>264</v>
      </c>
      <c r="W538" s="64">
        <f t="shared" si="51"/>
        <v>447</v>
      </c>
      <c r="X538" s="23" t="s">
        <v>1534</v>
      </c>
      <c r="Y538" s="23" t="s">
        <v>1534</v>
      </c>
      <c r="Z538" s="23" t="str">
        <f t="shared" si="53"/>
        <v>Rest</v>
      </c>
      <c r="AA538" s="23" t="s">
        <v>1530</v>
      </c>
      <c r="AB538" s="23" t="s">
        <v>1525</v>
      </c>
    </row>
    <row r="539" spans="1:28" x14ac:dyDescent="0.35">
      <c r="A539" s="50" t="s">
        <v>492</v>
      </c>
      <c r="B539" s="51">
        <v>500062</v>
      </c>
      <c r="C539" s="51" t="s">
        <v>1134</v>
      </c>
      <c r="D539" s="52" t="s">
        <v>1135</v>
      </c>
      <c r="E539" s="53">
        <v>1.5110945016622142</v>
      </c>
      <c r="F539" s="54">
        <v>0.32874858312858307</v>
      </c>
      <c r="G539" s="54">
        <v>0.91587998793277148</v>
      </c>
      <c r="H539" s="54">
        <v>4.280494501662214</v>
      </c>
      <c r="I539" s="54">
        <v>1.241848583128583</v>
      </c>
      <c r="J539" s="54">
        <v>2.3788799879327716</v>
      </c>
      <c r="K539" s="63">
        <f>_xlfn.RANK.AVG(H539,H$3:$H$717)</f>
        <v>217</v>
      </c>
      <c r="L539" s="63">
        <f t="shared" si="48"/>
        <v>218</v>
      </c>
      <c r="M539" s="63">
        <f t="shared" si="49"/>
        <v>444</v>
      </c>
      <c r="N539" s="55" t="s">
        <v>1534</v>
      </c>
      <c r="O539" s="55" t="s">
        <v>1534</v>
      </c>
      <c r="P539" s="55" t="s">
        <v>1534</v>
      </c>
      <c r="Q539" s="27" t="str">
        <f t="shared" si="52"/>
        <v>Rest</v>
      </c>
      <c r="R539" s="56">
        <v>30.067423691800968</v>
      </c>
      <c r="S539" s="57">
        <v>1.2326466293999996</v>
      </c>
      <c r="T539" s="57">
        <v>50.31299889680097</v>
      </c>
      <c r="U539" s="57">
        <v>7.3958797763999993</v>
      </c>
      <c r="V539" s="64">
        <f t="shared" si="50"/>
        <v>272</v>
      </c>
      <c r="W539" s="64">
        <f t="shared" si="51"/>
        <v>339</v>
      </c>
      <c r="X539" s="23" t="s">
        <v>1534</v>
      </c>
      <c r="Y539" s="23" t="s">
        <v>1534</v>
      </c>
      <c r="Z539" s="23" t="str">
        <f t="shared" si="53"/>
        <v>Rest</v>
      </c>
      <c r="AA539" s="23" t="s">
        <v>1529</v>
      </c>
      <c r="AB539" s="23" t="s">
        <v>1524</v>
      </c>
    </row>
    <row r="540" spans="1:28" x14ac:dyDescent="0.35">
      <c r="A540" s="50" t="s">
        <v>89</v>
      </c>
      <c r="B540" s="51">
        <v>734001</v>
      </c>
      <c r="C540" s="51" t="s">
        <v>1136</v>
      </c>
      <c r="D540" s="52" t="s">
        <v>1137</v>
      </c>
      <c r="E540" s="53">
        <v>5.8530233454545458E-2</v>
      </c>
      <c r="F540" s="54">
        <v>0.47209932724932718</v>
      </c>
      <c r="G540" s="54">
        <v>0.20944000000000002</v>
      </c>
      <c r="H540" s="54">
        <v>0.19563023345454544</v>
      </c>
      <c r="I540" s="54">
        <v>0.64699932724932718</v>
      </c>
      <c r="J540" s="54">
        <v>0.95744000000000007</v>
      </c>
      <c r="K540" s="63">
        <f>_xlfn.RANK.AVG(H540,H$3:$H$717)</f>
        <v>688</v>
      </c>
      <c r="L540" s="63">
        <f t="shared" si="48"/>
        <v>447</v>
      </c>
      <c r="M540" s="63">
        <f t="shared" si="49"/>
        <v>600</v>
      </c>
      <c r="N540" s="55" t="s">
        <v>1534</v>
      </c>
      <c r="O540" s="55" t="s">
        <v>1534</v>
      </c>
      <c r="P540" s="55" t="s">
        <v>1534</v>
      </c>
      <c r="Q540" s="27" t="str">
        <f t="shared" si="52"/>
        <v>Rest</v>
      </c>
      <c r="R540" s="56">
        <v>4.1662315434339554</v>
      </c>
      <c r="S540" s="57">
        <v>18.59740206995939</v>
      </c>
      <c r="T540" s="57">
        <v>24.025405613433954</v>
      </c>
      <c r="U540" s="57">
        <v>23.406190604959392</v>
      </c>
      <c r="V540" s="64">
        <f t="shared" si="50"/>
        <v>489</v>
      </c>
      <c r="W540" s="64">
        <f t="shared" si="51"/>
        <v>107</v>
      </c>
      <c r="X540" s="23" t="s">
        <v>1534</v>
      </c>
      <c r="Y540" s="23" t="s">
        <v>1534</v>
      </c>
      <c r="Z540" s="23" t="str">
        <f t="shared" si="53"/>
        <v>Rest</v>
      </c>
      <c r="AA540" s="23" t="s">
        <v>1529</v>
      </c>
      <c r="AB540" s="23" t="s">
        <v>1526</v>
      </c>
    </row>
    <row r="541" spans="1:28" x14ac:dyDescent="0.35">
      <c r="A541" s="50" t="s">
        <v>492</v>
      </c>
      <c r="B541" s="51">
        <v>500081</v>
      </c>
      <c r="C541" s="51" t="s">
        <v>1138</v>
      </c>
      <c r="D541" s="52" t="s">
        <v>1139</v>
      </c>
      <c r="E541" s="53">
        <v>0.86063055230428964</v>
      </c>
      <c r="F541" s="54">
        <v>0.78645959108459118</v>
      </c>
      <c r="G541" s="54">
        <v>1.2863</v>
      </c>
      <c r="H541" s="54">
        <v>1.8664305523042897</v>
      </c>
      <c r="I541" s="54">
        <v>1.4174595910845911</v>
      </c>
      <c r="J541" s="54">
        <v>4.5838000000000001</v>
      </c>
      <c r="K541" s="63">
        <f>_xlfn.RANK.AVG(H541,H$3:$H$717)</f>
        <v>431</v>
      </c>
      <c r="L541" s="63">
        <f t="shared" si="48"/>
        <v>164</v>
      </c>
      <c r="M541" s="63">
        <f t="shared" si="49"/>
        <v>278</v>
      </c>
      <c r="N541" s="55" t="s">
        <v>1534</v>
      </c>
      <c r="O541" s="55" t="s">
        <v>1535</v>
      </c>
      <c r="P541" s="55" t="s">
        <v>1534</v>
      </c>
      <c r="Q541" s="27" t="str">
        <f t="shared" si="52"/>
        <v>VL Focus</v>
      </c>
      <c r="R541" s="56">
        <v>2.2436334224000003</v>
      </c>
      <c r="S541" s="57">
        <v>13.314162541995646</v>
      </c>
      <c r="T541" s="57">
        <v>13.4618005344</v>
      </c>
      <c r="U541" s="57">
        <v>33.330895647995646</v>
      </c>
      <c r="V541" s="64">
        <f t="shared" si="50"/>
        <v>623</v>
      </c>
      <c r="W541" s="64">
        <f t="shared" si="51"/>
        <v>58</v>
      </c>
      <c r="X541" s="23" t="s">
        <v>1534</v>
      </c>
      <c r="Y541" s="23" t="s">
        <v>1535</v>
      </c>
      <c r="Z541" s="23" t="str">
        <f t="shared" si="53"/>
        <v>CAA Focus</v>
      </c>
      <c r="AA541" s="23" t="s">
        <v>1528</v>
      </c>
      <c r="AB541" s="23" t="s">
        <v>1511</v>
      </c>
    </row>
    <row r="542" spans="1:28" x14ac:dyDescent="0.35">
      <c r="A542" s="50" t="s">
        <v>110</v>
      </c>
      <c r="B542" s="51">
        <v>586128</v>
      </c>
      <c r="C542" s="51" t="s">
        <v>1140</v>
      </c>
      <c r="D542" s="52" t="s">
        <v>1141</v>
      </c>
      <c r="E542" s="53">
        <v>0.94589288678714512</v>
      </c>
      <c r="F542" s="54">
        <v>0.39334400000000003</v>
      </c>
      <c r="G542" s="54">
        <v>1.7001040000000001</v>
      </c>
      <c r="H542" s="54">
        <v>2.2330928867871456</v>
      </c>
      <c r="I542" s="54">
        <v>1.7981440000000002</v>
      </c>
      <c r="J542" s="54">
        <v>7.7719039999999993</v>
      </c>
      <c r="K542" s="63">
        <f>_xlfn.RANK.AVG(H542,H$3:$H$717)</f>
        <v>392</v>
      </c>
      <c r="L542" s="63">
        <f t="shared" si="48"/>
        <v>97</v>
      </c>
      <c r="M542" s="63">
        <f t="shared" si="49"/>
        <v>151</v>
      </c>
      <c r="N542" s="55" t="s">
        <v>1534</v>
      </c>
      <c r="O542" s="55" t="s">
        <v>1535</v>
      </c>
      <c r="P542" s="55" t="s">
        <v>1534</v>
      </c>
      <c r="Q542" s="27" t="str">
        <f t="shared" si="52"/>
        <v>VL Focus</v>
      </c>
      <c r="R542" s="56">
        <v>10.398374638999996</v>
      </c>
      <c r="S542" s="57">
        <v>1.4650440190000005</v>
      </c>
      <c r="T542" s="57">
        <v>62.390247833999993</v>
      </c>
      <c r="U542" s="57">
        <v>8.7902641140000011</v>
      </c>
      <c r="V542" s="64">
        <f t="shared" si="50"/>
        <v>202</v>
      </c>
      <c r="W542" s="64">
        <f t="shared" si="51"/>
        <v>292</v>
      </c>
      <c r="X542" s="23" t="s">
        <v>1534</v>
      </c>
      <c r="Y542" s="23" t="s">
        <v>1534</v>
      </c>
      <c r="Z542" s="23" t="str">
        <f t="shared" si="53"/>
        <v>Rest</v>
      </c>
      <c r="AA542" s="23" t="s">
        <v>1529</v>
      </c>
      <c r="AB542" s="23" t="s">
        <v>1525</v>
      </c>
    </row>
    <row r="543" spans="1:28" x14ac:dyDescent="0.35">
      <c r="A543" s="50" t="s">
        <v>159</v>
      </c>
      <c r="B543" s="51">
        <v>583121</v>
      </c>
      <c r="C543" s="51" t="s">
        <v>1142</v>
      </c>
      <c r="D543" s="52" t="s">
        <v>1143</v>
      </c>
      <c r="E543" s="53">
        <v>1.6802617532467527E-2</v>
      </c>
      <c r="F543" s="54">
        <v>0.135268</v>
      </c>
      <c r="G543" s="54">
        <v>2.1215320000000002</v>
      </c>
      <c r="H543" s="54">
        <v>4.330261753246753E-2</v>
      </c>
      <c r="I543" s="54">
        <v>0.61836800000000003</v>
      </c>
      <c r="J543" s="54">
        <v>9.6984320000000004</v>
      </c>
      <c r="K543" s="63">
        <f>_xlfn.RANK.AVG(H543,H$3:$H$717)</f>
        <v>711</v>
      </c>
      <c r="L543" s="63">
        <f t="shared" si="48"/>
        <v>457</v>
      </c>
      <c r="M543" s="63">
        <f t="shared" si="49"/>
        <v>107</v>
      </c>
      <c r="N543" s="55" t="s">
        <v>1534</v>
      </c>
      <c r="O543" s="55" t="s">
        <v>1534</v>
      </c>
      <c r="P543" s="55" t="s">
        <v>1535</v>
      </c>
      <c r="Q543" s="27" t="str">
        <f t="shared" si="52"/>
        <v>GL Focus</v>
      </c>
      <c r="R543" s="56">
        <v>2.1873444115999998</v>
      </c>
      <c r="S543" s="57">
        <v>0.70842197452229283</v>
      </c>
      <c r="T543" s="57">
        <v>13.124066469599999</v>
      </c>
      <c r="U543" s="57">
        <v>2.5848652325222927</v>
      </c>
      <c r="V543" s="64">
        <f t="shared" si="50"/>
        <v>629</v>
      </c>
      <c r="W543" s="64">
        <f t="shared" si="51"/>
        <v>576</v>
      </c>
      <c r="X543" s="23" t="s">
        <v>1534</v>
      </c>
      <c r="Y543" s="23" t="s">
        <v>1534</v>
      </c>
      <c r="Z543" s="23" t="str">
        <f t="shared" si="53"/>
        <v>Rest</v>
      </c>
      <c r="AA543" s="23" t="s">
        <v>1528</v>
      </c>
      <c r="AB543" s="23" t="s">
        <v>1524</v>
      </c>
    </row>
    <row r="544" spans="1:28" x14ac:dyDescent="0.35">
      <c r="A544" s="50" t="s">
        <v>264</v>
      </c>
      <c r="B544" s="51">
        <v>576228</v>
      </c>
      <c r="C544" s="51" t="s">
        <v>1144</v>
      </c>
      <c r="D544" s="52" t="s">
        <v>1145</v>
      </c>
      <c r="E544" s="53">
        <v>0.132664</v>
      </c>
      <c r="F544" s="54">
        <v>0.46978400000000003</v>
      </c>
      <c r="G544" s="54">
        <v>4.3032577544273245</v>
      </c>
      <c r="H544" s="54">
        <v>0.606464</v>
      </c>
      <c r="I544" s="54">
        <v>2.1475840000000002</v>
      </c>
      <c r="J544" s="54">
        <v>15.207857754427325</v>
      </c>
      <c r="K544" s="63">
        <f>_xlfn.RANK.AVG(H544,H$3:$H$717)</f>
        <v>608</v>
      </c>
      <c r="L544" s="63">
        <f t="shared" si="48"/>
        <v>56</v>
      </c>
      <c r="M544" s="63">
        <f t="shared" si="49"/>
        <v>41</v>
      </c>
      <c r="N544" s="55" t="s">
        <v>1534</v>
      </c>
      <c r="O544" s="55" t="s">
        <v>1535</v>
      </c>
      <c r="P544" s="55" t="s">
        <v>1535</v>
      </c>
      <c r="Q544" s="27" t="str">
        <f t="shared" si="52"/>
        <v>Asset Focus</v>
      </c>
      <c r="R544" s="56">
        <v>3.6315160452000015</v>
      </c>
      <c r="S544" s="57">
        <v>0.94704252599999994</v>
      </c>
      <c r="T544" s="57">
        <v>21.789096271200002</v>
      </c>
      <c r="U544" s="57">
        <v>1.6655456</v>
      </c>
      <c r="V544" s="64">
        <f t="shared" si="50"/>
        <v>514</v>
      </c>
      <c r="W544" s="64">
        <f t="shared" si="51"/>
        <v>640</v>
      </c>
      <c r="X544" s="23" t="s">
        <v>1534</v>
      </c>
      <c r="Y544" s="23" t="s">
        <v>1534</v>
      </c>
      <c r="Z544" s="23" t="str">
        <f t="shared" si="53"/>
        <v>Rest</v>
      </c>
      <c r="AA544" s="23" t="s">
        <v>1529</v>
      </c>
      <c r="AB544" s="23" t="s">
        <v>1524</v>
      </c>
    </row>
    <row r="545" spans="1:28" x14ac:dyDescent="0.35">
      <c r="A545" s="50" t="s">
        <v>261</v>
      </c>
      <c r="B545" s="51">
        <v>572137</v>
      </c>
      <c r="C545" s="51" t="s">
        <v>1146</v>
      </c>
      <c r="D545" s="52" t="s">
        <v>1147</v>
      </c>
      <c r="E545" s="53">
        <v>1.1132048503523413</v>
      </c>
      <c r="F545" s="54">
        <v>0.36261941480885301</v>
      </c>
      <c r="G545" s="54">
        <v>11.086440684272825</v>
      </c>
      <c r="H545" s="54">
        <v>2.541604850352341</v>
      </c>
      <c r="I545" s="54">
        <v>0.98241941480885298</v>
      </c>
      <c r="J545" s="54">
        <v>24.315040684272823</v>
      </c>
      <c r="K545" s="63">
        <f>_xlfn.RANK.AVG(H545,H$3:$H$717)</f>
        <v>355</v>
      </c>
      <c r="L545" s="63">
        <f t="shared" si="48"/>
        <v>302</v>
      </c>
      <c r="M545" s="63">
        <f t="shared" si="49"/>
        <v>14</v>
      </c>
      <c r="N545" s="55" t="s">
        <v>1534</v>
      </c>
      <c r="O545" s="55" t="s">
        <v>1534</v>
      </c>
      <c r="P545" s="55" t="s">
        <v>1535</v>
      </c>
      <c r="Q545" s="27" t="str">
        <f t="shared" si="52"/>
        <v>GL Focus</v>
      </c>
      <c r="R545" s="56">
        <v>6.5443076063999968</v>
      </c>
      <c r="S545" s="57">
        <v>0.65590619999999999</v>
      </c>
      <c r="T545" s="57">
        <v>39.265845638399995</v>
      </c>
      <c r="U545" s="57">
        <v>3.9354372</v>
      </c>
      <c r="V545" s="64">
        <f t="shared" si="50"/>
        <v>365</v>
      </c>
      <c r="W545" s="64">
        <f t="shared" si="51"/>
        <v>485</v>
      </c>
      <c r="X545" s="23" t="s">
        <v>1534</v>
      </c>
      <c r="Y545" s="23" t="s">
        <v>1534</v>
      </c>
      <c r="Z545" s="23" t="str">
        <f t="shared" si="53"/>
        <v>Rest</v>
      </c>
      <c r="AA545" s="23" t="s">
        <v>1528</v>
      </c>
      <c r="AB545" s="23" t="s">
        <v>1527</v>
      </c>
    </row>
    <row r="546" spans="1:28" x14ac:dyDescent="0.35">
      <c r="A546" s="50" t="s">
        <v>154</v>
      </c>
      <c r="B546" s="51">
        <v>575011</v>
      </c>
      <c r="C546" s="51" t="s">
        <v>935</v>
      </c>
      <c r="D546" s="52" t="s">
        <v>936</v>
      </c>
      <c r="E546" s="53">
        <v>3.0857029952008617</v>
      </c>
      <c r="F546" s="54">
        <v>0.11894680625535563</v>
      </c>
      <c r="G546" s="54">
        <v>0.87330133702388546</v>
      </c>
      <c r="H546" s="54">
        <v>7.2359029952008616</v>
      </c>
      <c r="I546" s="54">
        <v>0.2775468062553556</v>
      </c>
      <c r="J546" s="54">
        <v>1.5769013370238856</v>
      </c>
      <c r="K546" s="63">
        <f>_xlfn.RANK.AVG(H546,H$3:$H$717)</f>
        <v>95</v>
      </c>
      <c r="L546" s="63">
        <f t="shared" si="48"/>
        <v>623</v>
      </c>
      <c r="M546" s="63">
        <f t="shared" si="49"/>
        <v>528</v>
      </c>
      <c r="N546" s="55" t="s">
        <v>1535</v>
      </c>
      <c r="O546" s="55" t="s">
        <v>1534</v>
      </c>
      <c r="P546" s="55" t="s">
        <v>1534</v>
      </c>
      <c r="Q546" s="27" t="str">
        <f t="shared" si="52"/>
        <v>HL Focus</v>
      </c>
      <c r="R546" s="56">
        <v>2.9824065016000016</v>
      </c>
      <c r="S546" s="57">
        <v>0.38507650223823231</v>
      </c>
      <c r="T546" s="57">
        <v>17.894439009600003</v>
      </c>
      <c r="U546" s="57">
        <v>1.9087938742382324</v>
      </c>
      <c r="V546" s="64">
        <f t="shared" si="50"/>
        <v>579</v>
      </c>
      <c r="W546" s="64">
        <f t="shared" si="51"/>
        <v>621</v>
      </c>
      <c r="X546" s="23" t="s">
        <v>1534</v>
      </c>
      <c r="Y546" s="23" t="s">
        <v>1534</v>
      </c>
      <c r="Z546" s="23" t="str">
        <f t="shared" si="53"/>
        <v>Rest</v>
      </c>
      <c r="AA546" s="23" t="s">
        <v>1528</v>
      </c>
      <c r="AB546" s="23" t="s">
        <v>1511</v>
      </c>
    </row>
    <row r="547" spans="1:28" x14ac:dyDescent="0.35">
      <c r="A547" s="50" t="s">
        <v>273</v>
      </c>
      <c r="B547" s="51">
        <v>563135</v>
      </c>
      <c r="C547" s="51" t="s">
        <v>1150</v>
      </c>
      <c r="D547" s="52" t="s">
        <v>1151</v>
      </c>
      <c r="E547" s="53">
        <v>0.125636</v>
      </c>
      <c r="F547" s="54">
        <v>0.22400000000000003</v>
      </c>
      <c r="G547" s="54">
        <v>18.504105256560301</v>
      </c>
      <c r="H547" s="54">
        <v>0.57433599999999996</v>
      </c>
      <c r="I547" s="54">
        <v>1.024</v>
      </c>
      <c r="J547" s="54">
        <v>36.285605256560302</v>
      </c>
      <c r="K547" s="63">
        <f>_xlfn.RANK.AVG(H547,H$3:$H$717)</f>
        <v>619</v>
      </c>
      <c r="L547" s="63">
        <f t="shared" si="48"/>
        <v>288.5</v>
      </c>
      <c r="M547" s="63">
        <f t="shared" si="49"/>
        <v>3</v>
      </c>
      <c r="N547" s="55" t="s">
        <v>1534</v>
      </c>
      <c r="O547" s="55" t="s">
        <v>1534</v>
      </c>
      <c r="P547" s="55" t="s">
        <v>1535</v>
      </c>
      <c r="Q547" s="27" t="str">
        <f t="shared" si="52"/>
        <v>GL Focus</v>
      </c>
      <c r="R547" s="56">
        <v>6.4817095137999985</v>
      </c>
      <c r="S547" s="57">
        <v>1.1505942212000004</v>
      </c>
      <c r="T547" s="57">
        <v>38.890257082799998</v>
      </c>
      <c r="U547" s="57">
        <v>6.9035653272000008</v>
      </c>
      <c r="V547" s="64">
        <f t="shared" si="50"/>
        <v>367</v>
      </c>
      <c r="W547" s="64">
        <f t="shared" si="51"/>
        <v>361</v>
      </c>
      <c r="X547" s="23" t="s">
        <v>1534</v>
      </c>
      <c r="Y547" s="23" t="s">
        <v>1534</v>
      </c>
      <c r="Z547" s="23" t="str">
        <f t="shared" si="53"/>
        <v>Rest</v>
      </c>
      <c r="AA547" s="23" t="s">
        <v>1529</v>
      </c>
      <c r="AB547" s="23" t="s">
        <v>1525</v>
      </c>
    </row>
    <row r="548" spans="1:28" x14ac:dyDescent="0.35">
      <c r="A548" s="50" t="s">
        <v>48</v>
      </c>
      <c r="B548" s="51">
        <v>574116</v>
      </c>
      <c r="C548" s="51" t="s">
        <v>1152</v>
      </c>
      <c r="D548" s="52" t="s">
        <v>1153</v>
      </c>
      <c r="E548" s="53">
        <v>1.0568880000000003</v>
      </c>
      <c r="F548" s="54">
        <v>0.14473200000000003</v>
      </c>
      <c r="G548" s="54">
        <v>0.48045200000000005</v>
      </c>
      <c r="H548" s="54">
        <v>4.8314880000000002</v>
      </c>
      <c r="I548" s="54">
        <v>0.661632</v>
      </c>
      <c r="J548" s="54">
        <v>2.1963520000000001</v>
      </c>
      <c r="K548" s="63">
        <f>_xlfn.RANK.AVG(H548,H$3:$H$717)</f>
        <v>185</v>
      </c>
      <c r="L548" s="63">
        <f t="shared" si="48"/>
        <v>439</v>
      </c>
      <c r="M548" s="63">
        <f t="shared" si="49"/>
        <v>460</v>
      </c>
      <c r="N548" s="55" t="s">
        <v>1534</v>
      </c>
      <c r="O548" s="55" t="s">
        <v>1534</v>
      </c>
      <c r="P548" s="55" t="s">
        <v>1534</v>
      </c>
      <c r="Q548" s="27" t="str">
        <f t="shared" si="52"/>
        <v>Rest</v>
      </c>
      <c r="R548" s="56">
        <v>4.9504210526315813</v>
      </c>
      <c r="S548" s="57">
        <v>0.68181332123411986</v>
      </c>
      <c r="T548" s="57">
        <v>18.159881166631582</v>
      </c>
      <c r="U548" s="57">
        <v>1.3010003682341198</v>
      </c>
      <c r="V548" s="64">
        <f t="shared" si="50"/>
        <v>576</v>
      </c>
      <c r="W548" s="64">
        <f t="shared" si="51"/>
        <v>665</v>
      </c>
      <c r="X548" s="23" t="s">
        <v>1534</v>
      </c>
      <c r="Y548" s="23" t="s">
        <v>1534</v>
      </c>
      <c r="Z548" s="23" t="str">
        <f t="shared" si="53"/>
        <v>Rest</v>
      </c>
      <c r="AA548" s="23" t="s">
        <v>1529</v>
      </c>
      <c r="AB548" s="23" t="s">
        <v>1524</v>
      </c>
    </row>
    <row r="549" spans="1:28" x14ac:dyDescent="0.35">
      <c r="A549" s="50" t="s">
        <v>162</v>
      </c>
      <c r="B549" s="51">
        <v>577429</v>
      </c>
      <c r="C549" s="51" t="s">
        <v>1154</v>
      </c>
      <c r="D549" s="52" t="s">
        <v>1155</v>
      </c>
      <c r="E549" s="53">
        <v>0.40217216972736353</v>
      </c>
      <c r="F549" s="54">
        <v>0.17241000000000001</v>
      </c>
      <c r="G549" s="54">
        <v>0.78918949978021957</v>
      </c>
      <c r="H549" s="54">
        <v>0.90497216972736361</v>
      </c>
      <c r="I549" s="54">
        <v>0.69080999999999992</v>
      </c>
      <c r="J549" s="54">
        <v>2.6395894997802198</v>
      </c>
      <c r="K549" s="63">
        <f>_xlfn.RANK.AVG(H549,H$3:$H$717)</f>
        <v>569</v>
      </c>
      <c r="L549" s="63">
        <f t="shared" si="48"/>
        <v>420</v>
      </c>
      <c r="M549" s="63">
        <f t="shared" si="49"/>
        <v>424</v>
      </c>
      <c r="N549" s="55" t="s">
        <v>1534</v>
      </c>
      <c r="O549" s="55" t="s">
        <v>1534</v>
      </c>
      <c r="P549" s="55" t="s">
        <v>1534</v>
      </c>
      <c r="Q549" s="27" t="str">
        <f t="shared" si="52"/>
        <v>Rest</v>
      </c>
      <c r="R549" s="56">
        <v>3.0847661116000022</v>
      </c>
      <c r="S549" s="57">
        <v>0.22475621159999992</v>
      </c>
      <c r="T549" s="57">
        <v>18.508596669600003</v>
      </c>
      <c r="U549" s="57">
        <v>1.3485372696</v>
      </c>
      <c r="V549" s="64">
        <f t="shared" si="50"/>
        <v>571</v>
      </c>
      <c r="W549" s="64">
        <f t="shared" si="51"/>
        <v>661</v>
      </c>
      <c r="X549" s="23" t="s">
        <v>1534</v>
      </c>
      <c r="Y549" s="23" t="s">
        <v>1534</v>
      </c>
      <c r="Z549" s="23" t="str">
        <f t="shared" si="53"/>
        <v>Rest</v>
      </c>
      <c r="AA549" s="23" t="s">
        <v>1528</v>
      </c>
      <c r="AB549" s="23" t="s">
        <v>1524</v>
      </c>
    </row>
    <row r="550" spans="1:28" x14ac:dyDescent="0.35">
      <c r="A550" s="50" t="s">
        <v>118</v>
      </c>
      <c r="B550" s="51">
        <v>560027</v>
      </c>
      <c r="C550" s="51" t="s">
        <v>145</v>
      </c>
      <c r="D550" s="52" t="s">
        <v>146</v>
      </c>
      <c r="E550" s="53">
        <v>2.6005230000000004</v>
      </c>
      <c r="F550" s="54">
        <v>0.583677</v>
      </c>
      <c r="G550" s="54">
        <v>1.3499113229284903</v>
      </c>
      <c r="H550" s="54">
        <v>7.2265230000000003</v>
      </c>
      <c r="I550" s="54">
        <v>1.569177</v>
      </c>
      <c r="J550" s="54">
        <v>3.8624113229284904</v>
      </c>
      <c r="K550" s="63">
        <f>_xlfn.RANK.AVG(H550,H$3:$H$717)</f>
        <v>96</v>
      </c>
      <c r="L550" s="63">
        <f t="shared" si="48"/>
        <v>128</v>
      </c>
      <c r="M550" s="63">
        <f t="shared" si="49"/>
        <v>318</v>
      </c>
      <c r="N550" s="55" t="s">
        <v>1535</v>
      </c>
      <c r="O550" s="55" t="s">
        <v>1535</v>
      </c>
      <c r="P550" s="55" t="s">
        <v>1534</v>
      </c>
      <c r="Q550" s="27" t="str">
        <f t="shared" si="52"/>
        <v>Asset Focus</v>
      </c>
      <c r="R550" s="56">
        <v>22.545996642799992</v>
      </c>
      <c r="S550" s="57">
        <v>12.720932751153493</v>
      </c>
      <c r="T550" s="57">
        <v>135.27597985680001</v>
      </c>
      <c r="U550" s="57">
        <v>24.602194660153494</v>
      </c>
      <c r="V550" s="64">
        <f t="shared" si="50"/>
        <v>54</v>
      </c>
      <c r="W550" s="64">
        <f t="shared" si="51"/>
        <v>100</v>
      </c>
      <c r="X550" s="23" t="s">
        <v>1535</v>
      </c>
      <c r="Y550" s="23" t="s">
        <v>1534</v>
      </c>
      <c r="Z550" s="23" t="str">
        <f t="shared" si="53"/>
        <v>SBA Focus</v>
      </c>
      <c r="AA550" s="23" t="s">
        <v>1528</v>
      </c>
      <c r="AB550" s="23" t="s">
        <v>1511</v>
      </c>
    </row>
    <row r="551" spans="1:28" x14ac:dyDescent="0.35">
      <c r="A551" s="50" t="s">
        <v>159</v>
      </c>
      <c r="B551" s="51">
        <v>584128</v>
      </c>
      <c r="C551" s="51" t="s">
        <v>1158</v>
      </c>
      <c r="D551" s="52" t="s">
        <v>1159</v>
      </c>
      <c r="E551" s="53">
        <v>0.2</v>
      </c>
      <c r="F551" s="54">
        <v>4.5944639999999988E-2</v>
      </c>
      <c r="G551" s="54">
        <v>1.2878320000000001</v>
      </c>
      <c r="H551" s="54">
        <v>0.2</v>
      </c>
      <c r="I551" s="54">
        <v>0.16634463999999999</v>
      </c>
      <c r="J551" s="54">
        <v>5.887232</v>
      </c>
      <c r="K551" s="63">
        <f>_xlfn.RANK.AVG(H551,H$3:$H$717)</f>
        <v>686</v>
      </c>
      <c r="L551" s="63">
        <f t="shared" si="48"/>
        <v>662</v>
      </c>
      <c r="M551" s="63">
        <f t="shared" si="49"/>
        <v>209</v>
      </c>
      <c r="N551" s="55" t="s">
        <v>1534</v>
      </c>
      <c r="O551" s="55" t="s">
        <v>1534</v>
      </c>
      <c r="P551" s="55" t="s">
        <v>1534</v>
      </c>
      <c r="Q551" s="27" t="str">
        <f t="shared" si="52"/>
        <v>Rest</v>
      </c>
      <c r="R551" s="56">
        <v>4.7397810790000001</v>
      </c>
      <c r="S551" s="57">
        <v>1.1826060630315161</v>
      </c>
      <c r="T551" s="57">
        <v>20.943304000000001</v>
      </c>
      <c r="U551" s="57">
        <v>2.8084633250315161</v>
      </c>
      <c r="V551" s="64">
        <f t="shared" si="50"/>
        <v>530</v>
      </c>
      <c r="W551" s="64">
        <f t="shared" si="51"/>
        <v>564</v>
      </c>
      <c r="X551" s="23" t="s">
        <v>1534</v>
      </c>
      <c r="Y551" s="23" t="s">
        <v>1534</v>
      </c>
      <c r="Z551" s="23" t="str">
        <f t="shared" si="53"/>
        <v>Rest</v>
      </c>
      <c r="AA551" s="23" t="s">
        <v>1528</v>
      </c>
      <c r="AB551" s="23" t="s">
        <v>1511</v>
      </c>
    </row>
    <row r="552" spans="1:28" x14ac:dyDescent="0.35">
      <c r="A552" s="50" t="s">
        <v>86</v>
      </c>
      <c r="B552" s="51">
        <v>768004</v>
      </c>
      <c r="C552" s="51" t="s">
        <v>1160</v>
      </c>
      <c r="D552" s="52" t="s">
        <v>1161</v>
      </c>
      <c r="E552" s="53">
        <v>0.86319000000000001</v>
      </c>
      <c r="F552" s="54">
        <v>0.30619000000000002</v>
      </c>
      <c r="G552" s="54">
        <v>0.16623993062577333</v>
      </c>
      <c r="H552" s="54">
        <v>1.44879</v>
      </c>
      <c r="I552" s="54">
        <v>1.0304899999999999</v>
      </c>
      <c r="J552" s="54">
        <v>0.70713993062577341</v>
      </c>
      <c r="K552" s="63">
        <f>_xlfn.RANK.AVG(H552,H$3:$H$717)</f>
        <v>483</v>
      </c>
      <c r="L552" s="63">
        <f t="shared" si="48"/>
        <v>285</v>
      </c>
      <c r="M552" s="63">
        <f t="shared" si="49"/>
        <v>632</v>
      </c>
      <c r="N552" s="55" t="s">
        <v>1534</v>
      </c>
      <c r="O552" s="55" t="s">
        <v>1534</v>
      </c>
      <c r="P552" s="55" t="s">
        <v>1534</v>
      </c>
      <c r="Q552" s="27" t="str">
        <f t="shared" si="52"/>
        <v>Rest</v>
      </c>
      <c r="R552" s="56">
        <v>0.8718631539999997</v>
      </c>
      <c r="S552" s="57">
        <v>88.029337405999996</v>
      </c>
      <c r="T552" s="57">
        <v>5.231178924</v>
      </c>
      <c r="U552" s="57">
        <v>106.594505</v>
      </c>
      <c r="V552" s="64">
        <f t="shared" si="50"/>
        <v>700</v>
      </c>
      <c r="W552" s="64">
        <f t="shared" si="51"/>
        <v>12</v>
      </c>
      <c r="X552" s="23" t="s">
        <v>1534</v>
      </c>
      <c r="Y552" s="23" t="s">
        <v>1535</v>
      </c>
      <c r="Z552" s="23" t="str">
        <f t="shared" si="53"/>
        <v>CAA Focus</v>
      </c>
      <c r="AA552" s="23" t="s">
        <v>1529</v>
      </c>
      <c r="AB552" s="23" t="s">
        <v>1526</v>
      </c>
    </row>
    <row r="553" spans="1:28" x14ac:dyDescent="0.35">
      <c r="A553" s="50" t="s">
        <v>118</v>
      </c>
      <c r="B553" s="51">
        <v>560016</v>
      </c>
      <c r="C553" s="51" t="s">
        <v>409</v>
      </c>
      <c r="D553" s="52" t="s">
        <v>410</v>
      </c>
      <c r="E553" s="53">
        <v>3.2905134557228544</v>
      </c>
      <c r="F553" s="54">
        <v>0.16609600000000002</v>
      </c>
      <c r="G553" s="54">
        <v>7.8716539405811456</v>
      </c>
      <c r="H553" s="54">
        <v>7.2213134557228544</v>
      </c>
      <c r="I553" s="54">
        <v>0.75929600000000008</v>
      </c>
      <c r="J553" s="54">
        <v>9.3777539405811456</v>
      </c>
      <c r="K553" s="63">
        <f>_xlfn.RANK.AVG(H553,H$3:$H$717)</f>
        <v>97</v>
      </c>
      <c r="L553" s="63">
        <f t="shared" si="48"/>
        <v>393</v>
      </c>
      <c r="M553" s="63">
        <f t="shared" si="49"/>
        <v>114</v>
      </c>
      <c r="N553" s="55" t="s">
        <v>1535</v>
      </c>
      <c r="O553" s="55" t="s">
        <v>1534</v>
      </c>
      <c r="P553" s="55" t="s">
        <v>1535</v>
      </c>
      <c r="Q553" s="27" t="str">
        <f t="shared" si="52"/>
        <v>Asset Focus</v>
      </c>
      <c r="R553" s="56">
        <v>32.727733653414326</v>
      </c>
      <c r="S553" s="57">
        <v>21.529246476494382</v>
      </c>
      <c r="T553" s="57">
        <v>43.844389833414326</v>
      </c>
      <c r="U553" s="57">
        <v>25.474477216494382</v>
      </c>
      <c r="V553" s="64">
        <f t="shared" si="50"/>
        <v>332</v>
      </c>
      <c r="W553" s="64">
        <f t="shared" si="51"/>
        <v>98</v>
      </c>
      <c r="X553" s="23" t="s">
        <v>1534</v>
      </c>
      <c r="Y553" s="23" t="s">
        <v>1534</v>
      </c>
      <c r="Z553" s="23" t="str">
        <f t="shared" si="53"/>
        <v>Rest</v>
      </c>
      <c r="AA553" s="23" t="s">
        <v>1529</v>
      </c>
      <c r="AB553" s="23" t="s">
        <v>1527</v>
      </c>
    </row>
    <row r="554" spans="1:28" x14ac:dyDescent="0.35">
      <c r="A554" s="50" t="s">
        <v>382</v>
      </c>
      <c r="B554" s="51">
        <v>532001</v>
      </c>
      <c r="C554" s="51" t="s">
        <v>1164</v>
      </c>
      <c r="D554" s="52" t="s">
        <v>1165</v>
      </c>
      <c r="E554" s="53">
        <v>0.96298452588300165</v>
      </c>
      <c r="F554" s="54">
        <v>0.29887615245115245</v>
      </c>
      <c r="G554" s="54">
        <v>0.63050399999999995</v>
      </c>
      <c r="H554" s="54">
        <v>1.9889845258830017</v>
      </c>
      <c r="I554" s="54">
        <v>0.41257615245115242</v>
      </c>
      <c r="J554" s="54">
        <v>2.8823039999999995</v>
      </c>
      <c r="K554" s="63">
        <f>_xlfn.RANK.AVG(H554,H$3:$H$717)</f>
        <v>417</v>
      </c>
      <c r="L554" s="63">
        <f t="shared" si="48"/>
        <v>557</v>
      </c>
      <c r="M554" s="63">
        <f t="shared" si="49"/>
        <v>398</v>
      </c>
      <c r="N554" s="55" t="s">
        <v>1534</v>
      </c>
      <c r="O554" s="55" t="s">
        <v>1534</v>
      </c>
      <c r="P554" s="55" t="s">
        <v>1534</v>
      </c>
      <c r="Q554" s="27" t="str">
        <f t="shared" si="52"/>
        <v>Rest</v>
      </c>
      <c r="R554" s="56">
        <v>9.9267784551495026</v>
      </c>
      <c r="S554" s="57">
        <v>0.31960393655686947</v>
      </c>
      <c r="T554" s="57">
        <v>14.826680123149503</v>
      </c>
      <c r="U554" s="57">
        <v>0.94824410455686947</v>
      </c>
      <c r="V554" s="64">
        <f t="shared" si="50"/>
        <v>607</v>
      </c>
      <c r="W554" s="64">
        <f t="shared" si="51"/>
        <v>687</v>
      </c>
      <c r="X554" s="23" t="s">
        <v>1534</v>
      </c>
      <c r="Y554" s="23" t="s">
        <v>1534</v>
      </c>
      <c r="Z554" s="23" t="str">
        <f t="shared" si="53"/>
        <v>Rest</v>
      </c>
      <c r="AA554" s="23" t="s">
        <v>1529</v>
      </c>
      <c r="AB554" s="23" t="s">
        <v>1525</v>
      </c>
    </row>
    <row r="555" spans="1:28" x14ac:dyDescent="0.35">
      <c r="A555" s="50" t="s">
        <v>110</v>
      </c>
      <c r="B555" s="51">
        <v>586214</v>
      </c>
      <c r="C555" s="51" t="s">
        <v>1166</v>
      </c>
      <c r="D555" s="52" t="s">
        <v>1167</v>
      </c>
      <c r="E555" s="53">
        <v>5.2318062372383407E-2</v>
      </c>
      <c r="F555" s="54">
        <v>0.11550442378378374</v>
      </c>
      <c r="G555" s="54">
        <v>1.7661840000000002</v>
      </c>
      <c r="H555" s="54">
        <v>0.23891806237238339</v>
      </c>
      <c r="I555" s="54">
        <v>0.45870442378378373</v>
      </c>
      <c r="J555" s="54">
        <v>8.0739840000000012</v>
      </c>
      <c r="K555" s="63">
        <f>_xlfn.RANK.AVG(H555,H$3:$H$717)</f>
        <v>677</v>
      </c>
      <c r="L555" s="63">
        <f t="shared" si="48"/>
        <v>530</v>
      </c>
      <c r="M555" s="63">
        <f t="shared" si="49"/>
        <v>142</v>
      </c>
      <c r="N555" s="55" t="s">
        <v>1534</v>
      </c>
      <c r="O555" s="55" t="s">
        <v>1534</v>
      </c>
      <c r="P555" s="55" t="s">
        <v>1534</v>
      </c>
      <c r="Q555" s="27" t="str">
        <f t="shared" si="52"/>
        <v>Rest</v>
      </c>
      <c r="R555" s="56">
        <v>7.2875276641999989</v>
      </c>
      <c r="S555" s="57">
        <v>1.2648929789999999</v>
      </c>
      <c r="T555" s="57">
        <v>43.725165985199993</v>
      </c>
      <c r="U555" s="57">
        <v>7.5893578740000001</v>
      </c>
      <c r="V555" s="64">
        <f t="shared" si="50"/>
        <v>335</v>
      </c>
      <c r="W555" s="64">
        <f t="shared" si="51"/>
        <v>332</v>
      </c>
      <c r="X555" s="23" t="s">
        <v>1534</v>
      </c>
      <c r="Y555" s="23" t="s">
        <v>1534</v>
      </c>
      <c r="Z555" s="23" t="str">
        <f t="shared" si="53"/>
        <v>Rest</v>
      </c>
      <c r="AA555" s="23" t="s">
        <v>1529</v>
      </c>
      <c r="AB555" s="23" t="s">
        <v>1525</v>
      </c>
    </row>
    <row r="556" spans="1:28" x14ac:dyDescent="0.35">
      <c r="A556" s="50" t="s">
        <v>35</v>
      </c>
      <c r="B556" s="51">
        <v>577228</v>
      </c>
      <c r="C556" s="51" t="s">
        <v>1168</v>
      </c>
      <c r="D556" s="52" t="s">
        <v>1169</v>
      </c>
      <c r="E556" s="53">
        <v>0.31674000000000002</v>
      </c>
      <c r="F556" s="54">
        <v>0.37043999999999994</v>
      </c>
      <c r="G556" s="54">
        <v>0.66746400000000006</v>
      </c>
      <c r="H556" s="54">
        <v>1.1667399999999999</v>
      </c>
      <c r="I556" s="54">
        <v>1.6934399999999996</v>
      </c>
      <c r="J556" s="54">
        <v>3.0512639999999998</v>
      </c>
      <c r="K556" s="63">
        <f>_xlfn.RANK.AVG(H556,H$3:$H$717)</f>
        <v>536</v>
      </c>
      <c r="L556" s="63">
        <f t="shared" si="48"/>
        <v>116</v>
      </c>
      <c r="M556" s="63">
        <f t="shared" si="49"/>
        <v>383</v>
      </c>
      <c r="N556" s="55" t="s">
        <v>1534</v>
      </c>
      <c r="O556" s="55" t="s">
        <v>1535</v>
      </c>
      <c r="P556" s="55" t="s">
        <v>1534</v>
      </c>
      <c r="Q556" s="27" t="str">
        <f t="shared" si="52"/>
        <v>VL Focus</v>
      </c>
      <c r="R556" s="56">
        <v>7.3627199741999974</v>
      </c>
      <c r="S556" s="57">
        <v>0.25152680420000006</v>
      </c>
      <c r="T556" s="57">
        <v>44.176319845199998</v>
      </c>
      <c r="U556" s="57">
        <v>1.5091608252000002</v>
      </c>
      <c r="V556" s="64">
        <f t="shared" si="50"/>
        <v>325</v>
      </c>
      <c r="W556" s="64">
        <f t="shared" si="51"/>
        <v>649</v>
      </c>
      <c r="X556" s="23" t="s">
        <v>1534</v>
      </c>
      <c r="Y556" s="23" t="s">
        <v>1534</v>
      </c>
      <c r="Z556" s="23" t="str">
        <f t="shared" si="53"/>
        <v>Rest</v>
      </c>
      <c r="AA556" s="23" t="s">
        <v>1528</v>
      </c>
      <c r="AB556" s="23" t="s">
        <v>1524</v>
      </c>
    </row>
    <row r="557" spans="1:28" x14ac:dyDescent="0.35">
      <c r="A557" s="50" t="s">
        <v>154</v>
      </c>
      <c r="B557" s="51">
        <v>575020</v>
      </c>
      <c r="C557" s="51" t="s">
        <v>1170</v>
      </c>
      <c r="D557" s="52" t="s">
        <v>1171</v>
      </c>
      <c r="E557" s="53">
        <v>0.69988800000000018</v>
      </c>
      <c r="F557" s="54">
        <v>0.18109000000000003</v>
      </c>
      <c r="G557" s="54">
        <v>0.73623200000000011</v>
      </c>
      <c r="H557" s="54">
        <v>3.1994880000000006</v>
      </c>
      <c r="I557" s="54">
        <v>0.80079000000000011</v>
      </c>
      <c r="J557" s="54">
        <v>3.3656320000000002</v>
      </c>
      <c r="K557" s="63">
        <f>_xlfn.RANK.AVG(H557,H$3:$H$717)</f>
        <v>304</v>
      </c>
      <c r="L557" s="63">
        <f t="shared" si="48"/>
        <v>375</v>
      </c>
      <c r="M557" s="63">
        <f t="shared" si="49"/>
        <v>353</v>
      </c>
      <c r="N557" s="55" t="s">
        <v>1534</v>
      </c>
      <c r="O557" s="55" t="s">
        <v>1534</v>
      </c>
      <c r="P557" s="55" t="s">
        <v>1534</v>
      </c>
      <c r="Q557" s="27" t="str">
        <f t="shared" si="52"/>
        <v>Rest</v>
      </c>
      <c r="R557" s="56">
        <v>52.832479859841236</v>
      </c>
      <c r="S557" s="57">
        <v>1.3408452989999997</v>
      </c>
      <c r="T557" s="57">
        <v>92.426195286841235</v>
      </c>
      <c r="U557" s="57">
        <v>4.1372</v>
      </c>
      <c r="V557" s="64">
        <f t="shared" si="50"/>
        <v>106</v>
      </c>
      <c r="W557" s="64">
        <f t="shared" si="51"/>
        <v>477</v>
      </c>
      <c r="X557" s="23" t="s">
        <v>1535</v>
      </c>
      <c r="Y557" s="23" t="s">
        <v>1534</v>
      </c>
      <c r="Z557" s="23" t="str">
        <f t="shared" si="53"/>
        <v>SBA Focus</v>
      </c>
      <c r="AA557" s="23" t="s">
        <v>1528</v>
      </c>
      <c r="AB557" s="23" t="s">
        <v>1526</v>
      </c>
    </row>
    <row r="558" spans="1:28" x14ac:dyDescent="0.35">
      <c r="A558" s="50" t="s">
        <v>276</v>
      </c>
      <c r="B558" s="51">
        <v>572201</v>
      </c>
      <c r="C558" s="51" t="s">
        <v>1172</v>
      </c>
      <c r="D558" s="52" t="s">
        <v>1173</v>
      </c>
      <c r="E558" s="53">
        <v>0.66977127676040482</v>
      </c>
      <c r="F558" s="54">
        <v>0.46723600000000004</v>
      </c>
      <c r="G558" s="54">
        <v>3.5708120000000005</v>
      </c>
      <c r="H558" s="54">
        <v>2.0829712767604049</v>
      </c>
      <c r="I558" s="54">
        <v>2.1359360000000001</v>
      </c>
      <c r="J558" s="54">
        <v>16.323712</v>
      </c>
      <c r="K558" s="63">
        <f>_xlfn.RANK.AVG(H558,H$3:$H$717)</f>
        <v>406</v>
      </c>
      <c r="L558" s="63">
        <f t="shared" si="48"/>
        <v>58</v>
      </c>
      <c r="M558" s="63">
        <f t="shared" si="49"/>
        <v>33</v>
      </c>
      <c r="N558" s="55" t="s">
        <v>1534</v>
      </c>
      <c r="O558" s="55" t="s">
        <v>1535</v>
      </c>
      <c r="P558" s="55" t="s">
        <v>1535</v>
      </c>
      <c r="Q558" s="27" t="str">
        <f t="shared" si="52"/>
        <v>Asset Focus</v>
      </c>
      <c r="R558" s="56">
        <v>7.0689096264</v>
      </c>
      <c r="S558" s="57">
        <v>1.3878404493999996</v>
      </c>
      <c r="T558" s="57">
        <v>42.4134577584</v>
      </c>
      <c r="U558" s="57">
        <v>8.3270426963999995</v>
      </c>
      <c r="V558" s="64">
        <f t="shared" si="50"/>
        <v>344</v>
      </c>
      <c r="W558" s="64">
        <f t="shared" si="51"/>
        <v>303</v>
      </c>
      <c r="X558" s="23" t="s">
        <v>1534</v>
      </c>
      <c r="Y558" s="23" t="s">
        <v>1534</v>
      </c>
      <c r="Z558" s="23" t="str">
        <f t="shared" si="53"/>
        <v>Rest</v>
      </c>
      <c r="AA558" s="23" t="s">
        <v>1531</v>
      </c>
      <c r="AB558" s="23" t="s">
        <v>1524</v>
      </c>
    </row>
    <row r="559" spans="1:28" x14ac:dyDescent="0.35">
      <c r="A559" s="50" t="s">
        <v>261</v>
      </c>
      <c r="B559" s="51">
        <v>572101</v>
      </c>
      <c r="C559" s="51" t="s">
        <v>1174</v>
      </c>
      <c r="D559" s="52" t="s">
        <v>1175</v>
      </c>
      <c r="E559" s="53">
        <v>0.9269400000000001</v>
      </c>
      <c r="F559" s="54">
        <v>1.2689955666835591</v>
      </c>
      <c r="G559" s="54">
        <v>2.2194320565279355</v>
      </c>
      <c r="H559" s="54">
        <v>4.0485399999999991</v>
      </c>
      <c r="I559" s="54">
        <v>2.7992955666835591</v>
      </c>
      <c r="J559" s="54">
        <v>6.8767320565279357</v>
      </c>
      <c r="K559" s="63">
        <f>_xlfn.RANK.AVG(H559,H$3:$H$717)</f>
        <v>231</v>
      </c>
      <c r="L559" s="63">
        <f t="shared" si="48"/>
        <v>29</v>
      </c>
      <c r="M559" s="63">
        <f t="shared" si="49"/>
        <v>168</v>
      </c>
      <c r="N559" s="55" t="s">
        <v>1534</v>
      </c>
      <c r="O559" s="55" t="s">
        <v>1535</v>
      </c>
      <c r="P559" s="55" t="s">
        <v>1534</v>
      </c>
      <c r="Q559" s="27" t="str">
        <f t="shared" si="52"/>
        <v>VL Focus</v>
      </c>
      <c r="R559" s="56">
        <v>10.646443993200002</v>
      </c>
      <c r="S559" s="57">
        <v>0.91717558339999972</v>
      </c>
      <c r="T559" s="57">
        <v>63.878663959200004</v>
      </c>
      <c r="U559" s="57">
        <v>5.5030535004000001</v>
      </c>
      <c r="V559" s="64">
        <f t="shared" si="50"/>
        <v>195</v>
      </c>
      <c r="W559" s="64">
        <f t="shared" si="51"/>
        <v>411</v>
      </c>
      <c r="X559" s="23" t="s">
        <v>1534</v>
      </c>
      <c r="Y559" s="23" t="s">
        <v>1534</v>
      </c>
      <c r="Z559" s="23" t="str">
        <f t="shared" si="53"/>
        <v>Rest</v>
      </c>
      <c r="AA559" s="23" t="s">
        <v>1528</v>
      </c>
      <c r="AB559" s="23" t="s">
        <v>1524</v>
      </c>
    </row>
    <row r="560" spans="1:28" x14ac:dyDescent="0.35">
      <c r="A560" s="50" t="s">
        <v>261</v>
      </c>
      <c r="B560" s="51">
        <v>572102</v>
      </c>
      <c r="C560" s="51" t="s">
        <v>1176</v>
      </c>
      <c r="D560" s="52" t="s">
        <v>1177</v>
      </c>
      <c r="E560" s="53">
        <v>1.0655049276637274</v>
      </c>
      <c r="F560" s="54">
        <v>0.60782999999999998</v>
      </c>
      <c r="G560" s="54">
        <v>1.7486193310470834</v>
      </c>
      <c r="H560" s="54">
        <v>3.4267049276637276</v>
      </c>
      <c r="I560" s="54">
        <v>1.84843</v>
      </c>
      <c r="J560" s="54">
        <v>4.5767193310470837</v>
      </c>
      <c r="K560" s="63">
        <f>_xlfn.RANK.AVG(H560,H$3:$H$717)</f>
        <v>287</v>
      </c>
      <c r="L560" s="63">
        <f t="shared" si="48"/>
        <v>94</v>
      </c>
      <c r="M560" s="63">
        <f t="shared" si="49"/>
        <v>279</v>
      </c>
      <c r="N560" s="55" t="s">
        <v>1534</v>
      </c>
      <c r="O560" s="55" t="s">
        <v>1535</v>
      </c>
      <c r="P560" s="55" t="s">
        <v>1534</v>
      </c>
      <c r="Q560" s="27" t="str">
        <f t="shared" si="52"/>
        <v>VL Focus</v>
      </c>
      <c r="R560" s="56">
        <v>14.927062966600005</v>
      </c>
      <c r="S560" s="57">
        <v>4.3243626190845621</v>
      </c>
      <c r="T560" s="57">
        <v>89.562377799600014</v>
      </c>
      <c r="U560" s="57">
        <v>11.537145319084562</v>
      </c>
      <c r="V560" s="64">
        <f t="shared" si="50"/>
        <v>112</v>
      </c>
      <c r="W560" s="64">
        <f t="shared" si="51"/>
        <v>243</v>
      </c>
      <c r="X560" s="23" t="s">
        <v>1535</v>
      </c>
      <c r="Y560" s="23" t="s">
        <v>1534</v>
      </c>
      <c r="Z560" s="23" t="str">
        <f t="shared" si="53"/>
        <v>SBA Focus</v>
      </c>
      <c r="AA560" s="23" t="s">
        <v>1528</v>
      </c>
      <c r="AB560" s="23" t="s">
        <v>1524</v>
      </c>
    </row>
    <row r="561" spans="1:28" x14ac:dyDescent="0.35">
      <c r="A561" s="50" t="s">
        <v>64</v>
      </c>
      <c r="B561" s="51">
        <v>695023</v>
      </c>
      <c r="C561" s="51" t="s">
        <v>1178</v>
      </c>
      <c r="D561" s="52" t="s">
        <v>1179</v>
      </c>
      <c r="E561" s="53">
        <v>0.54798800000000014</v>
      </c>
      <c r="F561" s="54">
        <v>0.27284453023042959</v>
      </c>
      <c r="G561" s="54">
        <v>0.35450800000000005</v>
      </c>
      <c r="H561" s="54">
        <v>2.5050880000000006</v>
      </c>
      <c r="I561" s="54">
        <v>0.43804453023042955</v>
      </c>
      <c r="J561" s="54">
        <v>1.620608</v>
      </c>
      <c r="K561" s="63">
        <f>_xlfn.RANK.AVG(H561,H$3:$H$717)</f>
        <v>360</v>
      </c>
      <c r="L561" s="63">
        <f t="shared" si="48"/>
        <v>544</v>
      </c>
      <c r="M561" s="63">
        <f t="shared" si="49"/>
        <v>521</v>
      </c>
      <c r="N561" s="55" t="s">
        <v>1534</v>
      </c>
      <c r="O561" s="55" t="s">
        <v>1534</v>
      </c>
      <c r="P561" s="55" t="s">
        <v>1534</v>
      </c>
      <c r="Q561" s="27" t="str">
        <f t="shared" si="52"/>
        <v>Rest</v>
      </c>
      <c r="R561" s="56">
        <v>13.597399690996397</v>
      </c>
      <c r="S561" s="57">
        <v>24.200782945874003</v>
      </c>
      <c r="T561" s="57">
        <v>31.993544339996397</v>
      </c>
      <c r="U561" s="57">
        <v>29.139121846874005</v>
      </c>
      <c r="V561" s="64">
        <f t="shared" si="50"/>
        <v>414</v>
      </c>
      <c r="W561" s="64">
        <f t="shared" si="51"/>
        <v>80</v>
      </c>
      <c r="X561" s="23" t="s">
        <v>1534</v>
      </c>
      <c r="Y561" s="23" t="s">
        <v>1534</v>
      </c>
      <c r="Z561" s="23" t="str">
        <f t="shared" si="53"/>
        <v>Rest</v>
      </c>
      <c r="AA561" s="23" t="s">
        <v>1531</v>
      </c>
      <c r="AB561" s="23" t="s">
        <v>1511</v>
      </c>
    </row>
    <row r="562" spans="1:28" x14ac:dyDescent="0.35">
      <c r="A562" s="50" t="s">
        <v>276</v>
      </c>
      <c r="B562" s="51">
        <v>572227</v>
      </c>
      <c r="C562" s="51" t="s">
        <v>1180</v>
      </c>
      <c r="D562" s="52" t="s">
        <v>1181</v>
      </c>
      <c r="E562" s="53">
        <v>0.47569200000000006</v>
      </c>
      <c r="F562" s="54">
        <v>0.54000800000000015</v>
      </c>
      <c r="G562" s="54">
        <v>13.997092607088229</v>
      </c>
      <c r="H562" s="54">
        <v>2.1745920000000001</v>
      </c>
      <c r="I562" s="54">
        <v>2.4686080000000006</v>
      </c>
      <c r="J562" s="54">
        <v>32.280492607088227</v>
      </c>
      <c r="K562" s="63">
        <f>_xlfn.RANK.AVG(H562,H$3:$H$717)</f>
        <v>398</v>
      </c>
      <c r="L562" s="63">
        <f t="shared" si="48"/>
        <v>41</v>
      </c>
      <c r="M562" s="63">
        <f t="shared" si="49"/>
        <v>6</v>
      </c>
      <c r="N562" s="55" t="s">
        <v>1534</v>
      </c>
      <c r="O562" s="55" t="s">
        <v>1535</v>
      </c>
      <c r="P562" s="55" t="s">
        <v>1535</v>
      </c>
      <c r="Q562" s="27" t="str">
        <f t="shared" si="52"/>
        <v>Asset Focus</v>
      </c>
      <c r="R562" s="56">
        <v>9.357631045399998</v>
      </c>
      <c r="S562" s="57">
        <v>0.66425375359193772</v>
      </c>
      <c r="T562" s="57">
        <v>56.145786272399995</v>
      </c>
      <c r="U562" s="57">
        <v>3.4982851495919376</v>
      </c>
      <c r="V562" s="64">
        <f t="shared" si="50"/>
        <v>239</v>
      </c>
      <c r="W562" s="64">
        <f t="shared" si="51"/>
        <v>503</v>
      </c>
      <c r="X562" s="23" t="s">
        <v>1534</v>
      </c>
      <c r="Y562" s="23" t="s">
        <v>1534</v>
      </c>
      <c r="Z562" s="23" t="str">
        <f t="shared" si="53"/>
        <v>Rest</v>
      </c>
      <c r="AA562" s="23" t="s">
        <v>1529</v>
      </c>
      <c r="AB562" s="23" t="s">
        <v>1511</v>
      </c>
    </row>
    <row r="563" spans="1:28" x14ac:dyDescent="0.35">
      <c r="A563" s="50" t="s">
        <v>58</v>
      </c>
      <c r="B563" s="51">
        <v>515411</v>
      </c>
      <c r="C563" s="51" t="s">
        <v>1182</v>
      </c>
      <c r="D563" s="52" t="s">
        <v>1183</v>
      </c>
      <c r="E563" s="53">
        <v>1.1563160000000003</v>
      </c>
      <c r="F563" s="54">
        <v>0.92862000000000022</v>
      </c>
      <c r="G563" s="54">
        <v>2.4043600000000001</v>
      </c>
      <c r="H563" s="54">
        <v>5.2860160000000009</v>
      </c>
      <c r="I563" s="54">
        <v>4.2451200000000009</v>
      </c>
      <c r="J563" s="54">
        <v>10.99136</v>
      </c>
      <c r="K563" s="63">
        <f>_xlfn.RANK.AVG(H563,H$3:$H$717)</f>
        <v>159</v>
      </c>
      <c r="L563" s="63">
        <f t="shared" si="48"/>
        <v>5</v>
      </c>
      <c r="M563" s="63">
        <f t="shared" si="49"/>
        <v>84</v>
      </c>
      <c r="N563" s="55" t="s">
        <v>1534</v>
      </c>
      <c r="O563" s="55" t="s">
        <v>1535</v>
      </c>
      <c r="P563" s="55" t="s">
        <v>1535</v>
      </c>
      <c r="Q563" s="27" t="str">
        <f t="shared" si="52"/>
        <v>Asset Focus</v>
      </c>
      <c r="R563" s="56">
        <v>8.7918339856000003</v>
      </c>
      <c r="S563" s="57">
        <v>1.9832805780000005</v>
      </c>
      <c r="T563" s="57">
        <v>52.751003913599995</v>
      </c>
      <c r="U563" s="57">
        <v>11.899683468000001</v>
      </c>
      <c r="V563" s="64">
        <f t="shared" si="50"/>
        <v>253</v>
      </c>
      <c r="W563" s="64">
        <f t="shared" si="51"/>
        <v>237</v>
      </c>
      <c r="X563" s="23" t="s">
        <v>1534</v>
      </c>
      <c r="Y563" s="23" t="s">
        <v>1534</v>
      </c>
      <c r="Z563" s="23" t="str">
        <f t="shared" si="53"/>
        <v>Rest</v>
      </c>
      <c r="AA563" s="23" t="s">
        <v>1530</v>
      </c>
      <c r="AB563" s="23" t="s">
        <v>1524</v>
      </c>
    </row>
    <row r="564" spans="1:28" x14ac:dyDescent="0.35">
      <c r="A564" s="50" t="s">
        <v>267</v>
      </c>
      <c r="B564" s="51">
        <v>620008</v>
      </c>
      <c r="C564" s="51" t="s">
        <v>1184</v>
      </c>
      <c r="D564" s="52" t="s">
        <v>1185</v>
      </c>
      <c r="E564" s="53">
        <v>0.71739000000000008</v>
      </c>
      <c r="F564" s="54">
        <v>0.25373999999999997</v>
      </c>
      <c r="G564" s="54">
        <v>0.54587030657464408</v>
      </c>
      <c r="H564" s="54">
        <v>1.54759</v>
      </c>
      <c r="I564" s="54">
        <v>0.53203999999999996</v>
      </c>
      <c r="J564" s="54">
        <v>1.8120703065746442</v>
      </c>
      <c r="K564" s="63">
        <f>_xlfn.RANK.AVG(H564,H$3:$H$717)</f>
        <v>466</v>
      </c>
      <c r="L564" s="63">
        <f t="shared" si="48"/>
        <v>497</v>
      </c>
      <c r="M564" s="63">
        <f t="shared" si="49"/>
        <v>500</v>
      </c>
      <c r="N564" s="55" t="s">
        <v>1534</v>
      </c>
      <c r="O564" s="55" t="s">
        <v>1534</v>
      </c>
      <c r="P564" s="55" t="s">
        <v>1534</v>
      </c>
      <c r="Q564" s="27" t="str">
        <f t="shared" si="52"/>
        <v>Rest</v>
      </c>
      <c r="R564" s="56">
        <v>7.6899030186477138</v>
      </c>
      <c r="S564" s="57">
        <v>0.3471274606000001</v>
      </c>
      <c r="T564" s="57">
        <v>20.411549681647713</v>
      </c>
      <c r="U564" s="57">
        <v>2.0827647636000002</v>
      </c>
      <c r="V564" s="64">
        <f t="shared" si="50"/>
        <v>540</v>
      </c>
      <c r="W564" s="64">
        <f t="shared" si="51"/>
        <v>605</v>
      </c>
      <c r="X564" s="23" t="s">
        <v>1534</v>
      </c>
      <c r="Y564" s="23" t="s">
        <v>1534</v>
      </c>
      <c r="Z564" s="23" t="str">
        <f t="shared" si="53"/>
        <v>Rest</v>
      </c>
      <c r="AA564" s="23" t="s">
        <v>1531</v>
      </c>
      <c r="AB564" s="23" t="s">
        <v>1527</v>
      </c>
    </row>
    <row r="565" spans="1:28" x14ac:dyDescent="0.35">
      <c r="A565" s="50" t="s">
        <v>162</v>
      </c>
      <c r="B565" s="51">
        <v>577432</v>
      </c>
      <c r="C565" s="51" t="s">
        <v>1186</v>
      </c>
      <c r="D565" s="52" t="s">
        <v>1187</v>
      </c>
      <c r="E565" s="53">
        <v>0.79611470672195983</v>
      </c>
      <c r="F565" s="54">
        <v>0.49778400000000006</v>
      </c>
      <c r="G565" s="54">
        <v>2.5365497051780905</v>
      </c>
      <c r="H565" s="54">
        <v>1.9532147067219598</v>
      </c>
      <c r="I565" s="54">
        <v>2.2755840000000003</v>
      </c>
      <c r="J565" s="54">
        <v>8.8486497051780901</v>
      </c>
      <c r="K565" s="63">
        <f>_xlfn.RANK.AVG(H565,H$3:$H$717)</f>
        <v>423</v>
      </c>
      <c r="L565" s="63">
        <f t="shared" si="48"/>
        <v>51</v>
      </c>
      <c r="M565" s="63">
        <f t="shared" si="49"/>
        <v>121</v>
      </c>
      <c r="N565" s="55" t="s">
        <v>1534</v>
      </c>
      <c r="O565" s="55" t="s">
        <v>1535</v>
      </c>
      <c r="P565" s="55" t="s">
        <v>1535</v>
      </c>
      <c r="Q565" s="27" t="str">
        <f t="shared" si="52"/>
        <v>Asset Focus</v>
      </c>
      <c r="R565" s="56">
        <v>10.524286605</v>
      </c>
      <c r="S565" s="57">
        <v>0.54497156520000001</v>
      </c>
      <c r="T565" s="57">
        <v>63.145719630000002</v>
      </c>
      <c r="U565" s="57">
        <v>3.2698293912</v>
      </c>
      <c r="V565" s="64">
        <f t="shared" si="50"/>
        <v>196</v>
      </c>
      <c r="W565" s="64">
        <f t="shared" si="51"/>
        <v>525</v>
      </c>
      <c r="X565" s="23" t="s">
        <v>1534</v>
      </c>
      <c r="Y565" s="23" t="s">
        <v>1534</v>
      </c>
      <c r="Z565" s="23" t="str">
        <f t="shared" si="53"/>
        <v>Rest</v>
      </c>
      <c r="AA565" s="23" t="s">
        <v>1531</v>
      </c>
      <c r="AB565" s="23" t="s">
        <v>1511</v>
      </c>
    </row>
    <row r="566" spans="1:28" x14ac:dyDescent="0.35">
      <c r="A566" s="50" t="s">
        <v>64</v>
      </c>
      <c r="B566" s="51">
        <v>689101</v>
      </c>
      <c r="C566" s="51" t="s">
        <v>1188</v>
      </c>
      <c r="D566" s="52" t="s">
        <v>1189</v>
      </c>
      <c r="E566" s="53">
        <v>1.196412</v>
      </c>
      <c r="F566" s="54">
        <v>0.18967923411727816</v>
      </c>
      <c r="G566" s="54">
        <v>0.364952</v>
      </c>
      <c r="H566" s="54">
        <v>5.4693120000000004</v>
      </c>
      <c r="I566" s="54">
        <v>0.60447923411727822</v>
      </c>
      <c r="J566" s="54">
        <v>1.6683519999999998</v>
      </c>
      <c r="K566" s="63">
        <f>_xlfn.RANK.AVG(H566,H$3:$H$717)</f>
        <v>152</v>
      </c>
      <c r="L566" s="63">
        <f t="shared" si="48"/>
        <v>462</v>
      </c>
      <c r="M566" s="63">
        <f t="shared" si="49"/>
        <v>513</v>
      </c>
      <c r="N566" s="55" t="s">
        <v>1534</v>
      </c>
      <c r="O566" s="55" t="s">
        <v>1534</v>
      </c>
      <c r="P566" s="55" t="s">
        <v>1534</v>
      </c>
      <c r="Q566" s="27" t="str">
        <f t="shared" si="52"/>
        <v>Rest</v>
      </c>
      <c r="R566" s="56">
        <v>1.4728491127999996</v>
      </c>
      <c r="S566" s="57">
        <v>1.8358406443768991</v>
      </c>
      <c r="T566" s="57">
        <v>8.8370946767999996</v>
      </c>
      <c r="U566" s="57">
        <v>2.629863094376899</v>
      </c>
      <c r="V566" s="64">
        <f t="shared" si="50"/>
        <v>673</v>
      </c>
      <c r="W566" s="64">
        <f t="shared" si="51"/>
        <v>573</v>
      </c>
      <c r="X566" s="23" t="s">
        <v>1534</v>
      </c>
      <c r="Y566" s="23" t="s">
        <v>1534</v>
      </c>
      <c r="Z566" s="23" t="str">
        <f t="shared" si="53"/>
        <v>Rest</v>
      </c>
      <c r="AA566" s="23" t="s">
        <v>1529</v>
      </c>
      <c r="AB566" s="23" t="s">
        <v>1527</v>
      </c>
    </row>
    <row r="567" spans="1:28" x14ac:dyDescent="0.35">
      <c r="A567" s="50" t="s">
        <v>61</v>
      </c>
      <c r="B567" s="51">
        <v>641604</v>
      </c>
      <c r="C567" s="51" t="s">
        <v>1190</v>
      </c>
      <c r="D567" s="52" t="s">
        <v>1191</v>
      </c>
      <c r="E567" s="53">
        <v>0.51699200000000001</v>
      </c>
      <c r="F567" s="54">
        <v>0.96199000000000001</v>
      </c>
      <c r="G567" s="54">
        <v>0.97465192598285133</v>
      </c>
      <c r="H567" s="54">
        <v>2.3633920000000002</v>
      </c>
      <c r="I567" s="54">
        <v>3.0190900000000003</v>
      </c>
      <c r="J567" s="54">
        <v>3.1236519259828515</v>
      </c>
      <c r="K567" s="63">
        <f>_xlfn.RANK.AVG(H567,H$3:$H$717)</f>
        <v>378</v>
      </c>
      <c r="L567" s="63">
        <f t="shared" si="48"/>
        <v>20</v>
      </c>
      <c r="M567" s="63">
        <f t="shared" si="49"/>
        <v>377</v>
      </c>
      <c r="N567" s="55" t="s">
        <v>1534</v>
      </c>
      <c r="O567" s="55" t="s">
        <v>1535</v>
      </c>
      <c r="P567" s="55" t="s">
        <v>1534</v>
      </c>
      <c r="Q567" s="27" t="str">
        <f t="shared" si="52"/>
        <v>VL Focus</v>
      </c>
      <c r="R567" s="56">
        <v>31.898033966776801</v>
      </c>
      <c r="S567" s="57">
        <v>18.872799981277538</v>
      </c>
      <c r="T567" s="57">
        <v>59.1079406047768</v>
      </c>
      <c r="U567" s="57">
        <v>33.966639191277537</v>
      </c>
      <c r="V567" s="64">
        <f t="shared" si="50"/>
        <v>224</v>
      </c>
      <c r="W567" s="64">
        <f t="shared" si="51"/>
        <v>56</v>
      </c>
      <c r="X567" s="23" t="s">
        <v>1534</v>
      </c>
      <c r="Y567" s="23" t="s">
        <v>1535</v>
      </c>
      <c r="Z567" s="23" t="str">
        <f t="shared" si="53"/>
        <v>CAA Focus</v>
      </c>
      <c r="AA567" s="23" t="s">
        <v>1531</v>
      </c>
      <c r="AB567" s="23" t="s">
        <v>1527</v>
      </c>
    </row>
    <row r="568" spans="1:28" x14ac:dyDescent="0.35">
      <c r="A568" s="50" t="s">
        <v>58</v>
      </c>
      <c r="B568" s="51">
        <v>517501</v>
      </c>
      <c r="C568" s="51" t="s">
        <v>1192</v>
      </c>
      <c r="D568" s="52" t="s">
        <v>1193</v>
      </c>
      <c r="E568" s="53">
        <v>0.41032415918471338</v>
      </c>
      <c r="F568" s="54">
        <v>0.36553975429975416</v>
      </c>
      <c r="G568" s="54">
        <v>1.9000129230352634</v>
      </c>
      <c r="H568" s="54">
        <v>1.6905241591847133</v>
      </c>
      <c r="I568" s="54">
        <v>1.3077397542997544</v>
      </c>
      <c r="J568" s="54">
        <v>6.3608129230352635</v>
      </c>
      <c r="K568" s="63">
        <f>_xlfn.RANK.AVG(H568,H$3:$H$717)</f>
        <v>448</v>
      </c>
      <c r="L568" s="63">
        <f t="shared" si="48"/>
        <v>199</v>
      </c>
      <c r="M568" s="63">
        <f t="shared" si="49"/>
        <v>189</v>
      </c>
      <c r="N568" s="55" t="s">
        <v>1534</v>
      </c>
      <c r="O568" s="55" t="s">
        <v>1534</v>
      </c>
      <c r="P568" s="55" t="s">
        <v>1534</v>
      </c>
      <c r="Q568" s="27" t="str">
        <f t="shared" si="52"/>
        <v>Rest</v>
      </c>
      <c r="R568" s="56">
        <v>3.0030043846000005</v>
      </c>
      <c r="S568" s="57">
        <v>4.2624854770000002</v>
      </c>
      <c r="T568" s="57">
        <v>18.0180263076</v>
      </c>
      <c r="U568" s="57">
        <v>6.8273726000000003</v>
      </c>
      <c r="V568" s="64">
        <f t="shared" si="50"/>
        <v>577</v>
      </c>
      <c r="W568" s="64">
        <f t="shared" si="51"/>
        <v>365</v>
      </c>
      <c r="X568" s="23" t="s">
        <v>1534</v>
      </c>
      <c r="Y568" s="23" t="s">
        <v>1534</v>
      </c>
      <c r="Z568" s="23" t="str">
        <f t="shared" si="53"/>
        <v>Rest</v>
      </c>
      <c r="AA568" s="23" t="s">
        <v>1529</v>
      </c>
      <c r="AB568" s="23" t="s">
        <v>1525</v>
      </c>
    </row>
    <row r="569" spans="1:28" x14ac:dyDescent="0.35">
      <c r="A569" s="50" t="s">
        <v>267</v>
      </c>
      <c r="B569" s="51">
        <v>641602</v>
      </c>
      <c r="C569" s="51" t="s">
        <v>1194</v>
      </c>
      <c r="D569" s="52" t="s">
        <v>1195</v>
      </c>
      <c r="E569" s="53">
        <v>1.2988320000000002</v>
      </c>
      <c r="F569" s="54">
        <v>0.80177999999999994</v>
      </c>
      <c r="G569" s="54">
        <v>0.55090158880954954</v>
      </c>
      <c r="H569" s="54">
        <v>3.1524320000000001</v>
      </c>
      <c r="I569" s="54">
        <v>2.0136799999999999</v>
      </c>
      <c r="J569" s="54">
        <v>2.0883015888095495</v>
      </c>
      <c r="K569" s="63">
        <f>_xlfn.RANK.AVG(H569,H$3:$H$717)</f>
        <v>308</v>
      </c>
      <c r="L569" s="63">
        <f t="shared" si="48"/>
        <v>73</v>
      </c>
      <c r="M569" s="63">
        <f t="shared" si="49"/>
        <v>467</v>
      </c>
      <c r="N569" s="55" t="s">
        <v>1534</v>
      </c>
      <c r="O569" s="55" t="s">
        <v>1535</v>
      </c>
      <c r="P569" s="55" t="s">
        <v>1534</v>
      </c>
      <c r="Q569" s="27" t="str">
        <f t="shared" si="52"/>
        <v>VL Focus</v>
      </c>
      <c r="R569" s="56">
        <v>33.337012907841682</v>
      </c>
      <c r="S569" s="57">
        <v>3.4231246362000007</v>
      </c>
      <c r="T569" s="57">
        <v>60.606457922841685</v>
      </c>
      <c r="U569" s="57">
        <v>20.538747817200001</v>
      </c>
      <c r="V569" s="64">
        <f t="shared" si="50"/>
        <v>211</v>
      </c>
      <c r="W569" s="64">
        <f t="shared" si="51"/>
        <v>126</v>
      </c>
      <c r="X569" s="23" t="s">
        <v>1534</v>
      </c>
      <c r="Y569" s="23" t="s">
        <v>1534</v>
      </c>
      <c r="Z569" s="23" t="str">
        <f t="shared" si="53"/>
        <v>Rest</v>
      </c>
      <c r="AA569" s="23" t="s">
        <v>1531</v>
      </c>
      <c r="AB569" s="23" t="s">
        <v>1527</v>
      </c>
    </row>
    <row r="570" spans="1:28" x14ac:dyDescent="0.35">
      <c r="A570" s="50" t="s">
        <v>276</v>
      </c>
      <c r="B570" s="51">
        <v>572201</v>
      </c>
      <c r="C570" s="51" t="s">
        <v>1196</v>
      </c>
      <c r="D570" s="52" t="s">
        <v>1197</v>
      </c>
      <c r="E570" s="53">
        <v>0.63460000000000005</v>
      </c>
      <c r="F570" s="54">
        <v>0.41065317580390093</v>
      </c>
      <c r="G570" s="54">
        <v>3.0544360000000004</v>
      </c>
      <c r="H570" s="54">
        <v>1.2762000000000002</v>
      </c>
      <c r="I570" s="54">
        <v>1.033153175803901</v>
      </c>
      <c r="J570" s="54">
        <v>13.963136</v>
      </c>
      <c r="K570" s="63">
        <f>_xlfn.RANK.AVG(H570,H$3:$H$717)</f>
        <v>505</v>
      </c>
      <c r="L570" s="63">
        <f t="shared" si="48"/>
        <v>283</v>
      </c>
      <c r="M570" s="63">
        <f t="shared" si="49"/>
        <v>54</v>
      </c>
      <c r="N570" s="55" t="s">
        <v>1534</v>
      </c>
      <c r="O570" s="55" t="s">
        <v>1534</v>
      </c>
      <c r="P570" s="55" t="s">
        <v>1535</v>
      </c>
      <c r="Q570" s="27" t="str">
        <f t="shared" si="52"/>
        <v>GL Focus</v>
      </c>
      <c r="R570" s="56">
        <v>11.497917741000002</v>
      </c>
      <c r="S570" s="57">
        <v>0.93578932003149218</v>
      </c>
      <c r="T570" s="57">
        <v>68.987506445999998</v>
      </c>
      <c r="U570" s="57">
        <v>4.8353489430314918</v>
      </c>
      <c r="V570" s="64">
        <f t="shared" si="50"/>
        <v>172</v>
      </c>
      <c r="W570" s="64">
        <f t="shared" si="51"/>
        <v>440</v>
      </c>
      <c r="X570" s="23" t="s">
        <v>1534</v>
      </c>
      <c r="Y570" s="23" t="s">
        <v>1534</v>
      </c>
      <c r="Z570" s="23" t="str">
        <f t="shared" si="53"/>
        <v>Rest</v>
      </c>
      <c r="AA570" s="23" t="s">
        <v>1530</v>
      </c>
      <c r="AB570" s="23" t="s">
        <v>1524</v>
      </c>
    </row>
    <row r="571" spans="1:28" x14ac:dyDescent="0.35">
      <c r="A571" s="50" t="s">
        <v>261</v>
      </c>
      <c r="B571" s="51">
        <v>572103</v>
      </c>
      <c r="C571" s="51" t="s">
        <v>1198</v>
      </c>
      <c r="D571" s="52" t="s">
        <v>1199</v>
      </c>
      <c r="E571" s="53">
        <v>0.91515200000000019</v>
      </c>
      <c r="F571" s="54">
        <v>0.41568445877140459</v>
      </c>
      <c r="G571" s="54">
        <v>1.0246064937931032</v>
      </c>
      <c r="H571" s="54">
        <v>4.1835520000000006</v>
      </c>
      <c r="I571" s="54">
        <v>1.0716844587714047</v>
      </c>
      <c r="J571" s="54">
        <v>2.3194064937931032</v>
      </c>
      <c r="K571" s="63">
        <f>_xlfn.RANK.AVG(H571,H$3:$H$717)</f>
        <v>223</v>
      </c>
      <c r="L571" s="63">
        <f t="shared" si="48"/>
        <v>274</v>
      </c>
      <c r="M571" s="63">
        <f t="shared" si="49"/>
        <v>448</v>
      </c>
      <c r="N571" s="55" t="s">
        <v>1534</v>
      </c>
      <c r="O571" s="55" t="s">
        <v>1534</v>
      </c>
      <c r="P571" s="55" t="s">
        <v>1534</v>
      </c>
      <c r="Q571" s="27" t="str">
        <f t="shared" si="52"/>
        <v>Rest</v>
      </c>
      <c r="R571" s="56">
        <v>7.3170423975999981</v>
      </c>
      <c r="S571" s="57">
        <v>1.0094878626753889</v>
      </c>
      <c r="T571" s="57">
        <v>43.902254385599996</v>
      </c>
      <c r="U571" s="57">
        <v>4.1343816956753887</v>
      </c>
      <c r="V571" s="64">
        <f t="shared" si="50"/>
        <v>330</v>
      </c>
      <c r="W571" s="64">
        <f t="shared" si="51"/>
        <v>478</v>
      </c>
      <c r="X571" s="23" t="s">
        <v>1534</v>
      </c>
      <c r="Y571" s="23" t="s">
        <v>1534</v>
      </c>
      <c r="Z571" s="23" t="str">
        <f t="shared" si="53"/>
        <v>Rest</v>
      </c>
      <c r="AA571" s="23" t="s">
        <v>1528</v>
      </c>
      <c r="AB571" s="23" t="s">
        <v>1525</v>
      </c>
    </row>
    <row r="572" spans="1:28" x14ac:dyDescent="0.35">
      <c r="A572" s="50" t="s">
        <v>261</v>
      </c>
      <c r="B572" s="51">
        <v>572103</v>
      </c>
      <c r="C572" s="51" t="s">
        <v>1200</v>
      </c>
      <c r="D572" s="52" t="s">
        <v>1201</v>
      </c>
      <c r="E572" s="53">
        <v>1.0718960000000002</v>
      </c>
      <c r="F572" s="54">
        <v>0.93733879625207306</v>
      </c>
      <c r="G572" s="54">
        <v>4.0741830553381728</v>
      </c>
      <c r="H572" s="54">
        <v>4.9000960000000005</v>
      </c>
      <c r="I572" s="54">
        <v>1.8312387962520731</v>
      </c>
      <c r="J572" s="54">
        <v>8.7742830553381737</v>
      </c>
      <c r="K572" s="63">
        <f>_xlfn.RANK.AVG(H572,H$3:$H$717)</f>
        <v>183</v>
      </c>
      <c r="L572" s="63">
        <f t="shared" si="48"/>
        <v>96</v>
      </c>
      <c r="M572" s="63">
        <f t="shared" si="49"/>
        <v>124</v>
      </c>
      <c r="N572" s="55" t="s">
        <v>1534</v>
      </c>
      <c r="O572" s="55" t="s">
        <v>1535</v>
      </c>
      <c r="P572" s="55" t="s">
        <v>1534</v>
      </c>
      <c r="Q572" s="27" t="str">
        <f t="shared" si="52"/>
        <v>VL Focus</v>
      </c>
      <c r="R572" s="56">
        <v>5.0237365033999986</v>
      </c>
      <c r="S572" s="57">
        <v>4.1522611623903583</v>
      </c>
      <c r="T572" s="57">
        <v>30.142419020399998</v>
      </c>
      <c r="U572" s="57">
        <v>8.742449594390358</v>
      </c>
      <c r="V572" s="64">
        <f t="shared" si="50"/>
        <v>431</v>
      </c>
      <c r="W572" s="64">
        <f t="shared" si="51"/>
        <v>295</v>
      </c>
      <c r="X572" s="23" t="s">
        <v>1534</v>
      </c>
      <c r="Y572" s="23" t="s">
        <v>1534</v>
      </c>
      <c r="Z572" s="23" t="str">
        <f t="shared" si="53"/>
        <v>Rest</v>
      </c>
      <c r="AA572" s="23" t="s">
        <v>1528</v>
      </c>
      <c r="AB572" s="23" t="s">
        <v>1525</v>
      </c>
    </row>
    <row r="573" spans="1:28" x14ac:dyDescent="0.35">
      <c r="A573" s="50" t="s">
        <v>64</v>
      </c>
      <c r="B573" s="51">
        <v>685017</v>
      </c>
      <c r="C573" s="51" t="s">
        <v>1078</v>
      </c>
      <c r="D573" s="52" t="s">
        <v>1079</v>
      </c>
      <c r="E573" s="53">
        <v>1.5756720000000002</v>
      </c>
      <c r="F573" s="54">
        <v>0.22589999999999999</v>
      </c>
      <c r="G573" s="54">
        <v>0.69465929325971254</v>
      </c>
      <c r="H573" s="54">
        <v>7.2030719999999997</v>
      </c>
      <c r="I573" s="54">
        <v>0.47019999999999995</v>
      </c>
      <c r="J573" s="54">
        <v>3.0078592932597128</v>
      </c>
      <c r="K573" s="63">
        <f>_xlfn.RANK.AVG(H573,H$3:$H$717)</f>
        <v>98</v>
      </c>
      <c r="L573" s="63">
        <f t="shared" si="48"/>
        <v>521</v>
      </c>
      <c r="M573" s="63">
        <f t="shared" si="49"/>
        <v>385</v>
      </c>
      <c r="N573" s="55" t="s">
        <v>1535</v>
      </c>
      <c r="O573" s="55" t="s">
        <v>1534</v>
      </c>
      <c r="P573" s="55" t="s">
        <v>1534</v>
      </c>
      <c r="Q573" s="27" t="str">
        <f t="shared" si="52"/>
        <v>HL Focus</v>
      </c>
      <c r="R573" s="56">
        <v>0.95571087329576265</v>
      </c>
      <c r="S573" s="57">
        <v>2.1375792200000007E-2</v>
      </c>
      <c r="T573" s="57">
        <v>3.3392974272957625</v>
      </c>
      <c r="U573" s="57">
        <v>0.12825475320000002</v>
      </c>
      <c r="V573" s="64">
        <f t="shared" si="50"/>
        <v>709</v>
      </c>
      <c r="W573" s="64">
        <f t="shared" si="51"/>
        <v>713</v>
      </c>
      <c r="X573" s="23" t="s">
        <v>1534</v>
      </c>
      <c r="Y573" s="23" t="s">
        <v>1534</v>
      </c>
      <c r="Z573" s="23" t="str">
        <f t="shared" si="53"/>
        <v>Rest</v>
      </c>
      <c r="AA573" s="23" t="s">
        <v>1531</v>
      </c>
      <c r="AB573" s="23" t="s">
        <v>1527</v>
      </c>
    </row>
    <row r="574" spans="1:28" x14ac:dyDescent="0.35">
      <c r="A574" s="50" t="s">
        <v>288</v>
      </c>
      <c r="B574" s="51">
        <v>600045</v>
      </c>
      <c r="C574" s="51" t="s">
        <v>1204</v>
      </c>
      <c r="D574" s="52" t="s">
        <v>1205</v>
      </c>
      <c r="E574" s="53">
        <v>2.58012</v>
      </c>
      <c r="F574" s="54">
        <v>0.69405000000000006</v>
      </c>
      <c r="G574" s="54">
        <v>3.3283939445338362</v>
      </c>
      <c r="H574" s="54">
        <v>4.4862199999999994</v>
      </c>
      <c r="I574" s="54">
        <v>1.28165</v>
      </c>
      <c r="J574" s="54">
        <v>8.0471939445338361</v>
      </c>
      <c r="K574" s="63">
        <f>_xlfn.RANK.AVG(H574,H$3:$H$717)</f>
        <v>207</v>
      </c>
      <c r="L574" s="63">
        <f t="shared" si="48"/>
        <v>209</v>
      </c>
      <c r="M574" s="63">
        <f t="shared" si="49"/>
        <v>143</v>
      </c>
      <c r="N574" s="55" t="s">
        <v>1534</v>
      </c>
      <c r="O574" s="55" t="s">
        <v>1534</v>
      </c>
      <c r="P574" s="55" t="s">
        <v>1534</v>
      </c>
      <c r="Q574" s="27" t="str">
        <f t="shared" si="52"/>
        <v>Rest</v>
      </c>
      <c r="R574" s="56">
        <v>42.396588213844382</v>
      </c>
      <c r="S574" s="57">
        <v>6.2201925328687482</v>
      </c>
      <c r="T574" s="57">
        <v>59.993475660844382</v>
      </c>
      <c r="U574" s="57">
        <v>8.8637096828687483</v>
      </c>
      <c r="V574" s="64">
        <f t="shared" si="50"/>
        <v>216</v>
      </c>
      <c r="W574" s="64">
        <f t="shared" si="51"/>
        <v>289</v>
      </c>
      <c r="X574" s="23" t="s">
        <v>1534</v>
      </c>
      <c r="Y574" s="23" t="s">
        <v>1534</v>
      </c>
      <c r="Z574" s="23" t="str">
        <f t="shared" si="53"/>
        <v>Rest</v>
      </c>
      <c r="AA574" s="23" t="s">
        <v>1528</v>
      </c>
      <c r="AB574" s="23" t="s">
        <v>1527</v>
      </c>
    </row>
    <row r="575" spans="1:28" x14ac:dyDescent="0.35">
      <c r="A575" s="50" t="s">
        <v>159</v>
      </c>
      <c r="B575" s="51">
        <v>583123</v>
      </c>
      <c r="C575" s="51" t="s">
        <v>1206</v>
      </c>
      <c r="D575" s="52" t="s">
        <v>1207</v>
      </c>
      <c r="E575" s="53">
        <v>4.3147999999999999E-2</v>
      </c>
      <c r="F575" s="54">
        <v>0.2029</v>
      </c>
      <c r="G575" s="54">
        <v>1.2755400000000001</v>
      </c>
      <c r="H575" s="54">
        <v>0.19724799999999998</v>
      </c>
      <c r="I575" s="54">
        <v>0.46689999999999998</v>
      </c>
      <c r="J575" s="54">
        <v>5.8310400000000007</v>
      </c>
      <c r="K575" s="63">
        <f>_xlfn.RANK.AVG(H575,H$3:$H$717)</f>
        <v>687</v>
      </c>
      <c r="L575" s="63">
        <f t="shared" si="48"/>
        <v>524</v>
      </c>
      <c r="M575" s="63">
        <f t="shared" si="49"/>
        <v>213</v>
      </c>
      <c r="N575" s="55" t="s">
        <v>1534</v>
      </c>
      <c r="O575" s="55" t="s">
        <v>1534</v>
      </c>
      <c r="P575" s="55" t="s">
        <v>1534</v>
      </c>
      <c r="Q575" s="27" t="str">
        <f t="shared" si="52"/>
        <v>Rest</v>
      </c>
      <c r="R575" s="56">
        <v>4.0764018927999999</v>
      </c>
      <c r="S575" s="57">
        <v>0.95123110799999999</v>
      </c>
      <c r="T575" s="57">
        <v>24.458411356799999</v>
      </c>
      <c r="U575" s="57">
        <v>5.707386648</v>
      </c>
      <c r="V575" s="64">
        <f t="shared" si="50"/>
        <v>482</v>
      </c>
      <c r="W575" s="64">
        <f t="shared" si="51"/>
        <v>396</v>
      </c>
      <c r="X575" s="23" t="s">
        <v>1534</v>
      </c>
      <c r="Y575" s="23" t="s">
        <v>1534</v>
      </c>
      <c r="Z575" s="23" t="str">
        <f t="shared" si="53"/>
        <v>Rest</v>
      </c>
      <c r="AA575" s="23" t="s">
        <v>1531</v>
      </c>
      <c r="AB575" s="23" t="s">
        <v>1511</v>
      </c>
    </row>
    <row r="576" spans="1:28" x14ac:dyDescent="0.35">
      <c r="A576" s="50" t="s">
        <v>382</v>
      </c>
      <c r="B576" s="51">
        <v>534211</v>
      </c>
      <c r="C576" s="51" t="s">
        <v>1208</v>
      </c>
      <c r="D576" s="52" t="s">
        <v>1209</v>
      </c>
      <c r="E576" s="53">
        <v>1.7380600000000002</v>
      </c>
      <c r="F576" s="54">
        <v>9.8735417180616722E-2</v>
      </c>
      <c r="G576" s="54">
        <v>1.05504</v>
      </c>
      <c r="H576" s="54">
        <v>4.2479600000000008</v>
      </c>
      <c r="I576" s="54">
        <v>0.20773541718061672</v>
      </c>
      <c r="J576" s="54">
        <v>4.8230399999999998</v>
      </c>
      <c r="K576" s="63">
        <f>_xlfn.RANK.AVG(H576,H$3:$H$717)</f>
        <v>220</v>
      </c>
      <c r="L576" s="63">
        <f t="shared" si="48"/>
        <v>647</v>
      </c>
      <c r="M576" s="63">
        <f t="shared" si="49"/>
        <v>262</v>
      </c>
      <c r="N576" s="55" t="s">
        <v>1534</v>
      </c>
      <c r="O576" s="55" t="s">
        <v>1534</v>
      </c>
      <c r="P576" s="55" t="s">
        <v>1534</v>
      </c>
      <c r="Q576" s="27" t="str">
        <f t="shared" si="52"/>
        <v>Rest</v>
      </c>
      <c r="R576" s="56">
        <v>10.748886554707383</v>
      </c>
      <c r="S576" s="57">
        <v>2.0823877709923657</v>
      </c>
      <c r="T576" s="57">
        <v>20.041578452707384</v>
      </c>
      <c r="U576" s="57">
        <v>4.8468438369923659</v>
      </c>
      <c r="V576" s="64">
        <f t="shared" si="50"/>
        <v>547</v>
      </c>
      <c r="W576" s="64">
        <f t="shared" si="51"/>
        <v>438</v>
      </c>
      <c r="X576" s="23" t="s">
        <v>1534</v>
      </c>
      <c r="Y576" s="23" t="s">
        <v>1534</v>
      </c>
      <c r="Z576" s="23" t="str">
        <f t="shared" si="53"/>
        <v>Rest</v>
      </c>
      <c r="AA576" s="23" t="s">
        <v>1529</v>
      </c>
      <c r="AB576" s="23" t="s">
        <v>1527</v>
      </c>
    </row>
    <row r="577" spans="1:28" x14ac:dyDescent="0.35">
      <c r="A577" s="50" t="s">
        <v>64</v>
      </c>
      <c r="B577" s="51">
        <v>680001</v>
      </c>
      <c r="C577" s="51" t="s">
        <v>1210</v>
      </c>
      <c r="D577" s="52" t="s">
        <v>1211</v>
      </c>
      <c r="E577" s="53">
        <v>0.77287000000000006</v>
      </c>
      <c r="F577" s="54">
        <v>0.29853000000000002</v>
      </c>
      <c r="G577" s="54">
        <v>8.6352000000000012E-2</v>
      </c>
      <c r="H577" s="54">
        <v>1.9683700000000002</v>
      </c>
      <c r="I577" s="54">
        <v>0.67473000000000005</v>
      </c>
      <c r="J577" s="54">
        <v>0.39475199999999999</v>
      </c>
      <c r="K577" s="63">
        <f>_xlfn.RANK.AVG(H577,H$3:$H$717)</f>
        <v>420</v>
      </c>
      <c r="L577" s="63">
        <f t="shared" si="48"/>
        <v>430</v>
      </c>
      <c r="M577" s="63">
        <f t="shared" si="49"/>
        <v>669</v>
      </c>
      <c r="N577" s="55" t="s">
        <v>1534</v>
      </c>
      <c r="O577" s="55" t="s">
        <v>1534</v>
      </c>
      <c r="P577" s="55" t="s">
        <v>1534</v>
      </c>
      <c r="Q577" s="27" t="str">
        <f t="shared" si="52"/>
        <v>Rest</v>
      </c>
      <c r="R577" s="56">
        <v>1.0402758774751852</v>
      </c>
      <c r="S577" s="57">
        <v>12.836008536690032</v>
      </c>
      <c r="T577" s="57">
        <v>5.187096562475185</v>
      </c>
      <c r="U577" s="57">
        <v>17.523691427690032</v>
      </c>
      <c r="V577" s="64">
        <f t="shared" si="50"/>
        <v>701</v>
      </c>
      <c r="W577" s="64">
        <f t="shared" si="51"/>
        <v>153</v>
      </c>
      <c r="X577" s="23" t="s">
        <v>1534</v>
      </c>
      <c r="Y577" s="23" t="s">
        <v>1534</v>
      </c>
      <c r="Z577" s="23" t="str">
        <f t="shared" si="53"/>
        <v>Rest</v>
      </c>
      <c r="AA577" s="23" t="s">
        <v>1531</v>
      </c>
      <c r="AB577" s="23" t="s">
        <v>1526</v>
      </c>
    </row>
    <row r="578" spans="1:28" x14ac:dyDescent="0.35">
      <c r="A578" s="50" t="s">
        <v>64</v>
      </c>
      <c r="B578" s="51">
        <v>670101</v>
      </c>
      <c r="C578" s="51" t="s">
        <v>1212</v>
      </c>
      <c r="D578" s="52" t="s">
        <v>1213</v>
      </c>
      <c r="E578" s="53">
        <v>1.0268439999999999</v>
      </c>
      <c r="F578" s="54">
        <v>0.114</v>
      </c>
      <c r="G578" s="54">
        <v>0.68485200000000002</v>
      </c>
      <c r="H578" s="54">
        <v>4.6941439999999997</v>
      </c>
      <c r="I578" s="54">
        <v>0.38480000000000003</v>
      </c>
      <c r="J578" s="54">
        <v>3.1307520000000002</v>
      </c>
      <c r="K578" s="63">
        <f>_xlfn.RANK.AVG(H578,H$3:$H$717)</f>
        <v>192</v>
      </c>
      <c r="L578" s="63">
        <f t="shared" si="48"/>
        <v>577</v>
      </c>
      <c r="M578" s="63">
        <f t="shared" si="49"/>
        <v>376</v>
      </c>
      <c r="N578" s="55" t="s">
        <v>1534</v>
      </c>
      <c r="O578" s="55" t="s">
        <v>1534</v>
      </c>
      <c r="P578" s="55" t="s">
        <v>1534</v>
      </c>
      <c r="Q578" s="27" t="str">
        <f t="shared" si="52"/>
        <v>Rest</v>
      </c>
      <c r="R578" s="56">
        <v>1.1260302376006406</v>
      </c>
      <c r="S578" s="57">
        <v>0.43927626254675167</v>
      </c>
      <c r="T578" s="57">
        <v>6.3516972826006413</v>
      </c>
      <c r="U578" s="57">
        <v>1.4171973125467516</v>
      </c>
      <c r="V578" s="64">
        <f t="shared" si="50"/>
        <v>696</v>
      </c>
      <c r="W578" s="64">
        <f t="shared" si="51"/>
        <v>655</v>
      </c>
      <c r="X578" s="23" t="s">
        <v>1534</v>
      </c>
      <c r="Y578" s="23" t="s">
        <v>1534</v>
      </c>
      <c r="Z578" s="23" t="str">
        <f t="shared" si="53"/>
        <v>Rest</v>
      </c>
      <c r="AA578" s="23" t="s">
        <v>1529</v>
      </c>
      <c r="AB578" s="23" t="s">
        <v>1526</v>
      </c>
    </row>
    <row r="579" spans="1:28" x14ac:dyDescent="0.35">
      <c r="A579" s="50" t="s">
        <v>267</v>
      </c>
      <c r="B579" s="51">
        <v>627002</v>
      </c>
      <c r="C579" s="51" t="s">
        <v>1214</v>
      </c>
      <c r="D579" s="52" t="s">
        <v>1215</v>
      </c>
      <c r="E579" s="53">
        <v>0.28960748333482067</v>
      </c>
      <c r="F579" s="54">
        <v>0.42442000000000002</v>
      </c>
      <c r="G579" s="54">
        <v>2.3222080000000003</v>
      </c>
      <c r="H579" s="54">
        <v>0.84710748333482067</v>
      </c>
      <c r="I579" s="54">
        <v>1.00752</v>
      </c>
      <c r="J579" s="54">
        <v>10.615807999999999</v>
      </c>
      <c r="K579" s="63">
        <f>_xlfn.RANK.AVG(H579,H$3:$H$717)</f>
        <v>581</v>
      </c>
      <c r="L579" s="63">
        <f t="shared" ref="L579:L642" si="54">_xlfn.RANK.AVG(I579,$I$3:$I$717)</f>
        <v>294</v>
      </c>
      <c r="M579" s="63">
        <f t="shared" ref="M579:M642" si="55">_xlfn.RANK.AVG(J579,$J$3:$J$717)</f>
        <v>89</v>
      </c>
      <c r="N579" s="55" t="s">
        <v>1534</v>
      </c>
      <c r="O579" s="55" t="s">
        <v>1534</v>
      </c>
      <c r="P579" s="55" t="s">
        <v>1535</v>
      </c>
      <c r="Q579" s="27" t="str">
        <f t="shared" si="52"/>
        <v>GL Focus</v>
      </c>
      <c r="R579" s="56">
        <v>5.2633888929934223</v>
      </c>
      <c r="S579" s="57">
        <v>4.7890896310761608</v>
      </c>
      <c r="T579" s="57">
        <v>10.142914876993423</v>
      </c>
      <c r="U579" s="57">
        <v>5.6001556890761606</v>
      </c>
      <c r="V579" s="64">
        <f t="shared" ref="V579:V642" si="56">_xlfn.RANK.AVG(T579,$T$3:$T$717)</f>
        <v>661</v>
      </c>
      <c r="W579" s="64">
        <f t="shared" ref="W579:W642" si="57">_xlfn.RANK.AVG(U579,$U$3:$U$717)</f>
        <v>403</v>
      </c>
      <c r="X579" s="23" t="s">
        <v>1534</v>
      </c>
      <c r="Y579" s="23" t="s">
        <v>1534</v>
      </c>
      <c r="Z579" s="23" t="str">
        <f t="shared" si="53"/>
        <v>Rest</v>
      </c>
      <c r="AA579" s="23" t="s">
        <v>1529</v>
      </c>
      <c r="AB579" s="23" t="s">
        <v>1527</v>
      </c>
    </row>
    <row r="580" spans="1:28" x14ac:dyDescent="0.35">
      <c r="A580" s="50" t="s">
        <v>261</v>
      </c>
      <c r="B580" s="51">
        <v>572101</v>
      </c>
      <c r="C580" s="51" t="s">
        <v>1216</v>
      </c>
      <c r="D580" s="52" t="s">
        <v>1217</v>
      </c>
      <c r="E580" s="53">
        <v>0.82622823238742582</v>
      </c>
      <c r="F580" s="54">
        <v>0.41713641893604542</v>
      </c>
      <c r="G580" s="54">
        <v>2.5085310554312956</v>
      </c>
      <c r="H580" s="54">
        <v>2.8698282323874258</v>
      </c>
      <c r="I580" s="54">
        <v>0.84773641893604545</v>
      </c>
      <c r="J580" s="54">
        <v>5.7253310554312957</v>
      </c>
      <c r="K580" s="63">
        <f>_xlfn.RANK.AVG(H580,H$3:$H$717)</f>
        <v>329</v>
      </c>
      <c r="L580" s="63">
        <f t="shared" si="54"/>
        <v>356</v>
      </c>
      <c r="M580" s="63">
        <f t="shared" si="55"/>
        <v>219</v>
      </c>
      <c r="N580" s="55" t="s">
        <v>1534</v>
      </c>
      <c r="O580" s="55" t="s">
        <v>1534</v>
      </c>
      <c r="P580" s="55" t="s">
        <v>1534</v>
      </c>
      <c r="Q580" s="27" t="str">
        <f t="shared" ref="Q580:Q643" si="58">IF(AND(N580="Yes",O580="No",P580="No"),"HL Focus",IF(AND(N580="No",O580="No",P580="Yes"),"GL Focus",IF(AND(N580="No",O580="Yes",P580="No"),"VL Focus",IF(AND(N580="No",O580="No",P580="No"),"Rest","Asset Focus"))))</f>
        <v>Rest</v>
      </c>
      <c r="R580" s="56">
        <v>3.5795065408000006</v>
      </c>
      <c r="S580" s="57">
        <v>0.50335923799999982</v>
      </c>
      <c r="T580" s="57">
        <v>21.4770392448</v>
      </c>
      <c r="U580" s="57">
        <v>3.0201554279999998</v>
      </c>
      <c r="V580" s="64">
        <f t="shared" si="56"/>
        <v>519</v>
      </c>
      <c r="W580" s="64">
        <f t="shared" si="57"/>
        <v>549</v>
      </c>
      <c r="X580" s="23" t="s">
        <v>1534</v>
      </c>
      <c r="Y580" s="23" t="s">
        <v>1534</v>
      </c>
      <c r="Z580" s="23" t="str">
        <f t="shared" ref="Z580:Z643" si="59">IF(AND(X580="Yes",Y580="No"),"SBA Focus",IF(AND(X580="No",Y580="Yes"),"CAA Focus",IF(AND(X580="No",Y580="No"),"Rest","Asset Focus")))</f>
        <v>Rest</v>
      </c>
      <c r="AA580" s="23" t="s">
        <v>1528</v>
      </c>
      <c r="AB580" s="23" t="s">
        <v>1524</v>
      </c>
    </row>
    <row r="581" spans="1:28" x14ac:dyDescent="0.35">
      <c r="A581" s="50" t="s">
        <v>267</v>
      </c>
      <c r="B581" s="51">
        <v>613001</v>
      </c>
      <c r="C581" s="51" t="s">
        <v>1218</v>
      </c>
      <c r="D581" s="52" t="s">
        <v>1219</v>
      </c>
      <c r="E581" s="53">
        <v>0.27805110622974433</v>
      </c>
      <c r="F581" s="54">
        <v>0.10635769805075476</v>
      </c>
      <c r="G581" s="54">
        <v>0.88935123094379009</v>
      </c>
      <c r="H581" s="54">
        <v>0.8968511062297444</v>
      </c>
      <c r="I581" s="54">
        <v>0.19925769805075477</v>
      </c>
      <c r="J581" s="54">
        <v>2.7135512309437901</v>
      </c>
      <c r="K581" s="63">
        <f>_xlfn.RANK.AVG(H581,H$3:$H$717)</f>
        <v>572</v>
      </c>
      <c r="L581" s="63">
        <f t="shared" si="54"/>
        <v>650</v>
      </c>
      <c r="M581" s="63">
        <f t="shared" si="55"/>
        <v>417</v>
      </c>
      <c r="N581" s="55" t="s">
        <v>1534</v>
      </c>
      <c r="O581" s="55" t="s">
        <v>1534</v>
      </c>
      <c r="P581" s="55" t="s">
        <v>1534</v>
      </c>
      <c r="Q581" s="27" t="str">
        <f t="shared" si="58"/>
        <v>Rest</v>
      </c>
      <c r="R581" s="56">
        <v>3.537590568459442</v>
      </c>
      <c r="S581" s="57">
        <v>0.17521764706990273</v>
      </c>
      <c r="T581" s="57">
        <v>8.897427700459442</v>
      </c>
      <c r="U581" s="57">
        <v>0.69943417006990272</v>
      </c>
      <c r="V581" s="64">
        <f t="shared" si="56"/>
        <v>671</v>
      </c>
      <c r="W581" s="64">
        <f t="shared" si="57"/>
        <v>698</v>
      </c>
      <c r="X581" s="23" t="s">
        <v>1534</v>
      </c>
      <c r="Y581" s="23" t="s">
        <v>1534</v>
      </c>
      <c r="Z581" s="23" t="str">
        <f t="shared" si="59"/>
        <v>Rest</v>
      </c>
      <c r="AA581" s="23" t="s">
        <v>1528</v>
      </c>
      <c r="AB581" s="23" t="s">
        <v>1527</v>
      </c>
    </row>
    <row r="582" spans="1:28" x14ac:dyDescent="0.35">
      <c r="A582" s="50" t="s">
        <v>267</v>
      </c>
      <c r="B582" s="51">
        <v>628002</v>
      </c>
      <c r="C582" s="51" t="s">
        <v>1220</v>
      </c>
      <c r="D582" s="52" t="s">
        <v>1221</v>
      </c>
      <c r="E582" s="53">
        <v>8.5598519107474902E-2</v>
      </c>
      <c r="F582" s="54">
        <v>8.6352000000000012E-2</v>
      </c>
      <c r="G582" s="54">
        <v>0.15367201586090415</v>
      </c>
      <c r="H582" s="54">
        <v>0.31509851910747488</v>
      </c>
      <c r="I582" s="54">
        <v>0.39475199999999999</v>
      </c>
      <c r="J582" s="54">
        <v>0.47837201586090417</v>
      </c>
      <c r="K582" s="63">
        <f>_xlfn.RANK.AVG(H582,H$3:$H$717)</f>
        <v>661</v>
      </c>
      <c r="L582" s="63">
        <f t="shared" si="54"/>
        <v>573</v>
      </c>
      <c r="M582" s="63">
        <f t="shared" si="55"/>
        <v>658</v>
      </c>
      <c r="N582" s="55" t="s">
        <v>1534</v>
      </c>
      <c r="O582" s="55" t="s">
        <v>1534</v>
      </c>
      <c r="P582" s="55" t="s">
        <v>1534</v>
      </c>
      <c r="Q582" s="27" t="str">
        <f t="shared" si="58"/>
        <v>Rest</v>
      </c>
      <c r="R582" s="56">
        <v>5.2944010334537257</v>
      </c>
      <c r="S582" s="57">
        <v>0.67865393622346515</v>
      </c>
      <c r="T582" s="57">
        <v>8.6114015704537259</v>
      </c>
      <c r="U582" s="57">
        <v>2.1271069222234651</v>
      </c>
      <c r="V582" s="64">
        <f t="shared" si="56"/>
        <v>676</v>
      </c>
      <c r="W582" s="64">
        <f t="shared" si="57"/>
        <v>600</v>
      </c>
      <c r="X582" s="23" t="s">
        <v>1534</v>
      </c>
      <c r="Y582" s="23" t="s">
        <v>1534</v>
      </c>
      <c r="Z582" s="23" t="str">
        <f t="shared" si="59"/>
        <v>Rest</v>
      </c>
      <c r="AA582" s="23" t="s">
        <v>1530</v>
      </c>
      <c r="AB582" s="23" t="s">
        <v>1527</v>
      </c>
    </row>
    <row r="583" spans="1:28" x14ac:dyDescent="0.35">
      <c r="A583" s="50" t="s">
        <v>126</v>
      </c>
      <c r="B583" s="51">
        <v>560074</v>
      </c>
      <c r="C583" s="51" t="s">
        <v>1222</v>
      </c>
      <c r="D583" s="52" t="s">
        <v>1223</v>
      </c>
      <c r="E583" s="53">
        <v>8.7999999999999995E-2</v>
      </c>
      <c r="F583" s="54">
        <v>7.9632000000000008E-2</v>
      </c>
      <c r="G583" s="54">
        <v>0.99271200000000004</v>
      </c>
      <c r="H583" s="54">
        <v>8.7999999999999995E-2</v>
      </c>
      <c r="I583" s="54">
        <v>0.36403200000000002</v>
      </c>
      <c r="J583" s="54">
        <v>4.5381119999999999</v>
      </c>
      <c r="K583" s="63">
        <f>_xlfn.RANK.AVG(H583,H$3:$H$717)</f>
        <v>708</v>
      </c>
      <c r="L583" s="63">
        <f t="shared" si="54"/>
        <v>587</v>
      </c>
      <c r="M583" s="63">
        <f t="shared" si="55"/>
        <v>282</v>
      </c>
      <c r="N583" s="55" t="s">
        <v>1534</v>
      </c>
      <c r="O583" s="55" t="s">
        <v>1534</v>
      </c>
      <c r="P583" s="55" t="s">
        <v>1534</v>
      </c>
      <c r="Q583" s="27" t="str">
        <f t="shared" si="58"/>
        <v>Rest</v>
      </c>
      <c r="R583" s="56">
        <v>6.424196927300212</v>
      </c>
      <c r="S583" s="57">
        <v>1.1226758060815363</v>
      </c>
      <c r="T583" s="57">
        <v>20.742636468300212</v>
      </c>
      <c r="U583" s="57">
        <v>4.6962868320815359</v>
      </c>
      <c r="V583" s="64">
        <f t="shared" si="56"/>
        <v>536</v>
      </c>
      <c r="W583" s="64">
        <f t="shared" si="57"/>
        <v>448</v>
      </c>
      <c r="X583" s="23" t="s">
        <v>1534</v>
      </c>
      <c r="Y583" s="23" t="s">
        <v>1534</v>
      </c>
      <c r="Z583" s="23" t="str">
        <f t="shared" si="59"/>
        <v>Rest</v>
      </c>
      <c r="AA583" s="23" t="s">
        <v>1529</v>
      </c>
      <c r="AB583" s="23" t="s">
        <v>1524</v>
      </c>
    </row>
    <row r="584" spans="1:28" x14ac:dyDescent="0.35">
      <c r="A584" s="50" t="s">
        <v>288</v>
      </c>
      <c r="B584" s="51">
        <v>602001</v>
      </c>
      <c r="C584" s="51" t="s">
        <v>1224</v>
      </c>
      <c r="D584" s="52" t="s">
        <v>1225</v>
      </c>
      <c r="E584" s="53">
        <v>1.1766099999999999</v>
      </c>
      <c r="F584" s="54">
        <v>6.4371999999999999E-2</v>
      </c>
      <c r="G584" s="54">
        <v>0.64470000000000016</v>
      </c>
      <c r="H584" s="54">
        <v>2.6210100000000001</v>
      </c>
      <c r="I584" s="54">
        <v>0.29427199999999998</v>
      </c>
      <c r="J584" s="54">
        <v>2.9472000000000005</v>
      </c>
      <c r="K584" s="63">
        <f>_xlfn.RANK.AVG(H584,H$3:$H$717)</f>
        <v>350</v>
      </c>
      <c r="L584" s="63">
        <f t="shared" si="54"/>
        <v>614</v>
      </c>
      <c r="M584" s="63">
        <f t="shared" si="55"/>
        <v>390</v>
      </c>
      <c r="N584" s="55" t="s">
        <v>1534</v>
      </c>
      <c r="O584" s="55" t="s">
        <v>1534</v>
      </c>
      <c r="P584" s="55" t="s">
        <v>1534</v>
      </c>
      <c r="Q584" s="27" t="str">
        <f t="shared" si="58"/>
        <v>Rest</v>
      </c>
      <c r="R584" s="56">
        <v>1.2484413863999997</v>
      </c>
      <c r="S584" s="57">
        <v>2.035618102887919</v>
      </c>
      <c r="T584" s="57">
        <v>7.4906483183999999</v>
      </c>
      <c r="U584" s="57">
        <v>3.1518101458879189</v>
      </c>
      <c r="V584" s="64">
        <f t="shared" si="56"/>
        <v>687</v>
      </c>
      <c r="W584" s="64">
        <f t="shared" si="57"/>
        <v>538</v>
      </c>
      <c r="X584" s="23" t="s">
        <v>1534</v>
      </c>
      <c r="Y584" s="23" t="s">
        <v>1534</v>
      </c>
      <c r="Z584" s="23" t="str">
        <f t="shared" si="59"/>
        <v>Rest</v>
      </c>
      <c r="AA584" s="23" t="s">
        <v>1531</v>
      </c>
      <c r="AB584" s="23" t="s">
        <v>1527</v>
      </c>
    </row>
    <row r="585" spans="1:28" x14ac:dyDescent="0.35">
      <c r="A585" s="50" t="s">
        <v>382</v>
      </c>
      <c r="B585" s="51">
        <v>522201</v>
      </c>
      <c r="C585" s="51" t="s">
        <v>1226</v>
      </c>
      <c r="D585" s="52" t="s">
        <v>1227</v>
      </c>
      <c r="E585" s="53">
        <v>0.64824989586069959</v>
      </c>
      <c r="F585" s="54">
        <v>2.9678469142572276E-2</v>
      </c>
      <c r="G585" s="54">
        <v>0.64358000000000015</v>
      </c>
      <c r="H585" s="54">
        <v>1.2418498958606996</v>
      </c>
      <c r="I585" s="54">
        <v>0.12917846914257228</v>
      </c>
      <c r="J585" s="54">
        <v>2.9420800000000003</v>
      </c>
      <c r="K585" s="63">
        <f>_xlfn.RANK.AVG(H585,H$3:$H$717)</f>
        <v>514</v>
      </c>
      <c r="L585" s="63">
        <f t="shared" si="54"/>
        <v>670</v>
      </c>
      <c r="M585" s="63">
        <f t="shared" si="55"/>
        <v>392</v>
      </c>
      <c r="N585" s="55" t="s">
        <v>1534</v>
      </c>
      <c r="O585" s="55" t="s">
        <v>1534</v>
      </c>
      <c r="P585" s="55" t="s">
        <v>1534</v>
      </c>
      <c r="Q585" s="27" t="str">
        <f t="shared" si="58"/>
        <v>Rest</v>
      </c>
      <c r="R585" s="56">
        <v>13.88646932341738</v>
      </c>
      <c r="S585" s="57">
        <v>2.4493593651369499</v>
      </c>
      <c r="T585" s="57">
        <v>20.935049662417381</v>
      </c>
      <c r="U585" s="57">
        <v>3.33311820613695</v>
      </c>
      <c r="V585" s="64">
        <f t="shared" si="56"/>
        <v>531</v>
      </c>
      <c r="W585" s="64">
        <f t="shared" si="57"/>
        <v>519</v>
      </c>
      <c r="X585" s="23" t="s">
        <v>1534</v>
      </c>
      <c r="Y585" s="23" t="s">
        <v>1534</v>
      </c>
      <c r="Z585" s="23" t="str">
        <f t="shared" si="59"/>
        <v>Rest</v>
      </c>
      <c r="AA585" s="23" t="s">
        <v>1530</v>
      </c>
      <c r="AB585" s="23" t="s">
        <v>1511</v>
      </c>
    </row>
    <row r="586" spans="1:28" x14ac:dyDescent="0.35">
      <c r="A586" s="50" t="s">
        <v>96</v>
      </c>
      <c r="B586" s="51">
        <v>421201</v>
      </c>
      <c r="C586" s="51" t="s">
        <v>1228</v>
      </c>
      <c r="D586" s="52" t="s">
        <v>1229</v>
      </c>
      <c r="E586" s="53">
        <v>0.30323931195266279</v>
      </c>
      <c r="F586" s="54">
        <v>3.8366066666666664E-2</v>
      </c>
      <c r="G586" s="54">
        <v>2.3362160644850958</v>
      </c>
      <c r="H586" s="54">
        <v>1.1766393119526628</v>
      </c>
      <c r="I586" s="54">
        <v>0.10486606666666667</v>
      </c>
      <c r="J586" s="54">
        <v>3.4441160644850957</v>
      </c>
      <c r="K586" s="63">
        <f>_xlfn.RANK.AVG(H586,H$3:$H$717)</f>
        <v>534</v>
      </c>
      <c r="L586" s="63">
        <f t="shared" si="54"/>
        <v>683</v>
      </c>
      <c r="M586" s="63">
        <f t="shared" si="55"/>
        <v>349</v>
      </c>
      <c r="N586" s="55" t="s">
        <v>1534</v>
      </c>
      <c r="O586" s="55" t="s">
        <v>1534</v>
      </c>
      <c r="P586" s="55" t="s">
        <v>1534</v>
      </c>
      <c r="Q586" s="27" t="str">
        <f t="shared" si="58"/>
        <v>Rest</v>
      </c>
      <c r="R586" s="56">
        <v>22.437063834440501</v>
      </c>
      <c r="S586" s="57">
        <v>33.3390560466664</v>
      </c>
      <c r="T586" s="57">
        <v>33.550092739440501</v>
      </c>
      <c r="U586" s="57">
        <v>40.826845618666397</v>
      </c>
      <c r="V586" s="64">
        <f t="shared" si="56"/>
        <v>399</v>
      </c>
      <c r="W586" s="64">
        <f t="shared" si="57"/>
        <v>43</v>
      </c>
      <c r="X586" s="23" t="s">
        <v>1534</v>
      </c>
      <c r="Y586" s="23" t="s">
        <v>1535</v>
      </c>
      <c r="Z586" s="23" t="str">
        <f t="shared" si="59"/>
        <v>CAA Focus</v>
      </c>
      <c r="AA586" s="23" t="s">
        <v>1528</v>
      </c>
      <c r="AB586" s="23" t="s">
        <v>1524</v>
      </c>
    </row>
    <row r="587" spans="1:28" x14ac:dyDescent="0.35">
      <c r="A587" s="50" t="s">
        <v>267</v>
      </c>
      <c r="B587" s="51">
        <v>641652</v>
      </c>
      <c r="C587" s="51" t="s">
        <v>1230</v>
      </c>
      <c r="D587" s="52" t="s">
        <v>1231</v>
      </c>
      <c r="E587" s="53">
        <v>0.85801599999999989</v>
      </c>
      <c r="F587" s="54">
        <v>0.53039999999999998</v>
      </c>
      <c r="G587" s="54">
        <v>0.80270400000000008</v>
      </c>
      <c r="H587" s="54">
        <v>1.6552159999999998</v>
      </c>
      <c r="I587" s="54">
        <v>1.2666999999999999</v>
      </c>
      <c r="J587" s="54">
        <v>3.6695039999999999</v>
      </c>
      <c r="K587" s="63">
        <f>_xlfn.RANK.AVG(H587,H$3:$H$717)</f>
        <v>452</v>
      </c>
      <c r="L587" s="63">
        <f t="shared" si="54"/>
        <v>212</v>
      </c>
      <c r="M587" s="63">
        <f t="shared" si="55"/>
        <v>330</v>
      </c>
      <c r="N587" s="55" t="s">
        <v>1534</v>
      </c>
      <c r="O587" s="55" t="s">
        <v>1534</v>
      </c>
      <c r="P587" s="55" t="s">
        <v>1534</v>
      </c>
      <c r="Q587" s="27" t="str">
        <f t="shared" si="58"/>
        <v>Rest</v>
      </c>
      <c r="R587" s="56">
        <v>17.048755646835669</v>
      </c>
      <c r="S587" s="57">
        <v>9.8369841629713175</v>
      </c>
      <c r="T587" s="57">
        <v>24.00784118683567</v>
      </c>
      <c r="U587" s="57">
        <v>13.309657394971318</v>
      </c>
      <c r="V587" s="64">
        <f t="shared" si="56"/>
        <v>490</v>
      </c>
      <c r="W587" s="64">
        <f t="shared" si="57"/>
        <v>211</v>
      </c>
      <c r="X587" s="23" t="s">
        <v>1534</v>
      </c>
      <c r="Y587" s="23" t="s">
        <v>1534</v>
      </c>
      <c r="Z587" s="23" t="str">
        <f t="shared" si="59"/>
        <v>Rest</v>
      </c>
      <c r="AA587" s="23" t="s">
        <v>1528</v>
      </c>
      <c r="AB587" s="23" t="s">
        <v>1527</v>
      </c>
    </row>
    <row r="588" spans="1:28" x14ac:dyDescent="0.35">
      <c r="A588" s="50" t="s">
        <v>267</v>
      </c>
      <c r="B588" s="51">
        <v>620019</v>
      </c>
      <c r="C588" s="51" t="s">
        <v>1232</v>
      </c>
      <c r="D588" s="52" t="s">
        <v>1233</v>
      </c>
      <c r="E588" s="53">
        <v>0.66583000000000003</v>
      </c>
      <c r="F588" s="54">
        <v>0.19975999999999999</v>
      </c>
      <c r="G588" s="54">
        <v>0.96531634171397762</v>
      </c>
      <c r="H588" s="54">
        <v>1.23543</v>
      </c>
      <c r="I588" s="54">
        <v>0.53176000000000001</v>
      </c>
      <c r="J588" s="54">
        <v>3.3742163417139777</v>
      </c>
      <c r="K588" s="63">
        <f>_xlfn.RANK.AVG(H588,H$3:$H$717)</f>
        <v>515</v>
      </c>
      <c r="L588" s="63">
        <f t="shared" si="54"/>
        <v>498</v>
      </c>
      <c r="M588" s="63">
        <f t="shared" si="55"/>
        <v>351</v>
      </c>
      <c r="N588" s="55" t="s">
        <v>1534</v>
      </c>
      <c r="O588" s="55" t="s">
        <v>1534</v>
      </c>
      <c r="P588" s="55" t="s">
        <v>1534</v>
      </c>
      <c r="Q588" s="27" t="str">
        <f t="shared" si="58"/>
        <v>Rest</v>
      </c>
      <c r="R588" s="56">
        <v>14.52108676798032</v>
      </c>
      <c r="S588" s="57">
        <v>4.6850011590788415E-2</v>
      </c>
      <c r="T588" s="57">
        <v>17.329632053980319</v>
      </c>
      <c r="U588" s="57">
        <v>0.20419126659078843</v>
      </c>
      <c r="V588" s="64">
        <f t="shared" si="56"/>
        <v>584</v>
      </c>
      <c r="W588" s="64">
        <f t="shared" si="57"/>
        <v>711</v>
      </c>
      <c r="X588" s="23" t="s">
        <v>1534</v>
      </c>
      <c r="Y588" s="23" t="s">
        <v>1534</v>
      </c>
      <c r="Z588" s="23" t="str">
        <f t="shared" si="59"/>
        <v>Rest</v>
      </c>
      <c r="AA588" s="23" t="s">
        <v>1531</v>
      </c>
      <c r="AB588" s="23" t="s">
        <v>1527</v>
      </c>
    </row>
    <row r="589" spans="1:28" x14ac:dyDescent="0.35">
      <c r="A589" s="50" t="s">
        <v>126</v>
      </c>
      <c r="B589" s="51">
        <v>562130</v>
      </c>
      <c r="C589" s="51" t="s">
        <v>1234</v>
      </c>
      <c r="D589" s="52" t="s">
        <v>1235</v>
      </c>
      <c r="E589" s="53">
        <v>0.14399999999999999</v>
      </c>
      <c r="F589" s="54">
        <v>3.8520800000000008E-2</v>
      </c>
      <c r="G589" s="54">
        <v>1.6557559658537697</v>
      </c>
      <c r="H589" s="54">
        <v>0.14399999999999999</v>
      </c>
      <c r="I589" s="54">
        <v>3.8520800000000008E-2</v>
      </c>
      <c r="J589" s="54">
        <v>5.7909559658537697</v>
      </c>
      <c r="K589" s="63">
        <f>_xlfn.RANK.AVG(H589,H$3:$H$717)</f>
        <v>697.5</v>
      </c>
      <c r="L589" s="63">
        <f t="shared" si="54"/>
        <v>701.5</v>
      </c>
      <c r="M589" s="63">
        <f t="shared" si="55"/>
        <v>216</v>
      </c>
      <c r="N589" s="55" t="s">
        <v>1534</v>
      </c>
      <c r="O589" s="55" t="s">
        <v>1534</v>
      </c>
      <c r="P589" s="55" t="s">
        <v>1534</v>
      </c>
      <c r="Q589" s="27" t="str">
        <f t="shared" si="58"/>
        <v>Rest</v>
      </c>
      <c r="R589" s="56">
        <v>49.934079604388273</v>
      </c>
      <c r="S589" s="57">
        <v>21.97333813164893</v>
      </c>
      <c r="T589" s="57">
        <v>71.302959626388272</v>
      </c>
      <c r="U589" s="57">
        <v>26.836536537648932</v>
      </c>
      <c r="V589" s="64">
        <f t="shared" si="56"/>
        <v>161</v>
      </c>
      <c r="W589" s="64">
        <f t="shared" si="57"/>
        <v>90</v>
      </c>
      <c r="X589" s="23" t="s">
        <v>1534</v>
      </c>
      <c r="Y589" s="23" t="s">
        <v>1534</v>
      </c>
      <c r="Z589" s="23" t="str">
        <f t="shared" si="59"/>
        <v>Rest</v>
      </c>
      <c r="AA589" s="23" t="s">
        <v>1531</v>
      </c>
      <c r="AB589" s="23" t="s">
        <v>1524</v>
      </c>
    </row>
    <row r="590" spans="1:28" x14ac:dyDescent="0.35">
      <c r="A590" s="50" t="s">
        <v>99</v>
      </c>
      <c r="B590" s="51">
        <v>562123</v>
      </c>
      <c r="C590" s="51" t="s">
        <v>1236</v>
      </c>
      <c r="D590" s="52" t="s">
        <v>1237</v>
      </c>
      <c r="E590" s="53">
        <v>0.21986629655172413</v>
      </c>
      <c r="F590" s="54">
        <v>4.5437105849971793E-2</v>
      </c>
      <c r="G590" s="54">
        <v>2.2607296319199266</v>
      </c>
      <c r="H590" s="54">
        <v>0.5431662965517241</v>
      </c>
      <c r="I590" s="54">
        <v>9.4237105849971789E-2</v>
      </c>
      <c r="J590" s="54">
        <v>7.2917296319199263</v>
      </c>
      <c r="K590" s="63">
        <f>_xlfn.RANK.AVG(H590,H$3:$H$717)</f>
        <v>623</v>
      </c>
      <c r="L590" s="63">
        <f t="shared" si="54"/>
        <v>687</v>
      </c>
      <c r="M590" s="63">
        <f t="shared" si="55"/>
        <v>156</v>
      </c>
      <c r="N590" s="55" t="s">
        <v>1534</v>
      </c>
      <c r="O590" s="55" t="s">
        <v>1534</v>
      </c>
      <c r="P590" s="55" t="s">
        <v>1534</v>
      </c>
      <c r="Q590" s="27" t="str">
        <f t="shared" si="58"/>
        <v>Rest</v>
      </c>
      <c r="R590" s="56">
        <v>1.3589846520000002</v>
      </c>
      <c r="S590" s="57">
        <v>0.23058555257197569</v>
      </c>
      <c r="T590" s="57">
        <v>8.1539079119999993</v>
      </c>
      <c r="U590" s="57">
        <v>0.47842883257197566</v>
      </c>
      <c r="V590" s="64">
        <f t="shared" si="56"/>
        <v>684</v>
      </c>
      <c r="W590" s="64">
        <f t="shared" si="57"/>
        <v>703</v>
      </c>
      <c r="X590" s="23" t="s">
        <v>1534</v>
      </c>
      <c r="Y590" s="23" t="s">
        <v>1534</v>
      </c>
      <c r="Z590" s="23" t="str">
        <f t="shared" si="59"/>
        <v>Rest</v>
      </c>
      <c r="AA590" s="23" t="s">
        <v>1531</v>
      </c>
      <c r="AB590" s="23" t="s">
        <v>1511</v>
      </c>
    </row>
    <row r="591" spans="1:28" x14ac:dyDescent="0.35">
      <c r="A591" s="50" t="s">
        <v>382</v>
      </c>
      <c r="B591" s="51">
        <v>520001</v>
      </c>
      <c r="C591" s="51" t="s">
        <v>1238</v>
      </c>
      <c r="D591" s="52" t="s">
        <v>1239</v>
      </c>
      <c r="E591" s="53">
        <v>0.57714573628916543</v>
      </c>
      <c r="F591" s="54">
        <v>0.35312645236740497</v>
      </c>
      <c r="G591" s="54">
        <v>1.6240702732319636</v>
      </c>
      <c r="H591" s="54">
        <v>1.4285457362891654</v>
      </c>
      <c r="I591" s="54">
        <v>0.68882645236740503</v>
      </c>
      <c r="J591" s="54">
        <v>6.9820702732319635</v>
      </c>
      <c r="K591" s="63">
        <f>_xlfn.RANK.AVG(H591,H$3:$H$717)</f>
        <v>485</v>
      </c>
      <c r="L591" s="63">
        <f t="shared" si="54"/>
        <v>421</v>
      </c>
      <c r="M591" s="63">
        <f t="shared" si="55"/>
        <v>165</v>
      </c>
      <c r="N591" s="55" t="s">
        <v>1534</v>
      </c>
      <c r="O591" s="55" t="s">
        <v>1534</v>
      </c>
      <c r="P591" s="55" t="s">
        <v>1534</v>
      </c>
      <c r="Q591" s="27" t="str">
        <f t="shared" si="58"/>
        <v>Rest</v>
      </c>
      <c r="R591" s="56">
        <v>67.263800206989458</v>
      </c>
      <c r="S591" s="57">
        <v>66.828596243417593</v>
      </c>
      <c r="T591" s="57">
        <v>101.42726279198946</v>
      </c>
      <c r="U591" s="57">
        <v>78.637190178417598</v>
      </c>
      <c r="V591" s="64">
        <f t="shared" si="56"/>
        <v>95</v>
      </c>
      <c r="W591" s="64">
        <f t="shared" si="57"/>
        <v>19</v>
      </c>
      <c r="X591" s="23" t="s">
        <v>1535</v>
      </c>
      <c r="Y591" s="23" t="s">
        <v>1535</v>
      </c>
      <c r="Z591" s="23" t="str">
        <f t="shared" si="59"/>
        <v>Asset Focus</v>
      </c>
      <c r="AA591" s="23" t="s">
        <v>1530</v>
      </c>
      <c r="AB591" s="23" t="s">
        <v>1511</v>
      </c>
    </row>
    <row r="592" spans="1:28" x14ac:dyDescent="0.35">
      <c r="A592" s="50" t="s">
        <v>382</v>
      </c>
      <c r="B592" s="51">
        <v>530002</v>
      </c>
      <c r="C592" s="51" t="s">
        <v>1240</v>
      </c>
      <c r="D592" s="52" t="s">
        <v>1241</v>
      </c>
      <c r="E592" s="53">
        <v>2.1869100000000001</v>
      </c>
      <c r="F592" s="54">
        <v>0.46988000000000002</v>
      </c>
      <c r="G592" s="54">
        <v>0.44735600000000003</v>
      </c>
      <c r="H592" s="54">
        <v>4.5889100000000003</v>
      </c>
      <c r="I592" s="54">
        <v>1.5157800000000001</v>
      </c>
      <c r="J592" s="54">
        <v>2.0450559999999998</v>
      </c>
      <c r="K592" s="63">
        <f>_xlfn.RANK.AVG(H592,H$3:$H$717)</f>
        <v>197</v>
      </c>
      <c r="L592" s="63">
        <f t="shared" si="54"/>
        <v>139</v>
      </c>
      <c r="M592" s="63">
        <f t="shared" si="55"/>
        <v>473</v>
      </c>
      <c r="N592" s="55" t="s">
        <v>1534</v>
      </c>
      <c r="O592" s="55" t="s">
        <v>1535</v>
      </c>
      <c r="P592" s="55" t="s">
        <v>1534</v>
      </c>
      <c r="Q592" s="27" t="str">
        <f t="shared" si="58"/>
        <v>VL Focus</v>
      </c>
      <c r="R592" s="56">
        <v>48.28793892778512</v>
      </c>
      <c r="S592" s="57">
        <v>0.69197354179999992</v>
      </c>
      <c r="T592" s="57">
        <v>68.936508527785122</v>
      </c>
      <c r="U592" s="57">
        <v>4.1518412508000004</v>
      </c>
      <c r="V592" s="64">
        <f t="shared" si="56"/>
        <v>173</v>
      </c>
      <c r="W592" s="64">
        <f t="shared" si="57"/>
        <v>475</v>
      </c>
      <c r="X592" s="23" t="s">
        <v>1534</v>
      </c>
      <c r="Y592" s="23" t="s">
        <v>1534</v>
      </c>
      <c r="Z592" s="23" t="str">
        <f t="shared" si="59"/>
        <v>Rest</v>
      </c>
      <c r="AA592" s="23" t="s">
        <v>1530</v>
      </c>
      <c r="AB592" s="23" t="s">
        <v>1526</v>
      </c>
    </row>
    <row r="593" spans="1:28" x14ac:dyDescent="0.35">
      <c r="A593" s="50" t="s">
        <v>69</v>
      </c>
      <c r="B593" s="51">
        <v>390012</v>
      </c>
      <c r="C593" s="51" t="s">
        <v>1242</v>
      </c>
      <c r="D593" s="52" t="s">
        <v>1243</v>
      </c>
      <c r="E593" s="53">
        <v>1.7730769530447357</v>
      </c>
      <c r="F593" s="54">
        <v>0.23798535889785888</v>
      </c>
      <c r="G593" s="54">
        <v>0.13233357705298016</v>
      </c>
      <c r="H593" s="54">
        <v>2.2189769530447356</v>
      </c>
      <c r="I593" s="54">
        <v>0.70898535889785896</v>
      </c>
      <c r="J593" s="54">
        <v>0.39323357705298018</v>
      </c>
      <c r="K593" s="63">
        <f>_xlfn.RANK.AVG(H593,H$3:$H$717)</f>
        <v>394</v>
      </c>
      <c r="L593" s="63">
        <f t="shared" si="54"/>
        <v>416</v>
      </c>
      <c r="M593" s="63">
        <f t="shared" si="55"/>
        <v>671</v>
      </c>
      <c r="N593" s="55" t="s">
        <v>1534</v>
      </c>
      <c r="O593" s="55" t="s">
        <v>1534</v>
      </c>
      <c r="P593" s="55" t="s">
        <v>1534</v>
      </c>
      <c r="Q593" s="27" t="str">
        <f t="shared" si="58"/>
        <v>Rest</v>
      </c>
      <c r="R593" s="56">
        <v>20.462753155133491</v>
      </c>
      <c r="S593" s="57">
        <v>3.3711430860596128</v>
      </c>
      <c r="T593" s="57">
        <v>57.656562196133493</v>
      </c>
      <c r="U593" s="57">
        <v>8.0804156160596126</v>
      </c>
      <c r="V593" s="64">
        <f t="shared" si="56"/>
        <v>231</v>
      </c>
      <c r="W593" s="64">
        <f t="shared" si="57"/>
        <v>312</v>
      </c>
      <c r="X593" s="23" t="s">
        <v>1534</v>
      </c>
      <c r="Y593" s="23" t="s">
        <v>1534</v>
      </c>
      <c r="Z593" s="23" t="str">
        <f t="shared" si="59"/>
        <v>Rest</v>
      </c>
      <c r="AA593" s="23" t="s">
        <v>1528</v>
      </c>
      <c r="AB593" s="23" t="s">
        <v>1525</v>
      </c>
    </row>
    <row r="594" spans="1:28" x14ac:dyDescent="0.35">
      <c r="A594" s="50" t="s">
        <v>267</v>
      </c>
      <c r="B594" s="51">
        <v>638111</v>
      </c>
      <c r="C594" s="51" t="s">
        <v>1244</v>
      </c>
      <c r="D594" s="52" t="s">
        <v>1245</v>
      </c>
      <c r="E594" s="53">
        <v>0.97325200000000001</v>
      </c>
      <c r="F594" s="54">
        <v>0.48665430637183205</v>
      </c>
      <c r="G594" s="54">
        <v>0.85429430720334487</v>
      </c>
      <c r="H594" s="54">
        <v>4.4491519999999998</v>
      </c>
      <c r="I594" s="54">
        <v>1.6418543063718325</v>
      </c>
      <c r="J594" s="54">
        <v>3.518094307203345</v>
      </c>
      <c r="K594" s="63">
        <f>_xlfn.RANK.AVG(H594,H$3:$H$717)</f>
        <v>211</v>
      </c>
      <c r="L594" s="63">
        <f t="shared" si="54"/>
        <v>125</v>
      </c>
      <c r="M594" s="63">
        <f t="shared" si="55"/>
        <v>341</v>
      </c>
      <c r="N594" s="55" t="s">
        <v>1534</v>
      </c>
      <c r="O594" s="55" t="s">
        <v>1535</v>
      </c>
      <c r="P594" s="55" t="s">
        <v>1534</v>
      </c>
      <c r="Q594" s="27" t="str">
        <f t="shared" si="58"/>
        <v>VL Focus</v>
      </c>
      <c r="R594" s="56">
        <v>3.1827282200000013</v>
      </c>
      <c r="S594" s="57">
        <v>1.4096547665999992</v>
      </c>
      <c r="T594" s="57">
        <v>19.096369320000001</v>
      </c>
      <c r="U594" s="57">
        <v>8.4579285995999989</v>
      </c>
      <c r="V594" s="64">
        <f t="shared" si="56"/>
        <v>563</v>
      </c>
      <c r="W594" s="64">
        <f t="shared" si="57"/>
        <v>300</v>
      </c>
      <c r="X594" s="23" t="s">
        <v>1534</v>
      </c>
      <c r="Y594" s="23" t="s">
        <v>1534</v>
      </c>
      <c r="Z594" s="23" t="str">
        <f t="shared" si="59"/>
        <v>Rest</v>
      </c>
      <c r="AA594" s="23" t="s">
        <v>1528</v>
      </c>
      <c r="AB594" s="23" t="s">
        <v>1524</v>
      </c>
    </row>
    <row r="595" spans="1:28" x14ac:dyDescent="0.35">
      <c r="A595" s="50" t="s">
        <v>382</v>
      </c>
      <c r="B595" s="51">
        <v>520002</v>
      </c>
      <c r="C595" s="51" t="s">
        <v>1246</v>
      </c>
      <c r="D595" s="52" t="s">
        <v>1247</v>
      </c>
      <c r="E595" s="53">
        <v>1.6334299999999999</v>
      </c>
      <c r="F595" s="54">
        <v>0.41904000000000002</v>
      </c>
      <c r="G595" s="54">
        <v>0.758436</v>
      </c>
      <c r="H595" s="54">
        <v>4.7089299999999996</v>
      </c>
      <c r="I595" s="54">
        <v>0.75453999999999999</v>
      </c>
      <c r="J595" s="54">
        <v>3.467136</v>
      </c>
      <c r="K595" s="63">
        <f>_xlfn.RANK.AVG(H595,H$3:$H$717)</f>
        <v>190</v>
      </c>
      <c r="L595" s="63">
        <f t="shared" si="54"/>
        <v>395</v>
      </c>
      <c r="M595" s="63">
        <f t="shared" si="55"/>
        <v>345</v>
      </c>
      <c r="N595" s="55" t="s">
        <v>1534</v>
      </c>
      <c r="O595" s="55" t="s">
        <v>1534</v>
      </c>
      <c r="P595" s="55" t="s">
        <v>1534</v>
      </c>
      <c r="Q595" s="27" t="str">
        <f t="shared" si="58"/>
        <v>Rest</v>
      </c>
      <c r="R595" s="56">
        <v>39.864065899908923</v>
      </c>
      <c r="S595" s="57">
        <v>12.839932170669238</v>
      </c>
      <c r="T595" s="57">
        <v>55.710640198908919</v>
      </c>
      <c r="U595" s="57">
        <v>14.298977083669238</v>
      </c>
      <c r="V595" s="64">
        <f t="shared" si="56"/>
        <v>241</v>
      </c>
      <c r="W595" s="64">
        <f t="shared" si="57"/>
        <v>195</v>
      </c>
      <c r="X595" s="23" t="s">
        <v>1534</v>
      </c>
      <c r="Y595" s="23" t="s">
        <v>1534</v>
      </c>
      <c r="Z595" s="23" t="str">
        <f t="shared" si="59"/>
        <v>Rest</v>
      </c>
      <c r="AA595" s="23" t="s">
        <v>1531</v>
      </c>
      <c r="AB595" s="23" t="s">
        <v>1526</v>
      </c>
    </row>
    <row r="596" spans="1:28" x14ac:dyDescent="0.35">
      <c r="A596" s="50" t="s">
        <v>261</v>
      </c>
      <c r="B596" s="51">
        <v>561202</v>
      </c>
      <c r="C596" s="51" t="s">
        <v>937</v>
      </c>
      <c r="D596" s="52" t="s">
        <v>938</v>
      </c>
      <c r="E596" s="53">
        <v>1.5747480000000003</v>
      </c>
      <c r="F596" s="54">
        <v>0.5259520000000002</v>
      </c>
      <c r="G596" s="54">
        <v>3.9073160000000007</v>
      </c>
      <c r="H596" s="54">
        <v>7.1988480000000008</v>
      </c>
      <c r="I596" s="54">
        <v>2.4043520000000007</v>
      </c>
      <c r="J596" s="54">
        <v>17.862016000000001</v>
      </c>
      <c r="K596" s="63">
        <f>_xlfn.RANK.AVG(H596,H$3:$H$717)</f>
        <v>99</v>
      </c>
      <c r="L596" s="63">
        <f t="shared" si="54"/>
        <v>46</v>
      </c>
      <c r="M596" s="63">
        <f t="shared" si="55"/>
        <v>28</v>
      </c>
      <c r="N596" s="55" t="s">
        <v>1535</v>
      </c>
      <c r="O596" s="55" t="s">
        <v>1535</v>
      </c>
      <c r="P596" s="55" t="s">
        <v>1535</v>
      </c>
      <c r="Q596" s="27" t="str">
        <f t="shared" si="58"/>
        <v>Asset Focus</v>
      </c>
      <c r="R596" s="56">
        <v>21.399883794075265</v>
      </c>
      <c r="S596" s="57">
        <v>1.3200033172000003</v>
      </c>
      <c r="T596" s="57">
        <v>72.116262211075266</v>
      </c>
      <c r="U596" s="57">
        <v>7.9200199032</v>
      </c>
      <c r="V596" s="64">
        <f t="shared" si="56"/>
        <v>157</v>
      </c>
      <c r="W596" s="64">
        <f t="shared" si="57"/>
        <v>318</v>
      </c>
      <c r="X596" s="23" t="s">
        <v>1534</v>
      </c>
      <c r="Y596" s="23" t="s">
        <v>1534</v>
      </c>
      <c r="Z596" s="23" t="str">
        <f t="shared" si="59"/>
        <v>Rest</v>
      </c>
      <c r="AA596" s="23" t="s">
        <v>1528</v>
      </c>
      <c r="AB596" s="23" t="s">
        <v>1511</v>
      </c>
    </row>
    <row r="597" spans="1:28" x14ac:dyDescent="0.35">
      <c r="A597" s="50" t="s">
        <v>382</v>
      </c>
      <c r="B597" s="51">
        <v>535003</v>
      </c>
      <c r="C597" s="51" t="s">
        <v>1250</v>
      </c>
      <c r="D597" s="52" t="s">
        <v>1251</v>
      </c>
      <c r="E597" s="53">
        <v>0.48241435131290139</v>
      </c>
      <c r="F597" s="54">
        <v>0.37798000000000004</v>
      </c>
      <c r="G597" s="54">
        <v>0.86438800000000005</v>
      </c>
      <c r="H597" s="54">
        <v>1.3435143513129013</v>
      </c>
      <c r="I597" s="54">
        <v>1.27278</v>
      </c>
      <c r="J597" s="54">
        <v>3.9514879999999999</v>
      </c>
      <c r="K597" s="63">
        <f>_xlfn.RANK.AVG(H597,H$3:$H$717)</f>
        <v>498</v>
      </c>
      <c r="L597" s="63">
        <f t="shared" si="54"/>
        <v>210</v>
      </c>
      <c r="M597" s="63">
        <f t="shared" si="55"/>
        <v>312</v>
      </c>
      <c r="N597" s="55" t="s">
        <v>1534</v>
      </c>
      <c r="O597" s="55" t="s">
        <v>1534</v>
      </c>
      <c r="P597" s="55" t="s">
        <v>1534</v>
      </c>
      <c r="Q597" s="27" t="str">
        <f t="shared" si="58"/>
        <v>Rest</v>
      </c>
      <c r="R597" s="56">
        <v>14.088504457338791</v>
      </c>
      <c r="S597" s="57">
        <v>0.51647902273917179</v>
      </c>
      <c r="T597" s="57">
        <v>29.426187984338792</v>
      </c>
      <c r="U597" s="57">
        <v>2.7653357227391719</v>
      </c>
      <c r="V597" s="64">
        <f t="shared" si="56"/>
        <v>438</v>
      </c>
      <c r="W597" s="64">
        <f t="shared" si="57"/>
        <v>566</v>
      </c>
      <c r="X597" s="23" t="s">
        <v>1534</v>
      </c>
      <c r="Y597" s="23" t="s">
        <v>1534</v>
      </c>
      <c r="Z597" s="23" t="str">
        <f t="shared" si="59"/>
        <v>Rest</v>
      </c>
      <c r="AA597" s="23" t="s">
        <v>1529</v>
      </c>
      <c r="AB597" s="23" t="s">
        <v>1525</v>
      </c>
    </row>
    <row r="598" spans="1:28" x14ac:dyDescent="0.35">
      <c r="A598" s="50" t="s">
        <v>123</v>
      </c>
      <c r="B598" s="51">
        <v>560009</v>
      </c>
      <c r="C598" s="51" t="s">
        <v>131</v>
      </c>
      <c r="D598" s="52" t="s">
        <v>132</v>
      </c>
      <c r="E598" s="53">
        <v>2.4785163728420838</v>
      </c>
      <c r="F598" s="54">
        <v>0.65261706549687548</v>
      </c>
      <c r="G598" s="54">
        <v>0.5061593350597231</v>
      </c>
      <c r="H598" s="54">
        <v>7.1851163728420833</v>
      </c>
      <c r="I598" s="54">
        <v>0.9307170654968755</v>
      </c>
      <c r="J598" s="54">
        <v>1.6290593350597231</v>
      </c>
      <c r="K598" s="63">
        <f>_xlfn.RANK.AVG(H598,H$3:$H$717)</f>
        <v>100</v>
      </c>
      <c r="L598" s="63">
        <f t="shared" si="54"/>
        <v>326</v>
      </c>
      <c r="M598" s="63">
        <f t="shared" si="55"/>
        <v>518</v>
      </c>
      <c r="N598" s="55" t="s">
        <v>1535</v>
      </c>
      <c r="O598" s="55" t="s">
        <v>1534</v>
      </c>
      <c r="P598" s="55" t="s">
        <v>1534</v>
      </c>
      <c r="Q598" s="27" t="str">
        <f t="shared" si="58"/>
        <v>HL Focus</v>
      </c>
      <c r="R598" s="56">
        <v>13.479863880799996</v>
      </c>
      <c r="S598" s="57">
        <v>2.8577919634000004</v>
      </c>
      <c r="T598" s="57">
        <v>80.879183284799993</v>
      </c>
      <c r="U598" s="57">
        <v>17.146751780399999</v>
      </c>
      <c r="V598" s="64">
        <f t="shared" si="56"/>
        <v>137</v>
      </c>
      <c r="W598" s="64">
        <f t="shared" si="57"/>
        <v>159</v>
      </c>
      <c r="X598" s="23" t="s">
        <v>1535</v>
      </c>
      <c r="Y598" s="23" t="s">
        <v>1534</v>
      </c>
      <c r="Z598" s="23" t="str">
        <f t="shared" si="59"/>
        <v>SBA Focus</v>
      </c>
      <c r="AA598" s="23" t="s">
        <v>1528</v>
      </c>
      <c r="AB598" s="23" t="s">
        <v>1511</v>
      </c>
    </row>
    <row r="599" spans="1:28" x14ac:dyDescent="0.35">
      <c r="A599" s="50" t="s">
        <v>78</v>
      </c>
      <c r="B599" s="51">
        <v>221001</v>
      </c>
      <c r="C599" s="51" t="s">
        <v>1254</v>
      </c>
      <c r="D599" s="52" t="s">
        <v>1255</v>
      </c>
      <c r="E599" s="53">
        <v>9.1560000000000002E-2</v>
      </c>
      <c r="F599" s="54">
        <v>0.51202966216216206</v>
      </c>
      <c r="G599" s="54">
        <v>0.26280800000000004</v>
      </c>
      <c r="H599" s="54">
        <v>0.41855999999999993</v>
      </c>
      <c r="I599" s="54">
        <v>0.75532966216216202</v>
      </c>
      <c r="J599" s="54">
        <v>1.201408</v>
      </c>
      <c r="K599" s="63">
        <f>_xlfn.RANK.AVG(H599,H$3:$H$717)</f>
        <v>644</v>
      </c>
      <c r="L599" s="63">
        <f t="shared" si="54"/>
        <v>394</v>
      </c>
      <c r="M599" s="63">
        <f t="shared" si="55"/>
        <v>577</v>
      </c>
      <c r="N599" s="55" t="s">
        <v>1534</v>
      </c>
      <c r="O599" s="55" t="s">
        <v>1534</v>
      </c>
      <c r="P599" s="55" t="s">
        <v>1534</v>
      </c>
      <c r="Q599" s="27" t="str">
        <f t="shared" si="58"/>
        <v>Rest</v>
      </c>
      <c r="R599" s="56">
        <v>5.0621936458000008</v>
      </c>
      <c r="S599" s="57">
        <v>0.79773930539999993</v>
      </c>
      <c r="T599" s="57">
        <v>30.373161874800001</v>
      </c>
      <c r="U599" s="57">
        <v>4.7864358324000005</v>
      </c>
      <c r="V599" s="64">
        <f t="shared" si="56"/>
        <v>427</v>
      </c>
      <c r="W599" s="64">
        <f t="shared" si="57"/>
        <v>443</v>
      </c>
      <c r="X599" s="23" t="s">
        <v>1534</v>
      </c>
      <c r="Y599" s="23" t="s">
        <v>1534</v>
      </c>
      <c r="Z599" s="23" t="str">
        <f t="shared" si="59"/>
        <v>Rest</v>
      </c>
      <c r="AA599" s="23" t="s">
        <v>1531</v>
      </c>
      <c r="AB599" s="23" t="s">
        <v>1525</v>
      </c>
    </row>
    <row r="600" spans="1:28" x14ac:dyDescent="0.35">
      <c r="A600" s="50" t="s">
        <v>264</v>
      </c>
      <c r="B600" s="51">
        <v>576232</v>
      </c>
      <c r="C600" s="51" t="s">
        <v>1256</v>
      </c>
      <c r="D600" s="52" t="s">
        <v>1257</v>
      </c>
      <c r="E600" s="53">
        <v>0.16475200000000004</v>
      </c>
      <c r="F600" s="54">
        <v>0.36691200000000002</v>
      </c>
      <c r="G600" s="54">
        <v>8.6800038988752952</v>
      </c>
      <c r="H600" s="54">
        <v>0.75315200000000004</v>
      </c>
      <c r="I600" s="54">
        <v>1.6773120000000001</v>
      </c>
      <c r="J600" s="54">
        <v>15.169903898875294</v>
      </c>
      <c r="K600" s="63">
        <f>_xlfn.RANK.AVG(H600,H$3:$H$717)</f>
        <v>588</v>
      </c>
      <c r="L600" s="63">
        <f t="shared" si="54"/>
        <v>117</v>
      </c>
      <c r="M600" s="63">
        <f t="shared" si="55"/>
        <v>42</v>
      </c>
      <c r="N600" s="55" t="s">
        <v>1534</v>
      </c>
      <c r="O600" s="55" t="s">
        <v>1535</v>
      </c>
      <c r="P600" s="55" t="s">
        <v>1535</v>
      </c>
      <c r="Q600" s="27" t="str">
        <f t="shared" si="58"/>
        <v>Asset Focus</v>
      </c>
      <c r="R600" s="56">
        <v>8.2681466426000014</v>
      </c>
      <c r="S600" s="57">
        <v>1.270889666</v>
      </c>
      <c r="T600" s="57">
        <v>49.608879855600001</v>
      </c>
      <c r="U600" s="57">
        <v>3.8512300000000002</v>
      </c>
      <c r="V600" s="64">
        <f t="shared" si="56"/>
        <v>277</v>
      </c>
      <c r="W600" s="64">
        <f t="shared" si="57"/>
        <v>488</v>
      </c>
      <c r="X600" s="23" t="s">
        <v>1534</v>
      </c>
      <c r="Y600" s="23" t="s">
        <v>1534</v>
      </c>
      <c r="Z600" s="23" t="str">
        <f t="shared" si="59"/>
        <v>Rest</v>
      </c>
      <c r="AA600" s="23" t="s">
        <v>1529</v>
      </c>
      <c r="AB600" s="23" t="s">
        <v>1524</v>
      </c>
    </row>
    <row r="601" spans="1:28" x14ac:dyDescent="0.35">
      <c r="A601" s="50" t="s">
        <v>48</v>
      </c>
      <c r="B601" s="51">
        <v>576101</v>
      </c>
      <c r="C601" s="51" t="s">
        <v>1258</v>
      </c>
      <c r="D601" s="52" t="s">
        <v>1259</v>
      </c>
      <c r="E601" s="53">
        <v>1.0560239999999999</v>
      </c>
      <c r="F601" s="54">
        <v>0.17458108244593945</v>
      </c>
      <c r="G601" s="54">
        <v>0.14420000000000002</v>
      </c>
      <c r="H601" s="54">
        <v>3.5396239999999999</v>
      </c>
      <c r="I601" s="54">
        <v>0.41868108244593949</v>
      </c>
      <c r="J601" s="54">
        <v>0.65920000000000001</v>
      </c>
      <c r="K601" s="63">
        <f>_xlfn.RANK.AVG(H601,H$3:$H$717)</f>
        <v>276</v>
      </c>
      <c r="L601" s="63">
        <f t="shared" si="54"/>
        <v>554</v>
      </c>
      <c r="M601" s="63">
        <f t="shared" si="55"/>
        <v>639</v>
      </c>
      <c r="N601" s="55" t="s">
        <v>1534</v>
      </c>
      <c r="O601" s="55" t="s">
        <v>1534</v>
      </c>
      <c r="P601" s="55" t="s">
        <v>1534</v>
      </c>
      <c r="Q601" s="27" t="str">
        <f t="shared" si="58"/>
        <v>Rest</v>
      </c>
      <c r="R601" s="56">
        <v>10.084389100199999</v>
      </c>
      <c r="S601" s="57">
        <v>4.2801465774248442</v>
      </c>
      <c r="T601" s="57">
        <v>60.506334601199995</v>
      </c>
      <c r="U601" s="57">
        <v>11.617689220424845</v>
      </c>
      <c r="V601" s="64">
        <f t="shared" si="56"/>
        <v>212</v>
      </c>
      <c r="W601" s="64">
        <f t="shared" si="57"/>
        <v>241</v>
      </c>
      <c r="X601" s="23" t="s">
        <v>1534</v>
      </c>
      <c r="Y601" s="23" t="s">
        <v>1534</v>
      </c>
      <c r="Z601" s="23" t="str">
        <f t="shared" si="59"/>
        <v>Rest</v>
      </c>
      <c r="AA601" s="23" t="s">
        <v>1529</v>
      </c>
      <c r="AB601" s="23" t="s">
        <v>1511</v>
      </c>
    </row>
    <row r="602" spans="1:28" x14ac:dyDescent="0.35">
      <c r="A602" s="50" t="s">
        <v>48</v>
      </c>
      <c r="B602" s="51">
        <v>576102</v>
      </c>
      <c r="C602" s="51" t="s">
        <v>1260</v>
      </c>
      <c r="D602" s="52" t="s">
        <v>1261</v>
      </c>
      <c r="E602" s="53">
        <v>0.55434400000000006</v>
      </c>
      <c r="F602" s="54">
        <v>0.26202400000000003</v>
      </c>
      <c r="G602" s="54">
        <v>0.43590400000000001</v>
      </c>
      <c r="H602" s="54">
        <v>2.534144</v>
      </c>
      <c r="I602" s="54">
        <v>1.1978240000000002</v>
      </c>
      <c r="J602" s="54">
        <v>1.992704</v>
      </c>
      <c r="K602" s="63">
        <f>_xlfn.RANK.AVG(H602,H$3:$H$717)</f>
        <v>356</v>
      </c>
      <c r="L602" s="63">
        <f t="shared" si="54"/>
        <v>232</v>
      </c>
      <c r="M602" s="63">
        <f t="shared" si="55"/>
        <v>478.5</v>
      </c>
      <c r="N602" s="55" t="s">
        <v>1534</v>
      </c>
      <c r="O602" s="55" t="s">
        <v>1534</v>
      </c>
      <c r="P602" s="55" t="s">
        <v>1534</v>
      </c>
      <c r="Q602" s="27" t="str">
        <f t="shared" si="58"/>
        <v>Rest</v>
      </c>
      <c r="R602" s="56">
        <v>23.978860637645617</v>
      </c>
      <c r="S602" s="57">
        <v>44.133628795000007</v>
      </c>
      <c r="T602" s="57">
        <v>60.306100626645616</v>
      </c>
      <c r="U602" s="57">
        <v>60.745310000000003</v>
      </c>
      <c r="V602" s="64">
        <f t="shared" si="56"/>
        <v>213</v>
      </c>
      <c r="W602" s="64">
        <f t="shared" si="57"/>
        <v>23</v>
      </c>
      <c r="X602" s="23" t="s">
        <v>1534</v>
      </c>
      <c r="Y602" s="23" t="s">
        <v>1535</v>
      </c>
      <c r="Z602" s="23" t="str">
        <f t="shared" si="59"/>
        <v>CAA Focus</v>
      </c>
      <c r="AA602" s="23" t="s">
        <v>1529</v>
      </c>
      <c r="AB602" s="23" t="s">
        <v>1524</v>
      </c>
    </row>
    <row r="603" spans="1:28" x14ac:dyDescent="0.35">
      <c r="A603" s="50" t="s">
        <v>151</v>
      </c>
      <c r="B603" s="51">
        <v>570033</v>
      </c>
      <c r="C603" s="51" t="s">
        <v>972</v>
      </c>
      <c r="D603" s="52" t="s">
        <v>973</v>
      </c>
      <c r="E603" s="53">
        <v>3.8493599999999999</v>
      </c>
      <c r="F603" s="54">
        <v>0.17604718614718615</v>
      </c>
      <c r="G603" s="54">
        <v>2.4913920346577654</v>
      </c>
      <c r="H603" s="54">
        <v>7.1584599999999998</v>
      </c>
      <c r="I603" s="54">
        <v>0.60264718614718615</v>
      </c>
      <c r="J603" s="54">
        <v>8.6199920346577645</v>
      </c>
      <c r="K603" s="63">
        <f>_xlfn.RANK.AVG(H603,H$3:$H$717)</f>
        <v>101</v>
      </c>
      <c r="L603" s="63">
        <f t="shared" si="54"/>
        <v>464</v>
      </c>
      <c r="M603" s="63">
        <f t="shared" si="55"/>
        <v>131</v>
      </c>
      <c r="N603" s="55" t="s">
        <v>1535</v>
      </c>
      <c r="O603" s="55" t="s">
        <v>1534</v>
      </c>
      <c r="P603" s="55" t="s">
        <v>1534</v>
      </c>
      <c r="Q603" s="27" t="str">
        <f t="shared" si="58"/>
        <v>HL Focus</v>
      </c>
      <c r="R603" s="56">
        <v>40.928042510193244</v>
      </c>
      <c r="S603" s="57">
        <v>6.2495816096436823</v>
      </c>
      <c r="T603" s="57">
        <v>62.670430212193246</v>
      </c>
      <c r="U603" s="57">
        <v>9.5620954316436819</v>
      </c>
      <c r="V603" s="64">
        <f t="shared" si="56"/>
        <v>199</v>
      </c>
      <c r="W603" s="64">
        <f t="shared" si="57"/>
        <v>274</v>
      </c>
      <c r="X603" s="23" t="s">
        <v>1534</v>
      </c>
      <c r="Y603" s="23" t="s">
        <v>1534</v>
      </c>
      <c r="Z603" s="23" t="str">
        <f t="shared" si="59"/>
        <v>Rest</v>
      </c>
      <c r="AA603" s="23" t="s">
        <v>1528</v>
      </c>
      <c r="AB603" s="23" t="s">
        <v>1526</v>
      </c>
    </row>
    <row r="604" spans="1:28" x14ac:dyDescent="0.35">
      <c r="A604" s="50" t="s">
        <v>96</v>
      </c>
      <c r="B604" s="51">
        <v>400092</v>
      </c>
      <c r="C604" s="51" t="s">
        <v>794</v>
      </c>
      <c r="D604" s="52" t="s">
        <v>795</v>
      </c>
      <c r="E604" s="53">
        <v>4.5159749732233472</v>
      </c>
      <c r="F604" s="54">
        <v>0.13501600000000002</v>
      </c>
      <c r="G604" s="54">
        <v>0.30027200000000004</v>
      </c>
      <c r="H604" s="54">
        <v>7.1207749732233472</v>
      </c>
      <c r="I604" s="54">
        <v>0.61721599999999999</v>
      </c>
      <c r="J604" s="54">
        <v>1.3726720000000001</v>
      </c>
      <c r="K604" s="63">
        <f>_xlfn.RANK.AVG(H604,H$3:$H$717)</f>
        <v>102</v>
      </c>
      <c r="L604" s="63">
        <f t="shared" si="54"/>
        <v>458</v>
      </c>
      <c r="M604" s="63">
        <f t="shared" si="55"/>
        <v>555</v>
      </c>
      <c r="N604" s="55" t="s">
        <v>1535</v>
      </c>
      <c r="O604" s="55" t="s">
        <v>1534</v>
      </c>
      <c r="P604" s="55" t="s">
        <v>1534</v>
      </c>
      <c r="Q604" s="27" t="str">
        <f t="shared" si="58"/>
        <v>HL Focus</v>
      </c>
      <c r="R604" s="56">
        <v>8.8666440976000018</v>
      </c>
      <c r="S604" s="57">
        <v>1.3733050502000008</v>
      </c>
      <c r="T604" s="57">
        <v>53.199864585600004</v>
      </c>
      <c r="U604" s="57">
        <v>8.2398303012000014</v>
      </c>
      <c r="V604" s="64">
        <f t="shared" si="56"/>
        <v>251</v>
      </c>
      <c r="W604" s="64">
        <f t="shared" si="57"/>
        <v>306</v>
      </c>
      <c r="X604" s="23" t="s">
        <v>1534</v>
      </c>
      <c r="Y604" s="23" t="s">
        <v>1534</v>
      </c>
      <c r="Z604" s="23" t="str">
        <f t="shared" si="59"/>
        <v>Rest</v>
      </c>
      <c r="AA604" s="23" t="s">
        <v>1531</v>
      </c>
      <c r="AB604" s="23" t="s">
        <v>1524</v>
      </c>
    </row>
    <row r="605" spans="1:28" x14ac:dyDescent="0.35">
      <c r="A605" s="50" t="s">
        <v>288</v>
      </c>
      <c r="B605" s="51">
        <v>632009</v>
      </c>
      <c r="C605" s="51" t="s">
        <v>1266</v>
      </c>
      <c r="D605" s="52" t="s">
        <v>1267</v>
      </c>
      <c r="E605" s="53">
        <v>0.97672400000000004</v>
      </c>
      <c r="F605" s="54">
        <v>0.10578400000000002</v>
      </c>
      <c r="G605" s="54">
        <v>0.68247800973411454</v>
      </c>
      <c r="H605" s="54">
        <v>4.4650239999999997</v>
      </c>
      <c r="I605" s="54">
        <v>0.48358400000000001</v>
      </c>
      <c r="J605" s="54">
        <v>2.9359780097341144</v>
      </c>
      <c r="K605" s="63">
        <f>_xlfn.RANK.AVG(H605,H$3:$H$717)</f>
        <v>210</v>
      </c>
      <c r="L605" s="63">
        <f t="shared" si="54"/>
        <v>519</v>
      </c>
      <c r="M605" s="63">
        <f t="shared" si="55"/>
        <v>393</v>
      </c>
      <c r="N605" s="55" t="s">
        <v>1534</v>
      </c>
      <c r="O605" s="55" t="s">
        <v>1534</v>
      </c>
      <c r="P605" s="55" t="s">
        <v>1534</v>
      </c>
      <c r="Q605" s="27" t="str">
        <f t="shared" si="58"/>
        <v>Rest</v>
      </c>
      <c r="R605" s="56">
        <v>2.211570772</v>
      </c>
      <c r="S605" s="57">
        <v>4.3037306896551719</v>
      </c>
      <c r="T605" s="57">
        <v>13.269424632</v>
      </c>
      <c r="U605" s="57">
        <v>6.0766520356551723</v>
      </c>
      <c r="V605" s="64">
        <f t="shared" si="56"/>
        <v>626</v>
      </c>
      <c r="W605" s="64">
        <f t="shared" si="57"/>
        <v>383</v>
      </c>
      <c r="X605" s="23" t="s">
        <v>1534</v>
      </c>
      <c r="Y605" s="23" t="s">
        <v>1534</v>
      </c>
      <c r="Z605" s="23" t="str">
        <f t="shared" si="59"/>
        <v>Rest</v>
      </c>
      <c r="AA605" s="23" t="s">
        <v>1531</v>
      </c>
      <c r="AB605" s="23" t="s">
        <v>1527</v>
      </c>
    </row>
    <row r="606" spans="1:28" x14ac:dyDescent="0.35">
      <c r="A606" s="50" t="s">
        <v>248</v>
      </c>
      <c r="B606" s="51">
        <v>456010</v>
      </c>
      <c r="C606" s="51" t="s">
        <v>1268</v>
      </c>
      <c r="D606" s="52" t="s">
        <v>1269</v>
      </c>
      <c r="E606" s="53">
        <v>5.9976861538461539E-2</v>
      </c>
      <c r="F606" s="54">
        <v>0.33792355797355805</v>
      </c>
      <c r="G606" s="54">
        <v>0.52024000000000004</v>
      </c>
      <c r="H606" s="54">
        <v>0.13977686153846153</v>
      </c>
      <c r="I606" s="54">
        <v>0.97022355797355808</v>
      </c>
      <c r="J606" s="54">
        <v>2.3782399999999999</v>
      </c>
      <c r="K606" s="63">
        <f>_xlfn.RANK.AVG(H606,H$3:$H$717)</f>
        <v>699</v>
      </c>
      <c r="L606" s="63">
        <f t="shared" si="54"/>
        <v>307</v>
      </c>
      <c r="M606" s="63">
        <f t="shared" si="55"/>
        <v>445</v>
      </c>
      <c r="N606" s="55" t="s">
        <v>1534</v>
      </c>
      <c r="O606" s="55" t="s">
        <v>1534</v>
      </c>
      <c r="P606" s="55" t="s">
        <v>1534</v>
      </c>
      <c r="Q606" s="27" t="str">
        <f t="shared" si="58"/>
        <v>Rest</v>
      </c>
      <c r="R606" s="56">
        <v>33.643566238670701</v>
      </c>
      <c r="S606" s="57">
        <v>0.64362150937507545</v>
      </c>
      <c r="T606" s="57">
        <v>48.614213565670703</v>
      </c>
      <c r="U606" s="57">
        <v>3.8169510793750754</v>
      </c>
      <c r="V606" s="64">
        <f t="shared" si="56"/>
        <v>282</v>
      </c>
      <c r="W606" s="64">
        <f t="shared" si="57"/>
        <v>490</v>
      </c>
      <c r="X606" s="23" t="s">
        <v>1534</v>
      </c>
      <c r="Y606" s="23" t="s">
        <v>1534</v>
      </c>
      <c r="Z606" s="23" t="str">
        <f t="shared" si="59"/>
        <v>Rest</v>
      </c>
      <c r="AA606" s="23" t="s">
        <v>1531</v>
      </c>
      <c r="AB606" s="23" t="s">
        <v>1524</v>
      </c>
    </row>
    <row r="607" spans="1:28" x14ac:dyDescent="0.35">
      <c r="A607" s="50" t="s">
        <v>273</v>
      </c>
      <c r="B607" s="51">
        <v>562135</v>
      </c>
      <c r="C607" s="51" t="s">
        <v>1270</v>
      </c>
      <c r="D607" s="52" t="s">
        <v>1271</v>
      </c>
      <c r="E607" s="53">
        <v>0.10309977986244846</v>
      </c>
      <c r="F607" s="54">
        <v>6.9044250480035887E-2</v>
      </c>
      <c r="G607" s="54">
        <v>8.1389059868444065</v>
      </c>
      <c r="H607" s="54">
        <v>0.41569977986244844</v>
      </c>
      <c r="I607" s="54">
        <v>0.22464425048003583</v>
      </c>
      <c r="J607" s="54">
        <v>19.323205986844407</v>
      </c>
      <c r="K607" s="63">
        <f>_xlfn.RANK.AVG(H607,H$3:$H$717)</f>
        <v>645</v>
      </c>
      <c r="L607" s="63">
        <f t="shared" si="54"/>
        <v>642</v>
      </c>
      <c r="M607" s="63">
        <f t="shared" si="55"/>
        <v>24</v>
      </c>
      <c r="N607" s="55" t="s">
        <v>1534</v>
      </c>
      <c r="O607" s="55" t="s">
        <v>1534</v>
      </c>
      <c r="P607" s="55" t="s">
        <v>1535</v>
      </c>
      <c r="Q607" s="27" t="str">
        <f t="shared" si="58"/>
        <v>GL Focus</v>
      </c>
      <c r="R607" s="56">
        <v>4.9879250510000013</v>
      </c>
      <c r="S607" s="57">
        <v>1.0630185079999999</v>
      </c>
      <c r="T607" s="57">
        <v>29.927550306000004</v>
      </c>
      <c r="U607" s="57">
        <v>2.1139060999999999</v>
      </c>
      <c r="V607" s="64">
        <f t="shared" si="56"/>
        <v>433</v>
      </c>
      <c r="W607" s="64">
        <f t="shared" si="57"/>
        <v>601</v>
      </c>
      <c r="X607" s="23" t="s">
        <v>1534</v>
      </c>
      <c r="Y607" s="23" t="s">
        <v>1534</v>
      </c>
      <c r="Z607" s="23" t="str">
        <f t="shared" si="59"/>
        <v>Rest</v>
      </c>
      <c r="AA607" s="23" t="s">
        <v>1529</v>
      </c>
      <c r="AB607" s="23" t="s">
        <v>1527</v>
      </c>
    </row>
    <row r="608" spans="1:28" x14ac:dyDescent="0.35">
      <c r="A608" s="50" t="s">
        <v>51</v>
      </c>
      <c r="B608" s="51">
        <v>403802</v>
      </c>
      <c r="C608" s="51" t="s">
        <v>1272</v>
      </c>
      <c r="D608" s="52" t="s">
        <v>1273</v>
      </c>
      <c r="E608" s="53">
        <v>1.5701700000000001</v>
      </c>
      <c r="F608" s="54">
        <v>0.16558509126009124</v>
      </c>
      <c r="G608" s="54">
        <v>2.3361097502949657</v>
      </c>
      <c r="H608" s="54">
        <v>4.3951700000000002</v>
      </c>
      <c r="I608" s="54">
        <v>0.41138509126009126</v>
      </c>
      <c r="J608" s="54">
        <v>8.293509750294966</v>
      </c>
      <c r="K608" s="63">
        <f>_xlfn.RANK.AVG(H608,H$3:$H$717)</f>
        <v>214</v>
      </c>
      <c r="L608" s="63">
        <f t="shared" si="54"/>
        <v>558</v>
      </c>
      <c r="M608" s="63">
        <f t="shared" si="55"/>
        <v>138</v>
      </c>
      <c r="N608" s="55" t="s">
        <v>1534</v>
      </c>
      <c r="O608" s="55" t="s">
        <v>1534</v>
      </c>
      <c r="P608" s="55" t="s">
        <v>1534</v>
      </c>
      <c r="Q608" s="27" t="str">
        <f t="shared" si="58"/>
        <v>Rest</v>
      </c>
      <c r="R608" s="56">
        <v>2.2386936350000006</v>
      </c>
      <c r="S608" s="57">
        <v>4.5051751530108604</v>
      </c>
      <c r="T608" s="57">
        <v>13.43216181</v>
      </c>
      <c r="U608" s="57">
        <v>6.4385411560108601</v>
      </c>
      <c r="V608" s="64">
        <f t="shared" si="56"/>
        <v>625</v>
      </c>
      <c r="W608" s="64">
        <f t="shared" si="57"/>
        <v>376</v>
      </c>
      <c r="X608" s="23" t="s">
        <v>1534</v>
      </c>
      <c r="Y608" s="23" t="s">
        <v>1534</v>
      </c>
      <c r="Z608" s="23" t="str">
        <f t="shared" si="59"/>
        <v>Rest</v>
      </c>
      <c r="AA608" s="23" t="s">
        <v>1528</v>
      </c>
      <c r="AB608" s="23" t="s">
        <v>1511</v>
      </c>
    </row>
    <row r="609" spans="1:28" x14ac:dyDescent="0.35">
      <c r="A609" s="50" t="s">
        <v>382</v>
      </c>
      <c r="B609" s="51">
        <v>530027</v>
      </c>
      <c r="C609" s="51" t="s">
        <v>1274</v>
      </c>
      <c r="D609" s="52" t="s">
        <v>1275</v>
      </c>
      <c r="E609" s="53">
        <v>0.48272409264207361</v>
      </c>
      <c r="F609" s="54">
        <v>6.4856683631683634E-2</v>
      </c>
      <c r="G609" s="54">
        <v>4.2895264916492373</v>
      </c>
      <c r="H609" s="54">
        <v>2.0881240926420737</v>
      </c>
      <c r="I609" s="54">
        <v>0.28325668363168366</v>
      </c>
      <c r="J609" s="54">
        <v>5.3021264916492372</v>
      </c>
      <c r="K609" s="63">
        <f>_xlfn.RANK.AVG(H609,H$3:$H$717)</f>
        <v>404</v>
      </c>
      <c r="L609" s="63">
        <f t="shared" si="54"/>
        <v>619</v>
      </c>
      <c r="M609" s="63">
        <f t="shared" si="55"/>
        <v>237</v>
      </c>
      <c r="N609" s="55" t="s">
        <v>1534</v>
      </c>
      <c r="O609" s="55" t="s">
        <v>1534</v>
      </c>
      <c r="P609" s="55" t="s">
        <v>1534</v>
      </c>
      <c r="Q609" s="27" t="str">
        <f t="shared" si="58"/>
        <v>Rest</v>
      </c>
      <c r="R609" s="56">
        <v>12.162307297386702</v>
      </c>
      <c r="S609" s="57">
        <v>1.7178229374793248</v>
      </c>
      <c r="T609" s="57">
        <v>19.479984275386702</v>
      </c>
      <c r="U609" s="57">
        <v>4.3770593104793249</v>
      </c>
      <c r="V609" s="64">
        <f t="shared" si="56"/>
        <v>556</v>
      </c>
      <c r="W609" s="64">
        <f t="shared" si="57"/>
        <v>461</v>
      </c>
      <c r="X609" s="23" t="s">
        <v>1534</v>
      </c>
      <c r="Y609" s="23" t="s">
        <v>1534</v>
      </c>
      <c r="Z609" s="23" t="str">
        <f t="shared" si="59"/>
        <v>Rest</v>
      </c>
      <c r="AA609" s="23" t="s">
        <v>1529</v>
      </c>
      <c r="AB609" s="23" t="s">
        <v>1511</v>
      </c>
    </row>
    <row r="610" spans="1:28" x14ac:dyDescent="0.35">
      <c r="A610" s="50" t="s">
        <v>382</v>
      </c>
      <c r="B610" s="51">
        <v>520012</v>
      </c>
      <c r="C610" s="51" t="s">
        <v>1276</v>
      </c>
      <c r="D610" s="52" t="s">
        <v>1277</v>
      </c>
      <c r="E610" s="53">
        <v>0.40099958078956727</v>
      </c>
      <c r="F610" s="54">
        <v>9.8168000000000005E-2</v>
      </c>
      <c r="G610" s="54">
        <v>0.97930000000000006</v>
      </c>
      <c r="H610" s="54">
        <v>1.7555995807895672</v>
      </c>
      <c r="I610" s="54">
        <v>0.44876799999999994</v>
      </c>
      <c r="J610" s="54">
        <v>4.4767999999999999</v>
      </c>
      <c r="K610" s="63">
        <f>_xlfn.RANK.AVG(H610,H$3:$H$717)</f>
        <v>442</v>
      </c>
      <c r="L610" s="63">
        <f t="shared" si="54"/>
        <v>535</v>
      </c>
      <c r="M610" s="63">
        <f t="shared" si="55"/>
        <v>284</v>
      </c>
      <c r="N610" s="55" t="s">
        <v>1534</v>
      </c>
      <c r="O610" s="55" t="s">
        <v>1534</v>
      </c>
      <c r="P610" s="55" t="s">
        <v>1534</v>
      </c>
      <c r="Q610" s="27" t="str">
        <f t="shared" si="58"/>
        <v>Rest</v>
      </c>
      <c r="R610" s="56">
        <v>10.915688162086001</v>
      </c>
      <c r="S610" s="57">
        <v>6.6029098407498497</v>
      </c>
      <c r="T610" s="57">
        <v>20.749784371086001</v>
      </c>
      <c r="U610" s="57">
        <v>7.7202676117498497</v>
      </c>
      <c r="V610" s="64">
        <f t="shared" si="56"/>
        <v>535</v>
      </c>
      <c r="W610" s="64">
        <f t="shared" si="57"/>
        <v>324</v>
      </c>
      <c r="X610" s="23" t="s">
        <v>1534</v>
      </c>
      <c r="Y610" s="23" t="s">
        <v>1534</v>
      </c>
      <c r="Z610" s="23" t="str">
        <f t="shared" si="59"/>
        <v>Rest</v>
      </c>
      <c r="AA610" s="23" t="s">
        <v>1530</v>
      </c>
      <c r="AB610" s="23" t="s">
        <v>1511</v>
      </c>
    </row>
    <row r="611" spans="1:28" x14ac:dyDescent="0.35">
      <c r="A611" s="50" t="s">
        <v>532</v>
      </c>
      <c r="B611" s="51">
        <v>571218</v>
      </c>
      <c r="C611" s="51" t="s">
        <v>1278</v>
      </c>
      <c r="D611" s="52" t="s">
        <v>1279</v>
      </c>
      <c r="E611" s="53">
        <v>0.35407</v>
      </c>
      <c r="F611" s="54">
        <v>0.16012559573318633</v>
      </c>
      <c r="G611" s="54">
        <v>2.5140491464398544</v>
      </c>
      <c r="H611" s="54">
        <v>0.60566999999999993</v>
      </c>
      <c r="I611" s="54">
        <v>0.49842559573318634</v>
      </c>
      <c r="J611" s="54">
        <v>6.4789491464398541</v>
      </c>
      <c r="K611" s="63">
        <f>_xlfn.RANK.AVG(H611,H$3:$H$717)</f>
        <v>610</v>
      </c>
      <c r="L611" s="63">
        <f t="shared" si="54"/>
        <v>514</v>
      </c>
      <c r="M611" s="63">
        <f t="shared" si="55"/>
        <v>183</v>
      </c>
      <c r="N611" s="55" t="s">
        <v>1534</v>
      </c>
      <c r="O611" s="55" t="s">
        <v>1534</v>
      </c>
      <c r="P611" s="55" t="s">
        <v>1534</v>
      </c>
      <c r="Q611" s="27" t="str">
        <f t="shared" si="58"/>
        <v>Rest</v>
      </c>
      <c r="R611" s="56">
        <v>3.7722657604078149</v>
      </c>
      <c r="S611" s="57">
        <v>0.24516872800000011</v>
      </c>
      <c r="T611" s="57">
        <v>10.230488575407815</v>
      </c>
      <c r="U611" s="57">
        <v>1.4710123680000002</v>
      </c>
      <c r="V611" s="64">
        <f t="shared" si="56"/>
        <v>660</v>
      </c>
      <c r="W611" s="64">
        <f t="shared" si="57"/>
        <v>654</v>
      </c>
      <c r="X611" s="23" t="s">
        <v>1534</v>
      </c>
      <c r="Y611" s="23" t="s">
        <v>1534</v>
      </c>
      <c r="Z611" s="23" t="str">
        <f t="shared" si="59"/>
        <v>Rest</v>
      </c>
      <c r="AA611" s="23" t="s">
        <v>1528</v>
      </c>
      <c r="AB611" s="23" t="s">
        <v>1511</v>
      </c>
    </row>
    <row r="612" spans="1:28" x14ac:dyDescent="0.35">
      <c r="A612" s="50" t="s">
        <v>99</v>
      </c>
      <c r="B612" s="51">
        <v>560097</v>
      </c>
      <c r="C612" s="51" t="s">
        <v>1280</v>
      </c>
      <c r="D612" s="52" t="s">
        <v>1281</v>
      </c>
      <c r="E612" s="53">
        <v>0.70274400000000015</v>
      </c>
      <c r="F612" s="54">
        <v>0.82664500994500989</v>
      </c>
      <c r="G612" s="54">
        <v>1.9276320000000002</v>
      </c>
      <c r="H612" s="54">
        <v>3.2125440000000003</v>
      </c>
      <c r="I612" s="54">
        <v>1.1046450099450098</v>
      </c>
      <c r="J612" s="54">
        <v>8.8120320000000003</v>
      </c>
      <c r="K612" s="63">
        <f>_xlfn.RANK.AVG(H612,H$3:$H$717)</f>
        <v>302</v>
      </c>
      <c r="L612" s="63">
        <f t="shared" si="54"/>
        <v>265</v>
      </c>
      <c r="M612" s="63">
        <f t="shared" si="55"/>
        <v>122</v>
      </c>
      <c r="N612" s="55" t="s">
        <v>1534</v>
      </c>
      <c r="O612" s="55" t="s">
        <v>1534</v>
      </c>
      <c r="P612" s="55" t="s">
        <v>1534</v>
      </c>
      <c r="Q612" s="27" t="str">
        <f t="shared" si="58"/>
        <v>Rest</v>
      </c>
      <c r="R612" s="56">
        <v>29.004286870216173</v>
      </c>
      <c r="S612" s="57">
        <v>3.7370498275717052</v>
      </c>
      <c r="T612" s="57">
        <v>56.721604316216172</v>
      </c>
      <c r="U612" s="57">
        <v>7.7985983605717051</v>
      </c>
      <c r="V612" s="64">
        <f t="shared" si="56"/>
        <v>235</v>
      </c>
      <c r="W612" s="64">
        <f t="shared" si="57"/>
        <v>321</v>
      </c>
      <c r="X612" s="23" t="s">
        <v>1534</v>
      </c>
      <c r="Y612" s="23" t="s">
        <v>1534</v>
      </c>
      <c r="Z612" s="23" t="str">
        <f t="shared" si="59"/>
        <v>Rest</v>
      </c>
      <c r="AA612" s="23" t="s">
        <v>1531</v>
      </c>
      <c r="AB612" s="23" t="s">
        <v>1524</v>
      </c>
    </row>
    <row r="613" spans="1:28" x14ac:dyDescent="0.35">
      <c r="A613" s="50" t="s">
        <v>69</v>
      </c>
      <c r="B613" s="51">
        <v>396191</v>
      </c>
      <c r="C613" s="51" t="s">
        <v>1282</v>
      </c>
      <c r="D613" s="52" t="s">
        <v>1283</v>
      </c>
      <c r="E613" s="53">
        <v>0.17363982195731112</v>
      </c>
      <c r="F613" s="54">
        <v>1.4728320229320229</v>
      </c>
      <c r="G613" s="54">
        <v>1.7884334005077218</v>
      </c>
      <c r="H613" s="54">
        <v>0.3540398219573111</v>
      </c>
      <c r="I613" s="54">
        <v>1.8553320229320229</v>
      </c>
      <c r="J613" s="54">
        <v>2.492733400507722</v>
      </c>
      <c r="K613" s="63">
        <f>_xlfn.RANK.AVG(H613,H$3:$H$717)</f>
        <v>653</v>
      </c>
      <c r="L613" s="63">
        <f t="shared" si="54"/>
        <v>92</v>
      </c>
      <c r="M613" s="63">
        <f t="shared" si="55"/>
        <v>438</v>
      </c>
      <c r="N613" s="55" t="s">
        <v>1534</v>
      </c>
      <c r="O613" s="55" t="s">
        <v>1535</v>
      </c>
      <c r="P613" s="55" t="s">
        <v>1534</v>
      </c>
      <c r="Q613" s="27" t="str">
        <f t="shared" si="58"/>
        <v>VL Focus</v>
      </c>
      <c r="R613" s="56">
        <v>19.641068272724276</v>
      </c>
      <c r="S613" s="57">
        <v>0.18380984339999995</v>
      </c>
      <c r="T613" s="57">
        <v>21.816461921724276</v>
      </c>
      <c r="U613" s="57">
        <v>1.1028590603999999</v>
      </c>
      <c r="V613" s="64">
        <f t="shared" si="56"/>
        <v>513</v>
      </c>
      <c r="W613" s="64">
        <f t="shared" si="57"/>
        <v>675</v>
      </c>
      <c r="X613" s="23" t="s">
        <v>1534</v>
      </c>
      <c r="Y613" s="23" t="s">
        <v>1534</v>
      </c>
      <c r="Z613" s="23" t="str">
        <f t="shared" si="59"/>
        <v>Rest</v>
      </c>
      <c r="AA613" s="23" t="s">
        <v>1531</v>
      </c>
      <c r="AB613" s="23" t="s">
        <v>1524</v>
      </c>
    </row>
    <row r="614" spans="1:28" x14ac:dyDescent="0.35">
      <c r="A614" s="50" t="s">
        <v>123</v>
      </c>
      <c r="B614" s="51">
        <v>560035</v>
      </c>
      <c r="C614" s="51" t="s">
        <v>1376</v>
      </c>
      <c r="D614" s="52" t="s">
        <v>1377</v>
      </c>
      <c r="E614" s="53">
        <v>2.0188261605474374</v>
      </c>
      <c r="F614" s="54">
        <v>0.11200000000000002</v>
      </c>
      <c r="G614" s="54">
        <v>1.1831960000000001</v>
      </c>
      <c r="H614" s="54">
        <v>7.1151261605474376</v>
      </c>
      <c r="I614" s="54">
        <v>0.51200000000000001</v>
      </c>
      <c r="J614" s="54">
        <v>5.4088960000000004</v>
      </c>
      <c r="K614" s="63">
        <f>_xlfn.RANK.AVG(H614,H$3:$H$717)</f>
        <v>103</v>
      </c>
      <c r="L614" s="63">
        <f t="shared" si="54"/>
        <v>507</v>
      </c>
      <c r="M614" s="63">
        <f t="shared" si="55"/>
        <v>228</v>
      </c>
      <c r="N614" s="55" t="s">
        <v>1535</v>
      </c>
      <c r="O614" s="55" t="s">
        <v>1534</v>
      </c>
      <c r="P614" s="55" t="s">
        <v>1534</v>
      </c>
      <c r="Q614" s="27" t="str">
        <f t="shared" si="58"/>
        <v>HL Focus</v>
      </c>
      <c r="R614" s="56">
        <v>84.938930607067945</v>
      </c>
      <c r="S614" s="57">
        <v>23.260895410037119</v>
      </c>
      <c r="T614" s="57">
        <v>124.79720569206795</v>
      </c>
      <c r="U614" s="57">
        <v>29.409823604037118</v>
      </c>
      <c r="V614" s="64">
        <f t="shared" si="56"/>
        <v>63</v>
      </c>
      <c r="W614" s="64">
        <f t="shared" si="57"/>
        <v>78</v>
      </c>
      <c r="X614" s="23" t="s">
        <v>1535</v>
      </c>
      <c r="Y614" s="23" t="s">
        <v>1534</v>
      </c>
      <c r="Z614" s="23" t="str">
        <f t="shared" si="59"/>
        <v>SBA Focus</v>
      </c>
      <c r="AA614" s="23" t="s">
        <v>1528</v>
      </c>
      <c r="AB614" s="23" t="s">
        <v>1526</v>
      </c>
    </row>
    <row r="615" spans="1:28" x14ac:dyDescent="0.35">
      <c r="A615" s="50" t="s">
        <v>248</v>
      </c>
      <c r="B615" s="51">
        <v>313002</v>
      </c>
      <c r="C615" s="51" t="s">
        <v>1286</v>
      </c>
      <c r="D615" s="52" t="s">
        <v>1287</v>
      </c>
      <c r="E615" s="53">
        <v>0.64874787328941752</v>
      </c>
      <c r="F615" s="54">
        <v>0.32874967971217972</v>
      </c>
      <c r="G615" s="54">
        <v>0.12054000000000001</v>
      </c>
      <c r="H615" s="54">
        <v>1.4095478732894176</v>
      </c>
      <c r="I615" s="54">
        <v>0.57374967971217972</v>
      </c>
      <c r="J615" s="54">
        <v>0.55103999999999997</v>
      </c>
      <c r="K615" s="63">
        <f>_xlfn.RANK.AVG(H615,H$3:$H$717)</f>
        <v>490</v>
      </c>
      <c r="L615" s="63">
        <f t="shared" si="54"/>
        <v>476</v>
      </c>
      <c r="M615" s="63">
        <f t="shared" si="55"/>
        <v>647</v>
      </c>
      <c r="N615" s="55" t="s">
        <v>1534</v>
      </c>
      <c r="O615" s="55" t="s">
        <v>1534</v>
      </c>
      <c r="P615" s="55" t="s">
        <v>1534</v>
      </c>
      <c r="Q615" s="27" t="str">
        <f t="shared" si="58"/>
        <v>Rest</v>
      </c>
      <c r="R615" s="56">
        <v>22.499886767158124</v>
      </c>
      <c r="S615" s="57">
        <v>2.0736737151972928</v>
      </c>
      <c r="T615" s="57">
        <v>26.656726238158125</v>
      </c>
      <c r="U615" s="57">
        <v>2.8242258481972931</v>
      </c>
      <c r="V615" s="64">
        <f t="shared" si="56"/>
        <v>460</v>
      </c>
      <c r="W615" s="64">
        <f t="shared" si="57"/>
        <v>563</v>
      </c>
      <c r="X615" s="23" t="s">
        <v>1534</v>
      </c>
      <c r="Y615" s="23" t="s">
        <v>1534</v>
      </c>
      <c r="Z615" s="23" t="str">
        <f t="shared" si="59"/>
        <v>Rest</v>
      </c>
      <c r="AA615" s="23" t="s">
        <v>1531</v>
      </c>
      <c r="AB615" s="23" t="s">
        <v>1525</v>
      </c>
    </row>
    <row r="616" spans="1:28" x14ac:dyDescent="0.35">
      <c r="A616" s="50" t="s">
        <v>58</v>
      </c>
      <c r="B616" s="51">
        <v>515110</v>
      </c>
      <c r="C616" s="51" t="s">
        <v>1074</v>
      </c>
      <c r="D616" s="52" t="s">
        <v>1075</v>
      </c>
      <c r="E616" s="53">
        <v>1.5524040000000001</v>
      </c>
      <c r="F616" s="54">
        <v>0.31917200000000001</v>
      </c>
      <c r="G616" s="54">
        <v>0.69322400000000006</v>
      </c>
      <c r="H616" s="54">
        <v>7.0967039999999999</v>
      </c>
      <c r="I616" s="54">
        <v>1.4590719999999999</v>
      </c>
      <c r="J616" s="54">
        <v>3.1690240000000003</v>
      </c>
      <c r="K616" s="63">
        <f>_xlfn.RANK.AVG(H616,H$3:$H$717)</f>
        <v>104</v>
      </c>
      <c r="L616" s="63">
        <f t="shared" si="54"/>
        <v>160</v>
      </c>
      <c r="M616" s="63">
        <f t="shared" si="55"/>
        <v>372</v>
      </c>
      <c r="N616" s="55" t="s">
        <v>1535</v>
      </c>
      <c r="O616" s="55" t="s">
        <v>1535</v>
      </c>
      <c r="P616" s="55" t="s">
        <v>1534</v>
      </c>
      <c r="Q616" s="27" t="str">
        <f t="shared" si="58"/>
        <v>Asset Focus</v>
      </c>
      <c r="R616" s="56">
        <v>1.5818357569999995</v>
      </c>
      <c r="S616" s="57">
        <v>0.52882581439999976</v>
      </c>
      <c r="T616" s="57">
        <v>7.6385579999999997</v>
      </c>
      <c r="U616" s="57">
        <v>3.1729548863999995</v>
      </c>
      <c r="V616" s="64">
        <f t="shared" si="56"/>
        <v>686</v>
      </c>
      <c r="W616" s="64">
        <f t="shared" si="57"/>
        <v>535</v>
      </c>
      <c r="X616" s="23" t="s">
        <v>1534</v>
      </c>
      <c r="Y616" s="23" t="s">
        <v>1534</v>
      </c>
      <c r="Z616" s="23" t="str">
        <f t="shared" si="59"/>
        <v>Rest</v>
      </c>
      <c r="AA616" s="23" t="s">
        <v>1529</v>
      </c>
      <c r="AB616" s="23" t="s">
        <v>1527</v>
      </c>
    </row>
    <row r="617" spans="1:28" x14ac:dyDescent="0.35">
      <c r="A617" s="50" t="s">
        <v>159</v>
      </c>
      <c r="B617" s="51">
        <v>583277</v>
      </c>
      <c r="C617" s="51" t="s">
        <v>1290</v>
      </c>
      <c r="D617" s="52" t="s">
        <v>1291</v>
      </c>
      <c r="E617" s="53">
        <v>2.9400000000000003E-2</v>
      </c>
      <c r="F617" s="54">
        <v>9.6180000000000002E-2</v>
      </c>
      <c r="G617" s="54">
        <v>0.30287600000000003</v>
      </c>
      <c r="H617" s="54">
        <v>0.13439999999999999</v>
      </c>
      <c r="I617" s="54">
        <v>0.43967999999999996</v>
      </c>
      <c r="J617" s="54">
        <v>1.384576</v>
      </c>
      <c r="K617" s="63">
        <f>_xlfn.RANK.AVG(H617,H$3:$H$717)</f>
        <v>701</v>
      </c>
      <c r="L617" s="63">
        <f t="shared" si="54"/>
        <v>541</v>
      </c>
      <c r="M617" s="63">
        <f t="shared" si="55"/>
        <v>554</v>
      </c>
      <c r="N617" s="55" t="s">
        <v>1534</v>
      </c>
      <c r="O617" s="55" t="s">
        <v>1534</v>
      </c>
      <c r="P617" s="55" t="s">
        <v>1534</v>
      </c>
      <c r="Q617" s="27" t="str">
        <f t="shared" si="58"/>
        <v>Rest</v>
      </c>
      <c r="R617" s="56">
        <v>10.277852669</v>
      </c>
      <c r="S617" s="57">
        <v>0.20163031847133761</v>
      </c>
      <c r="T617" s="57">
        <v>12.543396</v>
      </c>
      <c r="U617" s="57">
        <v>1.0836290654713376</v>
      </c>
      <c r="V617" s="64">
        <f t="shared" si="56"/>
        <v>639</v>
      </c>
      <c r="W617" s="64">
        <f t="shared" si="57"/>
        <v>678</v>
      </c>
      <c r="X617" s="23" t="s">
        <v>1534</v>
      </c>
      <c r="Y617" s="23" t="s">
        <v>1534</v>
      </c>
      <c r="Z617" s="23" t="str">
        <f t="shared" si="59"/>
        <v>Rest</v>
      </c>
      <c r="AA617" s="23" t="s">
        <v>1531</v>
      </c>
      <c r="AB617" s="23" t="s">
        <v>1524</v>
      </c>
    </row>
    <row r="618" spans="1:28" x14ac:dyDescent="0.35">
      <c r="A618" s="50" t="s">
        <v>342</v>
      </c>
      <c r="B618" s="51">
        <v>580023</v>
      </c>
      <c r="C618" s="51" t="s">
        <v>1292</v>
      </c>
      <c r="D618" s="52" t="s">
        <v>1293</v>
      </c>
      <c r="E618" s="53">
        <v>0.318444</v>
      </c>
      <c r="F618" s="54">
        <v>0.19007924710424709</v>
      </c>
      <c r="G618" s="54">
        <v>3.4156703520660812</v>
      </c>
      <c r="H618" s="54">
        <v>1.4557439999999999</v>
      </c>
      <c r="I618" s="54">
        <v>0.43947924710424713</v>
      </c>
      <c r="J618" s="54">
        <v>3.717770352066081</v>
      </c>
      <c r="K618" s="63">
        <f>_xlfn.RANK.AVG(H618,H$3:$H$717)</f>
        <v>481</v>
      </c>
      <c r="L618" s="63">
        <f t="shared" si="54"/>
        <v>542.5</v>
      </c>
      <c r="M618" s="63">
        <f t="shared" si="55"/>
        <v>327</v>
      </c>
      <c r="N618" s="55" t="s">
        <v>1534</v>
      </c>
      <c r="O618" s="55" t="s">
        <v>1534</v>
      </c>
      <c r="P618" s="55" t="s">
        <v>1534</v>
      </c>
      <c r="Q618" s="27" t="str">
        <f t="shared" si="58"/>
        <v>Rest</v>
      </c>
      <c r="R618" s="56">
        <v>12.197606660609225</v>
      </c>
      <c r="S618" s="57">
        <v>0.95005297663401045</v>
      </c>
      <c r="T618" s="57">
        <v>14.295857923609224</v>
      </c>
      <c r="U618" s="57">
        <v>1.3718590376340105</v>
      </c>
      <c r="V618" s="64">
        <f t="shared" si="56"/>
        <v>612</v>
      </c>
      <c r="W618" s="64">
        <f t="shared" si="57"/>
        <v>659</v>
      </c>
      <c r="X618" s="23" t="s">
        <v>1534</v>
      </c>
      <c r="Y618" s="23" t="s">
        <v>1534</v>
      </c>
      <c r="Z618" s="23" t="str">
        <f t="shared" si="59"/>
        <v>Rest</v>
      </c>
      <c r="AA618" s="23" t="s">
        <v>1529</v>
      </c>
      <c r="AB618" s="23" t="s">
        <v>1526</v>
      </c>
    </row>
    <row r="619" spans="1:28" x14ac:dyDescent="0.35">
      <c r="A619" s="50" t="s">
        <v>110</v>
      </c>
      <c r="B619" s="51">
        <v>586103</v>
      </c>
      <c r="C619" s="51" t="s">
        <v>1294</v>
      </c>
      <c r="D619" s="52" t="s">
        <v>1295</v>
      </c>
      <c r="E619" s="53">
        <v>0.45469200000000004</v>
      </c>
      <c r="F619" s="54">
        <v>0.36090000000000005</v>
      </c>
      <c r="G619" s="54">
        <v>0.5110537358369881</v>
      </c>
      <c r="H619" s="54">
        <v>2.078592</v>
      </c>
      <c r="I619" s="54">
        <v>1.1071000000000002</v>
      </c>
      <c r="J619" s="54">
        <v>1.0278537358369881</v>
      </c>
      <c r="K619" s="63">
        <f>_xlfn.RANK.AVG(H619,H$3:$H$717)</f>
        <v>407</v>
      </c>
      <c r="L619" s="63">
        <f t="shared" si="54"/>
        <v>263</v>
      </c>
      <c r="M619" s="63">
        <f t="shared" si="55"/>
        <v>594</v>
      </c>
      <c r="N619" s="55" t="s">
        <v>1534</v>
      </c>
      <c r="O619" s="55" t="s">
        <v>1534</v>
      </c>
      <c r="P619" s="55" t="s">
        <v>1534</v>
      </c>
      <c r="Q619" s="27" t="str">
        <f t="shared" si="58"/>
        <v>Rest</v>
      </c>
      <c r="R619" s="56">
        <v>3.5558585560276326</v>
      </c>
      <c r="S619" s="57">
        <v>6.1603794357772212</v>
      </c>
      <c r="T619" s="57">
        <v>6.9508295260276327</v>
      </c>
      <c r="U619" s="57">
        <v>7.469871951777221</v>
      </c>
      <c r="V619" s="64">
        <f t="shared" si="56"/>
        <v>690</v>
      </c>
      <c r="W619" s="64">
        <f t="shared" si="57"/>
        <v>334</v>
      </c>
      <c r="X619" s="23" t="s">
        <v>1534</v>
      </c>
      <c r="Y619" s="23" t="s">
        <v>1534</v>
      </c>
      <c r="Z619" s="23" t="str">
        <f t="shared" si="59"/>
        <v>Rest</v>
      </c>
      <c r="AA619" s="23" t="s">
        <v>1529</v>
      </c>
      <c r="AB619" s="23" t="s">
        <v>1525</v>
      </c>
    </row>
    <row r="620" spans="1:28" x14ac:dyDescent="0.35">
      <c r="A620" s="50" t="s">
        <v>492</v>
      </c>
      <c r="B620" s="51">
        <v>506002</v>
      </c>
      <c r="C620" s="51" t="s">
        <v>1296</v>
      </c>
      <c r="D620" s="52" t="s">
        <v>1297</v>
      </c>
      <c r="E620" s="53">
        <v>0.30735600000000002</v>
      </c>
      <c r="F620" s="54">
        <v>0.51647753890253889</v>
      </c>
      <c r="G620" s="54">
        <v>1.3540800000000002</v>
      </c>
      <c r="H620" s="54">
        <v>1.4050559999999999</v>
      </c>
      <c r="I620" s="54">
        <v>0.84077753890253892</v>
      </c>
      <c r="J620" s="54">
        <v>6.19008</v>
      </c>
      <c r="K620" s="63">
        <f>_xlfn.RANK.AVG(H620,H$3:$H$717)</f>
        <v>491</v>
      </c>
      <c r="L620" s="63">
        <f t="shared" si="54"/>
        <v>359</v>
      </c>
      <c r="M620" s="63">
        <f t="shared" si="55"/>
        <v>198</v>
      </c>
      <c r="N620" s="55" t="s">
        <v>1534</v>
      </c>
      <c r="O620" s="55" t="s">
        <v>1534</v>
      </c>
      <c r="P620" s="55" t="s">
        <v>1534</v>
      </c>
      <c r="Q620" s="27" t="str">
        <f t="shared" si="58"/>
        <v>Rest</v>
      </c>
      <c r="R620" s="56">
        <v>36.90871104901349</v>
      </c>
      <c r="S620" s="57">
        <v>0.58456214319999988</v>
      </c>
      <c r="T620" s="57">
        <v>53.113565869013485</v>
      </c>
      <c r="U620" s="57">
        <v>3.5073728591999997</v>
      </c>
      <c r="V620" s="64">
        <f t="shared" si="56"/>
        <v>252</v>
      </c>
      <c r="W620" s="64">
        <f t="shared" si="57"/>
        <v>502</v>
      </c>
      <c r="X620" s="23" t="s">
        <v>1534</v>
      </c>
      <c r="Y620" s="23" t="s">
        <v>1534</v>
      </c>
      <c r="Z620" s="23" t="str">
        <f t="shared" si="59"/>
        <v>Rest</v>
      </c>
      <c r="AA620" s="23" t="s">
        <v>1529</v>
      </c>
      <c r="AB620" s="23" t="s">
        <v>1525</v>
      </c>
    </row>
    <row r="621" spans="1:28" x14ac:dyDescent="0.35">
      <c r="A621" s="50" t="s">
        <v>83</v>
      </c>
      <c r="B621" s="51">
        <v>410501</v>
      </c>
      <c r="C621" s="51" t="s">
        <v>1298</v>
      </c>
      <c r="D621" s="52" t="s">
        <v>1299</v>
      </c>
      <c r="E621" s="53">
        <v>1.5722250135354447</v>
      </c>
      <c r="F621" s="54">
        <v>1.4018092313092314</v>
      </c>
      <c r="G621" s="54">
        <v>2.5847331910029578</v>
      </c>
      <c r="H621" s="54">
        <v>2.6631250135354447</v>
      </c>
      <c r="I621" s="54">
        <v>1.4818092313092315</v>
      </c>
      <c r="J621" s="54">
        <v>2.8212331910029578</v>
      </c>
      <c r="K621" s="63">
        <f>_xlfn.RANK.AVG(H621,H$3:$H$717)</f>
        <v>346</v>
      </c>
      <c r="L621" s="63">
        <f t="shared" si="54"/>
        <v>149</v>
      </c>
      <c r="M621" s="63">
        <f t="shared" si="55"/>
        <v>406</v>
      </c>
      <c r="N621" s="55" t="s">
        <v>1534</v>
      </c>
      <c r="O621" s="55" t="s">
        <v>1535</v>
      </c>
      <c r="P621" s="55" t="s">
        <v>1534</v>
      </c>
      <c r="Q621" s="27" t="str">
        <f t="shared" si="58"/>
        <v>VL Focus</v>
      </c>
      <c r="R621" s="56">
        <v>15.741770753134004</v>
      </c>
      <c r="S621" s="57">
        <v>2.4507058372662698</v>
      </c>
      <c r="T621" s="57">
        <v>16.426421916134004</v>
      </c>
      <c r="U621" s="57">
        <v>4.09879628226627</v>
      </c>
      <c r="V621" s="64">
        <f t="shared" si="56"/>
        <v>593</v>
      </c>
      <c r="W621" s="64">
        <f t="shared" si="57"/>
        <v>480</v>
      </c>
      <c r="X621" s="23" t="s">
        <v>1534</v>
      </c>
      <c r="Y621" s="23" t="s">
        <v>1534</v>
      </c>
      <c r="Z621" s="23" t="str">
        <f t="shared" si="59"/>
        <v>Rest</v>
      </c>
      <c r="AA621" s="23" t="s">
        <v>1528</v>
      </c>
      <c r="AB621" s="23" t="s">
        <v>1524</v>
      </c>
    </row>
    <row r="622" spans="1:28" x14ac:dyDescent="0.35">
      <c r="A622" s="50" t="s">
        <v>273</v>
      </c>
      <c r="B622" s="51">
        <v>562123</v>
      </c>
      <c r="C622" s="51" t="s">
        <v>1300</v>
      </c>
      <c r="D622" s="52" t="s">
        <v>1301</v>
      </c>
      <c r="E622" s="53">
        <v>2.2405520000000001</v>
      </c>
      <c r="F622" s="54">
        <v>0.69886705042705033</v>
      </c>
      <c r="G622" s="54">
        <v>10.335624532659196</v>
      </c>
      <c r="H622" s="54">
        <v>4.4796519999999997</v>
      </c>
      <c r="I622" s="54">
        <v>0.90606705042705027</v>
      </c>
      <c r="J622" s="54">
        <v>10.995224532659195</v>
      </c>
      <c r="K622" s="63">
        <f>_xlfn.RANK.AVG(H622,H$3:$H$717)</f>
        <v>208</v>
      </c>
      <c r="L622" s="63">
        <f t="shared" si="54"/>
        <v>336</v>
      </c>
      <c r="M622" s="63">
        <f t="shared" si="55"/>
        <v>82</v>
      </c>
      <c r="N622" s="55" t="s">
        <v>1534</v>
      </c>
      <c r="O622" s="55" t="s">
        <v>1534</v>
      </c>
      <c r="P622" s="55" t="s">
        <v>1535</v>
      </c>
      <c r="Q622" s="27" t="str">
        <f t="shared" si="58"/>
        <v>GL Focus</v>
      </c>
      <c r="R622" s="56">
        <v>5.1547080620396759</v>
      </c>
      <c r="S622" s="57">
        <v>0.7671402465866014</v>
      </c>
      <c r="T622" s="57">
        <v>9.3400584030396754</v>
      </c>
      <c r="U622" s="57">
        <v>1.2748224045866015</v>
      </c>
      <c r="V622" s="64">
        <f t="shared" si="56"/>
        <v>669</v>
      </c>
      <c r="W622" s="64">
        <f t="shared" si="57"/>
        <v>667</v>
      </c>
      <c r="X622" s="23" t="s">
        <v>1534</v>
      </c>
      <c r="Y622" s="23" t="s">
        <v>1534</v>
      </c>
      <c r="Z622" s="23" t="str">
        <f t="shared" si="59"/>
        <v>Rest</v>
      </c>
      <c r="AA622" s="23" t="s">
        <v>1531</v>
      </c>
      <c r="AB622" s="23" t="s">
        <v>1511</v>
      </c>
    </row>
    <row r="623" spans="1:28" x14ac:dyDescent="0.35">
      <c r="A623" s="50" t="s">
        <v>532</v>
      </c>
      <c r="B623" s="51">
        <v>570016</v>
      </c>
      <c r="C623" s="51" t="s">
        <v>970</v>
      </c>
      <c r="D623" s="52" t="s">
        <v>971</v>
      </c>
      <c r="E623" s="53">
        <v>1.7585200000000001</v>
      </c>
      <c r="F623" s="54">
        <v>0.39161000000000001</v>
      </c>
      <c r="G623" s="54">
        <v>1.089704</v>
      </c>
      <c r="H623" s="54">
        <v>7.0546199999999999</v>
      </c>
      <c r="I623" s="54">
        <v>1.3084100000000003</v>
      </c>
      <c r="J623" s="54">
        <v>4.9815040000000002</v>
      </c>
      <c r="K623" s="63">
        <f>_xlfn.RANK.AVG(H623,H$3:$H$717)</f>
        <v>105</v>
      </c>
      <c r="L623" s="63">
        <f t="shared" si="54"/>
        <v>198</v>
      </c>
      <c r="M623" s="63">
        <f t="shared" si="55"/>
        <v>249</v>
      </c>
      <c r="N623" s="55" t="s">
        <v>1535</v>
      </c>
      <c r="O623" s="55" t="s">
        <v>1534</v>
      </c>
      <c r="P623" s="55" t="s">
        <v>1534</v>
      </c>
      <c r="Q623" s="27" t="str">
        <f t="shared" si="58"/>
        <v>HL Focus</v>
      </c>
      <c r="R623" s="56">
        <v>33.84841437405732</v>
      </c>
      <c r="S623" s="57">
        <v>6.3190739969834082</v>
      </c>
      <c r="T623" s="57">
        <v>69.64437535105732</v>
      </c>
      <c r="U623" s="57">
        <v>11.517337532983408</v>
      </c>
      <c r="V623" s="64">
        <f t="shared" si="56"/>
        <v>167</v>
      </c>
      <c r="W623" s="64">
        <f t="shared" si="57"/>
        <v>244</v>
      </c>
      <c r="X623" s="23" t="s">
        <v>1534</v>
      </c>
      <c r="Y623" s="23" t="s">
        <v>1534</v>
      </c>
      <c r="Z623" s="23" t="str">
        <f t="shared" si="59"/>
        <v>Rest</v>
      </c>
      <c r="AA623" s="23" t="s">
        <v>1528</v>
      </c>
      <c r="AB623" s="23" t="s">
        <v>1524</v>
      </c>
    </row>
    <row r="624" spans="1:28" x14ac:dyDescent="0.35">
      <c r="A624" s="50" t="s">
        <v>154</v>
      </c>
      <c r="B624" s="51">
        <v>575008</v>
      </c>
      <c r="C624" s="51" t="s">
        <v>1304</v>
      </c>
      <c r="D624" s="52" t="s">
        <v>1305</v>
      </c>
      <c r="E624" s="53">
        <v>6.0690947530271003E-2</v>
      </c>
      <c r="F624" s="54">
        <v>0.14152799520299519</v>
      </c>
      <c r="G624" s="54">
        <v>0.88689719858242777</v>
      </c>
      <c r="H624" s="54">
        <v>6.0690947530271003E-2</v>
      </c>
      <c r="I624" s="54">
        <v>0.16182799520299518</v>
      </c>
      <c r="J624" s="54">
        <v>0.88689719858242777</v>
      </c>
      <c r="K624" s="63">
        <f>_xlfn.RANK.AVG(H624,H$3:$H$717)</f>
        <v>710</v>
      </c>
      <c r="L624" s="63">
        <f t="shared" si="54"/>
        <v>663</v>
      </c>
      <c r="M624" s="63">
        <f t="shared" si="55"/>
        <v>614</v>
      </c>
      <c r="N624" s="55" t="s">
        <v>1534</v>
      </c>
      <c r="O624" s="55" t="s">
        <v>1534</v>
      </c>
      <c r="P624" s="55" t="s">
        <v>1534</v>
      </c>
      <c r="Q624" s="27" t="str">
        <f t="shared" si="58"/>
        <v>Rest</v>
      </c>
      <c r="R624" s="56">
        <v>20.064023717318626</v>
      </c>
      <c r="S624" s="57">
        <v>1.9867510642784914</v>
      </c>
      <c r="T624" s="57">
        <v>20.925491842318628</v>
      </c>
      <c r="U624" s="57">
        <v>1.9870934252784913</v>
      </c>
      <c r="V624" s="64">
        <f t="shared" si="56"/>
        <v>532</v>
      </c>
      <c r="W624" s="64">
        <f t="shared" si="57"/>
        <v>615</v>
      </c>
      <c r="X624" s="23" t="s">
        <v>1534</v>
      </c>
      <c r="Y624" s="23" t="s">
        <v>1534</v>
      </c>
      <c r="Z624" s="23" t="str">
        <f t="shared" si="59"/>
        <v>Rest</v>
      </c>
      <c r="AA624" s="23" t="s">
        <v>1529</v>
      </c>
      <c r="AB624" s="23" t="s">
        <v>1526</v>
      </c>
    </row>
    <row r="625" spans="1:28" x14ac:dyDescent="0.35">
      <c r="A625" s="50" t="s">
        <v>151</v>
      </c>
      <c r="B625" s="51">
        <v>570011</v>
      </c>
      <c r="C625" s="51" t="s">
        <v>1306</v>
      </c>
      <c r="D625" s="52" t="s">
        <v>1307</v>
      </c>
      <c r="E625" s="53">
        <v>0.1154644058792279</v>
      </c>
      <c r="F625" s="54">
        <v>3.1251599999999997E-2</v>
      </c>
      <c r="G625" s="54">
        <v>2.8527407095589172</v>
      </c>
      <c r="H625" s="54">
        <v>0.1154644058792279</v>
      </c>
      <c r="I625" s="54">
        <v>3.1251599999999997E-2</v>
      </c>
      <c r="J625" s="54">
        <v>2.8527407095589172</v>
      </c>
      <c r="K625" s="63">
        <f>_xlfn.RANK.AVG(H625,H$3:$H$717)</f>
        <v>703</v>
      </c>
      <c r="L625" s="63">
        <f t="shared" si="54"/>
        <v>703</v>
      </c>
      <c r="M625" s="63">
        <f t="shared" si="55"/>
        <v>402</v>
      </c>
      <c r="N625" s="55" t="s">
        <v>1534</v>
      </c>
      <c r="O625" s="55" t="s">
        <v>1534</v>
      </c>
      <c r="P625" s="55" t="s">
        <v>1534</v>
      </c>
      <c r="Q625" s="27" t="str">
        <f t="shared" si="58"/>
        <v>Rest</v>
      </c>
      <c r="R625" s="56">
        <v>24.778722653568455</v>
      </c>
      <c r="S625" s="57">
        <v>1.8684274624277295</v>
      </c>
      <c r="T625" s="57">
        <v>25.331362602568454</v>
      </c>
      <c r="U625" s="57">
        <v>1.9385028104277295</v>
      </c>
      <c r="V625" s="64">
        <f t="shared" si="56"/>
        <v>476</v>
      </c>
      <c r="W625" s="64">
        <f t="shared" si="57"/>
        <v>620</v>
      </c>
      <c r="X625" s="23" t="s">
        <v>1534</v>
      </c>
      <c r="Y625" s="23" t="s">
        <v>1534</v>
      </c>
      <c r="Z625" s="23" t="str">
        <f t="shared" si="59"/>
        <v>Rest</v>
      </c>
      <c r="AA625" s="23" t="s">
        <v>1528</v>
      </c>
      <c r="AB625" s="23" t="s">
        <v>1524</v>
      </c>
    </row>
    <row r="626" spans="1:28" x14ac:dyDescent="0.35">
      <c r="A626" s="50" t="s">
        <v>154</v>
      </c>
      <c r="B626" s="51">
        <v>574197</v>
      </c>
      <c r="C626" s="51" t="s">
        <v>1308</v>
      </c>
      <c r="D626" s="52" t="s">
        <v>1309</v>
      </c>
      <c r="E626" s="53">
        <v>0.73277599999999998</v>
      </c>
      <c r="F626" s="54">
        <v>5.4656000000000003E-2</v>
      </c>
      <c r="G626" s="54">
        <v>0.14692231260716793</v>
      </c>
      <c r="H626" s="54">
        <v>1.612776</v>
      </c>
      <c r="I626" s="54">
        <v>0.24985599999999999</v>
      </c>
      <c r="J626" s="54">
        <v>0.17742231260716793</v>
      </c>
      <c r="K626" s="63">
        <f>_xlfn.RANK.AVG(H626,H$3:$H$717)</f>
        <v>456</v>
      </c>
      <c r="L626" s="63">
        <f t="shared" si="54"/>
        <v>637</v>
      </c>
      <c r="M626" s="63">
        <f t="shared" si="55"/>
        <v>696</v>
      </c>
      <c r="N626" s="55" t="s">
        <v>1534</v>
      </c>
      <c r="O626" s="55" t="s">
        <v>1534</v>
      </c>
      <c r="P626" s="55" t="s">
        <v>1534</v>
      </c>
      <c r="Q626" s="27" t="str">
        <f t="shared" si="58"/>
        <v>Rest</v>
      </c>
      <c r="R626" s="56">
        <v>0.72871511653014487</v>
      </c>
      <c r="S626" s="57">
        <v>0.52597298265567249</v>
      </c>
      <c r="T626" s="57">
        <v>2.217946046530145</v>
      </c>
      <c r="U626" s="57">
        <v>0.78930435265567245</v>
      </c>
      <c r="V626" s="64">
        <f t="shared" si="56"/>
        <v>710</v>
      </c>
      <c r="W626" s="64">
        <f t="shared" si="57"/>
        <v>696</v>
      </c>
      <c r="X626" s="23" t="s">
        <v>1534</v>
      </c>
      <c r="Y626" s="23" t="s">
        <v>1534</v>
      </c>
      <c r="Z626" s="23" t="str">
        <f t="shared" si="59"/>
        <v>Rest</v>
      </c>
      <c r="AA626" s="23" t="s">
        <v>1529</v>
      </c>
      <c r="AB626" s="23" t="s">
        <v>1524</v>
      </c>
    </row>
    <row r="627" spans="1:28" x14ac:dyDescent="0.35">
      <c r="A627" s="50" t="s">
        <v>273</v>
      </c>
      <c r="B627" s="51">
        <v>562129</v>
      </c>
      <c r="C627" s="51" t="s">
        <v>1310</v>
      </c>
      <c r="D627" s="52" t="s">
        <v>1311</v>
      </c>
      <c r="E627" s="53">
        <v>2.0492433742998077E-2</v>
      </c>
      <c r="F627" s="54">
        <v>1.7170400000000002E-2</v>
      </c>
      <c r="G627" s="54">
        <v>2.2685507589492486</v>
      </c>
      <c r="H627" s="54">
        <v>2.0492433742998077E-2</v>
      </c>
      <c r="I627" s="54">
        <v>1.7170400000000002E-2</v>
      </c>
      <c r="J627" s="54">
        <v>2.5365507589492484</v>
      </c>
      <c r="K627" s="63">
        <f>_xlfn.RANK.AVG(H627,H$3:$H$717)</f>
        <v>712</v>
      </c>
      <c r="L627" s="63">
        <f t="shared" si="54"/>
        <v>708</v>
      </c>
      <c r="M627" s="63">
        <f t="shared" si="55"/>
        <v>434</v>
      </c>
      <c r="N627" s="55" t="s">
        <v>1534</v>
      </c>
      <c r="O627" s="55" t="s">
        <v>1534</v>
      </c>
      <c r="P627" s="55" t="s">
        <v>1534</v>
      </c>
      <c r="Q627" s="27" t="str">
        <f t="shared" si="58"/>
        <v>Rest</v>
      </c>
      <c r="R627" s="56">
        <v>7.3352868517489291</v>
      </c>
      <c r="S627" s="57">
        <v>0.88876180499459601</v>
      </c>
      <c r="T627" s="57">
        <v>8.9590890297489292</v>
      </c>
      <c r="U627" s="57">
        <v>0.97064192499459601</v>
      </c>
      <c r="V627" s="64">
        <f t="shared" si="56"/>
        <v>670</v>
      </c>
      <c r="W627" s="64">
        <f t="shared" si="57"/>
        <v>684</v>
      </c>
      <c r="X627" s="23" t="s">
        <v>1534</v>
      </c>
      <c r="Y627" s="23" t="s">
        <v>1534</v>
      </c>
      <c r="Z627" s="23" t="str">
        <f t="shared" si="59"/>
        <v>Rest</v>
      </c>
      <c r="AA627" s="23" t="s">
        <v>1528</v>
      </c>
      <c r="AB627" s="23" t="s">
        <v>1526</v>
      </c>
    </row>
    <row r="628" spans="1:28" x14ac:dyDescent="0.35">
      <c r="A628" s="50" t="s">
        <v>382</v>
      </c>
      <c r="B628" s="51">
        <v>520010</v>
      </c>
      <c r="C628" s="51" t="s">
        <v>1312</v>
      </c>
      <c r="D628" s="52" t="s">
        <v>1313</v>
      </c>
      <c r="E628" s="53">
        <v>3.5235936670333947</v>
      </c>
      <c r="F628" s="54">
        <v>0.12496800000000001</v>
      </c>
      <c r="G628" s="54">
        <v>9.8916473939936331</v>
      </c>
      <c r="H628" s="54">
        <v>3.5235936670333947</v>
      </c>
      <c r="I628" s="54">
        <v>0.12496800000000001</v>
      </c>
      <c r="J628" s="54">
        <v>10.017247393993634</v>
      </c>
      <c r="K628" s="63">
        <f>_xlfn.RANK.AVG(H628,H$3:$H$717)</f>
        <v>280</v>
      </c>
      <c r="L628" s="63">
        <f t="shared" si="54"/>
        <v>672</v>
      </c>
      <c r="M628" s="63">
        <f t="shared" si="55"/>
        <v>103</v>
      </c>
      <c r="N628" s="55" t="s">
        <v>1534</v>
      </c>
      <c r="O628" s="55" t="s">
        <v>1534</v>
      </c>
      <c r="P628" s="55" t="s">
        <v>1535</v>
      </c>
      <c r="Q628" s="27" t="str">
        <f t="shared" si="58"/>
        <v>GL Focus</v>
      </c>
      <c r="R628" s="56">
        <v>11.115684173744523</v>
      </c>
      <c r="S628" s="57">
        <v>2.684756824878221</v>
      </c>
      <c r="T628" s="57">
        <v>12.317648237744523</v>
      </c>
      <c r="U628" s="57">
        <v>3.094582547878221</v>
      </c>
      <c r="V628" s="64">
        <f t="shared" si="56"/>
        <v>640</v>
      </c>
      <c r="W628" s="64">
        <f t="shared" si="57"/>
        <v>542</v>
      </c>
      <c r="X628" s="23" t="s">
        <v>1534</v>
      </c>
      <c r="Y628" s="23" t="s">
        <v>1534</v>
      </c>
      <c r="Z628" s="23" t="str">
        <f t="shared" si="59"/>
        <v>Rest</v>
      </c>
      <c r="AA628" s="23" t="s">
        <v>1530</v>
      </c>
      <c r="AB628" s="23" t="s">
        <v>1526</v>
      </c>
    </row>
    <row r="629" spans="1:28" x14ac:dyDescent="0.35">
      <c r="A629" s="50" t="s">
        <v>30</v>
      </c>
      <c r="B629" s="51">
        <v>574243</v>
      </c>
      <c r="C629" s="51" t="s">
        <v>1314</v>
      </c>
      <c r="D629" s="52" t="s">
        <v>1315</v>
      </c>
      <c r="E629" s="53">
        <v>0.10277431541265049</v>
      </c>
      <c r="F629" s="54">
        <v>1.4756999999999999E-2</v>
      </c>
      <c r="G629" s="54">
        <v>0.72158343716956908</v>
      </c>
      <c r="H629" s="54">
        <v>0.10277431541265049</v>
      </c>
      <c r="I629" s="54">
        <v>1.4756999999999999E-2</v>
      </c>
      <c r="J629" s="54">
        <v>0.7586834371695691</v>
      </c>
      <c r="K629" s="63">
        <f>_xlfn.RANK.AVG(H629,H$3:$H$717)</f>
        <v>705</v>
      </c>
      <c r="L629" s="63">
        <f t="shared" si="54"/>
        <v>710</v>
      </c>
      <c r="M629" s="63">
        <f t="shared" si="55"/>
        <v>624</v>
      </c>
      <c r="N629" s="55" t="s">
        <v>1534</v>
      </c>
      <c r="O629" s="55" t="s">
        <v>1534</v>
      </c>
      <c r="P629" s="55" t="s">
        <v>1534</v>
      </c>
      <c r="Q629" s="27" t="str">
        <f t="shared" si="58"/>
        <v>Rest</v>
      </c>
      <c r="R629" s="56">
        <v>2.8043678937212411</v>
      </c>
      <c r="S629" s="57">
        <v>0.39634577705210022</v>
      </c>
      <c r="T629" s="57">
        <v>4.4140131757212409</v>
      </c>
      <c r="U629" s="57">
        <v>0.63568135905210021</v>
      </c>
      <c r="V629" s="64">
        <f t="shared" si="56"/>
        <v>705</v>
      </c>
      <c r="W629" s="64">
        <f t="shared" si="57"/>
        <v>700</v>
      </c>
      <c r="X629" s="23" t="s">
        <v>1534</v>
      </c>
      <c r="Y629" s="23" t="s">
        <v>1534</v>
      </c>
      <c r="Z629" s="23" t="str">
        <f t="shared" si="59"/>
        <v>Rest</v>
      </c>
      <c r="AA629" s="23" t="s">
        <v>1529</v>
      </c>
      <c r="AB629" s="23" t="s">
        <v>1524</v>
      </c>
    </row>
    <row r="630" spans="1:28" x14ac:dyDescent="0.35">
      <c r="A630" s="50" t="s">
        <v>96</v>
      </c>
      <c r="B630" s="51">
        <v>401202</v>
      </c>
      <c r="C630" s="51" t="s">
        <v>1316</v>
      </c>
      <c r="D630" s="52" t="s">
        <v>1317</v>
      </c>
      <c r="E630" s="53">
        <v>4.2641430303317556</v>
      </c>
      <c r="F630" s="54">
        <v>7.1415999999999993E-2</v>
      </c>
      <c r="G630" s="54">
        <v>2.2860063494560552</v>
      </c>
      <c r="H630" s="54">
        <v>4.4691430303317556</v>
      </c>
      <c r="I630" s="54">
        <v>7.1415999999999993E-2</v>
      </c>
      <c r="J630" s="54">
        <v>2.2860063494560552</v>
      </c>
      <c r="K630" s="63">
        <f>_xlfn.RANK.AVG(H630,H$3:$H$717)</f>
        <v>209</v>
      </c>
      <c r="L630" s="63">
        <f t="shared" si="54"/>
        <v>693</v>
      </c>
      <c r="M630" s="63">
        <f t="shared" si="55"/>
        <v>452</v>
      </c>
      <c r="N630" s="55" t="s">
        <v>1534</v>
      </c>
      <c r="O630" s="55" t="s">
        <v>1534</v>
      </c>
      <c r="P630" s="55" t="s">
        <v>1534</v>
      </c>
      <c r="Q630" s="27" t="str">
        <f t="shared" si="58"/>
        <v>Rest</v>
      </c>
      <c r="R630" s="56">
        <v>17.370382695384297</v>
      </c>
      <c r="S630" s="57">
        <v>1.6251400047758906</v>
      </c>
      <c r="T630" s="57">
        <v>17.633212975384296</v>
      </c>
      <c r="U630" s="57">
        <v>1.8141398047758905</v>
      </c>
      <c r="V630" s="64">
        <f t="shared" si="56"/>
        <v>582</v>
      </c>
      <c r="W630" s="64">
        <f t="shared" si="57"/>
        <v>628</v>
      </c>
      <c r="X630" s="23" t="s">
        <v>1534</v>
      </c>
      <c r="Y630" s="23" t="s">
        <v>1534</v>
      </c>
      <c r="Z630" s="23" t="str">
        <f t="shared" si="59"/>
        <v>Rest</v>
      </c>
      <c r="AA630" s="23" t="s">
        <v>1528</v>
      </c>
      <c r="AB630" s="23" t="s">
        <v>1524</v>
      </c>
    </row>
    <row r="631" spans="1:28" x14ac:dyDescent="0.35">
      <c r="A631" s="50" t="s">
        <v>51</v>
      </c>
      <c r="B631" s="51">
        <v>590010</v>
      </c>
      <c r="C631" s="51" t="s">
        <v>1318</v>
      </c>
      <c r="D631" s="52" t="s">
        <v>1319</v>
      </c>
      <c r="E631" s="53">
        <v>0.38906429605427201</v>
      </c>
      <c r="F631" s="54">
        <v>3.0047000000000001E-2</v>
      </c>
      <c r="G631" s="54">
        <v>1.6111997271150031</v>
      </c>
      <c r="H631" s="54">
        <v>0.38906429605427201</v>
      </c>
      <c r="I631" s="54">
        <v>3.0047000000000001E-2</v>
      </c>
      <c r="J631" s="54">
        <v>1.6456997271150031</v>
      </c>
      <c r="K631" s="63">
        <f>_xlfn.RANK.AVG(H631,H$3:$H$717)</f>
        <v>647</v>
      </c>
      <c r="L631" s="63">
        <f t="shared" si="54"/>
        <v>704</v>
      </c>
      <c r="M631" s="63">
        <f t="shared" si="55"/>
        <v>516</v>
      </c>
      <c r="N631" s="55" t="s">
        <v>1534</v>
      </c>
      <c r="O631" s="55" t="s">
        <v>1534</v>
      </c>
      <c r="P631" s="55" t="s">
        <v>1534</v>
      </c>
      <c r="Q631" s="27" t="str">
        <f t="shared" si="58"/>
        <v>Rest</v>
      </c>
      <c r="R631" s="56">
        <v>1.1047590415913202</v>
      </c>
      <c r="S631" s="57">
        <v>0.90631025300000001</v>
      </c>
      <c r="T631" s="57">
        <v>1.75233231359132</v>
      </c>
      <c r="U631" s="57">
        <v>0.95878459999999999</v>
      </c>
      <c r="V631" s="64">
        <f t="shared" si="56"/>
        <v>713</v>
      </c>
      <c r="W631" s="64">
        <f t="shared" si="57"/>
        <v>686</v>
      </c>
      <c r="X631" s="23" t="s">
        <v>1534</v>
      </c>
      <c r="Y631" s="23" t="s">
        <v>1534</v>
      </c>
      <c r="Z631" s="23" t="str">
        <f t="shared" si="59"/>
        <v>Rest</v>
      </c>
      <c r="AA631" s="23" t="s">
        <v>1529</v>
      </c>
      <c r="AB631" s="23" t="s">
        <v>1527</v>
      </c>
    </row>
    <row r="632" spans="1:28" x14ac:dyDescent="0.35">
      <c r="A632" s="50" t="s">
        <v>170</v>
      </c>
      <c r="B632" s="51">
        <v>581355</v>
      </c>
      <c r="C632" s="51" t="s">
        <v>1320</v>
      </c>
      <c r="D632" s="52" t="s">
        <v>1321</v>
      </c>
      <c r="E632" s="53">
        <v>1.096115797146725E-2</v>
      </c>
      <c r="F632" s="54">
        <v>2.9903049999999994E-2</v>
      </c>
      <c r="G632" s="54">
        <v>0.87222514266001994</v>
      </c>
      <c r="H632" s="54">
        <v>1.096115797146725E-2</v>
      </c>
      <c r="I632" s="54">
        <v>0.11640305000000001</v>
      </c>
      <c r="J632" s="54">
        <v>0.87222514266001994</v>
      </c>
      <c r="K632" s="63">
        <f>_xlfn.RANK.AVG(H632,H$3:$H$717)</f>
        <v>714</v>
      </c>
      <c r="L632" s="63">
        <f t="shared" si="54"/>
        <v>678</v>
      </c>
      <c r="M632" s="63">
        <f t="shared" si="55"/>
        <v>617</v>
      </c>
      <c r="N632" s="55" t="s">
        <v>1534</v>
      </c>
      <c r="O632" s="55" t="s">
        <v>1534</v>
      </c>
      <c r="P632" s="55" t="s">
        <v>1534</v>
      </c>
      <c r="Q632" s="27" t="str">
        <f t="shared" si="58"/>
        <v>Rest</v>
      </c>
      <c r="R632" s="56">
        <v>5.0824974540000003</v>
      </c>
      <c r="S632" s="57">
        <v>0.32598319540000009</v>
      </c>
      <c r="T632" s="57">
        <v>6.0526023000000002</v>
      </c>
      <c r="U632" s="57">
        <v>1.9558991724000001</v>
      </c>
      <c r="V632" s="64">
        <f t="shared" si="56"/>
        <v>697</v>
      </c>
      <c r="W632" s="64">
        <f t="shared" si="57"/>
        <v>617</v>
      </c>
      <c r="X632" s="23" t="s">
        <v>1534</v>
      </c>
      <c r="Y632" s="23" t="s">
        <v>1534</v>
      </c>
      <c r="Z632" s="23" t="str">
        <f t="shared" si="59"/>
        <v>Rest</v>
      </c>
      <c r="AA632" s="23" t="s">
        <v>1529</v>
      </c>
      <c r="AB632" s="23" t="s">
        <v>1527</v>
      </c>
    </row>
    <row r="633" spans="1:28" x14ac:dyDescent="0.35">
      <c r="A633" s="50" t="s">
        <v>99</v>
      </c>
      <c r="B633" s="51">
        <v>560090</v>
      </c>
      <c r="C633" s="51" t="s">
        <v>1322</v>
      </c>
      <c r="D633" s="52" t="s">
        <v>1323</v>
      </c>
      <c r="E633" s="53">
        <v>1.2454874137657539</v>
      </c>
      <c r="F633" s="54">
        <v>0.28417596525096522</v>
      </c>
      <c r="G633" s="54">
        <v>4.5718459710039019</v>
      </c>
      <c r="H633" s="54">
        <v>1.2454874137657539</v>
      </c>
      <c r="I633" s="54">
        <v>0.50187596525096523</v>
      </c>
      <c r="J633" s="54">
        <v>4.5718459710039019</v>
      </c>
      <c r="K633" s="63">
        <f>_xlfn.RANK.AVG(H633,H$3:$H$717)</f>
        <v>513</v>
      </c>
      <c r="L633" s="63">
        <f t="shared" si="54"/>
        <v>512</v>
      </c>
      <c r="M633" s="63">
        <f t="shared" si="55"/>
        <v>280</v>
      </c>
      <c r="N633" s="55" t="s">
        <v>1534</v>
      </c>
      <c r="O633" s="55" t="s">
        <v>1534</v>
      </c>
      <c r="P633" s="55" t="s">
        <v>1534</v>
      </c>
      <c r="Q633" s="27" t="str">
        <f t="shared" si="58"/>
        <v>Rest</v>
      </c>
      <c r="R633" s="56">
        <v>84.248813662532839</v>
      </c>
      <c r="S633" s="57">
        <v>12.942767924411253</v>
      </c>
      <c r="T633" s="57">
        <v>85.031944544532834</v>
      </c>
      <c r="U633" s="57">
        <v>13.030439713411253</v>
      </c>
      <c r="V633" s="64">
        <f t="shared" si="56"/>
        <v>124</v>
      </c>
      <c r="W633" s="64">
        <f t="shared" si="57"/>
        <v>215</v>
      </c>
      <c r="X633" s="23" t="s">
        <v>1535</v>
      </c>
      <c r="Y633" s="23" t="s">
        <v>1534</v>
      </c>
      <c r="Z633" s="23" t="str">
        <f t="shared" si="59"/>
        <v>SBA Focus</v>
      </c>
      <c r="AA633" s="23" t="s">
        <v>1531</v>
      </c>
      <c r="AB633" s="23" t="s">
        <v>1524</v>
      </c>
    </row>
    <row r="634" spans="1:28" x14ac:dyDescent="0.35">
      <c r="A634" s="50" t="s">
        <v>58</v>
      </c>
      <c r="B634" s="51">
        <v>515201</v>
      </c>
      <c r="C634" s="51" t="s">
        <v>539</v>
      </c>
      <c r="D634" s="52" t="s">
        <v>540</v>
      </c>
      <c r="E634" s="53">
        <v>1.5281000000000002</v>
      </c>
      <c r="F634" s="54">
        <v>0.27306999999999998</v>
      </c>
      <c r="G634" s="54">
        <v>3.9434920000000004</v>
      </c>
      <c r="H634" s="54">
        <v>6.9856000000000007</v>
      </c>
      <c r="I634" s="54">
        <v>1.2353700000000001</v>
      </c>
      <c r="J634" s="54">
        <v>18.027391999999999</v>
      </c>
      <c r="K634" s="63">
        <f>_xlfn.RANK.AVG(H634,H$3:$H$717)</f>
        <v>106</v>
      </c>
      <c r="L634" s="63">
        <f t="shared" si="54"/>
        <v>219</v>
      </c>
      <c r="M634" s="63">
        <f t="shared" si="55"/>
        <v>26</v>
      </c>
      <c r="N634" s="55" t="s">
        <v>1535</v>
      </c>
      <c r="O634" s="55" t="s">
        <v>1534</v>
      </c>
      <c r="P634" s="55" t="s">
        <v>1535</v>
      </c>
      <c r="Q634" s="27" t="str">
        <f t="shared" si="58"/>
        <v>Asset Focus</v>
      </c>
      <c r="R634" s="56">
        <v>182.43568702187326</v>
      </c>
      <c r="S634" s="57">
        <v>6.6101991432</v>
      </c>
      <c r="T634" s="57">
        <v>205.73520502787326</v>
      </c>
      <c r="U634" s="57">
        <v>12.1186984292</v>
      </c>
      <c r="V634" s="64">
        <f t="shared" si="56"/>
        <v>14</v>
      </c>
      <c r="W634" s="64">
        <f t="shared" si="57"/>
        <v>228</v>
      </c>
      <c r="X634" s="23" t="s">
        <v>1535</v>
      </c>
      <c r="Y634" s="23" t="s">
        <v>1534</v>
      </c>
      <c r="Z634" s="23" t="str">
        <f t="shared" si="59"/>
        <v>SBA Focus</v>
      </c>
      <c r="AA634" s="23" t="s">
        <v>1528</v>
      </c>
      <c r="AB634" s="23" t="s">
        <v>1511</v>
      </c>
    </row>
    <row r="635" spans="1:28" x14ac:dyDescent="0.35">
      <c r="A635" s="50" t="s">
        <v>492</v>
      </c>
      <c r="B635" s="51">
        <v>500043</v>
      </c>
      <c r="C635" s="51" t="s">
        <v>1326</v>
      </c>
      <c r="D635" s="52" t="s">
        <v>1327</v>
      </c>
      <c r="E635" s="53">
        <v>0.25458026509572906</v>
      </c>
      <c r="F635" s="54">
        <v>7.8855000000000008E-2</v>
      </c>
      <c r="G635" s="54">
        <v>2.2112884283057417</v>
      </c>
      <c r="H635" s="54">
        <v>0.25458026509572906</v>
      </c>
      <c r="I635" s="54">
        <v>7.8855000000000008E-2</v>
      </c>
      <c r="J635" s="54">
        <v>2.2112884283057417</v>
      </c>
      <c r="K635" s="63">
        <f>_xlfn.RANK.AVG(H635,H$3:$H$717)</f>
        <v>674</v>
      </c>
      <c r="L635" s="63">
        <f t="shared" si="54"/>
        <v>692</v>
      </c>
      <c r="M635" s="63">
        <f t="shared" si="55"/>
        <v>459</v>
      </c>
      <c r="N635" s="55" t="s">
        <v>1534</v>
      </c>
      <c r="O635" s="55" t="s">
        <v>1534</v>
      </c>
      <c r="P635" s="55" t="s">
        <v>1534</v>
      </c>
      <c r="Q635" s="27" t="str">
        <f t="shared" si="58"/>
        <v>Rest</v>
      </c>
      <c r="R635" s="56">
        <v>3.5576505760000003</v>
      </c>
      <c r="S635" s="57">
        <v>0.24363618111579904</v>
      </c>
      <c r="T635" s="57">
        <v>3.6724396000000001</v>
      </c>
      <c r="U635" s="57">
        <v>0.28935243111579906</v>
      </c>
      <c r="V635" s="64">
        <f t="shared" si="56"/>
        <v>708</v>
      </c>
      <c r="W635" s="64">
        <f t="shared" si="57"/>
        <v>707</v>
      </c>
      <c r="X635" s="23" t="s">
        <v>1534</v>
      </c>
      <c r="Y635" s="23" t="s">
        <v>1534</v>
      </c>
      <c r="Z635" s="23" t="str">
        <f t="shared" si="59"/>
        <v>Rest</v>
      </c>
      <c r="AA635" s="23" t="s">
        <v>1529</v>
      </c>
      <c r="AB635" s="23" t="s">
        <v>1511</v>
      </c>
    </row>
    <row r="636" spans="1:28" x14ac:dyDescent="0.35">
      <c r="A636" s="50" t="s">
        <v>267</v>
      </c>
      <c r="B636" s="51">
        <v>641035</v>
      </c>
      <c r="C636" s="51" t="s">
        <v>1328</v>
      </c>
      <c r="D636" s="52" t="s">
        <v>1329</v>
      </c>
      <c r="E636" s="53">
        <v>1.8447078633250626</v>
      </c>
      <c r="F636" s="54">
        <v>7.8931200000000007E-2</v>
      </c>
      <c r="G636" s="54">
        <v>6.1366761683845921</v>
      </c>
      <c r="H636" s="54">
        <v>1.8447078633250626</v>
      </c>
      <c r="I636" s="54">
        <v>7.8931200000000007E-2</v>
      </c>
      <c r="J636" s="54">
        <v>6.1590761683845923</v>
      </c>
      <c r="K636" s="63">
        <f>_xlfn.RANK.AVG(H636,H$3:$H$717)</f>
        <v>434</v>
      </c>
      <c r="L636" s="63">
        <f t="shared" si="54"/>
        <v>691</v>
      </c>
      <c r="M636" s="63">
        <f t="shared" si="55"/>
        <v>201</v>
      </c>
      <c r="N636" s="55" t="s">
        <v>1534</v>
      </c>
      <c r="O636" s="55" t="s">
        <v>1534</v>
      </c>
      <c r="P636" s="55" t="s">
        <v>1534</v>
      </c>
      <c r="Q636" s="27" t="str">
        <f t="shared" si="58"/>
        <v>Rest</v>
      </c>
      <c r="R636" s="56">
        <v>36.372887870578431</v>
      </c>
      <c r="S636" s="57">
        <v>6.9504558982395253</v>
      </c>
      <c r="T636" s="57">
        <v>36.730898511578431</v>
      </c>
      <c r="U636" s="57">
        <v>7.015812330239525</v>
      </c>
      <c r="V636" s="64">
        <f t="shared" si="56"/>
        <v>375</v>
      </c>
      <c r="W636" s="64">
        <f t="shared" si="57"/>
        <v>358</v>
      </c>
      <c r="X636" s="23" t="s">
        <v>1534</v>
      </c>
      <c r="Y636" s="23" t="s">
        <v>1534</v>
      </c>
      <c r="Z636" s="23" t="str">
        <f t="shared" si="59"/>
        <v>Rest</v>
      </c>
      <c r="AA636" s="23" t="s">
        <v>1529</v>
      </c>
      <c r="AB636" s="23" t="s">
        <v>1524</v>
      </c>
    </row>
    <row r="637" spans="1:28" x14ac:dyDescent="0.35">
      <c r="A637" s="50" t="s">
        <v>170</v>
      </c>
      <c r="B637" s="51">
        <v>581359</v>
      </c>
      <c r="C637" s="51" t="s">
        <v>1330</v>
      </c>
      <c r="D637" s="52" t="s">
        <v>1331</v>
      </c>
      <c r="E637" s="53">
        <v>1.5036000000000001E-2</v>
      </c>
      <c r="F637" s="54">
        <v>0.324212</v>
      </c>
      <c r="G637" s="54">
        <v>0.51534660442906566</v>
      </c>
      <c r="H637" s="54">
        <v>6.8735999999999992E-2</v>
      </c>
      <c r="I637" s="54">
        <v>1.4821119999999999</v>
      </c>
      <c r="J637" s="54">
        <v>1.1694466044290657</v>
      </c>
      <c r="K637" s="63">
        <f>_xlfn.RANK.AVG(H637,H$3:$H$717)</f>
        <v>709</v>
      </c>
      <c r="L637" s="63">
        <f t="shared" si="54"/>
        <v>148</v>
      </c>
      <c r="M637" s="63">
        <f t="shared" si="55"/>
        <v>580</v>
      </c>
      <c r="N637" s="55" t="s">
        <v>1534</v>
      </c>
      <c r="O637" s="55" t="s">
        <v>1535</v>
      </c>
      <c r="P637" s="55" t="s">
        <v>1534</v>
      </c>
      <c r="Q637" s="27" t="str">
        <f t="shared" si="58"/>
        <v>VL Focus</v>
      </c>
      <c r="R637" s="56">
        <v>4.1520407267999992</v>
      </c>
      <c r="S637" s="57">
        <v>0.88674211459999963</v>
      </c>
      <c r="T637" s="57">
        <v>24.912244360799999</v>
      </c>
      <c r="U637" s="57">
        <v>5.3204526875999996</v>
      </c>
      <c r="V637" s="64">
        <f t="shared" si="56"/>
        <v>479</v>
      </c>
      <c r="W637" s="64">
        <f t="shared" si="57"/>
        <v>421</v>
      </c>
      <c r="X637" s="23" t="s">
        <v>1534</v>
      </c>
      <c r="Y637" s="23" t="s">
        <v>1534</v>
      </c>
      <c r="Z637" s="23" t="str">
        <f t="shared" si="59"/>
        <v>Rest</v>
      </c>
      <c r="AA637" s="23" t="s">
        <v>1531</v>
      </c>
      <c r="AB637" s="23" t="s">
        <v>1524</v>
      </c>
    </row>
    <row r="638" spans="1:28" x14ac:dyDescent="0.35">
      <c r="A638" s="50" t="s">
        <v>38</v>
      </c>
      <c r="B638" s="51">
        <v>588202</v>
      </c>
      <c r="C638" s="51" t="s">
        <v>1332</v>
      </c>
      <c r="D638" s="52" t="s">
        <v>1333</v>
      </c>
      <c r="E638" s="53">
        <v>0.28008945000000002</v>
      </c>
      <c r="F638" s="54">
        <v>0.12176987878787875</v>
      </c>
      <c r="G638" s="54">
        <v>0.67158000000000007</v>
      </c>
      <c r="H638" s="54">
        <v>0.60308945000000003</v>
      </c>
      <c r="I638" s="54">
        <v>0.43176987878787876</v>
      </c>
      <c r="J638" s="54">
        <v>3.0700799999999999</v>
      </c>
      <c r="K638" s="63">
        <f>_xlfn.RANK.AVG(H638,H$3:$H$717)</f>
        <v>611</v>
      </c>
      <c r="L638" s="63">
        <f t="shared" si="54"/>
        <v>546</v>
      </c>
      <c r="M638" s="63">
        <f t="shared" si="55"/>
        <v>379</v>
      </c>
      <c r="N638" s="55" t="s">
        <v>1534</v>
      </c>
      <c r="O638" s="55" t="s">
        <v>1534</v>
      </c>
      <c r="P638" s="55" t="s">
        <v>1534</v>
      </c>
      <c r="Q638" s="27" t="str">
        <f t="shared" si="58"/>
        <v>Rest</v>
      </c>
      <c r="R638" s="56">
        <v>4.1053804608019142</v>
      </c>
      <c r="S638" s="57">
        <v>1.1922848790972798</v>
      </c>
      <c r="T638" s="57">
        <v>21.039578442801915</v>
      </c>
      <c r="U638" s="57">
        <v>3.2809344260972795</v>
      </c>
      <c r="V638" s="64">
        <f t="shared" si="56"/>
        <v>526</v>
      </c>
      <c r="W638" s="64">
        <f t="shared" si="57"/>
        <v>522</v>
      </c>
      <c r="X638" s="23" t="s">
        <v>1534</v>
      </c>
      <c r="Y638" s="23" t="s">
        <v>1534</v>
      </c>
      <c r="Z638" s="23" t="str">
        <f t="shared" si="59"/>
        <v>Rest</v>
      </c>
      <c r="AA638" s="23" t="s">
        <v>1530</v>
      </c>
      <c r="AB638" s="23" t="s">
        <v>1525</v>
      </c>
    </row>
    <row r="639" spans="1:28" x14ac:dyDescent="0.35">
      <c r="A639" s="50" t="s">
        <v>58</v>
      </c>
      <c r="B639" s="51">
        <v>515761</v>
      </c>
      <c r="C639" s="51" t="s">
        <v>1334</v>
      </c>
      <c r="D639" s="52" t="s">
        <v>1335</v>
      </c>
      <c r="E639" s="53">
        <v>0.23045311849271105</v>
      </c>
      <c r="F639" s="54">
        <v>1.2234E-2</v>
      </c>
      <c r="G639" s="54">
        <v>2.3906876575388187</v>
      </c>
      <c r="H639" s="54">
        <v>0.23045311849271105</v>
      </c>
      <c r="I639" s="54">
        <v>1.2234E-2</v>
      </c>
      <c r="J639" s="54">
        <v>2.3906876575388187</v>
      </c>
      <c r="K639" s="63">
        <f>_xlfn.RANK.AVG(H639,H$3:$H$717)</f>
        <v>681</v>
      </c>
      <c r="L639" s="63">
        <f t="shared" si="54"/>
        <v>712</v>
      </c>
      <c r="M639" s="63">
        <f t="shared" si="55"/>
        <v>443</v>
      </c>
      <c r="N639" s="55" t="s">
        <v>1534</v>
      </c>
      <c r="O639" s="55" t="s">
        <v>1534</v>
      </c>
      <c r="P639" s="55" t="s">
        <v>1534</v>
      </c>
      <c r="Q639" s="27" t="str">
        <f t="shared" si="58"/>
        <v>Rest</v>
      </c>
      <c r="R639" s="56">
        <v>0.55202516400000001</v>
      </c>
      <c r="S639" s="57">
        <v>1.062441609573235E-2</v>
      </c>
      <c r="T639" s="57">
        <v>0.74865380000000004</v>
      </c>
      <c r="U639" s="57">
        <v>1.062441609573235E-2</v>
      </c>
      <c r="V639" s="64">
        <f t="shared" si="56"/>
        <v>715</v>
      </c>
      <c r="W639" s="64">
        <f t="shared" si="57"/>
        <v>715</v>
      </c>
      <c r="X639" s="23" t="s">
        <v>1534</v>
      </c>
      <c r="Y639" s="23" t="s">
        <v>1534</v>
      </c>
      <c r="Z639" s="23" t="str">
        <f t="shared" si="59"/>
        <v>Rest</v>
      </c>
      <c r="AA639" s="23" t="s">
        <v>1528</v>
      </c>
      <c r="AB639" s="23" t="s">
        <v>1525</v>
      </c>
    </row>
    <row r="640" spans="1:28" x14ac:dyDescent="0.35">
      <c r="A640" s="50" t="s">
        <v>123</v>
      </c>
      <c r="B640" s="51">
        <v>560068</v>
      </c>
      <c r="C640" s="51" t="s">
        <v>1336</v>
      </c>
      <c r="D640" s="52" t="s">
        <v>1337</v>
      </c>
      <c r="E640" s="53">
        <v>1.5895018038137776</v>
      </c>
      <c r="F640" s="54">
        <v>0.33172879999999999</v>
      </c>
      <c r="G640" s="54">
        <v>15.338434025938213</v>
      </c>
      <c r="H640" s="54">
        <v>1.5895018038137776</v>
      </c>
      <c r="I640" s="54">
        <v>0.33172879999999999</v>
      </c>
      <c r="J640" s="54">
        <v>15.338434025938213</v>
      </c>
      <c r="K640" s="63">
        <f>_xlfn.RANK.AVG(H640,H$3:$H$717)</f>
        <v>461</v>
      </c>
      <c r="L640" s="63">
        <f t="shared" si="54"/>
        <v>599</v>
      </c>
      <c r="M640" s="63">
        <f t="shared" si="55"/>
        <v>40</v>
      </c>
      <c r="N640" s="55" t="s">
        <v>1534</v>
      </c>
      <c r="O640" s="55" t="s">
        <v>1534</v>
      </c>
      <c r="P640" s="55" t="s">
        <v>1535</v>
      </c>
      <c r="Q640" s="27" t="str">
        <f t="shared" si="58"/>
        <v>GL Focus</v>
      </c>
      <c r="R640" s="56">
        <v>49.64730901786595</v>
      </c>
      <c r="S640" s="57">
        <v>5.5088289100494601</v>
      </c>
      <c r="T640" s="57">
        <v>49.877017469865947</v>
      </c>
      <c r="U640" s="57">
        <v>5.5088289100494601</v>
      </c>
      <c r="V640" s="64">
        <f t="shared" si="56"/>
        <v>274</v>
      </c>
      <c r="W640" s="64">
        <f t="shared" si="57"/>
        <v>410</v>
      </c>
      <c r="X640" s="23" t="s">
        <v>1534</v>
      </c>
      <c r="Y640" s="23" t="s">
        <v>1534</v>
      </c>
      <c r="Z640" s="23" t="str">
        <f t="shared" si="59"/>
        <v>Rest</v>
      </c>
      <c r="AA640" s="23" t="s">
        <v>1529</v>
      </c>
      <c r="AB640" s="23" t="s">
        <v>1527</v>
      </c>
    </row>
    <row r="641" spans="1:28" x14ac:dyDescent="0.35">
      <c r="A641" s="50" t="s">
        <v>261</v>
      </c>
      <c r="B641" s="51">
        <v>572105</v>
      </c>
      <c r="C641" s="51" t="s">
        <v>1338</v>
      </c>
      <c r="D641" s="52" t="s">
        <v>1339</v>
      </c>
      <c r="E641" s="53">
        <v>0.23369929849263621</v>
      </c>
      <c r="F641" s="54">
        <v>1.3382E-2</v>
      </c>
      <c r="G641" s="54">
        <v>2.4131E-2</v>
      </c>
      <c r="H641" s="54">
        <v>0.23369929849263621</v>
      </c>
      <c r="I641" s="54">
        <v>1.3382E-2</v>
      </c>
      <c r="J641" s="54">
        <v>2.4131E-2</v>
      </c>
      <c r="K641" s="63">
        <f>_xlfn.RANK.AVG(H641,H$3:$H$717)</f>
        <v>678</v>
      </c>
      <c r="L641" s="63">
        <f t="shared" si="54"/>
        <v>711</v>
      </c>
      <c r="M641" s="63">
        <f t="shared" si="55"/>
        <v>712</v>
      </c>
      <c r="N641" s="55" t="s">
        <v>1534</v>
      </c>
      <c r="O641" s="55" t="s">
        <v>1534</v>
      </c>
      <c r="P641" s="55" t="s">
        <v>1534</v>
      </c>
      <c r="Q641" s="27" t="str">
        <f t="shared" si="58"/>
        <v>Rest</v>
      </c>
      <c r="R641" s="56">
        <v>8.8812929473204676</v>
      </c>
      <c r="S641" s="57">
        <v>0.86232260000000005</v>
      </c>
      <c r="T641" s="57">
        <v>8.8869277083204672</v>
      </c>
      <c r="U641" s="57">
        <v>0.86232260000000005</v>
      </c>
      <c r="V641" s="64">
        <f t="shared" si="56"/>
        <v>672</v>
      </c>
      <c r="W641" s="64">
        <f t="shared" si="57"/>
        <v>691</v>
      </c>
      <c r="X641" s="23" t="s">
        <v>1534</v>
      </c>
      <c r="Y641" s="23" t="s">
        <v>1534</v>
      </c>
      <c r="Z641" s="23" t="str">
        <f t="shared" si="59"/>
        <v>Rest</v>
      </c>
      <c r="AA641" s="23" t="s">
        <v>1528</v>
      </c>
      <c r="AB641" s="23" t="s">
        <v>1525</v>
      </c>
    </row>
    <row r="642" spans="1:28" x14ac:dyDescent="0.35">
      <c r="A642" s="50" t="s">
        <v>72</v>
      </c>
      <c r="B642" s="51">
        <v>140603</v>
      </c>
      <c r="C642" s="51" t="s">
        <v>1340</v>
      </c>
      <c r="D642" s="52" t="s">
        <v>1341</v>
      </c>
      <c r="E642" s="53">
        <v>2.8623153290533176</v>
      </c>
      <c r="F642" s="54">
        <v>1.4537118708318708</v>
      </c>
      <c r="G642" s="54">
        <v>1.0353392588256607</v>
      </c>
      <c r="H642" s="54">
        <v>5.609115329053318</v>
      </c>
      <c r="I642" s="54">
        <v>1.6446118708318709</v>
      </c>
      <c r="J642" s="54">
        <v>1.2392392588256607</v>
      </c>
      <c r="K642" s="63">
        <f>_xlfn.RANK.AVG(H642,H$3:$H$717)</f>
        <v>147</v>
      </c>
      <c r="L642" s="63">
        <f t="shared" si="54"/>
        <v>123</v>
      </c>
      <c r="M642" s="63">
        <f t="shared" si="55"/>
        <v>573</v>
      </c>
      <c r="N642" s="55" t="s">
        <v>1534</v>
      </c>
      <c r="O642" s="55" t="s">
        <v>1535</v>
      </c>
      <c r="P642" s="55" t="s">
        <v>1534</v>
      </c>
      <c r="Q642" s="27" t="str">
        <f t="shared" si="58"/>
        <v>VL Focus</v>
      </c>
      <c r="R642" s="56">
        <v>98.505224846526147</v>
      </c>
      <c r="S642" s="57">
        <v>8.373215303268351</v>
      </c>
      <c r="T642" s="57">
        <v>106.10125553052615</v>
      </c>
      <c r="U642" s="57">
        <v>9.5948847272683508</v>
      </c>
      <c r="V642" s="64">
        <f t="shared" si="56"/>
        <v>89</v>
      </c>
      <c r="W642" s="64">
        <f t="shared" si="57"/>
        <v>273</v>
      </c>
      <c r="X642" s="23" t="s">
        <v>1535</v>
      </c>
      <c r="Y642" s="23" t="s">
        <v>1534</v>
      </c>
      <c r="Z642" s="23" t="str">
        <f t="shared" si="59"/>
        <v>SBA Focus</v>
      </c>
      <c r="AA642" s="23" t="s">
        <v>1529</v>
      </c>
      <c r="AB642" s="23" t="s">
        <v>1511</v>
      </c>
    </row>
    <row r="643" spans="1:28" x14ac:dyDescent="0.35">
      <c r="A643" s="50" t="s">
        <v>162</v>
      </c>
      <c r="B643" s="51">
        <v>577202</v>
      </c>
      <c r="C643" s="51" t="s">
        <v>1156</v>
      </c>
      <c r="D643" s="52" t="s">
        <v>1157</v>
      </c>
      <c r="E643" s="53">
        <v>1.5160040000000001</v>
      </c>
      <c r="F643" s="54">
        <v>0.63411452419354841</v>
      </c>
      <c r="G643" s="54">
        <v>2.8608290904595624</v>
      </c>
      <c r="H643" s="54">
        <v>6.9303039999999996</v>
      </c>
      <c r="I643" s="54">
        <v>1.3767145241935483</v>
      </c>
      <c r="J643" s="54">
        <v>8.2279290904595612</v>
      </c>
      <c r="K643" s="63">
        <f>_xlfn.RANK.AVG(H643,H$3:$H$717)</f>
        <v>107</v>
      </c>
      <c r="L643" s="63">
        <f t="shared" ref="L643:L706" si="60">_xlfn.RANK.AVG(I643,$I$3:$I$717)</f>
        <v>177</v>
      </c>
      <c r="M643" s="63">
        <f t="shared" ref="M643:M706" si="61">_xlfn.RANK.AVG(J643,$J$3:$J$717)</f>
        <v>139</v>
      </c>
      <c r="N643" s="55" t="s">
        <v>1535</v>
      </c>
      <c r="O643" s="55" t="s">
        <v>1534</v>
      </c>
      <c r="P643" s="55" t="s">
        <v>1534</v>
      </c>
      <c r="Q643" s="27" t="str">
        <f t="shared" si="58"/>
        <v>HL Focus</v>
      </c>
      <c r="R643" s="56">
        <v>4.3897187031999998</v>
      </c>
      <c r="S643" s="57">
        <v>4.6062393102910191</v>
      </c>
      <c r="T643" s="57">
        <v>26.338312219199999</v>
      </c>
      <c r="U643" s="57">
        <v>8.2842362172910189</v>
      </c>
      <c r="V643" s="64">
        <f t="shared" ref="V643:V706" si="62">_xlfn.RANK.AVG(T643,$T$3:$T$717)</f>
        <v>464</v>
      </c>
      <c r="W643" s="64">
        <f t="shared" ref="W643:W706" si="63">_xlfn.RANK.AVG(U643,$U$3:$U$717)</f>
        <v>304</v>
      </c>
      <c r="X643" s="23" t="s">
        <v>1534</v>
      </c>
      <c r="Y643" s="23" t="s">
        <v>1534</v>
      </c>
      <c r="Z643" s="23" t="str">
        <f t="shared" si="59"/>
        <v>Rest</v>
      </c>
      <c r="AA643" s="23" t="s">
        <v>1529</v>
      </c>
      <c r="AB643" s="23" t="s">
        <v>1525</v>
      </c>
    </row>
    <row r="644" spans="1:28" x14ac:dyDescent="0.35">
      <c r="A644" s="50" t="s">
        <v>532</v>
      </c>
      <c r="B644" s="51">
        <v>570017</v>
      </c>
      <c r="C644" s="51" t="s">
        <v>1488</v>
      </c>
      <c r="D644" s="52" t="s">
        <v>1489</v>
      </c>
      <c r="E644" s="53">
        <v>1.5083880000000001</v>
      </c>
      <c r="F644" s="54">
        <v>0.70677999999999996</v>
      </c>
      <c r="G644" s="54">
        <v>0.64141737434372037</v>
      </c>
      <c r="H644" s="54">
        <v>6.8954879999999994</v>
      </c>
      <c r="I644" s="54">
        <v>1.9150800000000001</v>
      </c>
      <c r="J644" s="54">
        <v>2.9021173743437201</v>
      </c>
      <c r="K644" s="63">
        <f>_xlfn.RANK.AVG(H644,H$3:$H$717)</f>
        <v>108</v>
      </c>
      <c r="L644" s="63">
        <f t="shared" si="60"/>
        <v>85</v>
      </c>
      <c r="M644" s="63">
        <f t="shared" si="61"/>
        <v>396</v>
      </c>
      <c r="N644" s="55" t="s">
        <v>1535</v>
      </c>
      <c r="O644" s="55" t="s">
        <v>1535</v>
      </c>
      <c r="P644" s="55" t="s">
        <v>1534</v>
      </c>
      <c r="Q644" s="27" t="str">
        <f t="shared" ref="Q644:Q707" si="64">IF(AND(N644="Yes",O644="No",P644="No"),"HL Focus",IF(AND(N644="No",O644="No",P644="Yes"),"GL Focus",IF(AND(N644="No",O644="Yes",P644="No"),"VL Focus",IF(AND(N644="No",O644="No",P644="No"),"Rest","Asset Focus"))))</f>
        <v>Asset Focus</v>
      </c>
      <c r="R644" s="56">
        <v>8.8403179521816142</v>
      </c>
      <c r="S644" s="57">
        <v>5.5137662356484096E-2</v>
      </c>
      <c r="T644" s="57">
        <v>15.945460723181615</v>
      </c>
      <c r="U644" s="57">
        <v>3.4185996823564846</v>
      </c>
      <c r="V644" s="64">
        <f t="shared" si="62"/>
        <v>600</v>
      </c>
      <c r="W644" s="64">
        <f t="shared" si="63"/>
        <v>512</v>
      </c>
      <c r="X644" s="23" t="s">
        <v>1534</v>
      </c>
      <c r="Y644" s="23" t="s">
        <v>1534</v>
      </c>
      <c r="Z644" s="23" t="str">
        <f t="shared" ref="Z644:Z707" si="65">IF(AND(X644="Yes",Y644="No"),"SBA Focus",IF(AND(X644="No",Y644="Yes"),"CAA Focus",IF(AND(X644="No",Y644="No"),"Rest","Asset Focus")))</f>
        <v>Rest</v>
      </c>
      <c r="AA644" s="23" t="s">
        <v>1528</v>
      </c>
      <c r="AB644" s="23" t="s">
        <v>1526</v>
      </c>
    </row>
    <row r="645" spans="1:28" x14ac:dyDescent="0.35">
      <c r="A645" s="50" t="s">
        <v>78</v>
      </c>
      <c r="B645" s="51">
        <v>243001</v>
      </c>
      <c r="C645" s="51" t="s">
        <v>1346</v>
      </c>
      <c r="D645" s="52" t="s">
        <v>1347</v>
      </c>
      <c r="E645" s="53">
        <v>1.3724455783107246</v>
      </c>
      <c r="F645" s="54">
        <v>1.0683974961974962</v>
      </c>
      <c r="G645" s="54">
        <v>0.42434000000000005</v>
      </c>
      <c r="H645" s="54">
        <v>2.9545455783107251</v>
      </c>
      <c r="I645" s="54">
        <v>1.1383974961974963</v>
      </c>
      <c r="J645" s="54">
        <v>1.9398400000000002</v>
      </c>
      <c r="K645" s="63">
        <f>_xlfn.RANK.AVG(H645,H$3:$H$717)</f>
        <v>321</v>
      </c>
      <c r="L645" s="63">
        <f t="shared" si="60"/>
        <v>248</v>
      </c>
      <c r="M645" s="63">
        <f t="shared" si="61"/>
        <v>484</v>
      </c>
      <c r="N645" s="55" t="s">
        <v>1534</v>
      </c>
      <c r="O645" s="55" t="s">
        <v>1534</v>
      </c>
      <c r="P645" s="55" t="s">
        <v>1534</v>
      </c>
      <c r="Q645" s="27" t="str">
        <f t="shared" si="64"/>
        <v>Rest</v>
      </c>
      <c r="R645" s="56">
        <v>3.9667156336901321</v>
      </c>
      <c r="S645" s="57">
        <v>0.54957639026797267</v>
      </c>
      <c r="T645" s="57">
        <v>20.763899168690131</v>
      </c>
      <c r="U645" s="57">
        <v>3.0930870772679726</v>
      </c>
      <c r="V645" s="64">
        <f t="shared" si="62"/>
        <v>534</v>
      </c>
      <c r="W645" s="64">
        <f t="shared" si="63"/>
        <v>543</v>
      </c>
      <c r="X645" s="23" t="s">
        <v>1534</v>
      </c>
      <c r="Y645" s="23" t="s">
        <v>1534</v>
      </c>
      <c r="Z645" s="23" t="str">
        <f t="shared" si="65"/>
        <v>Rest</v>
      </c>
      <c r="AA645" s="23" t="s">
        <v>1531</v>
      </c>
      <c r="AB645" s="23" t="s">
        <v>1525</v>
      </c>
    </row>
    <row r="646" spans="1:28" x14ac:dyDescent="0.35">
      <c r="A646" s="50" t="s">
        <v>288</v>
      </c>
      <c r="B646" s="51">
        <v>600086</v>
      </c>
      <c r="C646" s="51" t="s">
        <v>720</v>
      </c>
      <c r="D646" s="52" t="s">
        <v>721</v>
      </c>
      <c r="E646" s="53">
        <v>1.900272</v>
      </c>
      <c r="F646" s="54">
        <v>0.20568800000000001</v>
      </c>
      <c r="G646" s="54">
        <v>0.75641999999999998</v>
      </c>
      <c r="H646" s="54">
        <v>6.8775719999999998</v>
      </c>
      <c r="I646" s="54">
        <v>0.745888</v>
      </c>
      <c r="J646" s="54">
        <v>3.4579199999999997</v>
      </c>
      <c r="K646" s="63">
        <f>_xlfn.RANK.AVG(H646,H$3:$H$717)</f>
        <v>109</v>
      </c>
      <c r="L646" s="63">
        <f t="shared" si="60"/>
        <v>399</v>
      </c>
      <c r="M646" s="63">
        <f t="shared" si="61"/>
        <v>347</v>
      </c>
      <c r="N646" s="55" t="s">
        <v>1535</v>
      </c>
      <c r="O646" s="55" t="s">
        <v>1534</v>
      </c>
      <c r="P646" s="55" t="s">
        <v>1534</v>
      </c>
      <c r="Q646" s="27" t="str">
        <f t="shared" si="64"/>
        <v>HL Focus</v>
      </c>
      <c r="R646" s="56">
        <v>31.404841310137179</v>
      </c>
      <c r="S646" s="57">
        <v>1.6685996513143007</v>
      </c>
      <c r="T646" s="57">
        <v>73.213625801137184</v>
      </c>
      <c r="U646" s="57">
        <v>9.1047567583143003</v>
      </c>
      <c r="V646" s="64">
        <f t="shared" si="62"/>
        <v>153</v>
      </c>
      <c r="W646" s="64">
        <f t="shared" si="63"/>
        <v>283</v>
      </c>
      <c r="X646" s="23" t="s">
        <v>1534</v>
      </c>
      <c r="Y646" s="23" t="s">
        <v>1534</v>
      </c>
      <c r="Z646" s="23" t="str">
        <f t="shared" si="65"/>
        <v>Rest</v>
      </c>
      <c r="AA646" s="23" t="s">
        <v>1528</v>
      </c>
      <c r="AB646" s="23" t="s">
        <v>1526</v>
      </c>
    </row>
    <row r="647" spans="1:28" x14ac:dyDescent="0.35">
      <c r="A647" s="50" t="s">
        <v>115</v>
      </c>
      <c r="B647" s="51">
        <v>560099</v>
      </c>
      <c r="C647" s="51" t="s">
        <v>1350</v>
      </c>
      <c r="D647" s="52" t="s">
        <v>1351</v>
      </c>
      <c r="E647" s="53">
        <v>0.53073999999999999</v>
      </c>
      <c r="F647" s="54">
        <v>0.30158865391365386</v>
      </c>
      <c r="G647" s="54">
        <v>3.4150064239885749</v>
      </c>
      <c r="H647" s="54">
        <v>2.42624</v>
      </c>
      <c r="I647" s="54">
        <v>1.1057886539136539</v>
      </c>
      <c r="J647" s="54">
        <v>6.214106423988575</v>
      </c>
      <c r="K647" s="63">
        <f>_xlfn.RANK.AVG(H647,H$3:$H$717)</f>
        <v>370</v>
      </c>
      <c r="L647" s="63">
        <f t="shared" si="60"/>
        <v>264</v>
      </c>
      <c r="M647" s="63">
        <f t="shared" si="61"/>
        <v>197</v>
      </c>
      <c r="N647" s="55" t="s">
        <v>1534</v>
      </c>
      <c r="O647" s="55" t="s">
        <v>1534</v>
      </c>
      <c r="P647" s="55" t="s">
        <v>1534</v>
      </c>
      <c r="Q647" s="27" t="str">
        <f t="shared" si="64"/>
        <v>Rest</v>
      </c>
      <c r="R647" s="56">
        <v>9.1416357423999983</v>
      </c>
      <c r="S647" s="57">
        <v>12.747384886525381</v>
      </c>
      <c r="T647" s="57">
        <v>54.849814454399997</v>
      </c>
      <c r="U647" s="57">
        <v>34.65352563052538</v>
      </c>
      <c r="V647" s="64">
        <f t="shared" si="62"/>
        <v>245</v>
      </c>
      <c r="W647" s="64">
        <f t="shared" si="63"/>
        <v>54</v>
      </c>
      <c r="X647" s="23" t="s">
        <v>1534</v>
      </c>
      <c r="Y647" s="23" t="s">
        <v>1535</v>
      </c>
      <c r="Z647" s="23" t="str">
        <f t="shared" si="65"/>
        <v>CAA Focus</v>
      </c>
      <c r="AA647" s="23" t="s">
        <v>1528</v>
      </c>
      <c r="AB647" s="23" t="s">
        <v>1524</v>
      </c>
    </row>
    <row r="648" spans="1:28" x14ac:dyDescent="0.35">
      <c r="A648" s="50" t="s">
        <v>126</v>
      </c>
      <c r="B648" s="51">
        <v>560040</v>
      </c>
      <c r="C648" s="51" t="s">
        <v>1352</v>
      </c>
      <c r="D648" s="52" t="s">
        <v>1353</v>
      </c>
      <c r="E648" s="53">
        <v>0.69949600000000012</v>
      </c>
      <c r="F648" s="54">
        <v>0.29447600000000002</v>
      </c>
      <c r="G648" s="54">
        <v>6.7088388519089559</v>
      </c>
      <c r="H648" s="54">
        <v>3.1976960000000005</v>
      </c>
      <c r="I648" s="54">
        <v>1.3461759999999998</v>
      </c>
      <c r="J648" s="54">
        <v>9.7640388519089569</v>
      </c>
      <c r="K648" s="63">
        <f>_xlfn.RANK.AVG(H648,H$3:$H$717)</f>
        <v>305</v>
      </c>
      <c r="L648" s="63">
        <f t="shared" si="60"/>
        <v>183</v>
      </c>
      <c r="M648" s="63">
        <f t="shared" si="61"/>
        <v>105</v>
      </c>
      <c r="N648" s="55" t="s">
        <v>1534</v>
      </c>
      <c r="O648" s="55" t="s">
        <v>1534</v>
      </c>
      <c r="P648" s="55" t="s">
        <v>1535</v>
      </c>
      <c r="Q648" s="27" t="str">
        <f t="shared" si="64"/>
        <v>GL Focus</v>
      </c>
      <c r="R648" s="56">
        <v>11.075099618000003</v>
      </c>
      <c r="S648" s="57">
        <v>28.631587762530035</v>
      </c>
      <c r="T648" s="57">
        <v>66.450597708000004</v>
      </c>
      <c r="U648" s="57">
        <v>34.706736455530034</v>
      </c>
      <c r="V648" s="64">
        <f t="shared" si="62"/>
        <v>185</v>
      </c>
      <c r="W648" s="64">
        <f t="shared" si="63"/>
        <v>53</v>
      </c>
      <c r="X648" s="23" t="s">
        <v>1534</v>
      </c>
      <c r="Y648" s="23" t="s">
        <v>1535</v>
      </c>
      <c r="Z648" s="23" t="str">
        <f t="shared" si="65"/>
        <v>CAA Focus</v>
      </c>
      <c r="AA648" s="23" t="s">
        <v>1530</v>
      </c>
      <c r="AB648" s="23" t="s">
        <v>1524</v>
      </c>
    </row>
    <row r="649" spans="1:28" x14ac:dyDescent="0.35">
      <c r="A649" s="50" t="s">
        <v>99</v>
      </c>
      <c r="B649" s="51">
        <v>560080</v>
      </c>
      <c r="C649" s="51" t="s">
        <v>1354</v>
      </c>
      <c r="D649" s="52" t="s">
        <v>1355</v>
      </c>
      <c r="E649" s="53">
        <v>0.96325600000000011</v>
      </c>
      <c r="F649" s="54">
        <v>0.11821600000000002</v>
      </c>
      <c r="G649" s="54">
        <v>1.5519280000000002</v>
      </c>
      <c r="H649" s="54">
        <v>4.4034560000000003</v>
      </c>
      <c r="I649" s="54">
        <v>0.54041600000000001</v>
      </c>
      <c r="J649" s="54">
        <v>7.0945280000000004</v>
      </c>
      <c r="K649" s="63">
        <f>_xlfn.RANK.AVG(H649,H$3:$H$717)</f>
        <v>213</v>
      </c>
      <c r="L649" s="63">
        <f t="shared" si="60"/>
        <v>490</v>
      </c>
      <c r="M649" s="63">
        <f t="shared" si="61"/>
        <v>161</v>
      </c>
      <c r="N649" s="55" t="s">
        <v>1534</v>
      </c>
      <c r="O649" s="55" t="s">
        <v>1534</v>
      </c>
      <c r="P649" s="55" t="s">
        <v>1534</v>
      </c>
      <c r="Q649" s="27" t="str">
        <f t="shared" si="64"/>
        <v>Rest</v>
      </c>
      <c r="R649" s="56">
        <v>92.643582772434343</v>
      </c>
      <c r="S649" s="57">
        <v>1.3321223142000003</v>
      </c>
      <c r="T649" s="57">
        <v>137.92520685843434</v>
      </c>
      <c r="U649" s="57">
        <v>7.9927338852000007</v>
      </c>
      <c r="V649" s="64">
        <f t="shared" si="62"/>
        <v>52</v>
      </c>
      <c r="W649" s="64">
        <f t="shared" si="63"/>
        <v>316</v>
      </c>
      <c r="X649" s="23" t="s">
        <v>1535</v>
      </c>
      <c r="Y649" s="23" t="s">
        <v>1534</v>
      </c>
      <c r="Z649" s="23" t="str">
        <f t="shared" si="65"/>
        <v>SBA Focus</v>
      </c>
      <c r="AA649" s="23" t="s">
        <v>1528</v>
      </c>
      <c r="AB649" s="23" t="s">
        <v>1511</v>
      </c>
    </row>
    <row r="650" spans="1:28" x14ac:dyDescent="0.35">
      <c r="A650" s="50" t="s">
        <v>99</v>
      </c>
      <c r="B650" s="51">
        <v>560064</v>
      </c>
      <c r="C650" s="51" t="s">
        <v>1356</v>
      </c>
      <c r="D650" s="52" t="s">
        <v>1357</v>
      </c>
      <c r="E650" s="53">
        <v>0.86456414878640209</v>
      </c>
      <c r="F650" s="54">
        <v>0.17987856744701824</v>
      </c>
      <c r="G650" s="54">
        <v>11.185264615139777</v>
      </c>
      <c r="H650" s="54">
        <v>3.928564148786402</v>
      </c>
      <c r="I650" s="54">
        <v>0.53677856744701824</v>
      </c>
      <c r="J650" s="54">
        <v>14.138264615139777</v>
      </c>
      <c r="K650" s="63">
        <f>_xlfn.RANK.AVG(H650,H$3:$H$717)</f>
        <v>239</v>
      </c>
      <c r="L650" s="63">
        <f t="shared" si="60"/>
        <v>496</v>
      </c>
      <c r="M650" s="63">
        <f t="shared" si="61"/>
        <v>50.5</v>
      </c>
      <c r="N650" s="55" t="s">
        <v>1534</v>
      </c>
      <c r="O650" s="55" t="s">
        <v>1534</v>
      </c>
      <c r="P650" s="55" t="s">
        <v>1535</v>
      </c>
      <c r="Q650" s="27" t="str">
        <f t="shared" si="64"/>
        <v>GL Focus</v>
      </c>
      <c r="R650" s="56">
        <v>13.214414972399993</v>
      </c>
      <c r="S650" s="57">
        <v>5.6501675569607563</v>
      </c>
      <c r="T650" s="57">
        <v>79.286489834399987</v>
      </c>
      <c r="U650" s="57">
        <v>15.599348483960757</v>
      </c>
      <c r="V650" s="64">
        <f t="shared" si="62"/>
        <v>141</v>
      </c>
      <c r="W650" s="64">
        <f t="shared" si="63"/>
        <v>176</v>
      </c>
      <c r="X650" s="23" t="s">
        <v>1535</v>
      </c>
      <c r="Y650" s="23" t="s">
        <v>1534</v>
      </c>
      <c r="Z650" s="23" t="str">
        <f t="shared" si="65"/>
        <v>SBA Focus</v>
      </c>
      <c r="AA650" s="23" t="s">
        <v>1528</v>
      </c>
      <c r="AB650" s="23" t="s">
        <v>1526</v>
      </c>
    </row>
    <row r="651" spans="1:28" x14ac:dyDescent="0.35">
      <c r="A651" s="50" t="s">
        <v>492</v>
      </c>
      <c r="B651" s="51">
        <v>505001</v>
      </c>
      <c r="C651" s="51" t="s">
        <v>688</v>
      </c>
      <c r="D651" s="52" t="s">
        <v>689</v>
      </c>
      <c r="E651" s="53">
        <v>5.0013307174709682</v>
      </c>
      <c r="F651" s="54">
        <v>1.1514889528489527</v>
      </c>
      <c r="G651" s="54">
        <v>1.0827040000000001</v>
      </c>
      <c r="H651" s="54">
        <v>6.8316307174709685</v>
      </c>
      <c r="I651" s="54">
        <v>1.4121889528489526</v>
      </c>
      <c r="J651" s="54">
        <v>4.9495040000000001</v>
      </c>
      <c r="K651" s="63">
        <f>_xlfn.RANK.AVG(H651,H$3:$H$717)</f>
        <v>110</v>
      </c>
      <c r="L651" s="63">
        <f t="shared" si="60"/>
        <v>166</v>
      </c>
      <c r="M651" s="63">
        <f t="shared" si="61"/>
        <v>254</v>
      </c>
      <c r="N651" s="55" t="s">
        <v>1535</v>
      </c>
      <c r="O651" s="55" t="s">
        <v>1535</v>
      </c>
      <c r="P651" s="55" t="s">
        <v>1534</v>
      </c>
      <c r="Q651" s="27" t="str">
        <f t="shared" si="64"/>
        <v>Asset Focus</v>
      </c>
      <c r="R651" s="56">
        <v>3.5975941490771168</v>
      </c>
      <c r="S651" s="57">
        <v>5.3281801873935253</v>
      </c>
      <c r="T651" s="57">
        <v>11.382586012077116</v>
      </c>
      <c r="U651" s="57">
        <v>9.7268191473935257</v>
      </c>
      <c r="V651" s="64">
        <f t="shared" si="62"/>
        <v>648</v>
      </c>
      <c r="W651" s="64">
        <f t="shared" si="63"/>
        <v>270</v>
      </c>
      <c r="X651" s="23" t="s">
        <v>1534</v>
      </c>
      <c r="Y651" s="23" t="s">
        <v>1534</v>
      </c>
      <c r="Z651" s="23" t="str">
        <f t="shared" si="65"/>
        <v>Rest</v>
      </c>
      <c r="AA651" s="23" t="s">
        <v>1529</v>
      </c>
      <c r="AB651" s="23" t="s">
        <v>1527</v>
      </c>
    </row>
    <row r="652" spans="1:28" x14ac:dyDescent="0.35">
      <c r="A652" s="50" t="s">
        <v>86</v>
      </c>
      <c r="B652" s="51">
        <v>760002</v>
      </c>
      <c r="C652" s="51" t="s">
        <v>1360</v>
      </c>
      <c r="D652" s="52" t="s">
        <v>1361</v>
      </c>
      <c r="E652" s="53">
        <v>1.2746</v>
      </c>
      <c r="F652" s="54">
        <v>5.4852000000000005E-2</v>
      </c>
      <c r="G652" s="54">
        <v>1.3653321473687348</v>
      </c>
      <c r="H652" s="54">
        <v>1.2746</v>
      </c>
      <c r="I652" s="54">
        <v>0.25075199999999997</v>
      </c>
      <c r="J652" s="54">
        <v>4.792332147368735</v>
      </c>
      <c r="K652" s="63">
        <f>_xlfn.RANK.AVG(H652,H$3:$H$717)</f>
        <v>506</v>
      </c>
      <c r="L652" s="63">
        <f t="shared" si="60"/>
        <v>636</v>
      </c>
      <c r="M652" s="63">
        <f t="shared" si="61"/>
        <v>265</v>
      </c>
      <c r="N652" s="55" t="s">
        <v>1534</v>
      </c>
      <c r="O652" s="55" t="s">
        <v>1534</v>
      </c>
      <c r="P652" s="55" t="s">
        <v>1534</v>
      </c>
      <c r="Q652" s="27" t="str">
        <f t="shared" si="64"/>
        <v>Rest</v>
      </c>
      <c r="R652" s="56">
        <v>2.3706005902000005</v>
      </c>
      <c r="S652" s="57">
        <v>0.31398181253605095</v>
      </c>
      <c r="T652" s="57">
        <v>14.223603541200001</v>
      </c>
      <c r="U652" s="57">
        <v>1.0450875805360509</v>
      </c>
      <c r="V652" s="64">
        <f t="shared" si="62"/>
        <v>613</v>
      </c>
      <c r="W652" s="64">
        <f t="shared" si="63"/>
        <v>680</v>
      </c>
      <c r="X652" s="23" t="s">
        <v>1534</v>
      </c>
      <c r="Y652" s="23" t="s">
        <v>1534</v>
      </c>
      <c r="Z652" s="23" t="str">
        <f t="shared" si="65"/>
        <v>Rest</v>
      </c>
      <c r="AA652" s="23" t="s">
        <v>1531</v>
      </c>
      <c r="AB652" s="23" t="s">
        <v>1525</v>
      </c>
    </row>
    <row r="653" spans="1:28" x14ac:dyDescent="0.35">
      <c r="A653" s="50" t="s">
        <v>96</v>
      </c>
      <c r="B653" s="51">
        <v>400050</v>
      </c>
      <c r="C653" s="51" t="s">
        <v>181</v>
      </c>
      <c r="D653" s="52" t="s">
        <v>182</v>
      </c>
      <c r="E653" s="53">
        <v>1.4787080000000001</v>
      </c>
      <c r="F653" s="54">
        <v>0.32675866748550242</v>
      </c>
      <c r="G653" s="54">
        <v>0.44343600000000005</v>
      </c>
      <c r="H653" s="54">
        <v>6.7598080000000005</v>
      </c>
      <c r="I653" s="54">
        <v>0.77375866748550237</v>
      </c>
      <c r="J653" s="54">
        <v>2.027136</v>
      </c>
      <c r="K653" s="63">
        <f>_xlfn.RANK.AVG(H653,H$3:$H$717)</f>
        <v>111</v>
      </c>
      <c r="L653" s="63">
        <f t="shared" si="60"/>
        <v>386</v>
      </c>
      <c r="M653" s="63">
        <f t="shared" si="61"/>
        <v>475</v>
      </c>
      <c r="N653" s="55" t="s">
        <v>1535</v>
      </c>
      <c r="O653" s="55" t="s">
        <v>1534</v>
      </c>
      <c r="P653" s="55" t="s">
        <v>1534</v>
      </c>
      <c r="Q653" s="27" t="str">
        <f t="shared" si="64"/>
        <v>HL Focus</v>
      </c>
      <c r="R653" s="56">
        <v>60.503535114435351</v>
      </c>
      <c r="S653" s="57">
        <v>22.32195817921275</v>
      </c>
      <c r="T653" s="57">
        <v>153.82924975943536</v>
      </c>
      <c r="U653" s="57">
        <v>45.39318354921275</v>
      </c>
      <c r="V653" s="64">
        <f t="shared" si="62"/>
        <v>35</v>
      </c>
      <c r="W653" s="64">
        <f t="shared" si="63"/>
        <v>40</v>
      </c>
      <c r="X653" s="23" t="s">
        <v>1535</v>
      </c>
      <c r="Y653" s="23" t="s">
        <v>1535</v>
      </c>
      <c r="Z653" s="23" t="str">
        <f t="shared" si="65"/>
        <v>Asset Focus</v>
      </c>
      <c r="AA653" s="23" t="s">
        <v>1528</v>
      </c>
      <c r="AB653" s="23" t="s">
        <v>1527</v>
      </c>
    </row>
    <row r="654" spans="1:28" x14ac:dyDescent="0.35">
      <c r="A654" s="50" t="s">
        <v>118</v>
      </c>
      <c r="B654" s="51">
        <v>560087</v>
      </c>
      <c r="C654" s="51" t="s">
        <v>1364</v>
      </c>
      <c r="D654" s="52" t="s">
        <v>1365</v>
      </c>
      <c r="E654" s="53">
        <v>0.34421204658932736</v>
      </c>
      <c r="F654" s="54">
        <v>0.23119600000000004</v>
      </c>
      <c r="G654" s="54">
        <v>3.5576240000000001</v>
      </c>
      <c r="H654" s="54">
        <v>1.4894120465893272</v>
      </c>
      <c r="I654" s="54">
        <v>1.0568960000000001</v>
      </c>
      <c r="J654" s="54">
        <v>16.263424000000001</v>
      </c>
      <c r="K654" s="63">
        <f>_xlfn.RANK.AVG(H654,H$3:$H$717)</f>
        <v>473</v>
      </c>
      <c r="L654" s="63">
        <f t="shared" si="60"/>
        <v>278</v>
      </c>
      <c r="M654" s="63">
        <f t="shared" si="61"/>
        <v>34</v>
      </c>
      <c r="N654" s="55" t="s">
        <v>1534</v>
      </c>
      <c r="O654" s="55" t="s">
        <v>1534</v>
      </c>
      <c r="P654" s="55" t="s">
        <v>1535</v>
      </c>
      <c r="Q654" s="27" t="str">
        <f t="shared" si="64"/>
        <v>GL Focus</v>
      </c>
      <c r="R654" s="56">
        <v>47.42778845129925</v>
      </c>
      <c r="S654" s="57">
        <v>0.97588412469330343</v>
      </c>
      <c r="T654" s="57">
        <v>130.23235348829925</v>
      </c>
      <c r="U654" s="57">
        <v>5.6334875116933034</v>
      </c>
      <c r="V654" s="64">
        <f t="shared" si="62"/>
        <v>59</v>
      </c>
      <c r="W654" s="64">
        <f t="shared" si="63"/>
        <v>401</v>
      </c>
      <c r="X654" s="23" t="s">
        <v>1535</v>
      </c>
      <c r="Y654" s="23" t="s">
        <v>1534</v>
      </c>
      <c r="Z654" s="23" t="str">
        <f t="shared" si="65"/>
        <v>SBA Focus</v>
      </c>
      <c r="AA654" s="23" t="s">
        <v>1528</v>
      </c>
      <c r="AB654" s="23" t="s">
        <v>1526</v>
      </c>
    </row>
    <row r="655" spans="1:28" x14ac:dyDescent="0.35">
      <c r="A655" s="50" t="s">
        <v>126</v>
      </c>
      <c r="B655" s="51">
        <v>560091</v>
      </c>
      <c r="C655" s="51" t="s">
        <v>1366</v>
      </c>
      <c r="D655" s="52" t="s">
        <v>1367</v>
      </c>
      <c r="E655" s="53">
        <v>0.99730400000000008</v>
      </c>
      <c r="F655" s="54">
        <v>0.41280399999999995</v>
      </c>
      <c r="G655" s="54">
        <v>3.1701320000000002</v>
      </c>
      <c r="H655" s="54">
        <v>4.5591039999999996</v>
      </c>
      <c r="I655" s="54">
        <v>1.8871039999999997</v>
      </c>
      <c r="J655" s="54">
        <v>14.492032</v>
      </c>
      <c r="K655" s="63">
        <f>_xlfn.RANK.AVG(H655,H$3:$H$717)</f>
        <v>202</v>
      </c>
      <c r="L655" s="63">
        <f t="shared" si="60"/>
        <v>88</v>
      </c>
      <c r="M655" s="63">
        <f t="shared" si="61"/>
        <v>48</v>
      </c>
      <c r="N655" s="55" t="s">
        <v>1534</v>
      </c>
      <c r="O655" s="55" t="s">
        <v>1535</v>
      </c>
      <c r="P655" s="55" t="s">
        <v>1535</v>
      </c>
      <c r="Q655" s="27" t="str">
        <f t="shared" si="64"/>
        <v>Asset Focus</v>
      </c>
      <c r="R655" s="56">
        <v>14.037495614199997</v>
      </c>
      <c r="S655" s="57">
        <v>11.613971611025699</v>
      </c>
      <c r="T655" s="57">
        <v>84.224973685199998</v>
      </c>
      <c r="U655" s="57">
        <v>26.472121742025699</v>
      </c>
      <c r="V655" s="64">
        <f t="shared" si="62"/>
        <v>126</v>
      </c>
      <c r="W655" s="64">
        <f t="shared" si="63"/>
        <v>92</v>
      </c>
      <c r="X655" s="23" t="s">
        <v>1535</v>
      </c>
      <c r="Y655" s="23" t="s">
        <v>1534</v>
      </c>
      <c r="Z655" s="23" t="str">
        <f t="shared" si="65"/>
        <v>SBA Focus</v>
      </c>
      <c r="AA655" s="23" t="s">
        <v>1530</v>
      </c>
      <c r="AB655" s="23" t="s">
        <v>1524</v>
      </c>
    </row>
    <row r="656" spans="1:28" x14ac:dyDescent="0.35">
      <c r="A656" s="50" t="s">
        <v>89</v>
      </c>
      <c r="B656" s="51">
        <v>700144</v>
      </c>
      <c r="C656" s="51" t="s">
        <v>1368</v>
      </c>
      <c r="D656" s="52" t="s">
        <v>1369</v>
      </c>
      <c r="E656" s="53">
        <v>0.52658636015207316</v>
      </c>
      <c r="F656" s="54">
        <v>0.12339000000000001</v>
      </c>
      <c r="G656" s="54">
        <v>0.30937000000000003</v>
      </c>
      <c r="H656" s="54">
        <v>1.1575863601520733</v>
      </c>
      <c r="I656" s="54">
        <v>0.51789000000000007</v>
      </c>
      <c r="J656" s="54">
        <v>1.31677</v>
      </c>
      <c r="K656" s="63">
        <f>_xlfn.RANK.AVG(H656,H$3:$H$717)</f>
        <v>537</v>
      </c>
      <c r="L656" s="63">
        <f t="shared" si="60"/>
        <v>504</v>
      </c>
      <c r="M656" s="63">
        <f t="shared" si="61"/>
        <v>566</v>
      </c>
      <c r="N656" s="55" t="s">
        <v>1534</v>
      </c>
      <c r="O656" s="55" t="s">
        <v>1534</v>
      </c>
      <c r="P656" s="55" t="s">
        <v>1534</v>
      </c>
      <c r="Q656" s="27" t="str">
        <f t="shared" si="64"/>
        <v>Rest</v>
      </c>
      <c r="R656" s="56">
        <v>20.368679093731647</v>
      </c>
      <c r="S656" s="57">
        <v>1.018506973231518</v>
      </c>
      <c r="T656" s="57">
        <v>32.681360044731647</v>
      </c>
      <c r="U656" s="57">
        <v>3.234641303231518</v>
      </c>
      <c r="V656" s="64">
        <f t="shared" si="62"/>
        <v>409</v>
      </c>
      <c r="W656" s="64">
        <f t="shared" si="63"/>
        <v>529</v>
      </c>
      <c r="X656" s="23" t="s">
        <v>1534</v>
      </c>
      <c r="Y656" s="23" t="s">
        <v>1534</v>
      </c>
      <c r="Z656" s="23" t="str">
        <f t="shared" si="65"/>
        <v>Rest</v>
      </c>
      <c r="AA656" s="23" t="s">
        <v>1531</v>
      </c>
      <c r="AB656" s="23" t="s">
        <v>1524</v>
      </c>
    </row>
    <row r="657" spans="1:28" x14ac:dyDescent="0.35">
      <c r="A657" s="50" t="s">
        <v>248</v>
      </c>
      <c r="B657" s="51">
        <v>313001</v>
      </c>
      <c r="C657" s="51" t="s">
        <v>1262</v>
      </c>
      <c r="D657" s="52" t="s">
        <v>1263</v>
      </c>
      <c r="E657" s="53">
        <v>6.0396142345140635</v>
      </c>
      <c r="F657" s="54">
        <v>2.6468443646893647</v>
      </c>
      <c r="G657" s="54">
        <v>0.13300000000000001</v>
      </c>
      <c r="H657" s="54">
        <v>6.7476142345140637</v>
      </c>
      <c r="I657" s="54">
        <v>3.0206443646893648</v>
      </c>
      <c r="J657" s="54">
        <v>0.60799999999999998</v>
      </c>
      <c r="K657" s="63">
        <f>_xlfn.RANK.AVG(H657,H$3:$H$717)</f>
        <v>112</v>
      </c>
      <c r="L657" s="63">
        <f t="shared" si="60"/>
        <v>19</v>
      </c>
      <c r="M657" s="63">
        <f t="shared" si="61"/>
        <v>644</v>
      </c>
      <c r="N657" s="55" t="s">
        <v>1535</v>
      </c>
      <c r="O657" s="55" t="s">
        <v>1535</v>
      </c>
      <c r="P657" s="55" t="s">
        <v>1534</v>
      </c>
      <c r="Q657" s="27" t="str">
        <f t="shared" si="64"/>
        <v>Asset Focus</v>
      </c>
      <c r="R657" s="56">
        <v>8.880619833456123</v>
      </c>
      <c r="S657" s="57">
        <v>1.1907278155999999</v>
      </c>
      <c r="T657" s="57">
        <v>29.045494420456123</v>
      </c>
      <c r="U657" s="57">
        <v>7.1443668936</v>
      </c>
      <c r="V657" s="64">
        <f t="shared" si="62"/>
        <v>440</v>
      </c>
      <c r="W657" s="64">
        <f t="shared" si="63"/>
        <v>353</v>
      </c>
      <c r="X657" s="23" t="s">
        <v>1534</v>
      </c>
      <c r="Y657" s="23" t="s">
        <v>1534</v>
      </c>
      <c r="Z657" s="23" t="str">
        <f t="shared" si="65"/>
        <v>Rest</v>
      </c>
      <c r="AA657" s="23" t="s">
        <v>1531</v>
      </c>
      <c r="AB657" s="23" t="s">
        <v>1525</v>
      </c>
    </row>
    <row r="658" spans="1:28" x14ac:dyDescent="0.35">
      <c r="A658" s="50" t="s">
        <v>86</v>
      </c>
      <c r="B658" s="51">
        <v>751013</v>
      </c>
      <c r="C658" s="51" t="s">
        <v>1372</v>
      </c>
      <c r="D658" s="52" t="s">
        <v>1373</v>
      </c>
      <c r="E658" s="53">
        <v>0.95421200000000017</v>
      </c>
      <c r="F658" s="54">
        <v>0.33384400000000009</v>
      </c>
      <c r="G658" s="54">
        <v>0.18626504744485575</v>
      </c>
      <c r="H658" s="54">
        <v>4.3621120000000007</v>
      </c>
      <c r="I658" s="54">
        <v>1.5261440000000002</v>
      </c>
      <c r="J658" s="54">
        <v>0.58316504744485576</v>
      </c>
      <c r="K658" s="63">
        <f>_xlfn.RANK.AVG(H658,H$3:$H$717)</f>
        <v>215</v>
      </c>
      <c r="L658" s="63">
        <f t="shared" si="60"/>
        <v>137</v>
      </c>
      <c r="M658" s="63">
        <f t="shared" si="61"/>
        <v>645</v>
      </c>
      <c r="N658" s="55" t="s">
        <v>1534</v>
      </c>
      <c r="O658" s="55" t="s">
        <v>1535</v>
      </c>
      <c r="P658" s="55" t="s">
        <v>1534</v>
      </c>
      <c r="Q658" s="27" t="str">
        <f t="shared" si="64"/>
        <v>VL Focus</v>
      </c>
      <c r="R658" s="56">
        <v>97.834887306570266</v>
      </c>
      <c r="S658" s="57">
        <v>6.4122548068633707</v>
      </c>
      <c r="T658" s="57">
        <v>104.05122453057027</v>
      </c>
      <c r="U658" s="57">
        <v>11.108396429863371</v>
      </c>
      <c r="V658" s="64">
        <f t="shared" si="62"/>
        <v>91</v>
      </c>
      <c r="W658" s="64">
        <f t="shared" si="63"/>
        <v>252</v>
      </c>
      <c r="X658" s="23" t="s">
        <v>1535</v>
      </c>
      <c r="Y658" s="23" t="s">
        <v>1534</v>
      </c>
      <c r="Z658" s="23" t="str">
        <f t="shared" si="65"/>
        <v>SBA Focus</v>
      </c>
      <c r="AA658" s="23" t="s">
        <v>1529</v>
      </c>
      <c r="AB658" s="23" t="s">
        <v>1526</v>
      </c>
    </row>
    <row r="659" spans="1:28" x14ac:dyDescent="0.35">
      <c r="A659" s="50" t="s">
        <v>38</v>
      </c>
      <c r="B659" s="51">
        <v>585327</v>
      </c>
      <c r="C659" s="51" t="s">
        <v>1374</v>
      </c>
      <c r="D659" s="52" t="s">
        <v>1375</v>
      </c>
      <c r="E659" s="53">
        <v>0.31746000000000002</v>
      </c>
      <c r="F659" s="54">
        <v>0.27768999999999999</v>
      </c>
      <c r="G659" s="54">
        <v>1.6196135717508817</v>
      </c>
      <c r="H659" s="54">
        <v>1.1939600000000001</v>
      </c>
      <c r="I659" s="54">
        <v>0.68669000000000002</v>
      </c>
      <c r="J659" s="54">
        <v>4.6304135717508821</v>
      </c>
      <c r="K659" s="63">
        <f>_xlfn.RANK.AVG(H659,H$3:$H$717)</f>
        <v>526</v>
      </c>
      <c r="L659" s="63">
        <f t="shared" si="60"/>
        <v>424</v>
      </c>
      <c r="M659" s="63">
        <f t="shared" si="61"/>
        <v>275</v>
      </c>
      <c r="N659" s="55" t="s">
        <v>1534</v>
      </c>
      <c r="O659" s="55" t="s">
        <v>1534</v>
      </c>
      <c r="P659" s="55" t="s">
        <v>1534</v>
      </c>
      <c r="Q659" s="27" t="str">
        <f t="shared" si="64"/>
        <v>Rest</v>
      </c>
      <c r="R659" s="56">
        <v>3.9613811542000015</v>
      </c>
      <c r="S659" s="57">
        <v>2.5136904498000003</v>
      </c>
      <c r="T659" s="57">
        <v>23.768286925200002</v>
      </c>
      <c r="U659" s="57">
        <v>15.0821426988</v>
      </c>
      <c r="V659" s="64">
        <f t="shared" si="62"/>
        <v>496</v>
      </c>
      <c r="W659" s="64">
        <f t="shared" si="63"/>
        <v>184</v>
      </c>
      <c r="X659" s="23" t="s">
        <v>1534</v>
      </c>
      <c r="Y659" s="23" t="s">
        <v>1534</v>
      </c>
      <c r="Z659" s="23" t="str">
        <f t="shared" si="65"/>
        <v>Rest</v>
      </c>
      <c r="AA659" s="23" t="s">
        <v>1529</v>
      </c>
      <c r="AB659" s="23" t="s">
        <v>1511</v>
      </c>
    </row>
    <row r="660" spans="1:28" x14ac:dyDescent="0.35">
      <c r="A660" s="50" t="s">
        <v>162</v>
      </c>
      <c r="B660" s="51">
        <v>577401</v>
      </c>
      <c r="C660" s="51" t="s">
        <v>1104</v>
      </c>
      <c r="D660" s="52" t="s">
        <v>1105</v>
      </c>
      <c r="E660" s="53">
        <v>1.4695799999999997</v>
      </c>
      <c r="F660" s="54">
        <v>0.44589999999999996</v>
      </c>
      <c r="G660" s="54">
        <v>0.54752930718568094</v>
      </c>
      <c r="H660" s="54">
        <v>6.7180799999999978</v>
      </c>
      <c r="I660" s="54">
        <v>2.0383999999999998</v>
      </c>
      <c r="J660" s="54">
        <v>2.245429307185681</v>
      </c>
      <c r="K660" s="63">
        <f>_xlfn.RANK.AVG(H660,H$3:$H$717)</f>
        <v>113</v>
      </c>
      <c r="L660" s="63">
        <f t="shared" si="60"/>
        <v>69</v>
      </c>
      <c r="M660" s="63">
        <f t="shared" si="61"/>
        <v>457</v>
      </c>
      <c r="N660" s="55" t="s">
        <v>1535</v>
      </c>
      <c r="O660" s="55" t="s">
        <v>1535</v>
      </c>
      <c r="P660" s="55" t="s">
        <v>1534</v>
      </c>
      <c r="Q660" s="27" t="str">
        <f t="shared" si="64"/>
        <v>Asset Focus</v>
      </c>
      <c r="R660" s="56">
        <v>14.009483147599994</v>
      </c>
      <c r="S660" s="57">
        <v>1.1309628070000004</v>
      </c>
      <c r="T660" s="57">
        <v>84.056898885599992</v>
      </c>
      <c r="U660" s="57">
        <v>6.7857768420000006</v>
      </c>
      <c r="V660" s="64">
        <f t="shared" si="62"/>
        <v>127</v>
      </c>
      <c r="W660" s="64">
        <f t="shared" si="63"/>
        <v>366</v>
      </c>
      <c r="X660" s="23" t="s">
        <v>1535</v>
      </c>
      <c r="Y660" s="23" t="s">
        <v>1534</v>
      </c>
      <c r="Z660" s="23" t="str">
        <f t="shared" si="65"/>
        <v>SBA Focus</v>
      </c>
      <c r="AA660" s="23" t="s">
        <v>1529</v>
      </c>
      <c r="AB660" s="23" t="s">
        <v>1527</v>
      </c>
    </row>
    <row r="661" spans="1:28" x14ac:dyDescent="0.35">
      <c r="A661" s="50" t="s">
        <v>118</v>
      </c>
      <c r="B661" s="51">
        <v>560043</v>
      </c>
      <c r="C661" s="51" t="s">
        <v>1378</v>
      </c>
      <c r="D661" s="52" t="s">
        <v>1379</v>
      </c>
      <c r="E661" s="53">
        <v>0.44552133033707858</v>
      </c>
      <c r="F661" s="54">
        <v>0.55808378541253079</v>
      </c>
      <c r="G661" s="54">
        <v>1.4339360000000001</v>
      </c>
      <c r="H661" s="54">
        <v>1.1175213303370786</v>
      </c>
      <c r="I661" s="54">
        <v>1.0790837854125308</v>
      </c>
      <c r="J661" s="54">
        <v>6.5551360000000001</v>
      </c>
      <c r="K661" s="63">
        <f>_xlfn.RANK.AVG(H661,H$3:$H$717)</f>
        <v>540</v>
      </c>
      <c r="L661" s="63">
        <f t="shared" si="60"/>
        <v>271</v>
      </c>
      <c r="M661" s="63">
        <f t="shared" si="61"/>
        <v>181</v>
      </c>
      <c r="N661" s="55" t="s">
        <v>1534</v>
      </c>
      <c r="O661" s="55" t="s">
        <v>1534</v>
      </c>
      <c r="P661" s="55" t="s">
        <v>1534</v>
      </c>
      <c r="Q661" s="27" t="str">
        <f t="shared" si="64"/>
        <v>Rest</v>
      </c>
      <c r="R661" s="56">
        <v>7.3641932660000009</v>
      </c>
      <c r="S661" s="57">
        <v>1.1199705707999996</v>
      </c>
      <c r="T661" s="57">
        <v>44.185159596000005</v>
      </c>
      <c r="U661" s="57">
        <v>6.7198234247999995</v>
      </c>
      <c r="V661" s="64">
        <f t="shared" si="62"/>
        <v>324</v>
      </c>
      <c r="W661" s="64">
        <f t="shared" si="63"/>
        <v>367</v>
      </c>
      <c r="X661" s="23" t="s">
        <v>1534</v>
      </c>
      <c r="Y661" s="23" t="s">
        <v>1534</v>
      </c>
      <c r="Z661" s="23" t="str">
        <f t="shared" si="65"/>
        <v>Rest</v>
      </c>
      <c r="AA661" s="23" t="s">
        <v>1529</v>
      </c>
      <c r="AB661" s="23" t="s">
        <v>1527</v>
      </c>
    </row>
    <row r="662" spans="1:28" x14ac:dyDescent="0.35">
      <c r="A662" s="50" t="s">
        <v>123</v>
      </c>
      <c r="B662" s="51">
        <v>560061</v>
      </c>
      <c r="C662" s="51" t="s">
        <v>421</v>
      </c>
      <c r="D662" s="52" t="s">
        <v>422</v>
      </c>
      <c r="E662" s="53">
        <v>3.1085495186597516</v>
      </c>
      <c r="F662" s="54">
        <v>0.46630161167661172</v>
      </c>
      <c r="G662" s="54">
        <v>0.32191600000000004</v>
      </c>
      <c r="H662" s="54">
        <v>6.7009495186597512</v>
      </c>
      <c r="I662" s="54">
        <v>1.5018016116766117</v>
      </c>
      <c r="J662" s="54">
        <v>1.471616</v>
      </c>
      <c r="K662" s="63">
        <f>_xlfn.RANK.AVG(H662,H$3:$H$717)</f>
        <v>114</v>
      </c>
      <c r="L662" s="63">
        <f t="shared" si="60"/>
        <v>143</v>
      </c>
      <c r="M662" s="63">
        <f t="shared" si="61"/>
        <v>540</v>
      </c>
      <c r="N662" s="55" t="s">
        <v>1535</v>
      </c>
      <c r="O662" s="55" t="s">
        <v>1535</v>
      </c>
      <c r="P662" s="55" t="s">
        <v>1534</v>
      </c>
      <c r="Q662" s="27" t="str">
        <f t="shared" si="64"/>
        <v>Asset Focus</v>
      </c>
      <c r="R662" s="56">
        <v>26.366702725492246</v>
      </c>
      <c r="S662" s="57">
        <v>18.796098833199551</v>
      </c>
      <c r="T662" s="57">
        <v>38.247250279492249</v>
      </c>
      <c r="U662" s="57">
        <v>21.931614587199551</v>
      </c>
      <c r="V662" s="64">
        <f t="shared" si="62"/>
        <v>371</v>
      </c>
      <c r="W662" s="64">
        <f t="shared" si="63"/>
        <v>115</v>
      </c>
      <c r="X662" s="23" t="s">
        <v>1534</v>
      </c>
      <c r="Y662" s="23" t="s">
        <v>1534</v>
      </c>
      <c r="Z662" s="23" t="str">
        <f t="shared" si="65"/>
        <v>Rest</v>
      </c>
      <c r="AA662" s="23" t="s">
        <v>1529</v>
      </c>
      <c r="AB662" s="23" t="s">
        <v>1524</v>
      </c>
    </row>
    <row r="663" spans="1:28" x14ac:dyDescent="0.35">
      <c r="A663" s="50" t="s">
        <v>123</v>
      </c>
      <c r="B663" s="51">
        <v>560078</v>
      </c>
      <c r="C663" s="51" t="s">
        <v>1382</v>
      </c>
      <c r="D663" s="52" t="s">
        <v>1383</v>
      </c>
      <c r="E663" s="53">
        <v>0.59345999999999999</v>
      </c>
      <c r="F663" s="54">
        <v>2.1410440505440507</v>
      </c>
      <c r="G663" s="54">
        <v>1.4752920000000003</v>
      </c>
      <c r="H663" s="54">
        <v>2.7129599999999998</v>
      </c>
      <c r="I663" s="54">
        <v>2.6710440505440509</v>
      </c>
      <c r="J663" s="54">
        <v>6.7441920000000009</v>
      </c>
      <c r="K663" s="63">
        <f>_xlfn.RANK.AVG(H663,H$3:$H$717)</f>
        <v>343</v>
      </c>
      <c r="L663" s="63">
        <f t="shared" si="60"/>
        <v>31</v>
      </c>
      <c r="M663" s="63">
        <f t="shared" si="61"/>
        <v>173</v>
      </c>
      <c r="N663" s="55" t="s">
        <v>1534</v>
      </c>
      <c r="O663" s="55" t="s">
        <v>1535</v>
      </c>
      <c r="P663" s="55" t="s">
        <v>1534</v>
      </c>
      <c r="Q663" s="27" t="str">
        <f t="shared" si="64"/>
        <v>VL Focus</v>
      </c>
      <c r="R663" s="56">
        <v>15.952245850799997</v>
      </c>
      <c r="S663" s="57">
        <v>4.8449454472947515</v>
      </c>
      <c r="T663" s="57">
        <v>95.713475104799997</v>
      </c>
      <c r="U663" s="57">
        <v>14.915017271294751</v>
      </c>
      <c r="V663" s="64">
        <f t="shared" si="62"/>
        <v>101</v>
      </c>
      <c r="W663" s="64">
        <f t="shared" si="63"/>
        <v>186</v>
      </c>
      <c r="X663" s="23" t="s">
        <v>1535</v>
      </c>
      <c r="Y663" s="23" t="s">
        <v>1534</v>
      </c>
      <c r="Z663" s="23" t="str">
        <f t="shared" si="65"/>
        <v>SBA Focus</v>
      </c>
      <c r="AA663" s="23" t="s">
        <v>1529</v>
      </c>
      <c r="AB663" s="23" t="s">
        <v>1524</v>
      </c>
    </row>
    <row r="664" spans="1:28" x14ac:dyDescent="0.35">
      <c r="A664" s="50" t="s">
        <v>123</v>
      </c>
      <c r="B664" s="51">
        <v>560076</v>
      </c>
      <c r="C664" s="51" t="s">
        <v>1384</v>
      </c>
      <c r="D664" s="52" t="s">
        <v>1385</v>
      </c>
      <c r="E664" s="53">
        <v>0.80533600000000005</v>
      </c>
      <c r="F664" s="54">
        <v>0.24015859478361229</v>
      </c>
      <c r="G664" s="54">
        <v>0.89689600000000003</v>
      </c>
      <c r="H664" s="54">
        <v>3.6815359999999999</v>
      </c>
      <c r="I664" s="54">
        <v>0.95565859478361226</v>
      </c>
      <c r="J664" s="54">
        <v>4.1000959999999997</v>
      </c>
      <c r="K664" s="63">
        <f>_xlfn.RANK.AVG(H664,H$3:$H$717)</f>
        <v>262</v>
      </c>
      <c r="L664" s="63">
        <f t="shared" si="60"/>
        <v>312</v>
      </c>
      <c r="M664" s="63">
        <f t="shared" si="61"/>
        <v>302</v>
      </c>
      <c r="N664" s="55" t="s">
        <v>1534</v>
      </c>
      <c r="O664" s="55" t="s">
        <v>1534</v>
      </c>
      <c r="P664" s="55" t="s">
        <v>1534</v>
      </c>
      <c r="Q664" s="27" t="str">
        <f t="shared" si="64"/>
        <v>Rest</v>
      </c>
      <c r="R664" s="56">
        <v>10.047752602599999</v>
      </c>
      <c r="S664" s="57">
        <v>44.492163596408474</v>
      </c>
      <c r="T664" s="57">
        <v>60.286515615599995</v>
      </c>
      <c r="U664" s="57">
        <v>54.651290289408479</v>
      </c>
      <c r="V664" s="64">
        <f t="shared" si="62"/>
        <v>214</v>
      </c>
      <c r="W664" s="64">
        <f t="shared" si="63"/>
        <v>29</v>
      </c>
      <c r="X664" s="23" t="s">
        <v>1534</v>
      </c>
      <c r="Y664" s="23" t="s">
        <v>1535</v>
      </c>
      <c r="Z664" s="23" t="str">
        <f t="shared" si="65"/>
        <v>CAA Focus</v>
      </c>
      <c r="AA664" s="23" t="s">
        <v>1529</v>
      </c>
      <c r="AB664" s="23" t="s">
        <v>1526</v>
      </c>
    </row>
    <row r="665" spans="1:28" x14ac:dyDescent="0.35">
      <c r="A665" s="50" t="s">
        <v>51</v>
      </c>
      <c r="B665" s="51">
        <v>591102</v>
      </c>
      <c r="C665" s="51" t="s">
        <v>1386</v>
      </c>
      <c r="D665" s="52" t="s">
        <v>1387</v>
      </c>
      <c r="E665" s="53">
        <v>0.32577541299559476</v>
      </c>
      <c r="F665" s="54">
        <v>0.126252</v>
      </c>
      <c r="G665" s="54">
        <v>1.4648760000000001</v>
      </c>
      <c r="H665" s="54">
        <v>1.2007754129955948</v>
      </c>
      <c r="I665" s="54">
        <v>0.577152</v>
      </c>
      <c r="J665" s="54">
        <v>6.6965760000000003</v>
      </c>
      <c r="K665" s="63">
        <f>_xlfn.RANK.AVG(H665,H$3:$H$717)</f>
        <v>521</v>
      </c>
      <c r="L665" s="63">
        <f t="shared" si="60"/>
        <v>474</v>
      </c>
      <c r="M665" s="63">
        <f t="shared" si="61"/>
        <v>177</v>
      </c>
      <c r="N665" s="55" t="s">
        <v>1534</v>
      </c>
      <c r="O665" s="55" t="s">
        <v>1534</v>
      </c>
      <c r="P665" s="55" t="s">
        <v>1534</v>
      </c>
      <c r="Q665" s="27" t="str">
        <f t="shared" si="64"/>
        <v>Rest</v>
      </c>
      <c r="R665" s="56">
        <v>3.6357266443234195</v>
      </c>
      <c r="S665" s="57">
        <v>0.42798231959999988</v>
      </c>
      <c r="T665" s="57">
        <v>21.123627051323417</v>
      </c>
      <c r="U665" s="57">
        <v>2.5678939175999997</v>
      </c>
      <c r="V665" s="64">
        <f t="shared" si="62"/>
        <v>525</v>
      </c>
      <c r="W665" s="64">
        <f t="shared" si="63"/>
        <v>577</v>
      </c>
      <c r="X665" s="23" t="s">
        <v>1534</v>
      </c>
      <c r="Y665" s="23" t="s">
        <v>1534</v>
      </c>
      <c r="Z665" s="23" t="str">
        <f t="shared" si="65"/>
        <v>Rest</v>
      </c>
      <c r="AA665" s="23" t="s">
        <v>1531</v>
      </c>
      <c r="AB665" s="23" t="s">
        <v>1527</v>
      </c>
    </row>
    <row r="666" spans="1:28" x14ac:dyDescent="0.35">
      <c r="A666" s="50" t="s">
        <v>35</v>
      </c>
      <c r="B666" s="51">
        <v>577116</v>
      </c>
      <c r="C666" s="51" t="s">
        <v>1388</v>
      </c>
      <c r="D666" s="52" t="s">
        <v>1389</v>
      </c>
      <c r="E666" s="53">
        <v>0.20010000000000003</v>
      </c>
      <c r="F666" s="54">
        <v>9.9105277494780791E-2</v>
      </c>
      <c r="G666" s="54">
        <v>3.9424805894502377</v>
      </c>
      <c r="H666" s="54">
        <v>0.70340000000000003</v>
      </c>
      <c r="I666" s="54">
        <v>0.23370527749478079</v>
      </c>
      <c r="J666" s="54">
        <v>15.454480589450238</v>
      </c>
      <c r="K666" s="63">
        <f>_xlfn.RANK.AVG(H666,H$3:$H$717)</f>
        <v>594</v>
      </c>
      <c r="L666" s="63">
        <f t="shared" si="60"/>
        <v>640</v>
      </c>
      <c r="M666" s="63">
        <f t="shared" si="61"/>
        <v>39</v>
      </c>
      <c r="N666" s="55" t="s">
        <v>1534</v>
      </c>
      <c r="O666" s="55" t="s">
        <v>1534</v>
      </c>
      <c r="P666" s="55" t="s">
        <v>1535</v>
      </c>
      <c r="Q666" s="27" t="str">
        <f t="shared" si="64"/>
        <v>GL Focus</v>
      </c>
      <c r="R666" s="56">
        <v>5.4288143263327946</v>
      </c>
      <c r="S666" s="57">
        <v>0.44594792891760904</v>
      </c>
      <c r="T666" s="57">
        <v>25.639542805332795</v>
      </c>
      <c r="U666" s="57">
        <v>0.94682802691760903</v>
      </c>
      <c r="V666" s="64">
        <f t="shared" si="62"/>
        <v>474</v>
      </c>
      <c r="W666" s="64">
        <f t="shared" si="63"/>
        <v>688</v>
      </c>
      <c r="X666" s="23" t="s">
        <v>1534</v>
      </c>
      <c r="Y666" s="23" t="s">
        <v>1534</v>
      </c>
      <c r="Z666" s="23" t="str">
        <f t="shared" si="65"/>
        <v>Rest</v>
      </c>
      <c r="AA666" s="23" t="s">
        <v>1530</v>
      </c>
      <c r="AB666" s="23" t="s">
        <v>1527</v>
      </c>
    </row>
    <row r="667" spans="1:28" x14ac:dyDescent="0.35">
      <c r="A667" s="50" t="s">
        <v>99</v>
      </c>
      <c r="B667" s="51">
        <v>560058</v>
      </c>
      <c r="C667" s="51" t="s">
        <v>1390</v>
      </c>
      <c r="D667" s="52" t="s">
        <v>1391</v>
      </c>
      <c r="E667" s="53">
        <v>2.9092700000000002</v>
      </c>
      <c r="F667" s="54">
        <v>0.19542403553140622</v>
      </c>
      <c r="G667" s="54">
        <v>0.87872400000000006</v>
      </c>
      <c r="H667" s="54">
        <v>5.9731700000000005</v>
      </c>
      <c r="I667" s="54">
        <v>0.7921240355314062</v>
      </c>
      <c r="J667" s="54">
        <v>4.0170240000000002</v>
      </c>
      <c r="K667" s="63">
        <f>_xlfn.RANK.AVG(H667,H$3:$H$717)</f>
        <v>133</v>
      </c>
      <c r="L667" s="63">
        <f t="shared" si="60"/>
        <v>382</v>
      </c>
      <c r="M667" s="63">
        <f t="shared" si="61"/>
        <v>308</v>
      </c>
      <c r="N667" s="55" t="s">
        <v>1534</v>
      </c>
      <c r="O667" s="55" t="s">
        <v>1534</v>
      </c>
      <c r="P667" s="55" t="s">
        <v>1534</v>
      </c>
      <c r="Q667" s="27" t="str">
        <f t="shared" si="64"/>
        <v>Rest</v>
      </c>
      <c r="R667" s="56">
        <v>70.78693709414955</v>
      </c>
      <c r="S667" s="57">
        <v>35.585547825719409</v>
      </c>
      <c r="T667" s="57">
        <v>100.04859494814956</v>
      </c>
      <c r="U667" s="57">
        <v>46.06378285771941</v>
      </c>
      <c r="V667" s="64">
        <f t="shared" si="62"/>
        <v>96</v>
      </c>
      <c r="W667" s="64">
        <f t="shared" si="63"/>
        <v>39</v>
      </c>
      <c r="X667" s="23" t="s">
        <v>1535</v>
      </c>
      <c r="Y667" s="23" t="s">
        <v>1535</v>
      </c>
      <c r="Z667" s="23" t="str">
        <f t="shared" si="65"/>
        <v>Asset Focus</v>
      </c>
      <c r="AA667" s="23" t="s">
        <v>1531</v>
      </c>
      <c r="AB667" s="23" t="s">
        <v>1524</v>
      </c>
    </row>
    <row r="668" spans="1:28" x14ac:dyDescent="0.35">
      <c r="A668" s="50" t="s">
        <v>42</v>
      </c>
      <c r="B668" s="51">
        <v>573115</v>
      </c>
      <c r="C668" s="51" t="s">
        <v>1392</v>
      </c>
      <c r="D668" s="52" t="s">
        <v>1393</v>
      </c>
      <c r="E668" s="53">
        <v>0.77154000000000011</v>
      </c>
      <c r="F668" s="54">
        <v>0.19695000000000001</v>
      </c>
      <c r="G668" s="54">
        <v>4.118594692960273</v>
      </c>
      <c r="H668" s="54">
        <v>3.5270400000000004</v>
      </c>
      <c r="I668" s="54">
        <v>0.83104999999999984</v>
      </c>
      <c r="J668" s="54">
        <v>12.649794692960274</v>
      </c>
      <c r="K668" s="63">
        <f>_xlfn.RANK.AVG(H668,H$3:$H$717)</f>
        <v>278</v>
      </c>
      <c r="L668" s="63">
        <f t="shared" si="60"/>
        <v>363</v>
      </c>
      <c r="M668" s="63">
        <f t="shared" si="61"/>
        <v>66</v>
      </c>
      <c r="N668" s="55" t="s">
        <v>1534</v>
      </c>
      <c r="O668" s="55" t="s">
        <v>1534</v>
      </c>
      <c r="P668" s="55" t="s">
        <v>1535</v>
      </c>
      <c r="Q668" s="27" t="str">
        <f t="shared" si="64"/>
        <v>GL Focus</v>
      </c>
      <c r="R668" s="56">
        <v>3.9220519427999996</v>
      </c>
      <c r="S668" s="57">
        <v>1.1278835340000002</v>
      </c>
      <c r="T668" s="57">
        <v>23.532311656799997</v>
      </c>
      <c r="U668" s="57">
        <v>2.1889465000000001</v>
      </c>
      <c r="V668" s="64">
        <f t="shared" si="62"/>
        <v>500</v>
      </c>
      <c r="W668" s="64">
        <f t="shared" si="63"/>
        <v>596</v>
      </c>
      <c r="X668" s="23" t="s">
        <v>1534</v>
      </c>
      <c r="Y668" s="23" t="s">
        <v>1534</v>
      </c>
      <c r="Z668" s="23" t="str">
        <f t="shared" si="65"/>
        <v>Rest</v>
      </c>
      <c r="AA668" s="23" t="s">
        <v>1528</v>
      </c>
      <c r="AB668" s="23" t="s">
        <v>1525</v>
      </c>
    </row>
    <row r="669" spans="1:28" x14ac:dyDescent="0.35">
      <c r="A669" s="50" t="s">
        <v>273</v>
      </c>
      <c r="B669" s="51">
        <v>562110</v>
      </c>
      <c r="C669" s="51" t="s">
        <v>1394</v>
      </c>
      <c r="D669" s="52" t="s">
        <v>1395</v>
      </c>
      <c r="E669" s="53">
        <v>5.6150608695652172E-2</v>
      </c>
      <c r="F669" s="54">
        <v>0.41448757662730207</v>
      </c>
      <c r="G669" s="54">
        <v>1.7234011415563515</v>
      </c>
      <c r="H669" s="54">
        <v>0.14615060869565216</v>
      </c>
      <c r="I669" s="54">
        <v>0.93228757662730211</v>
      </c>
      <c r="J669" s="54">
        <v>7.1523011415563511</v>
      </c>
      <c r="K669" s="63">
        <f>_xlfn.RANK.AVG(H669,H$3:$H$717)</f>
        <v>696</v>
      </c>
      <c r="L669" s="63">
        <f t="shared" si="60"/>
        <v>325</v>
      </c>
      <c r="M669" s="63">
        <f t="shared" si="61"/>
        <v>160</v>
      </c>
      <c r="N669" s="55" t="s">
        <v>1534</v>
      </c>
      <c r="O669" s="55" t="s">
        <v>1534</v>
      </c>
      <c r="P669" s="55" t="s">
        <v>1534</v>
      </c>
      <c r="Q669" s="27" t="str">
        <f t="shared" si="64"/>
        <v>Rest</v>
      </c>
      <c r="R669" s="56">
        <v>13.752813185459939</v>
      </c>
      <c r="S669" s="57">
        <v>9.2676174634284181E-2</v>
      </c>
      <c r="T669" s="57">
        <v>25.523730120459938</v>
      </c>
      <c r="U669" s="57">
        <v>0.48599959563428419</v>
      </c>
      <c r="V669" s="64">
        <f t="shared" si="62"/>
        <v>475</v>
      </c>
      <c r="W669" s="64">
        <f t="shared" si="63"/>
        <v>702</v>
      </c>
      <c r="X669" s="23" t="s">
        <v>1534</v>
      </c>
      <c r="Y669" s="23" t="s">
        <v>1534</v>
      </c>
      <c r="Z669" s="23" t="str">
        <f t="shared" si="65"/>
        <v>Rest</v>
      </c>
      <c r="AA669" s="23" t="s">
        <v>1528</v>
      </c>
      <c r="AB669" s="23" t="s">
        <v>1527</v>
      </c>
    </row>
    <row r="670" spans="1:28" x14ac:dyDescent="0.35">
      <c r="A670" s="50" t="s">
        <v>110</v>
      </c>
      <c r="B670" s="51">
        <v>587201</v>
      </c>
      <c r="C670" s="51" t="s">
        <v>1396</v>
      </c>
      <c r="D670" s="52" t="s">
        <v>1397</v>
      </c>
      <c r="E670" s="53">
        <v>0.15481999999999999</v>
      </c>
      <c r="F670" s="54">
        <v>0.20422413278449561</v>
      </c>
      <c r="G670" s="54">
        <v>1.8355960000000002</v>
      </c>
      <c r="H670" s="54">
        <v>0.64281999999999995</v>
      </c>
      <c r="I670" s="54">
        <v>0.69932413278449568</v>
      </c>
      <c r="J670" s="54">
        <v>8.3912960000000005</v>
      </c>
      <c r="K670" s="63">
        <f>_xlfn.RANK.AVG(H670,H$3:$H$717)</f>
        <v>600</v>
      </c>
      <c r="L670" s="63">
        <f t="shared" si="60"/>
        <v>417</v>
      </c>
      <c r="M670" s="63">
        <f t="shared" si="61"/>
        <v>132</v>
      </c>
      <c r="N670" s="55" t="s">
        <v>1534</v>
      </c>
      <c r="O670" s="55" t="s">
        <v>1534</v>
      </c>
      <c r="P670" s="55" t="s">
        <v>1534</v>
      </c>
      <c r="Q670" s="27" t="str">
        <f t="shared" si="64"/>
        <v>Rest</v>
      </c>
      <c r="R670" s="56">
        <v>3.1504121254000008</v>
      </c>
      <c r="S670" s="57">
        <v>1.1905217432085706</v>
      </c>
      <c r="T670" s="57">
        <v>18.902472752400001</v>
      </c>
      <c r="U670" s="57">
        <v>4.2201251082085705</v>
      </c>
      <c r="V670" s="64">
        <f t="shared" si="62"/>
        <v>567</v>
      </c>
      <c r="W670" s="64">
        <f t="shared" si="63"/>
        <v>469</v>
      </c>
      <c r="X670" s="23" t="s">
        <v>1534</v>
      </c>
      <c r="Y670" s="23" t="s">
        <v>1534</v>
      </c>
      <c r="Z670" s="23" t="str">
        <f t="shared" si="65"/>
        <v>Rest</v>
      </c>
      <c r="AA670" s="23" t="s">
        <v>1529</v>
      </c>
      <c r="AB670" s="23" t="s">
        <v>1527</v>
      </c>
    </row>
    <row r="671" spans="1:28" x14ac:dyDescent="0.35">
      <c r="A671" s="50" t="s">
        <v>248</v>
      </c>
      <c r="B671" s="51">
        <v>301019</v>
      </c>
      <c r="C671" s="51" t="s">
        <v>1398</v>
      </c>
      <c r="D671" s="52" t="s">
        <v>1399</v>
      </c>
      <c r="E671" s="53">
        <v>0.1356909044209289</v>
      </c>
      <c r="F671" s="54">
        <v>8.3529716810906332E-2</v>
      </c>
      <c r="G671" s="54">
        <v>2.3352000000000001E-2</v>
      </c>
      <c r="H671" s="54">
        <v>0.47989090442092891</v>
      </c>
      <c r="I671" s="54">
        <v>0.19012971681090635</v>
      </c>
      <c r="J671" s="54">
        <v>0.106752</v>
      </c>
      <c r="K671" s="63">
        <f>_xlfn.RANK.AVG(H671,H$3:$H$717)</f>
        <v>637</v>
      </c>
      <c r="L671" s="63">
        <f t="shared" si="60"/>
        <v>652</v>
      </c>
      <c r="M671" s="63">
        <f t="shared" si="61"/>
        <v>704</v>
      </c>
      <c r="N671" s="55" t="s">
        <v>1534</v>
      </c>
      <c r="O671" s="55" t="s">
        <v>1534</v>
      </c>
      <c r="P671" s="55" t="s">
        <v>1534</v>
      </c>
      <c r="Q671" s="27" t="str">
        <f t="shared" si="64"/>
        <v>Rest</v>
      </c>
      <c r="R671" s="56">
        <v>1.3127123779999996</v>
      </c>
      <c r="S671" s="57">
        <v>0.20256201900502135</v>
      </c>
      <c r="T671" s="57">
        <v>7.8762742679999995</v>
      </c>
      <c r="U671" s="57">
        <v>1.1464927210050213</v>
      </c>
      <c r="V671" s="64">
        <f t="shared" si="62"/>
        <v>685</v>
      </c>
      <c r="W671" s="64">
        <f t="shared" si="63"/>
        <v>674</v>
      </c>
      <c r="X671" s="23" t="s">
        <v>1534</v>
      </c>
      <c r="Y671" s="23" t="s">
        <v>1534</v>
      </c>
      <c r="Z671" s="23" t="str">
        <f t="shared" si="65"/>
        <v>Rest</v>
      </c>
      <c r="AA671" s="23" t="s">
        <v>1531</v>
      </c>
      <c r="AB671" s="23" t="s">
        <v>1511</v>
      </c>
    </row>
    <row r="672" spans="1:28" x14ac:dyDescent="0.35">
      <c r="A672" s="50" t="s">
        <v>83</v>
      </c>
      <c r="B672" s="51">
        <v>411021</v>
      </c>
      <c r="C672" s="51" t="s">
        <v>1400</v>
      </c>
      <c r="D672" s="52" t="s">
        <v>1401</v>
      </c>
      <c r="E672" s="53">
        <v>0.34417599999999998</v>
      </c>
      <c r="F672" s="54">
        <v>0.6464205265005265</v>
      </c>
      <c r="G672" s="54">
        <v>0.32104800000000006</v>
      </c>
      <c r="H672" s="54">
        <v>1.5733759999999999</v>
      </c>
      <c r="I672" s="54">
        <v>1.2940205265005265</v>
      </c>
      <c r="J672" s="54">
        <v>1.4676480000000001</v>
      </c>
      <c r="K672" s="63">
        <f>_xlfn.RANK.AVG(H672,H$3:$H$717)</f>
        <v>462</v>
      </c>
      <c r="L672" s="63">
        <f t="shared" si="60"/>
        <v>203</v>
      </c>
      <c r="M672" s="63">
        <f t="shared" si="61"/>
        <v>541</v>
      </c>
      <c r="N672" s="55" t="s">
        <v>1534</v>
      </c>
      <c r="O672" s="55" t="s">
        <v>1534</v>
      </c>
      <c r="P672" s="55" t="s">
        <v>1534</v>
      </c>
      <c r="Q672" s="27" t="str">
        <f t="shared" si="64"/>
        <v>Rest</v>
      </c>
      <c r="R672" s="56">
        <v>101.49171579435014</v>
      </c>
      <c r="S672" s="57">
        <v>0.39127387139999992</v>
      </c>
      <c r="T672" s="57">
        <v>114.83444230535014</v>
      </c>
      <c r="U672" s="57">
        <v>2.3476432283999999</v>
      </c>
      <c r="V672" s="64">
        <f t="shared" si="62"/>
        <v>76</v>
      </c>
      <c r="W672" s="64">
        <f t="shared" si="63"/>
        <v>588</v>
      </c>
      <c r="X672" s="23" t="s">
        <v>1535</v>
      </c>
      <c r="Y672" s="23" t="s">
        <v>1534</v>
      </c>
      <c r="Z672" s="23" t="str">
        <f t="shared" si="65"/>
        <v>SBA Focus</v>
      </c>
      <c r="AA672" s="23" t="s">
        <v>1529</v>
      </c>
      <c r="AB672" s="23" t="s">
        <v>1525</v>
      </c>
    </row>
    <row r="673" spans="1:28" x14ac:dyDescent="0.35">
      <c r="A673" s="50" t="s">
        <v>126</v>
      </c>
      <c r="B673" s="51">
        <v>560098</v>
      </c>
      <c r="C673" s="51" t="s">
        <v>1370</v>
      </c>
      <c r="D673" s="52" t="s">
        <v>1371</v>
      </c>
      <c r="E673" s="53">
        <v>1.7885531075421328</v>
      </c>
      <c r="F673" s="54">
        <v>1.6550100000000001</v>
      </c>
      <c r="G673" s="54">
        <v>2.446744200699718</v>
      </c>
      <c r="H673" s="54">
        <v>6.6860531075421319</v>
      </c>
      <c r="I673" s="54">
        <v>2.9458099999999998</v>
      </c>
      <c r="J673" s="54">
        <v>6.3184442006997177</v>
      </c>
      <c r="K673" s="63">
        <f>_xlfn.RANK.AVG(H673,H$3:$H$717)</f>
        <v>115</v>
      </c>
      <c r="L673" s="63">
        <f t="shared" si="60"/>
        <v>25</v>
      </c>
      <c r="M673" s="63">
        <f t="shared" si="61"/>
        <v>192</v>
      </c>
      <c r="N673" s="55" t="s">
        <v>1535</v>
      </c>
      <c r="O673" s="55" t="s">
        <v>1535</v>
      </c>
      <c r="P673" s="55" t="s">
        <v>1534</v>
      </c>
      <c r="Q673" s="27" t="str">
        <f t="shared" si="64"/>
        <v>Asset Focus</v>
      </c>
      <c r="R673" s="56">
        <v>56.82323949595834</v>
      </c>
      <c r="S673" s="57">
        <v>11.029852399425019</v>
      </c>
      <c r="T673" s="57">
        <v>110.70050075495834</v>
      </c>
      <c r="U673" s="57">
        <v>23.261564470425018</v>
      </c>
      <c r="V673" s="64">
        <f t="shared" si="62"/>
        <v>85</v>
      </c>
      <c r="W673" s="64">
        <f t="shared" si="63"/>
        <v>109</v>
      </c>
      <c r="X673" s="23" t="s">
        <v>1535</v>
      </c>
      <c r="Y673" s="23" t="s">
        <v>1534</v>
      </c>
      <c r="Z673" s="23" t="str">
        <f t="shared" si="65"/>
        <v>SBA Focus</v>
      </c>
      <c r="AA673" s="23" t="s">
        <v>1530</v>
      </c>
      <c r="AB673" s="23" t="s">
        <v>1527</v>
      </c>
    </row>
    <row r="674" spans="1:28" x14ac:dyDescent="0.35">
      <c r="A674" s="50" t="s">
        <v>110</v>
      </c>
      <c r="B674" s="51">
        <v>586109</v>
      </c>
      <c r="C674" s="51" t="s">
        <v>1404</v>
      </c>
      <c r="D674" s="52" t="s">
        <v>1405</v>
      </c>
      <c r="E674" s="53">
        <v>1.0817618846599837</v>
      </c>
      <c r="F674" s="54">
        <v>0.60953768764678529</v>
      </c>
      <c r="G674" s="54">
        <v>0.62946800000000003</v>
      </c>
      <c r="H674" s="54">
        <v>3.1210618846599836</v>
      </c>
      <c r="I674" s="54">
        <v>1.7314376876467852</v>
      </c>
      <c r="J674" s="54">
        <v>2.8775680000000001</v>
      </c>
      <c r="K674" s="63">
        <f>_xlfn.RANK.AVG(H674,H$3:$H$717)</f>
        <v>310</v>
      </c>
      <c r="L674" s="63">
        <f t="shared" si="60"/>
        <v>107</v>
      </c>
      <c r="M674" s="63">
        <f t="shared" si="61"/>
        <v>399</v>
      </c>
      <c r="N674" s="55" t="s">
        <v>1534</v>
      </c>
      <c r="O674" s="55" t="s">
        <v>1535</v>
      </c>
      <c r="P674" s="55" t="s">
        <v>1534</v>
      </c>
      <c r="Q674" s="27" t="str">
        <f t="shared" si="64"/>
        <v>VL Focus</v>
      </c>
      <c r="R674" s="56">
        <v>7.4662837448000019</v>
      </c>
      <c r="S674" s="57">
        <v>6.0532102880000025</v>
      </c>
      <c r="T674" s="57">
        <v>44.797702468800004</v>
      </c>
      <c r="U674" s="57">
        <v>24.865969061000001</v>
      </c>
      <c r="V674" s="64">
        <f t="shared" si="62"/>
        <v>321</v>
      </c>
      <c r="W674" s="64">
        <f t="shared" si="63"/>
        <v>99</v>
      </c>
      <c r="X674" s="23" t="s">
        <v>1534</v>
      </c>
      <c r="Y674" s="23" t="s">
        <v>1534</v>
      </c>
      <c r="Z674" s="23" t="str">
        <f t="shared" si="65"/>
        <v>Rest</v>
      </c>
      <c r="AA674" s="23" t="s">
        <v>1529</v>
      </c>
      <c r="AB674" s="23" t="s">
        <v>1525</v>
      </c>
    </row>
    <row r="675" spans="1:28" x14ac:dyDescent="0.35">
      <c r="A675" s="50" t="s">
        <v>78</v>
      </c>
      <c r="B675" s="51">
        <v>201014</v>
      </c>
      <c r="C675" s="51" t="s">
        <v>462</v>
      </c>
      <c r="D675" s="52" t="s">
        <v>463</v>
      </c>
      <c r="E675" s="53">
        <v>5.0825385124084459</v>
      </c>
      <c r="F675" s="54">
        <v>1.7485959687609687</v>
      </c>
      <c r="G675" s="54">
        <v>0.14078556199261991</v>
      </c>
      <c r="H675" s="54">
        <v>6.6103385124084459</v>
      </c>
      <c r="I675" s="54">
        <v>1.9856959687609688</v>
      </c>
      <c r="J675" s="54">
        <v>0.44768556199261988</v>
      </c>
      <c r="K675" s="63">
        <f>_xlfn.RANK.AVG(H675,H$3:$H$717)</f>
        <v>116</v>
      </c>
      <c r="L675" s="63">
        <f t="shared" si="60"/>
        <v>75</v>
      </c>
      <c r="M675" s="63">
        <f t="shared" si="61"/>
        <v>661</v>
      </c>
      <c r="N675" s="55" t="s">
        <v>1535</v>
      </c>
      <c r="O675" s="55" t="s">
        <v>1535</v>
      </c>
      <c r="P675" s="55" t="s">
        <v>1534</v>
      </c>
      <c r="Q675" s="27" t="str">
        <f t="shared" si="64"/>
        <v>Asset Focus</v>
      </c>
      <c r="R675" s="56">
        <v>72.957053486596777</v>
      </c>
      <c r="S675" s="57">
        <v>0.44659182700000022</v>
      </c>
      <c r="T675" s="57">
        <v>88.66336881459678</v>
      </c>
      <c r="U675" s="57">
        <v>2.6795509620000004</v>
      </c>
      <c r="V675" s="64">
        <f t="shared" si="62"/>
        <v>115</v>
      </c>
      <c r="W675" s="64">
        <f t="shared" si="63"/>
        <v>568</v>
      </c>
      <c r="X675" s="23" t="s">
        <v>1535</v>
      </c>
      <c r="Y675" s="23" t="s">
        <v>1534</v>
      </c>
      <c r="Z675" s="23" t="str">
        <f t="shared" si="65"/>
        <v>SBA Focus</v>
      </c>
      <c r="AA675" s="23" t="s">
        <v>1528</v>
      </c>
      <c r="AB675" s="23" t="s">
        <v>1526</v>
      </c>
    </row>
    <row r="676" spans="1:28" x14ac:dyDescent="0.35">
      <c r="A676" s="50" t="s">
        <v>273</v>
      </c>
      <c r="B676" s="51">
        <v>563114</v>
      </c>
      <c r="C676" s="51" t="s">
        <v>1408</v>
      </c>
      <c r="D676" s="52" t="s">
        <v>1409</v>
      </c>
      <c r="E676" s="53">
        <v>0.62012561705213642</v>
      </c>
      <c r="F676" s="54">
        <v>0.16205833685143411</v>
      </c>
      <c r="G676" s="54">
        <v>4.5870805923909383</v>
      </c>
      <c r="H676" s="54">
        <v>1.7806256170521366</v>
      </c>
      <c r="I676" s="54">
        <v>0.3945583368514341</v>
      </c>
      <c r="J676" s="54">
        <v>11.888180592390938</v>
      </c>
      <c r="K676" s="63">
        <f>_xlfn.RANK.AVG(H676,H$3:$H$717)</f>
        <v>437</v>
      </c>
      <c r="L676" s="63">
        <f t="shared" si="60"/>
        <v>574</v>
      </c>
      <c r="M676" s="63">
        <f t="shared" si="61"/>
        <v>70</v>
      </c>
      <c r="N676" s="55" t="s">
        <v>1534</v>
      </c>
      <c r="O676" s="55" t="s">
        <v>1534</v>
      </c>
      <c r="P676" s="55" t="s">
        <v>1535</v>
      </c>
      <c r="Q676" s="27" t="str">
        <f t="shared" si="64"/>
        <v>GL Focus</v>
      </c>
      <c r="R676" s="56">
        <v>4.1957434611523787</v>
      </c>
      <c r="S676" s="57">
        <v>0.68288260240000032</v>
      </c>
      <c r="T676" s="57">
        <v>20.77753968815238</v>
      </c>
      <c r="U676" s="57">
        <v>4.0972956144000001</v>
      </c>
      <c r="V676" s="64">
        <f t="shared" si="62"/>
        <v>533</v>
      </c>
      <c r="W676" s="64">
        <f t="shared" si="63"/>
        <v>481</v>
      </c>
      <c r="X676" s="23" t="s">
        <v>1534</v>
      </c>
      <c r="Y676" s="23" t="s">
        <v>1534</v>
      </c>
      <c r="Z676" s="23" t="str">
        <f t="shared" si="65"/>
        <v>Rest</v>
      </c>
      <c r="AA676" s="23" t="s">
        <v>1528</v>
      </c>
      <c r="AB676" s="23" t="s">
        <v>1527</v>
      </c>
    </row>
    <row r="677" spans="1:28" x14ac:dyDescent="0.35">
      <c r="A677" s="50" t="s">
        <v>115</v>
      </c>
      <c r="B677" s="51">
        <v>560025</v>
      </c>
      <c r="C677" s="51" t="s">
        <v>113</v>
      </c>
      <c r="D677" s="52" t="s">
        <v>114</v>
      </c>
      <c r="E677" s="53">
        <v>1.9728630000000003</v>
      </c>
      <c r="F677" s="54">
        <v>0.24021200000000001</v>
      </c>
      <c r="G677" s="54">
        <v>0.31610699999999997</v>
      </c>
      <c r="H677" s="54">
        <v>6.5722630000000004</v>
      </c>
      <c r="I677" s="54">
        <v>1.098112</v>
      </c>
      <c r="J677" s="54">
        <v>1.311207</v>
      </c>
      <c r="K677" s="63">
        <f>_xlfn.RANK.AVG(H677,H$3:$H$717)</f>
        <v>117</v>
      </c>
      <c r="L677" s="63">
        <f t="shared" si="60"/>
        <v>266</v>
      </c>
      <c r="M677" s="63">
        <f t="shared" si="61"/>
        <v>567</v>
      </c>
      <c r="N677" s="55" t="s">
        <v>1535</v>
      </c>
      <c r="O677" s="55" t="s">
        <v>1534</v>
      </c>
      <c r="P677" s="55" t="s">
        <v>1534</v>
      </c>
      <c r="Q677" s="27" t="str">
        <f t="shared" si="64"/>
        <v>HL Focus</v>
      </c>
      <c r="R677" s="56">
        <v>114.27446232362611</v>
      </c>
      <c r="S677" s="57">
        <v>7.4381216587147669</v>
      </c>
      <c r="T677" s="57">
        <v>162.34529089262611</v>
      </c>
      <c r="U677" s="57">
        <v>23.646563595714767</v>
      </c>
      <c r="V677" s="64">
        <f t="shared" si="62"/>
        <v>29</v>
      </c>
      <c r="W677" s="64">
        <f t="shared" si="63"/>
        <v>105</v>
      </c>
      <c r="X677" s="23" t="s">
        <v>1535</v>
      </c>
      <c r="Y677" s="23" t="s">
        <v>1534</v>
      </c>
      <c r="Z677" s="23" t="str">
        <f t="shared" si="65"/>
        <v>SBA Focus</v>
      </c>
      <c r="AA677" s="23" t="s">
        <v>1528</v>
      </c>
      <c r="AB677" s="23" t="s">
        <v>1511</v>
      </c>
    </row>
    <row r="678" spans="1:28" x14ac:dyDescent="0.35">
      <c r="A678" s="50" t="s">
        <v>123</v>
      </c>
      <c r="B678" s="51">
        <v>560081</v>
      </c>
      <c r="C678" s="51" t="s">
        <v>1412</v>
      </c>
      <c r="D678" s="52" t="s">
        <v>1413</v>
      </c>
      <c r="E678" s="53">
        <v>0.23200800000000002</v>
      </c>
      <c r="F678" s="54">
        <v>0.14450800000000003</v>
      </c>
      <c r="G678" s="54">
        <v>1.7184269431615253</v>
      </c>
      <c r="H678" s="54">
        <v>1.060608</v>
      </c>
      <c r="I678" s="54">
        <v>0.66060800000000008</v>
      </c>
      <c r="J678" s="54">
        <v>5.7226269431615258</v>
      </c>
      <c r="K678" s="63">
        <f>_xlfn.RANK.AVG(H678,H$3:$H$717)</f>
        <v>545</v>
      </c>
      <c r="L678" s="63">
        <f t="shared" si="60"/>
        <v>440</v>
      </c>
      <c r="M678" s="63">
        <f t="shared" si="61"/>
        <v>220</v>
      </c>
      <c r="N678" s="55" t="s">
        <v>1534</v>
      </c>
      <c r="O678" s="55" t="s">
        <v>1534</v>
      </c>
      <c r="P678" s="55" t="s">
        <v>1534</v>
      </c>
      <c r="Q678" s="27" t="str">
        <f t="shared" si="64"/>
        <v>Rest</v>
      </c>
      <c r="R678" s="56">
        <v>36.44575441106894</v>
      </c>
      <c r="S678" s="57">
        <v>1.4085786855958187</v>
      </c>
      <c r="T678" s="57">
        <v>59.395968544068943</v>
      </c>
      <c r="U678" s="57">
        <v>6.135084081595819</v>
      </c>
      <c r="V678" s="64">
        <f t="shared" si="62"/>
        <v>221</v>
      </c>
      <c r="W678" s="64">
        <f t="shared" si="63"/>
        <v>381</v>
      </c>
      <c r="X678" s="23" t="s">
        <v>1534</v>
      </c>
      <c r="Y678" s="23" t="s">
        <v>1534</v>
      </c>
      <c r="Z678" s="23" t="str">
        <f t="shared" si="65"/>
        <v>Rest</v>
      </c>
      <c r="AA678" s="23" t="s">
        <v>1528</v>
      </c>
      <c r="AB678" s="23" t="s">
        <v>1524</v>
      </c>
    </row>
    <row r="679" spans="1:28" x14ac:dyDescent="0.35">
      <c r="A679" s="50" t="s">
        <v>69</v>
      </c>
      <c r="B679" s="51">
        <v>364002</v>
      </c>
      <c r="C679" s="51" t="s">
        <v>1414</v>
      </c>
      <c r="D679" s="52" t="s">
        <v>1415</v>
      </c>
      <c r="E679" s="53">
        <v>0.62683460012243408</v>
      </c>
      <c r="F679" s="54">
        <v>3.2403540199667222E-2</v>
      </c>
      <c r="G679" s="54">
        <v>0.34476400000000007</v>
      </c>
      <c r="H679" s="54">
        <v>1.5472346001224342</v>
      </c>
      <c r="I679" s="54">
        <v>0.14070354019966724</v>
      </c>
      <c r="J679" s="54">
        <v>1.5760640000000001</v>
      </c>
      <c r="K679" s="63">
        <f>_xlfn.RANK.AVG(H679,H$3:$H$717)</f>
        <v>467</v>
      </c>
      <c r="L679" s="63">
        <f t="shared" si="60"/>
        <v>667</v>
      </c>
      <c r="M679" s="63">
        <f t="shared" si="61"/>
        <v>529</v>
      </c>
      <c r="N679" s="55" t="s">
        <v>1534</v>
      </c>
      <c r="O679" s="55" t="s">
        <v>1534</v>
      </c>
      <c r="P679" s="55" t="s">
        <v>1534</v>
      </c>
      <c r="Q679" s="27" t="str">
        <f t="shared" si="64"/>
        <v>Rest</v>
      </c>
      <c r="R679" s="56">
        <v>9.7327075193185948</v>
      </c>
      <c r="S679" s="57">
        <v>8.6204186780000001</v>
      </c>
      <c r="T679" s="57">
        <v>16.814664207318593</v>
      </c>
      <c r="U679" s="57">
        <v>9.6655490000000004</v>
      </c>
      <c r="V679" s="64">
        <f t="shared" si="62"/>
        <v>590</v>
      </c>
      <c r="W679" s="64">
        <f t="shared" si="63"/>
        <v>272</v>
      </c>
      <c r="X679" s="23" t="s">
        <v>1534</v>
      </c>
      <c r="Y679" s="23" t="s">
        <v>1534</v>
      </c>
      <c r="Z679" s="23" t="str">
        <f t="shared" si="65"/>
        <v>Rest</v>
      </c>
      <c r="AA679" s="23" t="s">
        <v>1530</v>
      </c>
      <c r="AB679" s="23" t="s">
        <v>1527</v>
      </c>
    </row>
    <row r="680" spans="1:28" x14ac:dyDescent="0.35">
      <c r="A680" s="50" t="s">
        <v>118</v>
      </c>
      <c r="B680" s="51">
        <v>560077</v>
      </c>
      <c r="C680" s="51" t="s">
        <v>1416</v>
      </c>
      <c r="D680" s="52" t="s">
        <v>1417</v>
      </c>
      <c r="E680" s="53">
        <v>3.3574213800722208</v>
      </c>
      <c r="F680" s="54">
        <v>1.7372000000000001</v>
      </c>
      <c r="G680" s="54">
        <v>0.87640245488695168</v>
      </c>
      <c r="H680" s="54">
        <v>3.7254213800722207</v>
      </c>
      <c r="I680" s="54">
        <v>3.5244999999999997</v>
      </c>
      <c r="J680" s="54">
        <v>3.6321024548869518</v>
      </c>
      <c r="K680" s="63">
        <f>_xlfn.RANK.AVG(H680,H$3:$H$717)</f>
        <v>257</v>
      </c>
      <c r="L680" s="63">
        <f t="shared" si="60"/>
        <v>13</v>
      </c>
      <c r="M680" s="63">
        <f t="shared" si="61"/>
        <v>332</v>
      </c>
      <c r="N680" s="55" t="s">
        <v>1534</v>
      </c>
      <c r="O680" s="55" t="s">
        <v>1535</v>
      </c>
      <c r="P680" s="55" t="s">
        <v>1534</v>
      </c>
      <c r="Q680" s="27" t="str">
        <f t="shared" si="64"/>
        <v>VL Focus</v>
      </c>
      <c r="R680" s="56">
        <v>34.698900128092355</v>
      </c>
      <c r="S680" s="57">
        <v>6.4502607105889673</v>
      </c>
      <c r="T680" s="57">
        <v>54.112342742092352</v>
      </c>
      <c r="U680" s="57">
        <v>12.463290446588967</v>
      </c>
      <c r="V680" s="64">
        <f t="shared" si="62"/>
        <v>247</v>
      </c>
      <c r="W680" s="64">
        <f t="shared" si="63"/>
        <v>221</v>
      </c>
      <c r="X680" s="23" t="s">
        <v>1534</v>
      </c>
      <c r="Y680" s="23" t="s">
        <v>1534</v>
      </c>
      <c r="Z680" s="23" t="str">
        <f t="shared" si="65"/>
        <v>Rest</v>
      </c>
      <c r="AA680" s="23" t="s">
        <v>1529</v>
      </c>
      <c r="AB680" s="23" t="s">
        <v>1527</v>
      </c>
    </row>
    <row r="681" spans="1:28" x14ac:dyDescent="0.35">
      <c r="A681" s="50" t="s">
        <v>382</v>
      </c>
      <c r="B681" s="51">
        <v>534202</v>
      </c>
      <c r="C681" s="51" t="s">
        <v>1418</v>
      </c>
      <c r="D681" s="52" t="s">
        <v>1419</v>
      </c>
      <c r="E681" s="53">
        <v>0.67824203175449904</v>
      </c>
      <c r="F681" s="54">
        <v>0.29013600000000001</v>
      </c>
      <c r="G681" s="54">
        <v>1.3945959999999999</v>
      </c>
      <c r="H681" s="54">
        <v>2.4720420317544991</v>
      </c>
      <c r="I681" s="54">
        <v>1.326336</v>
      </c>
      <c r="J681" s="54">
        <v>6.3752959999999996</v>
      </c>
      <c r="K681" s="63">
        <f>_xlfn.RANK.AVG(H681,H$3:$H$717)</f>
        <v>361</v>
      </c>
      <c r="L681" s="63">
        <f t="shared" si="60"/>
        <v>190</v>
      </c>
      <c r="M681" s="63">
        <f t="shared" si="61"/>
        <v>188</v>
      </c>
      <c r="N681" s="55" t="s">
        <v>1534</v>
      </c>
      <c r="O681" s="55" t="s">
        <v>1534</v>
      </c>
      <c r="P681" s="55" t="s">
        <v>1534</v>
      </c>
      <c r="Q681" s="27" t="str">
        <f t="shared" si="64"/>
        <v>Rest</v>
      </c>
      <c r="R681" s="56">
        <v>14.1864107627829</v>
      </c>
      <c r="S681" s="57">
        <v>3.417845934618609</v>
      </c>
      <c r="T681" s="57">
        <v>19.9436105997829</v>
      </c>
      <c r="U681" s="57">
        <v>11.118087956618609</v>
      </c>
      <c r="V681" s="64">
        <f t="shared" si="62"/>
        <v>549</v>
      </c>
      <c r="W681" s="64">
        <f t="shared" si="63"/>
        <v>251</v>
      </c>
      <c r="X681" s="23" t="s">
        <v>1534</v>
      </c>
      <c r="Y681" s="23" t="s">
        <v>1534</v>
      </c>
      <c r="Z681" s="23" t="str">
        <f t="shared" si="65"/>
        <v>Rest</v>
      </c>
      <c r="AA681" s="23" t="s">
        <v>1528</v>
      </c>
      <c r="AB681" s="23" t="s">
        <v>1527</v>
      </c>
    </row>
    <row r="682" spans="1:28" x14ac:dyDescent="0.35">
      <c r="A682" s="50" t="s">
        <v>118</v>
      </c>
      <c r="B682" s="51">
        <v>560093</v>
      </c>
      <c r="C682" s="51" t="s">
        <v>1420</v>
      </c>
      <c r="D682" s="52" t="s">
        <v>1421</v>
      </c>
      <c r="E682" s="53">
        <v>1.5867685128810225</v>
      </c>
      <c r="F682" s="54">
        <v>0.30467977859895906</v>
      </c>
      <c r="G682" s="54">
        <v>0.30381075607252822</v>
      </c>
      <c r="H682" s="54">
        <v>5.394768512881023</v>
      </c>
      <c r="I682" s="54">
        <v>0.60277977859895904</v>
      </c>
      <c r="J682" s="54">
        <v>0.82381075607252829</v>
      </c>
      <c r="K682" s="63">
        <f>_xlfn.RANK.AVG(H682,H$3:$H$717)</f>
        <v>155</v>
      </c>
      <c r="L682" s="63">
        <f t="shared" si="60"/>
        <v>463</v>
      </c>
      <c r="M682" s="63">
        <f t="shared" si="61"/>
        <v>621</v>
      </c>
      <c r="N682" s="55" t="s">
        <v>1534</v>
      </c>
      <c r="O682" s="55" t="s">
        <v>1534</v>
      </c>
      <c r="P682" s="55" t="s">
        <v>1534</v>
      </c>
      <c r="Q682" s="27" t="str">
        <f t="shared" si="64"/>
        <v>Rest</v>
      </c>
      <c r="R682" s="56">
        <v>126.00319122748422</v>
      </c>
      <c r="S682" s="57">
        <v>0.7234435892000004</v>
      </c>
      <c r="T682" s="57">
        <v>255.11945729448422</v>
      </c>
      <c r="U682" s="57">
        <v>4.3406615352000006</v>
      </c>
      <c r="V682" s="64">
        <f t="shared" si="62"/>
        <v>5</v>
      </c>
      <c r="W682" s="64">
        <f t="shared" si="63"/>
        <v>463</v>
      </c>
      <c r="X682" s="23" t="s">
        <v>1535</v>
      </c>
      <c r="Y682" s="23" t="s">
        <v>1534</v>
      </c>
      <c r="Z682" s="23" t="str">
        <f t="shared" si="65"/>
        <v>SBA Focus</v>
      </c>
      <c r="AA682" s="23" t="s">
        <v>1529</v>
      </c>
      <c r="AB682" s="23" t="s">
        <v>1526</v>
      </c>
    </row>
    <row r="683" spans="1:28" x14ac:dyDescent="0.35">
      <c r="A683" s="50" t="s">
        <v>248</v>
      </c>
      <c r="B683" s="51">
        <v>462039</v>
      </c>
      <c r="C683" s="51" t="s">
        <v>1422</v>
      </c>
      <c r="D683" s="52" t="s">
        <v>1423</v>
      </c>
      <c r="E683" s="53">
        <v>0.14243521412285881</v>
      </c>
      <c r="F683" s="54">
        <v>0.11663696033696036</v>
      </c>
      <c r="G683" s="54">
        <v>1.7556000000000002E-2</v>
      </c>
      <c r="H683" s="54">
        <v>0.2831352141228588</v>
      </c>
      <c r="I683" s="54">
        <v>0.35883696033696033</v>
      </c>
      <c r="J683" s="54">
        <v>8.0256000000000008E-2</v>
      </c>
      <c r="K683" s="63">
        <f>_xlfn.RANK.AVG(H683,H$3:$H$717)</f>
        <v>668</v>
      </c>
      <c r="L683" s="63">
        <f t="shared" si="60"/>
        <v>590</v>
      </c>
      <c r="M683" s="63">
        <f t="shared" si="61"/>
        <v>705</v>
      </c>
      <c r="N683" s="55" t="s">
        <v>1534</v>
      </c>
      <c r="O683" s="55" t="s">
        <v>1534</v>
      </c>
      <c r="P683" s="55" t="s">
        <v>1534</v>
      </c>
      <c r="Q683" s="27" t="str">
        <f t="shared" si="64"/>
        <v>Rest</v>
      </c>
      <c r="R683" s="56">
        <v>28.778072109980737</v>
      </c>
      <c r="S683" s="57">
        <v>0.5111519647999998</v>
      </c>
      <c r="T683" s="57">
        <v>35.157109111980738</v>
      </c>
      <c r="U683" s="57">
        <v>3.0669117887999997</v>
      </c>
      <c r="V683" s="64">
        <f t="shared" si="62"/>
        <v>383</v>
      </c>
      <c r="W683" s="64">
        <f t="shared" si="63"/>
        <v>546</v>
      </c>
      <c r="X683" s="23" t="s">
        <v>1534</v>
      </c>
      <c r="Y683" s="23" t="s">
        <v>1534</v>
      </c>
      <c r="Z683" s="23" t="str">
        <f t="shared" si="65"/>
        <v>Rest</v>
      </c>
      <c r="AA683" s="23" t="s">
        <v>1528</v>
      </c>
      <c r="AB683" s="23" t="s">
        <v>1526</v>
      </c>
    </row>
    <row r="684" spans="1:28" x14ac:dyDescent="0.35">
      <c r="A684" s="50" t="s">
        <v>96</v>
      </c>
      <c r="B684" s="51">
        <v>400102</v>
      </c>
      <c r="C684" s="51" t="s">
        <v>804</v>
      </c>
      <c r="D684" s="52" t="s">
        <v>805</v>
      </c>
      <c r="E684" s="53">
        <v>2.9870479999999997</v>
      </c>
      <c r="F684" s="54">
        <v>0.13048000000000001</v>
      </c>
      <c r="G684" s="54">
        <v>0.572824</v>
      </c>
      <c r="H684" s="54">
        <v>6.4596479999999996</v>
      </c>
      <c r="I684" s="54">
        <v>0.59648000000000001</v>
      </c>
      <c r="J684" s="54">
        <v>2.6186239999999996</v>
      </c>
      <c r="K684" s="63">
        <f>_xlfn.RANK.AVG(H684,H$3:$H$717)</f>
        <v>118</v>
      </c>
      <c r="L684" s="63">
        <f t="shared" si="60"/>
        <v>467</v>
      </c>
      <c r="M684" s="63">
        <f t="shared" si="61"/>
        <v>428</v>
      </c>
      <c r="N684" s="55" t="s">
        <v>1535</v>
      </c>
      <c r="O684" s="55" t="s">
        <v>1534</v>
      </c>
      <c r="P684" s="55" t="s">
        <v>1534</v>
      </c>
      <c r="Q684" s="27" t="str">
        <f t="shared" si="64"/>
        <v>HL Focus</v>
      </c>
      <c r="R684" s="56">
        <v>107.80684402353886</v>
      </c>
      <c r="S684" s="57">
        <v>28.002339967859445</v>
      </c>
      <c r="T684" s="57">
        <v>149.99268461753886</v>
      </c>
      <c r="U684" s="57">
        <v>34.257277410859444</v>
      </c>
      <c r="V684" s="64">
        <f t="shared" si="62"/>
        <v>38</v>
      </c>
      <c r="W684" s="64">
        <f t="shared" si="63"/>
        <v>55</v>
      </c>
      <c r="X684" s="23" t="s">
        <v>1535</v>
      </c>
      <c r="Y684" s="23" t="s">
        <v>1535</v>
      </c>
      <c r="Z684" s="23" t="str">
        <f t="shared" si="65"/>
        <v>Asset Focus</v>
      </c>
      <c r="AA684" s="23" t="s">
        <v>1531</v>
      </c>
      <c r="AB684" s="23" t="s">
        <v>1524</v>
      </c>
    </row>
    <row r="685" spans="1:28" x14ac:dyDescent="0.35">
      <c r="A685" s="50" t="s">
        <v>64</v>
      </c>
      <c r="B685" s="51">
        <v>695501</v>
      </c>
      <c r="C685" s="51" t="s">
        <v>1426</v>
      </c>
      <c r="D685" s="52" t="s">
        <v>1427</v>
      </c>
      <c r="E685" s="53">
        <v>0.92859200000000042</v>
      </c>
      <c r="F685" s="54">
        <v>0.24300373342540277</v>
      </c>
      <c r="G685" s="54">
        <v>0.83174000000000003</v>
      </c>
      <c r="H685" s="54">
        <v>4.2449920000000017</v>
      </c>
      <c r="I685" s="54">
        <v>0.67780373342540279</v>
      </c>
      <c r="J685" s="54">
        <v>3.8022399999999998</v>
      </c>
      <c r="K685" s="63">
        <f>_xlfn.RANK.AVG(H685,H$3:$H$717)</f>
        <v>221</v>
      </c>
      <c r="L685" s="63">
        <f t="shared" si="60"/>
        <v>429</v>
      </c>
      <c r="M685" s="63">
        <f t="shared" si="61"/>
        <v>323</v>
      </c>
      <c r="N685" s="55" t="s">
        <v>1534</v>
      </c>
      <c r="O685" s="55" t="s">
        <v>1534</v>
      </c>
      <c r="P685" s="55" t="s">
        <v>1534</v>
      </c>
      <c r="Q685" s="27" t="str">
        <f t="shared" si="64"/>
        <v>Rest</v>
      </c>
      <c r="R685" s="56">
        <v>11.838694656464373</v>
      </c>
      <c r="S685" s="57">
        <v>5.9878570800000004</v>
      </c>
      <c r="T685" s="57">
        <v>15.007097627464372</v>
      </c>
      <c r="U685" s="57">
        <v>7.5067000000000004</v>
      </c>
      <c r="V685" s="64">
        <f t="shared" si="62"/>
        <v>606</v>
      </c>
      <c r="W685" s="64">
        <f t="shared" si="63"/>
        <v>333</v>
      </c>
      <c r="X685" s="23" t="s">
        <v>1534</v>
      </c>
      <c r="Y685" s="23" t="s">
        <v>1534</v>
      </c>
      <c r="Z685" s="23" t="str">
        <f t="shared" si="65"/>
        <v>Rest</v>
      </c>
      <c r="AA685" s="23" t="s">
        <v>1528</v>
      </c>
      <c r="AB685" s="23" t="s">
        <v>1525</v>
      </c>
    </row>
    <row r="686" spans="1:28" x14ac:dyDescent="0.35">
      <c r="A686" s="50" t="s">
        <v>118</v>
      </c>
      <c r="B686" s="51">
        <v>560067</v>
      </c>
      <c r="C686" s="51" t="s">
        <v>1428</v>
      </c>
      <c r="D686" s="52" t="s">
        <v>1429</v>
      </c>
      <c r="E686" s="53">
        <v>4.5122482877308387</v>
      </c>
      <c r="F686" s="54">
        <v>0.75474192406692386</v>
      </c>
      <c r="G686" s="54">
        <v>2.4813600000000005</v>
      </c>
      <c r="H686" s="54">
        <v>5.8462482877308393</v>
      </c>
      <c r="I686" s="54">
        <v>1.478441924066924</v>
      </c>
      <c r="J686" s="54">
        <v>11.343360000000001</v>
      </c>
      <c r="K686" s="63">
        <f>_xlfn.RANK.AVG(H686,H$3:$H$717)</f>
        <v>139</v>
      </c>
      <c r="L686" s="63">
        <f t="shared" si="60"/>
        <v>152</v>
      </c>
      <c r="M686" s="63">
        <f t="shared" si="61"/>
        <v>76</v>
      </c>
      <c r="N686" s="55" t="s">
        <v>1534</v>
      </c>
      <c r="O686" s="55" t="s">
        <v>1535</v>
      </c>
      <c r="P686" s="55" t="s">
        <v>1535</v>
      </c>
      <c r="Q686" s="27" t="str">
        <f t="shared" si="64"/>
        <v>Asset Focus</v>
      </c>
      <c r="R686" s="56">
        <v>49.926414717451166</v>
      </c>
      <c r="S686" s="57">
        <v>8.759663104759408</v>
      </c>
      <c r="T686" s="57">
        <v>90.884340741451169</v>
      </c>
      <c r="U686" s="57">
        <v>12.488837623759409</v>
      </c>
      <c r="V686" s="64">
        <f t="shared" si="62"/>
        <v>110</v>
      </c>
      <c r="W686" s="64">
        <f t="shared" si="63"/>
        <v>220</v>
      </c>
      <c r="X686" s="23" t="s">
        <v>1535</v>
      </c>
      <c r="Y686" s="23" t="s">
        <v>1534</v>
      </c>
      <c r="Z686" s="23" t="str">
        <f t="shared" si="65"/>
        <v>SBA Focus</v>
      </c>
      <c r="AA686" s="23" t="s">
        <v>1530</v>
      </c>
      <c r="AB686" s="23" t="s">
        <v>1527</v>
      </c>
    </row>
    <row r="687" spans="1:28" x14ac:dyDescent="0.35">
      <c r="A687" s="50" t="s">
        <v>273</v>
      </c>
      <c r="B687" s="51">
        <v>562123</v>
      </c>
      <c r="C687" s="51" t="s">
        <v>1430</v>
      </c>
      <c r="D687" s="52" t="s">
        <v>1431</v>
      </c>
      <c r="E687" s="53">
        <v>0.15918664298401425</v>
      </c>
      <c r="F687" s="54">
        <v>0.51534705042705042</v>
      </c>
      <c r="G687" s="54">
        <v>2.0444291785825506</v>
      </c>
      <c r="H687" s="54">
        <v>0.15918664298401425</v>
      </c>
      <c r="I687" s="54">
        <v>0.95194705042705041</v>
      </c>
      <c r="J687" s="54">
        <v>6.3865291785825509</v>
      </c>
      <c r="K687" s="63">
        <f>_xlfn.RANK.AVG(H687,H$3:$H$717)</f>
        <v>693.5</v>
      </c>
      <c r="L687" s="63">
        <f t="shared" si="60"/>
        <v>313</v>
      </c>
      <c r="M687" s="63">
        <f t="shared" si="61"/>
        <v>187</v>
      </c>
      <c r="N687" s="55" t="s">
        <v>1534</v>
      </c>
      <c r="O687" s="55" t="s">
        <v>1534</v>
      </c>
      <c r="P687" s="55" t="s">
        <v>1534</v>
      </c>
      <c r="Q687" s="27" t="str">
        <f t="shared" si="64"/>
        <v>Rest</v>
      </c>
      <c r="R687" s="56">
        <v>2.6472711643999993</v>
      </c>
      <c r="S687" s="57">
        <v>0.55623401900000002</v>
      </c>
      <c r="T687" s="57">
        <v>15.883626986399999</v>
      </c>
      <c r="U687" s="57">
        <v>1.5451547000000001</v>
      </c>
      <c r="V687" s="64">
        <f t="shared" si="62"/>
        <v>602</v>
      </c>
      <c r="W687" s="64">
        <f t="shared" si="63"/>
        <v>646</v>
      </c>
      <c r="X687" s="23" t="s">
        <v>1534</v>
      </c>
      <c r="Y687" s="23" t="s">
        <v>1534</v>
      </c>
      <c r="Z687" s="23" t="str">
        <f t="shared" si="65"/>
        <v>Rest</v>
      </c>
      <c r="AA687" s="23" t="s">
        <v>1531</v>
      </c>
      <c r="AB687" s="23" t="s">
        <v>1511</v>
      </c>
    </row>
    <row r="688" spans="1:28" x14ac:dyDescent="0.35">
      <c r="A688" s="50" t="s">
        <v>48</v>
      </c>
      <c r="B688" s="51">
        <v>574111</v>
      </c>
      <c r="C688" s="51" t="s">
        <v>950</v>
      </c>
      <c r="D688" s="52" t="s">
        <v>951</v>
      </c>
      <c r="E688" s="53">
        <v>1.4100520000000003</v>
      </c>
      <c r="F688" s="54">
        <v>0.27739599999999998</v>
      </c>
      <c r="G688" s="54">
        <v>2.4637423864797352</v>
      </c>
      <c r="H688" s="54">
        <v>6.445952000000001</v>
      </c>
      <c r="I688" s="54">
        <v>1.2680959999999999</v>
      </c>
      <c r="J688" s="54">
        <v>4.1733423864797352</v>
      </c>
      <c r="K688" s="63">
        <f>_xlfn.RANK.AVG(H688,H$3:$H$717)</f>
        <v>119</v>
      </c>
      <c r="L688" s="63">
        <f t="shared" si="60"/>
        <v>211</v>
      </c>
      <c r="M688" s="63">
        <f t="shared" si="61"/>
        <v>299</v>
      </c>
      <c r="N688" s="55" t="s">
        <v>1535</v>
      </c>
      <c r="O688" s="55" t="s">
        <v>1534</v>
      </c>
      <c r="P688" s="55" t="s">
        <v>1534</v>
      </c>
      <c r="Q688" s="27" t="str">
        <f t="shared" si="64"/>
        <v>HL Focus</v>
      </c>
      <c r="R688" s="56">
        <v>2.8965175318000007</v>
      </c>
      <c r="S688" s="57">
        <v>0.64898419924703132</v>
      </c>
      <c r="T688" s="57">
        <v>17.379105190800001</v>
      </c>
      <c r="U688" s="57">
        <v>2.3607125502470314</v>
      </c>
      <c r="V688" s="64">
        <f t="shared" si="62"/>
        <v>583</v>
      </c>
      <c r="W688" s="64">
        <f t="shared" si="63"/>
        <v>586</v>
      </c>
      <c r="X688" s="23" t="s">
        <v>1534</v>
      </c>
      <c r="Y688" s="23" t="s">
        <v>1534</v>
      </c>
      <c r="Z688" s="23" t="str">
        <f t="shared" si="65"/>
        <v>Rest</v>
      </c>
      <c r="AA688" s="23" t="s">
        <v>1531</v>
      </c>
      <c r="AB688" s="23" t="s">
        <v>1511</v>
      </c>
    </row>
    <row r="689" spans="1:28" x14ac:dyDescent="0.35">
      <c r="A689" s="50" t="s">
        <v>115</v>
      </c>
      <c r="B689" s="51">
        <v>560011</v>
      </c>
      <c r="C689" s="51" t="s">
        <v>177</v>
      </c>
      <c r="D689" s="52" t="s">
        <v>178</v>
      </c>
      <c r="E689" s="53">
        <v>1.4035280000000001</v>
      </c>
      <c r="F689" s="54">
        <v>0.30149948932900555</v>
      </c>
      <c r="G689" s="54">
        <v>1.2272630152032225</v>
      </c>
      <c r="H689" s="54">
        <v>6.4161280000000005</v>
      </c>
      <c r="I689" s="54">
        <v>0.67189948932900556</v>
      </c>
      <c r="J689" s="54">
        <v>3.7095630152032224</v>
      </c>
      <c r="K689" s="63">
        <f>_xlfn.RANK.AVG(H689,H$3:$H$717)</f>
        <v>120</v>
      </c>
      <c r="L689" s="63">
        <f t="shared" si="60"/>
        <v>434</v>
      </c>
      <c r="M689" s="63">
        <f t="shared" si="61"/>
        <v>329</v>
      </c>
      <c r="N689" s="55" t="s">
        <v>1535</v>
      </c>
      <c r="O689" s="55" t="s">
        <v>1534</v>
      </c>
      <c r="P689" s="55" t="s">
        <v>1534</v>
      </c>
      <c r="Q689" s="27" t="str">
        <f t="shared" si="64"/>
        <v>HL Focus</v>
      </c>
      <c r="R689" s="56">
        <v>24.544409414200018</v>
      </c>
      <c r="S689" s="57">
        <v>2.1955057288000006</v>
      </c>
      <c r="T689" s="57">
        <v>147.26645648520002</v>
      </c>
      <c r="U689" s="57">
        <v>13.1730343728</v>
      </c>
      <c r="V689" s="64">
        <f t="shared" si="62"/>
        <v>42</v>
      </c>
      <c r="W689" s="64">
        <f t="shared" si="63"/>
        <v>213</v>
      </c>
      <c r="X689" s="23" t="s">
        <v>1535</v>
      </c>
      <c r="Y689" s="23" t="s">
        <v>1534</v>
      </c>
      <c r="Z689" s="23" t="str">
        <f t="shared" si="65"/>
        <v>SBA Focus</v>
      </c>
      <c r="AA689" s="23" t="s">
        <v>1529</v>
      </c>
      <c r="AB689" s="23" t="s">
        <v>1511</v>
      </c>
    </row>
    <row r="690" spans="1:28" x14ac:dyDescent="0.35">
      <c r="A690" s="50" t="s">
        <v>126</v>
      </c>
      <c r="B690" s="51">
        <v>560091</v>
      </c>
      <c r="C690" s="51" t="s">
        <v>1436</v>
      </c>
      <c r="D690" s="52" t="s">
        <v>1437</v>
      </c>
      <c r="E690" s="53">
        <v>1.4667219539750671</v>
      </c>
      <c r="F690" s="54">
        <v>0.21281441633583215</v>
      </c>
      <c r="G690" s="54">
        <v>2.0989920000000004</v>
      </c>
      <c r="H690" s="54">
        <v>3.9857219539750672</v>
      </c>
      <c r="I690" s="54">
        <v>0.68861441633583209</v>
      </c>
      <c r="J690" s="54">
        <v>9.5953920000000004</v>
      </c>
      <c r="K690" s="63">
        <f>_xlfn.RANK.AVG(H690,H$3:$H$717)</f>
        <v>237</v>
      </c>
      <c r="L690" s="63">
        <f t="shared" si="60"/>
        <v>422</v>
      </c>
      <c r="M690" s="63">
        <f t="shared" si="61"/>
        <v>110</v>
      </c>
      <c r="N690" s="55" t="s">
        <v>1534</v>
      </c>
      <c r="O690" s="55" t="s">
        <v>1534</v>
      </c>
      <c r="P690" s="55" t="s">
        <v>1535</v>
      </c>
      <c r="Q690" s="27" t="str">
        <f t="shared" si="64"/>
        <v>GL Focus</v>
      </c>
      <c r="R690" s="56">
        <v>48.988188133521398</v>
      </c>
      <c r="S690" s="57">
        <v>23.532236359587255</v>
      </c>
      <c r="T690" s="57">
        <v>93.847417187521401</v>
      </c>
      <c r="U690" s="57">
        <v>39.949221562587255</v>
      </c>
      <c r="V690" s="64">
        <f t="shared" si="62"/>
        <v>104</v>
      </c>
      <c r="W690" s="64">
        <f t="shared" si="63"/>
        <v>44</v>
      </c>
      <c r="X690" s="23" t="s">
        <v>1535</v>
      </c>
      <c r="Y690" s="23" t="s">
        <v>1535</v>
      </c>
      <c r="Z690" s="23" t="str">
        <f t="shared" si="65"/>
        <v>Asset Focus</v>
      </c>
      <c r="AA690" s="23" t="s">
        <v>1531</v>
      </c>
      <c r="AB690" s="23" t="s">
        <v>1524</v>
      </c>
    </row>
    <row r="691" spans="1:28" x14ac:dyDescent="0.35">
      <c r="A691" s="50" t="s">
        <v>159</v>
      </c>
      <c r="B691" s="51">
        <v>583103</v>
      </c>
      <c r="C691" s="51" t="s">
        <v>1438</v>
      </c>
      <c r="D691" s="52" t="s">
        <v>1439</v>
      </c>
      <c r="E691" s="53">
        <v>0.1049490530020704</v>
      </c>
      <c r="F691" s="54">
        <v>0.30889</v>
      </c>
      <c r="G691" s="54">
        <v>1.0675280000000003</v>
      </c>
      <c r="H691" s="54">
        <v>0.24934905300207039</v>
      </c>
      <c r="I691" s="54">
        <v>0.93728999999999996</v>
      </c>
      <c r="J691" s="54">
        <v>4.8801280000000009</v>
      </c>
      <c r="K691" s="63">
        <f>_xlfn.RANK.AVG(H691,H$3:$H$717)</f>
        <v>676</v>
      </c>
      <c r="L691" s="63">
        <f t="shared" si="60"/>
        <v>322</v>
      </c>
      <c r="M691" s="63">
        <f t="shared" si="61"/>
        <v>257</v>
      </c>
      <c r="N691" s="55" t="s">
        <v>1534</v>
      </c>
      <c r="O691" s="55" t="s">
        <v>1534</v>
      </c>
      <c r="P691" s="55" t="s">
        <v>1534</v>
      </c>
      <c r="Q691" s="27" t="str">
        <f t="shared" si="64"/>
        <v>Rest</v>
      </c>
      <c r="R691" s="56">
        <v>26.452244050862852</v>
      </c>
      <c r="S691" s="57">
        <v>0.83860182979999998</v>
      </c>
      <c r="T691" s="57">
        <v>44.867947720862851</v>
      </c>
      <c r="U691" s="57">
        <v>5.0316109787999999</v>
      </c>
      <c r="V691" s="64">
        <f t="shared" si="62"/>
        <v>320</v>
      </c>
      <c r="W691" s="64">
        <f t="shared" si="63"/>
        <v>430</v>
      </c>
      <c r="X691" s="23" t="s">
        <v>1534</v>
      </c>
      <c r="Y691" s="23" t="s">
        <v>1534</v>
      </c>
      <c r="Z691" s="23" t="str">
        <f t="shared" si="65"/>
        <v>Rest</v>
      </c>
      <c r="AA691" s="23" t="s">
        <v>1529</v>
      </c>
      <c r="AB691" s="23" t="s">
        <v>1524</v>
      </c>
    </row>
    <row r="692" spans="1:28" x14ac:dyDescent="0.35">
      <c r="A692" s="50" t="s">
        <v>51</v>
      </c>
      <c r="B692" s="51">
        <v>590005</v>
      </c>
      <c r="C692" s="51" t="s">
        <v>1440</v>
      </c>
      <c r="D692" s="52" t="s">
        <v>1441</v>
      </c>
      <c r="E692" s="53">
        <v>0.48627600000000004</v>
      </c>
      <c r="F692" s="54">
        <v>6.9502952307692295E-2</v>
      </c>
      <c r="G692" s="54">
        <v>0.36386000000000007</v>
      </c>
      <c r="H692" s="54">
        <v>2.2229760000000001</v>
      </c>
      <c r="I692" s="54">
        <v>0.2849029523076923</v>
      </c>
      <c r="J692" s="54">
        <v>1.6633600000000002</v>
      </c>
      <c r="K692" s="63">
        <f>_xlfn.RANK.AVG(H692,H$3:$H$717)</f>
        <v>393</v>
      </c>
      <c r="L692" s="63">
        <f t="shared" si="60"/>
        <v>617</v>
      </c>
      <c r="M692" s="63">
        <f t="shared" si="61"/>
        <v>514</v>
      </c>
      <c r="N692" s="55" t="s">
        <v>1534</v>
      </c>
      <c r="O692" s="55" t="s">
        <v>1534</v>
      </c>
      <c r="P692" s="55" t="s">
        <v>1534</v>
      </c>
      <c r="Q692" s="27" t="str">
        <f t="shared" si="64"/>
        <v>Rest</v>
      </c>
      <c r="R692" s="56">
        <v>34.990493158507149</v>
      </c>
      <c r="S692" s="57">
        <v>0.60340636940000003</v>
      </c>
      <c r="T692" s="57">
        <v>48.57658464450715</v>
      </c>
      <c r="U692" s="57">
        <v>3.6204382163999997</v>
      </c>
      <c r="V692" s="64">
        <f t="shared" si="62"/>
        <v>283</v>
      </c>
      <c r="W692" s="64">
        <f t="shared" si="63"/>
        <v>496</v>
      </c>
      <c r="X692" s="23" t="s">
        <v>1534</v>
      </c>
      <c r="Y692" s="23" t="s">
        <v>1534</v>
      </c>
      <c r="Z692" s="23" t="str">
        <f t="shared" si="65"/>
        <v>Rest</v>
      </c>
      <c r="AA692" s="23" t="s">
        <v>1531</v>
      </c>
      <c r="AB692" s="23" t="s">
        <v>1524</v>
      </c>
    </row>
    <row r="693" spans="1:28" x14ac:dyDescent="0.35">
      <c r="A693" s="50" t="s">
        <v>126</v>
      </c>
      <c r="B693" s="51">
        <v>560091</v>
      </c>
      <c r="C693" s="51" t="s">
        <v>1442</v>
      </c>
      <c r="D693" s="52" t="s">
        <v>1443</v>
      </c>
      <c r="E693" s="53">
        <v>1.3344819539750674</v>
      </c>
      <c r="F693" s="54">
        <v>0.99676422136422127</v>
      </c>
      <c r="G693" s="54">
        <v>0.86525930797961892</v>
      </c>
      <c r="H693" s="54">
        <v>4.0187819539750675</v>
      </c>
      <c r="I693" s="54">
        <v>1.5442642213642213</v>
      </c>
      <c r="J693" s="54">
        <v>3.2245593079796189</v>
      </c>
      <c r="K693" s="63">
        <f>_xlfn.RANK.AVG(H693,H$3:$H$717)</f>
        <v>232</v>
      </c>
      <c r="L693" s="63">
        <f t="shared" si="60"/>
        <v>132</v>
      </c>
      <c r="M693" s="63">
        <f t="shared" si="61"/>
        <v>363</v>
      </c>
      <c r="N693" s="55" t="s">
        <v>1534</v>
      </c>
      <c r="O693" s="55" t="s">
        <v>1535</v>
      </c>
      <c r="P693" s="55" t="s">
        <v>1534</v>
      </c>
      <c r="Q693" s="27" t="str">
        <f t="shared" si="64"/>
        <v>VL Focus</v>
      </c>
      <c r="R693" s="56">
        <v>49.348252412460496</v>
      </c>
      <c r="S693" s="57">
        <v>8.8553015446773635</v>
      </c>
      <c r="T693" s="57">
        <v>72.110861120460498</v>
      </c>
      <c r="U693" s="57">
        <v>14.266101870677364</v>
      </c>
      <c r="V693" s="64">
        <f t="shared" si="62"/>
        <v>158</v>
      </c>
      <c r="W693" s="64">
        <f t="shared" si="63"/>
        <v>196</v>
      </c>
      <c r="X693" s="23" t="s">
        <v>1534</v>
      </c>
      <c r="Y693" s="23" t="s">
        <v>1534</v>
      </c>
      <c r="Z693" s="23" t="str">
        <f t="shared" si="65"/>
        <v>Rest</v>
      </c>
      <c r="AA693" s="23" t="s">
        <v>1530</v>
      </c>
      <c r="AB693" s="23" t="s">
        <v>1524</v>
      </c>
    </row>
    <row r="694" spans="1:28" x14ac:dyDescent="0.35">
      <c r="A694" s="50" t="s">
        <v>126</v>
      </c>
      <c r="B694" s="51">
        <v>560040</v>
      </c>
      <c r="C694" s="51" t="s">
        <v>241</v>
      </c>
      <c r="D694" s="52" t="s">
        <v>242</v>
      </c>
      <c r="E694" s="53">
        <v>1.399524</v>
      </c>
      <c r="F694" s="54">
        <v>0.36200009945009942</v>
      </c>
      <c r="G694" s="54">
        <v>1.8221092114621535</v>
      </c>
      <c r="H694" s="54">
        <v>6.397824</v>
      </c>
      <c r="I694" s="54">
        <v>1.2012000994500993</v>
      </c>
      <c r="J694" s="54">
        <v>5.5361092114621533</v>
      </c>
      <c r="K694" s="63">
        <f>_xlfn.RANK.AVG(H694,H$3:$H$717)</f>
        <v>121</v>
      </c>
      <c r="L694" s="63">
        <f t="shared" si="60"/>
        <v>229</v>
      </c>
      <c r="M694" s="63">
        <f t="shared" si="61"/>
        <v>225</v>
      </c>
      <c r="N694" s="55" t="s">
        <v>1535</v>
      </c>
      <c r="O694" s="55" t="s">
        <v>1534</v>
      </c>
      <c r="P694" s="55" t="s">
        <v>1534</v>
      </c>
      <c r="Q694" s="27" t="str">
        <f t="shared" si="64"/>
        <v>HL Focus</v>
      </c>
      <c r="R694" s="56">
        <v>18.791844938799997</v>
      </c>
      <c r="S694" s="57">
        <v>79.291896537</v>
      </c>
      <c r="T694" s="57">
        <v>112.7510696328</v>
      </c>
      <c r="U694" s="57">
        <v>108.13827999999999</v>
      </c>
      <c r="V694" s="64">
        <f t="shared" si="62"/>
        <v>77</v>
      </c>
      <c r="W694" s="64">
        <f t="shared" si="63"/>
        <v>11</v>
      </c>
      <c r="X694" s="23" t="s">
        <v>1535</v>
      </c>
      <c r="Y694" s="23" t="s">
        <v>1535</v>
      </c>
      <c r="Z694" s="23" t="str">
        <f t="shared" si="65"/>
        <v>Asset Focus</v>
      </c>
      <c r="AA694" s="23" t="s">
        <v>1530</v>
      </c>
      <c r="AB694" s="23" t="s">
        <v>1524</v>
      </c>
    </row>
    <row r="695" spans="1:28" x14ac:dyDescent="0.35">
      <c r="A695" s="50" t="s">
        <v>118</v>
      </c>
      <c r="B695" s="51">
        <v>560036</v>
      </c>
      <c r="C695" s="51" t="s">
        <v>1432</v>
      </c>
      <c r="D695" s="52" t="s">
        <v>1433</v>
      </c>
      <c r="E695" s="53">
        <v>4.4214990634889739</v>
      </c>
      <c r="F695" s="54">
        <v>0.79863894348894326</v>
      </c>
      <c r="G695" s="54">
        <v>1.4706432198312309</v>
      </c>
      <c r="H695" s="54">
        <v>6.3934990634889743</v>
      </c>
      <c r="I695" s="54">
        <v>1.3772389434889432</v>
      </c>
      <c r="J695" s="54">
        <v>6.1083432198312302</v>
      </c>
      <c r="K695" s="63">
        <f>_xlfn.RANK.AVG(H695,H$3:$H$717)</f>
        <v>122</v>
      </c>
      <c r="L695" s="63">
        <f t="shared" si="60"/>
        <v>176</v>
      </c>
      <c r="M695" s="63">
        <f t="shared" si="61"/>
        <v>205</v>
      </c>
      <c r="N695" s="55" t="s">
        <v>1535</v>
      </c>
      <c r="O695" s="55" t="s">
        <v>1534</v>
      </c>
      <c r="P695" s="55" t="s">
        <v>1534</v>
      </c>
      <c r="Q695" s="27" t="str">
        <f t="shared" si="64"/>
        <v>HL Focus</v>
      </c>
      <c r="R695" s="56">
        <v>95.785725129637541</v>
      </c>
      <c r="S695" s="57">
        <v>17.280510891978871</v>
      </c>
      <c r="T695" s="57">
        <v>140.08191092663753</v>
      </c>
      <c r="U695" s="57">
        <v>26.791793231978872</v>
      </c>
      <c r="V695" s="64">
        <f t="shared" si="62"/>
        <v>50</v>
      </c>
      <c r="W695" s="64">
        <f t="shared" si="63"/>
        <v>91</v>
      </c>
      <c r="X695" s="23" t="s">
        <v>1535</v>
      </c>
      <c r="Y695" s="23" t="s">
        <v>1534</v>
      </c>
      <c r="Z695" s="23" t="str">
        <f t="shared" si="65"/>
        <v>SBA Focus</v>
      </c>
      <c r="AA695" s="23" t="s">
        <v>1529</v>
      </c>
      <c r="AB695" s="23" t="s">
        <v>1526</v>
      </c>
    </row>
    <row r="696" spans="1:28" x14ac:dyDescent="0.35">
      <c r="A696" s="50" t="s">
        <v>118</v>
      </c>
      <c r="B696" s="51">
        <v>560036</v>
      </c>
      <c r="C696" s="51" t="s">
        <v>1448</v>
      </c>
      <c r="D696" s="52" t="s">
        <v>1449</v>
      </c>
      <c r="E696" s="53">
        <v>5.4289990634889733</v>
      </c>
      <c r="F696" s="54">
        <v>0.29773230991795835</v>
      </c>
      <c r="G696" s="54">
        <v>1.1085296694135847</v>
      </c>
      <c r="H696" s="54">
        <v>6.3934990634889735</v>
      </c>
      <c r="I696" s="54">
        <v>1.2883323099179582</v>
      </c>
      <c r="J696" s="54">
        <v>4.5564296694135846</v>
      </c>
      <c r="K696" s="63">
        <f>_xlfn.RANK.AVG(H696,H$3:$H$717)</f>
        <v>123</v>
      </c>
      <c r="L696" s="63">
        <f t="shared" si="60"/>
        <v>205</v>
      </c>
      <c r="M696" s="63">
        <f t="shared" si="61"/>
        <v>281</v>
      </c>
      <c r="N696" s="55" t="s">
        <v>1535</v>
      </c>
      <c r="O696" s="55" t="s">
        <v>1534</v>
      </c>
      <c r="P696" s="55" t="s">
        <v>1534</v>
      </c>
      <c r="Q696" s="27" t="str">
        <f t="shared" si="64"/>
        <v>HL Focus</v>
      </c>
      <c r="R696" s="56">
        <v>31.3692850423847</v>
      </c>
      <c r="S696" s="57">
        <v>23.5567558177117</v>
      </c>
      <c r="T696" s="57">
        <v>51.963922995384699</v>
      </c>
      <c r="U696" s="57">
        <v>29.288106078711699</v>
      </c>
      <c r="V696" s="64">
        <f t="shared" si="62"/>
        <v>258</v>
      </c>
      <c r="W696" s="64">
        <f t="shared" si="63"/>
        <v>79</v>
      </c>
      <c r="X696" s="23" t="s">
        <v>1534</v>
      </c>
      <c r="Y696" s="23" t="s">
        <v>1534</v>
      </c>
      <c r="Z696" s="23" t="str">
        <f t="shared" si="65"/>
        <v>Rest</v>
      </c>
      <c r="AA696" s="23" t="s">
        <v>1529</v>
      </c>
      <c r="AB696" s="23" t="s">
        <v>1526</v>
      </c>
    </row>
    <row r="697" spans="1:28" x14ac:dyDescent="0.35">
      <c r="A697" s="50" t="s">
        <v>110</v>
      </c>
      <c r="B697" s="51">
        <v>587116</v>
      </c>
      <c r="C697" s="51" t="s">
        <v>1450</v>
      </c>
      <c r="D697" s="52" t="s">
        <v>1451</v>
      </c>
      <c r="E697" s="53">
        <v>0.13957355463576157</v>
      </c>
      <c r="F697" s="54">
        <v>0.38349419566544568</v>
      </c>
      <c r="G697" s="54">
        <v>1.0489360000000001</v>
      </c>
      <c r="H697" s="54">
        <v>0.34087355463576152</v>
      </c>
      <c r="I697" s="54">
        <v>0.58399419566544575</v>
      </c>
      <c r="J697" s="54">
        <v>4.7951360000000003</v>
      </c>
      <c r="K697" s="63">
        <f>_xlfn.RANK.AVG(H697,H$3:$H$717)</f>
        <v>657</v>
      </c>
      <c r="L697" s="63">
        <f t="shared" si="60"/>
        <v>471</v>
      </c>
      <c r="M697" s="63">
        <f t="shared" si="61"/>
        <v>264</v>
      </c>
      <c r="N697" s="55" t="s">
        <v>1534</v>
      </c>
      <c r="O697" s="55" t="s">
        <v>1534</v>
      </c>
      <c r="P697" s="55" t="s">
        <v>1534</v>
      </c>
      <c r="Q697" s="27" t="str">
        <f t="shared" si="64"/>
        <v>Rest</v>
      </c>
      <c r="R697" s="56">
        <v>1.8911223294509156</v>
      </c>
      <c r="S697" s="57">
        <v>1.9368242335999994</v>
      </c>
      <c r="T697" s="57">
        <v>6.457033379450916</v>
      </c>
      <c r="U697" s="57">
        <v>11.6209454016</v>
      </c>
      <c r="V697" s="64">
        <f t="shared" si="62"/>
        <v>694</v>
      </c>
      <c r="W697" s="64">
        <f t="shared" si="63"/>
        <v>240</v>
      </c>
      <c r="X697" s="23" t="s">
        <v>1534</v>
      </c>
      <c r="Y697" s="23" t="s">
        <v>1534</v>
      </c>
      <c r="Z697" s="23" t="str">
        <f t="shared" si="65"/>
        <v>Rest</v>
      </c>
      <c r="AA697" s="23" t="s">
        <v>1530</v>
      </c>
      <c r="AB697" s="23" t="s">
        <v>1511</v>
      </c>
    </row>
    <row r="698" spans="1:28" x14ac:dyDescent="0.35">
      <c r="A698" s="50" t="s">
        <v>162</v>
      </c>
      <c r="B698" s="51">
        <v>577201</v>
      </c>
      <c r="C698" s="51" t="s">
        <v>1096</v>
      </c>
      <c r="D698" s="52" t="s">
        <v>1097</v>
      </c>
      <c r="E698" s="53">
        <v>3.0913400000000002</v>
      </c>
      <c r="F698" s="54">
        <v>0.84809000000000001</v>
      </c>
      <c r="G698" s="54">
        <v>0.72340800000000005</v>
      </c>
      <c r="H698" s="54">
        <v>6.3360399999999997</v>
      </c>
      <c r="I698" s="54">
        <v>1.7482899999999999</v>
      </c>
      <c r="J698" s="54">
        <v>3.3070080000000002</v>
      </c>
      <c r="K698" s="63">
        <f>_xlfn.RANK.AVG(H698,H$3:$H$717)</f>
        <v>124</v>
      </c>
      <c r="L698" s="63">
        <f t="shared" si="60"/>
        <v>104</v>
      </c>
      <c r="M698" s="63">
        <f t="shared" si="61"/>
        <v>356</v>
      </c>
      <c r="N698" s="55" t="s">
        <v>1535</v>
      </c>
      <c r="O698" s="55" t="s">
        <v>1535</v>
      </c>
      <c r="P698" s="55" t="s">
        <v>1534</v>
      </c>
      <c r="Q698" s="27" t="str">
        <f t="shared" si="64"/>
        <v>Asset Focus</v>
      </c>
      <c r="R698" s="56">
        <v>13.180354008799995</v>
      </c>
      <c r="S698" s="57">
        <v>4.6900107716314281</v>
      </c>
      <c r="T698" s="57">
        <v>79.082124052799998</v>
      </c>
      <c r="U698" s="57">
        <v>11.947874409631428</v>
      </c>
      <c r="V698" s="64">
        <f t="shared" si="62"/>
        <v>142</v>
      </c>
      <c r="W698" s="64">
        <f t="shared" si="63"/>
        <v>234</v>
      </c>
      <c r="X698" s="23" t="s">
        <v>1535</v>
      </c>
      <c r="Y698" s="23" t="s">
        <v>1534</v>
      </c>
      <c r="Z698" s="23" t="str">
        <f t="shared" si="65"/>
        <v>SBA Focus</v>
      </c>
      <c r="AA698" s="23" t="s">
        <v>1529</v>
      </c>
      <c r="AB698" s="23" t="s">
        <v>1525</v>
      </c>
    </row>
    <row r="699" spans="1:28" x14ac:dyDescent="0.35">
      <c r="A699" s="50" t="s">
        <v>99</v>
      </c>
      <c r="B699" s="51">
        <v>560073</v>
      </c>
      <c r="C699" s="51" t="s">
        <v>1454</v>
      </c>
      <c r="D699" s="52" t="s">
        <v>1455</v>
      </c>
      <c r="E699" s="53">
        <v>2.2862664109965301</v>
      </c>
      <c r="F699" s="54">
        <v>0.45867659763659752</v>
      </c>
      <c r="G699" s="54">
        <v>5.8082976151544878</v>
      </c>
      <c r="H699" s="54">
        <v>3.06526641099653</v>
      </c>
      <c r="I699" s="54">
        <v>0.93587659763659758</v>
      </c>
      <c r="J699" s="54">
        <v>8.3423976151544874</v>
      </c>
      <c r="K699" s="63">
        <f>_xlfn.RANK.AVG(H699,H$3:$H$717)</f>
        <v>316</v>
      </c>
      <c r="L699" s="63">
        <f t="shared" si="60"/>
        <v>323</v>
      </c>
      <c r="M699" s="63">
        <f t="shared" si="61"/>
        <v>135.5</v>
      </c>
      <c r="N699" s="55" t="s">
        <v>1534</v>
      </c>
      <c r="O699" s="55" t="s">
        <v>1534</v>
      </c>
      <c r="P699" s="55" t="s">
        <v>1534</v>
      </c>
      <c r="Q699" s="27" t="str">
        <f t="shared" si="64"/>
        <v>Rest</v>
      </c>
      <c r="R699" s="56">
        <v>58.942712455994808</v>
      </c>
      <c r="S699" s="57">
        <v>26.111824103639261</v>
      </c>
      <c r="T699" s="57">
        <v>86.790917233994804</v>
      </c>
      <c r="U699" s="57">
        <v>30.911552292639261</v>
      </c>
      <c r="V699" s="64">
        <f t="shared" si="62"/>
        <v>121</v>
      </c>
      <c r="W699" s="64">
        <f t="shared" si="63"/>
        <v>70</v>
      </c>
      <c r="X699" s="23" t="s">
        <v>1535</v>
      </c>
      <c r="Y699" s="23" t="s">
        <v>1534</v>
      </c>
      <c r="Z699" s="23" t="str">
        <f t="shared" si="65"/>
        <v>SBA Focus</v>
      </c>
      <c r="AA699" s="23" t="s">
        <v>1530</v>
      </c>
      <c r="AB699" s="23" t="s">
        <v>1524</v>
      </c>
    </row>
    <row r="700" spans="1:28" x14ac:dyDescent="0.35">
      <c r="A700" s="50" t="s">
        <v>89</v>
      </c>
      <c r="B700" s="51">
        <v>700124</v>
      </c>
      <c r="C700" s="51" t="s">
        <v>1456</v>
      </c>
      <c r="D700" s="52" t="s">
        <v>1457</v>
      </c>
      <c r="E700" s="53">
        <v>1.5070500000000002</v>
      </c>
      <c r="F700" s="54">
        <v>0.19127361062361062</v>
      </c>
      <c r="G700" s="54">
        <v>1.1156456680537665</v>
      </c>
      <c r="H700" s="54">
        <v>3.3425500000000001</v>
      </c>
      <c r="I700" s="54">
        <v>0.22137361062361061</v>
      </c>
      <c r="J700" s="54">
        <v>1.3414456680537665</v>
      </c>
      <c r="K700" s="63">
        <f>_xlfn.RANK.AVG(H700,H$3:$H$717)</f>
        <v>292</v>
      </c>
      <c r="L700" s="63">
        <f t="shared" si="60"/>
        <v>645</v>
      </c>
      <c r="M700" s="63">
        <f t="shared" si="61"/>
        <v>559</v>
      </c>
      <c r="N700" s="55" t="s">
        <v>1534</v>
      </c>
      <c r="O700" s="55" t="s">
        <v>1534</v>
      </c>
      <c r="P700" s="55" t="s">
        <v>1534</v>
      </c>
      <c r="Q700" s="27" t="str">
        <f t="shared" si="64"/>
        <v>Rest</v>
      </c>
      <c r="R700" s="56">
        <v>16.101104607775042</v>
      </c>
      <c r="S700" s="57">
        <v>8.5202833559087043</v>
      </c>
      <c r="T700" s="57">
        <v>23.354346674775044</v>
      </c>
      <c r="U700" s="57">
        <v>10.077597460908704</v>
      </c>
      <c r="V700" s="64">
        <f t="shared" si="62"/>
        <v>502</v>
      </c>
      <c r="W700" s="64">
        <f t="shared" si="63"/>
        <v>264</v>
      </c>
      <c r="X700" s="23" t="s">
        <v>1534</v>
      </c>
      <c r="Y700" s="23" t="s">
        <v>1534</v>
      </c>
      <c r="Z700" s="23" t="str">
        <f t="shared" si="65"/>
        <v>Rest</v>
      </c>
      <c r="AA700" s="23" t="s">
        <v>1529</v>
      </c>
      <c r="AB700" s="23" t="s">
        <v>1526</v>
      </c>
    </row>
    <row r="701" spans="1:28" x14ac:dyDescent="0.35">
      <c r="A701" s="50" t="s">
        <v>123</v>
      </c>
      <c r="B701" s="51">
        <v>560019</v>
      </c>
      <c r="C701" s="51" t="s">
        <v>1458</v>
      </c>
      <c r="D701" s="52" t="s">
        <v>1459</v>
      </c>
      <c r="E701" s="53">
        <v>1.3787820000000002</v>
      </c>
      <c r="F701" s="54">
        <v>0.22019915457773592</v>
      </c>
      <c r="G701" s="54">
        <v>0.70201600000000008</v>
      </c>
      <c r="H701" s="54">
        <v>5.154382</v>
      </c>
      <c r="I701" s="54">
        <v>0.68599915457773597</v>
      </c>
      <c r="J701" s="54">
        <v>3.2092160000000001</v>
      </c>
      <c r="K701" s="63">
        <f>_xlfn.RANK.AVG(H701,H$3:$H$717)</f>
        <v>167</v>
      </c>
      <c r="L701" s="63">
        <f t="shared" si="60"/>
        <v>425</v>
      </c>
      <c r="M701" s="63">
        <f t="shared" si="61"/>
        <v>367</v>
      </c>
      <c r="N701" s="55" t="s">
        <v>1534</v>
      </c>
      <c r="O701" s="55" t="s">
        <v>1534</v>
      </c>
      <c r="P701" s="55" t="s">
        <v>1534</v>
      </c>
      <c r="Q701" s="27" t="str">
        <f t="shared" si="64"/>
        <v>Rest</v>
      </c>
      <c r="R701" s="56">
        <v>38.487339885956423</v>
      </c>
      <c r="S701" s="57">
        <v>17.971217680556688</v>
      </c>
      <c r="T701" s="57">
        <v>60.791834163956423</v>
      </c>
      <c r="U701" s="57">
        <v>23.282143563556687</v>
      </c>
      <c r="V701" s="64">
        <f t="shared" si="62"/>
        <v>210</v>
      </c>
      <c r="W701" s="64">
        <f t="shared" si="63"/>
        <v>108</v>
      </c>
      <c r="X701" s="23" t="s">
        <v>1534</v>
      </c>
      <c r="Y701" s="23" t="s">
        <v>1534</v>
      </c>
      <c r="Z701" s="23" t="str">
        <f t="shared" si="65"/>
        <v>Rest</v>
      </c>
      <c r="AA701" s="23" t="s">
        <v>1529</v>
      </c>
      <c r="AB701" s="23" t="s">
        <v>1525</v>
      </c>
    </row>
    <row r="702" spans="1:28" x14ac:dyDescent="0.35">
      <c r="A702" s="50" t="s">
        <v>162</v>
      </c>
      <c r="B702" s="51">
        <v>577202</v>
      </c>
      <c r="C702" s="51" t="s">
        <v>1162</v>
      </c>
      <c r="D702" s="52" t="s">
        <v>1163</v>
      </c>
      <c r="E702" s="53">
        <v>2.1369195074553726</v>
      </c>
      <c r="F702" s="54">
        <v>0.35405667538479341</v>
      </c>
      <c r="G702" s="54">
        <v>0.87603918136760395</v>
      </c>
      <c r="H702" s="54">
        <v>6.2829195074553734</v>
      </c>
      <c r="I702" s="54">
        <v>1.4628566753847934</v>
      </c>
      <c r="J702" s="54">
        <v>3.3729391813676042</v>
      </c>
      <c r="K702" s="63">
        <f>_xlfn.RANK.AVG(H702,H$3:$H$717)</f>
        <v>125</v>
      </c>
      <c r="L702" s="63">
        <f t="shared" si="60"/>
        <v>157</v>
      </c>
      <c r="M702" s="63">
        <f t="shared" si="61"/>
        <v>352</v>
      </c>
      <c r="N702" s="55" t="s">
        <v>1535</v>
      </c>
      <c r="O702" s="55" t="s">
        <v>1535</v>
      </c>
      <c r="P702" s="55" t="s">
        <v>1534</v>
      </c>
      <c r="Q702" s="27" t="str">
        <f t="shared" si="64"/>
        <v>Asset Focus</v>
      </c>
      <c r="R702" s="56">
        <v>28.057790525456927</v>
      </c>
      <c r="S702" s="57">
        <v>4.3835344296671011</v>
      </c>
      <c r="T702" s="57">
        <v>48.441457701456926</v>
      </c>
      <c r="U702" s="57">
        <v>9.0294341546671006</v>
      </c>
      <c r="V702" s="64">
        <f t="shared" si="62"/>
        <v>286</v>
      </c>
      <c r="W702" s="64">
        <f t="shared" si="63"/>
        <v>288</v>
      </c>
      <c r="X702" s="23" t="s">
        <v>1534</v>
      </c>
      <c r="Y702" s="23" t="s">
        <v>1534</v>
      </c>
      <c r="Z702" s="23" t="str">
        <f t="shared" si="65"/>
        <v>Rest</v>
      </c>
      <c r="AA702" s="23" t="s">
        <v>1529</v>
      </c>
      <c r="AB702" s="23" t="s">
        <v>1525</v>
      </c>
    </row>
    <row r="703" spans="1:28" x14ac:dyDescent="0.35">
      <c r="A703" s="50" t="s">
        <v>126</v>
      </c>
      <c r="B703" s="51">
        <v>560083</v>
      </c>
      <c r="C703" s="51" t="s">
        <v>1462</v>
      </c>
      <c r="D703" s="52" t="s">
        <v>1463</v>
      </c>
      <c r="E703" s="53">
        <v>3.0592200000000003</v>
      </c>
      <c r="F703" s="54">
        <v>0.3554086171428571</v>
      </c>
      <c r="G703" s="54">
        <v>4.5824372871985961</v>
      </c>
      <c r="H703" s="54">
        <v>5.1575199999999999</v>
      </c>
      <c r="I703" s="54">
        <v>0.73260861714285708</v>
      </c>
      <c r="J703" s="54">
        <v>5.6448372871985963</v>
      </c>
      <c r="K703" s="63">
        <f>_xlfn.RANK.AVG(H703,H$3:$H$717)</f>
        <v>166</v>
      </c>
      <c r="L703" s="63">
        <f t="shared" si="60"/>
        <v>405</v>
      </c>
      <c r="M703" s="63">
        <f t="shared" si="61"/>
        <v>222</v>
      </c>
      <c r="N703" s="55" t="s">
        <v>1534</v>
      </c>
      <c r="O703" s="55" t="s">
        <v>1534</v>
      </c>
      <c r="P703" s="55" t="s">
        <v>1534</v>
      </c>
      <c r="Q703" s="27" t="str">
        <f t="shared" si="64"/>
        <v>Rest</v>
      </c>
      <c r="R703" s="56">
        <v>7.2110713825828743</v>
      </c>
      <c r="S703" s="57">
        <v>8.9102410454310288</v>
      </c>
      <c r="T703" s="57">
        <v>19.455538788582874</v>
      </c>
      <c r="U703" s="57">
        <v>11.612216329431028</v>
      </c>
      <c r="V703" s="64">
        <f t="shared" si="62"/>
        <v>558</v>
      </c>
      <c r="W703" s="64">
        <f t="shared" si="63"/>
        <v>242</v>
      </c>
      <c r="X703" s="23" t="s">
        <v>1534</v>
      </c>
      <c r="Y703" s="23" t="s">
        <v>1534</v>
      </c>
      <c r="Z703" s="23" t="str">
        <f t="shared" si="65"/>
        <v>Rest</v>
      </c>
      <c r="AA703" s="23" t="s">
        <v>1528</v>
      </c>
      <c r="AB703" s="23" t="s">
        <v>1526</v>
      </c>
    </row>
    <row r="704" spans="1:28" x14ac:dyDescent="0.35">
      <c r="A704" s="50" t="s">
        <v>99</v>
      </c>
      <c r="B704" s="51">
        <v>560089</v>
      </c>
      <c r="C704" s="51" t="s">
        <v>1464</v>
      </c>
      <c r="D704" s="52" t="s">
        <v>1465</v>
      </c>
      <c r="E704" s="53">
        <v>0.15986700000000001</v>
      </c>
      <c r="F704" s="54">
        <v>0.22347903579389317</v>
      </c>
      <c r="G704" s="54">
        <v>1.997932020812117</v>
      </c>
      <c r="H704" s="54">
        <v>0.51976699999999998</v>
      </c>
      <c r="I704" s="54">
        <v>0.50037903579389309</v>
      </c>
      <c r="J704" s="54">
        <v>4.6722320208121175</v>
      </c>
      <c r="K704" s="63">
        <f>_xlfn.RANK.AVG(H704,H$3:$H$717)</f>
        <v>627</v>
      </c>
      <c r="L704" s="63">
        <f t="shared" si="60"/>
        <v>513</v>
      </c>
      <c r="M704" s="63">
        <f t="shared" si="61"/>
        <v>269</v>
      </c>
      <c r="N704" s="55" t="s">
        <v>1534</v>
      </c>
      <c r="O704" s="55" t="s">
        <v>1534</v>
      </c>
      <c r="P704" s="55" t="s">
        <v>1534</v>
      </c>
      <c r="Q704" s="27" t="str">
        <f t="shared" si="64"/>
        <v>Rest</v>
      </c>
      <c r="R704" s="56">
        <v>7.8926133539999999</v>
      </c>
      <c r="S704" s="57">
        <v>0.9930190407895374</v>
      </c>
      <c r="T704" s="57">
        <v>14.34848</v>
      </c>
      <c r="U704" s="57">
        <v>3.3273490677895374</v>
      </c>
      <c r="V704" s="64">
        <f t="shared" si="62"/>
        <v>611</v>
      </c>
      <c r="W704" s="64">
        <f t="shared" si="63"/>
        <v>520</v>
      </c>
      <c r="X704" s="23" t="s">
        <v>1534</v>
      </c>
      <c r="Y704" s="23" t="s">
        <v>1534</v>
      </c>
      <c r="Z704" s="23" t="str">
        <f t="shared" si="65"/>
        <v>Rest</v>
      </c>
      <c r="AA704" s="23" t="s">
        <v>1531</v>
      </c>
      <c r="AB704" s="23" t="s">
        <v>1524</v>
      </c>
    </row>
    <row r="705" spans="1:28" x14ac:dyDescent="0.35">
      <c r="A705" s="50" t="s">
        <v>126</v>
      </c>
      <c r="B705" s="51">
        <v>560061</v>
      </c>
      <c r="C705" s="51" t="s">
        <v>1466</v>
      </c>
      <c r="D705" s="52" t="s">
        <v>1467</v>
      </c>
      <c r="E705" s="53">
        <v>0.78613180304471941</v>
      </c>
      <c r="F705" s="54">
        <v>1.1732016116766117</v>
      </c>
      <c r="G705" s="54">
        <v>7.5889972360895381</v>
      </c>
      <c r="H705" s="54">
        <v>1.8361318030447196</v>
      </c>
      <c r="I705" s="54">
        <v>1.5018016116766117</v>
      </c>
      <c r="J705" s="54">
        <v>9.1969972360895387</v>
      </c>
      <c r="K705" s="63">
        <f>_xlfn.RANK.AVG(H705,H$3:$H$717)</f>
        <v>435</v>
      </c>
      <c r="L705" s="63">
        <f t="shared" si="60"/>
        <v>143</v>
      </c>
      <c r="M705" s="63">
        <f t="shared" si="61"/>
        <v>116</v>
      </c>
      <c r="N705" s="55" t="s">
        <v>1534</v>
      </c>
      <c r="O705" s="55" t="s">
        <v>1535</v>
      </c>
      <c r="P705" s="55" t="s">
        <v>1535</v>
      </c>
      <c r="Q705" s="27" t="str">
        <f t="shared" si="64"/>
        <v>Asset Focus</v>
      </c>
      <c r="R705" s="56">
        <v>6.0147802516808362</v>
      </c>
      <c r="S705" s="57">
        <v>12.08239076572506</v>
      </c>
      <c r="T705" s="57">
        <v>23.713294108680834</v>
      </c>
      <c r="U705" s="57">
        <v>14.515634293725061</v>
      </c>
      <c r="V705" s="64">
        <f t="shared" si="62"/>
        <v>498</v>
      </c>
      <c r="W705" s="64">
        <f t="shared" si="63"/>
        <v>193</v>
      </c>
      <c r="X705" s="23" t="s">
        <v>1534</v>
      </c>
      <c r="Y705" s="23" t="s">
        <v>1534</v>
      </c>
      <c r="Z705" s="23" t="str">
        <f t="shared" si="65"/>
        <v>Rest</v>
      </c>
      <c r="AA705" s="23" t="s">
        <v>1529</v>
      </c>
      <c r="AB705" s="23" t="s">
        <v>1524</v>
      </c>
    </row>
    <row r="706" spans="1:28" x14ac:dyDescent="0.35">
      <c r="A706" s="50" t="s">
        <v>492</v>
      </c>
      <c r="B706" s="51">
        <v>500018</v>
      </c>
      <c r="C706" s="51" t="s">
        <v>1468</v>
      </c>
      <c r="D706" s="52" t="s">
        <v>1469</v>
      </c>
      <c r="E706" s="53">
        <v>0.33591872022000563</v>
      </c>
      <c r="F706" s="54">
        <v>0.73745527085527085</v>
      </c>
      <c r="G706" s="54">
        <v>0.23077600000000004</v>
      </c>
      <c r="H706" s="54">
        <v>0.72291872022000558</v>
      </c>
      <c r="I706" s="54">
        <v>2.2018552708552708</v>
      </c>
      <c r="J706" s="54">
        <v>1.0549760000000001</v>
      </c>
      <c r="K706" s="63">
        <f>_xlfn.RANK.AVG(H706,H$3:$H$717)</f>
        <v>590</v>
      </c>
      <c r="L706" s="63">
        <f t="shared" si="60"/>
        <v>53</v>
      </c>
      <c r="M706" s="63">
        <f t="shared" si="61"/>
        <v>590</v>
      </c>
      <c r="N706" s="55" t="s">
        <v>1534</v>
      </c>
      <c r="O706" s="55" t="s">
        <v>1535</v>
      </c>
      <c r="P706" s="55" t="s">
        <v>1534</v>
      </c>
      <c r="Q706" s="27" t="str">
        <f t="shared" si="64"/>
        <v>VL Focus</v>
      </c>
      <c r="R706" s="56">
        <v>63.700037165215555</v>
      </c>
      <c r="S706" s="57">
        <v>11.372662575344712</v>
      </c>
      <c r="T706" s="57">
        <v>67.574362655215552</v>
      </c>
      <c r="U706" s="57">
        <v>17.339518661344712</v>
      </c>
      <c r="V706" s="64">
        <f t="shared" si="62"/>
        <v>180</v>
      </c>
      <c r="W706" s="64">
        <f t="shared" si="63"/>
        <v>155</v>
      </c>
      <c r="X706" s="23" t="s">
        <v>1534</v>
      </c>
      <c r="Y706" s="23" t="s">
        <v>1534</v>
      </c>
      <c r="Z706" s="23" t="str">
        <f t="shared" si="65"/>
        <v>Rest</v>
      </c>
      <c r="AA706" s="23" t="s">
        <v>1529</v>
      </c>
      <c r="AB706" s="23" t="s">
        <v>1511</v>
      </c>
    </row>
    <row r="707" spans="1:28" x14ac:dyDescent="0.35">
      <c r="A707" s="50" t="s">
        <v>96</v>
      </c>
      <c r="B707" s="51">
        <v>400606</v>
      </c>
      <c r="C707" s="51" t="s">
        <v>1202</v>
      </c>
      <c r="D707" s="52" t="s">
        <v>1203</v>
      </c>
      <c r="E707" s="53">
        <v>4.0902922424730752</v>
      </c>
      <c r="F707" s="54">
        <v>9.7355999999999998E-2</v>
      </c>
      <c r="G707" s="54">
        <v>0.55428800000000011</v>
      </c>
      <c r="H707" s="54">
        <v>6.2726922424730756</v>
      </c>
      <c r="I707" s="54">
        <v>0.44505599999999995</v>
      </c>
      <c r="J707" s="54">
        <v>2.5338880000000001</v>
      </c>
      <c r="K707" s="63">
        <f>_xlfn.RANK.AVG(H707,H$3:$H$717)</f>
        <v>126</v>
      </c>
      <c r="L707" s="63">
        <f t="shared" ref="L707:L717" si="66">_xlfn.RANK.AVG(I707,$I$3:$I$717)</f>
        <v>538</v>
      </c>
      <c r="M707" s="63">
        <f t="shared" ref="M707:M717" si="67">_xlfn.RANK.AVG(J707,$J$3:$J$717)</f>
        <v>436</v>
      </c>
      <c r="N707" s="55" t="s">
        <v>1535</v>
      </c>
      <c r="O707" s="55" t="s">
        <v>1534</v>
      </c>
      <c r="P707" s="55" t="s">
        <v>1534</v>
      </c>
      <c r="Q707" s="27" t="str">
        <f t="shared" si="64"/>
        <v>HL Focus</v>
      </c>
      <c r="R707" s="56">
        <v>4.7113882372000013</v>
      </c>
      <c r="S707" s="57">
        <v>1.5156480702000001</v>
      </c>
      <c r="T707" s="57">
        <v>28.268329423200004</v>
      </c>
      <c r="U707" s="57">
        <v>9.0938884212000008</v>
      </c>
      <c r="V707" s="64">
        <f t="shared" ref="V707:V717" si="68">_xlfn.RANK.AVG(T707,$T$3:$T$717)</f>
        <v>447</v>
      </c>
      <c r="W707" s="64">
        <f t="shared" ref="W707:W717" si="69">_xlfn.RANK.AVG(U707,$U$3:$U$717)</f>
        <v>284</v>
      </c>
      <c r="X707" s="23" t="s">
        <v>1534</v>
      </c>
      <c r="Y707" s="23" t="s">
        <v>1534</v>
      </c>
      <c r="Z707" s="23" t="str">
        <f t="shared" si="65"/>
        <v>Rest</v>
      </c>
      <c r="AA707" s="23" t="s">
        <v>1530</v>
      </c>
      <c r="AB707" s="23" t="s">
        <v>1524</v>
      </c>
    </row>
    <row r="708" spans="1:28" x14ac:dyDescent="0.35">
      <c r="A708" s="50" t="s">
        <v>118</v>
      </c>
      <c r="B708" s="51">
        <v>560087</v>
      </c>
      <c r="C708" s="51" t="s">
        <v>1472</v>
      </c>
      <c r="D708" s="52" t="s">
        <v>1473</v>
      </c>
      <c r="E708" s="53">
        <v>0.63775802547770721</v>
      </c>
      <c r="F708" s="54">
        <v>0.30744000000000005</v>
      </c>
      <c r="G708" s="54">
        <v>1.3514760000000001</v>
      </c>
      <c r="H708" s="54">
        <v>2.0877580254777071</v>
      </c>
      <c r="I708" s="54">
        <v>1.40544</v>
      </c>
      <c r="J708" s="54">
        <v>6.1781759999999997</v>
      </c>
      <c r="K708" s="63">
        <f>_xlfn.RANK.AVG(H708,H$3:$H$717)</f>
        <v>405</v>
      </c>
      <c r="L708" s="63">
        <f t="shared" si="66"/>
        <v>168</v>
      </c>
      <c r="M708" s="63">
        <f t="shared" si="67"/>
        <v>200</v>
      </c>
      <c r="N708" s="55" t="s">
        <v>1534</v>
      </c>
      <c r="O708" s="55" t="s">
        <v>1535</v>
      </c>
      <c r="P708" s="55" t="s">
        <v>1534</v>
      </c>
      <c r="Q708" s="27" t="str">
        <f t="shared" ref="Q708:Q717" si="70">IF(AND(N708="Yes",O708="No",P708="No"),"HL Focus",IF(AND(N708="No",O708="No",P708="Yes"),"GL Focus",IF(AND(N708="No",O708="Yes",P708="No"),"VL Focus",IF(AND(N708="No",O708="No",P708="No"),"Rest","Asset Focus"))))</f>
        <v>VL Focus</v>
      </c>
      <c r="R708" s="56">
        <v>25.503323328529788</v>
      </c>
      <c r="S708" s="57">
        <v>4.5773679656000006</v>
      </c>
      <c r="T708" s="57">
        <v>71.843810985529785</v>
      </c>
      <c r="U708" s="57">
        <v>27.4642077936</v>
      </c>
      <c r="V708" s="64">
        <f t="shared" si="68"/>
        <v>159</v>
      </c>
      <c r="W708" s="64">
        <f t="shared" si="69"/>
        <v>84</v>
      </c>
      <c r="X708" s="23" t="s">
        <v>1534</v>
      </c>
      <c r="Y708" s="23" t="s">
        <v>1534</v>
      </c>
      <c r="Z708" s="23" t="str">
        <f t="shared" ref="Z708:Z717" si="71">IF(AND(X708="Yes",Y708="No"),"SBA Focus",IF(AND(X708="No",Y708="Yes"),"CAA Focus",IF(AND(X708="No",Y708="No"),"Rest","Asset Focus")))</f>
        <v>Rest</v>
      </c>
      <c r="AA708" s="23" t="s">
        <v>1528</v>
      </c>
      <c r="AB708" s="23" t="s">
        <v>1526</v>
      </c>
    </row>
    <row r="709" spans="1:28" x14ac:dyDescent="0.35">
      <c r="A709" s="50" t="s">
        <v>126</v>
      </c>
      <c r="B709" s="51">
        <v>560091</v>
      </c>
      <c r="C709" s="51" t="s">
        <v>1474</v>
      </c>
      <c r="D709" s="52" t="s">
        <v>1475</v>
      </c>
      <c r="E709" s="53">
        <v>1.5485414654813003</v>
      </c>
      <c r="F709" s="54">
        <v>0.45609200000000005</v>
      </c>
      <c r="G709" s="54">
        <v>8.8413515110167307</v>
      </c>
      <c r="H709" s="54">
        <v>3.3200414654813004</v>
      </c>
      <c r="I709" s="54">
        <v>2.0849920000000002</v>
      </c>
      <c r="J709" s="54">
        <v>13.863451511016731</v>
      </c>
      <c r="K709" s="63">
        <f>_xlfn.RANK.AVG(H709,H$3:$H$717)</f>
        <v>294</v>
      </c>
      <c r="L709" s="63">
        <f t="shared" si="66"/>
        <v>62</v>
      </c>
      <c r="M709" s="63">
        <f t="shared" si="67"/>
        <v>56</v>
      </c>
      <c r="N709" s="55" t="s">
        <v>1534</v>
      </c>
      <c r="O709" s="55" t="s">
        <v>1535</v>
      </c>
      <c r="P709" s="55" t="s">
        <v>1535</v>
      </c>
      <c r="Q709" s="27" t="str">
        <f t="shared" si="70"/>
        <v>Asset Focus</v>
      </c>
      <c r="R709" s="56">
        <v>106.82129397201921</v>
      </c>
      <c r="S709" s="57">
        <v>14.690734047365455</v>
      </c>
      <c r="T709" s="57">
        <v>120.67735567701921</v>
      </c>
      <c r="U709" s="57">
        <v>19.355607542365455</v>
      </c>
      <c r="V709" s="64">
        <f t="shared" si="68"/>
        <v>66</v>
      </c>
      <c r="W709" s="64">
        <f t="shared" si="69"/>
        <v>137</v>
      </c>
      <c r="X709" s="23" t="s">
        <v>1535</v>
      </c>
      <c r="Y709" s="23" t="s">
        <v>1534</v>
      </c>
      <c r="Z709" s="23" t="str">
        <f t="shared" si="71"/>
        <v>SBA Focus</v>
      </c>
      <c r="AA709" s="23" t="s">
        <v>1531</v>
      </c>
      <c r="AB709" s="23" t="s">
        <v>1524</v>
      </c>
    </row>
    <row r="710" spans="1:28" x14ac:dyDescent="0.35">
      <c r="A710" s="50" t="s">
        <v>123</v>
      </c>
      <c r="B710" s="51">
        <v>560004</v>
      </c>
      <c r="C710" s="51" t="s">
        <v>1476</v>
      </c>
      <c r="D710" s="52" t="s">
        <v>1477</v>
      </c>
      <c r="E710" s="53">
        <v>2.5967433394104411</v>
      </c>
      <c r="F710" s="54">
        <v>9.1236599999999987E-2</v>
      </c>
      <c r="G710" s="54">
        <v>3.9918305420985494</v>
      </c>
      <c r="H710" s="54">
        <v>2.7897433394104412</v>
      </c>
      <c r="I710" s="54">
        <v>9.1236599999999987E-2</v>
      </c>
      <c r="J710" s="54">
        <v>3.9918305420985494</v>
      </c>
      <c r="K710" s="63">
        <f>_xlfn.RANK.AVG(H710,H$3:$H$717)</f>
        <v>339</v>
      </c>
      <c r="L710" s="63">
        <f t="shared" si="66"/>
        <v>689</v>
      </c>
      <c r="M710" s="63">
        <f t="shared" si="67"/>
        <v>309</v>
      </c>
      <c r="N710" s="55" t="s">
        <v>1534</v>
      </c>
      <c r="O710" s="55" t="s">
        <v>1534</v>
      </c>
      <c r="P710" s="55" t="s">
        <v>1534</v>
      </c>
      <c r="Q710" s="27" t="str">
        <f t="shared" si="70"/>
        <v>Rest</v>
      </c>
      <c r="R710" s="56">
        <v>41.190003762254563</v>
      </c>
      <c r="S710" s="57">
        <v>7.731853130867869E-3</v>
      </c>
      <c r="T710" s="57">
        <v>50.340264233254558</v>
      </c>
      <c r="U710" s="57">
        <v>2.2825543130867869E-2</v>
      </c>
      <c r="V710" s="64">
        <f t="shared" si="68"/>
        <v>271</v>
      </c>
      <c r="W710" s="64">
        <f t="shared" si="69"/>
        <v>714</v>
      </c>
      <c r="X710" s="23" t="s">
        <v>1534</v>
      </c>
      <c r="Y710" s="23" t="s">
        <v>1534</v>
      </c>
      <c r="Z710" s="23" t="str">
        <f t="shared" si="71"/>
        <v>Rest</v>
      </c>
      <c r="AA710" s="23" t="s">
        <v>1529</v>
      </c>
      <c r="AB710" s="23" t="s">
        <v>1511</v>
      </c>
    </row>
    <row r="711" spans="1:28" x14ac:dyDescent="0.35">
      <c r="A711" s="50" t="s">
        <v>248</v>
      </c>
      <c r="B711" s="51">
        <v>311001</v>
      </c>
      <c r="C711" s="51" t="s">
        <v>1478</v>
      </c>
      <c r="D711" s="52" t="s">
        <v>1479</v>
      </c>
      <c r="E711" s="53">
        <v>1.0554586083077466</v>
      </c>
      <c r="F711" s="54">
        <v>7.305200000000002E-2</v>
      </c>
      <c r="G711" s="54">
        <v>8.7584000000000009E-2</v>
      </c>
      <c r="H711" s="54">
        <v>2.773458608307747</v>
      </c>
      <c r="I711" s="54">
        <v>0.33395200000000003</v>
      </c>
      <c r="J711" s="54">
        <v>0.40038400000000002</v>
      </c>
      <c r="K711" s="63">
        <f>_xlfn.RANK.AVG(H711,H$3:$H$717)</f>
        <v>340</v>
      </c>
      <c r="L711" s="63">
        <f t="shared" si="66"/>
        <v>595</v>
      </c>
      <c r="M711" s="63">
        <f t="shared" si="67"/>
        <v>666</v>
      </c>
      <c r="N711" s="55" t="s">
        <v>1534</v>
      </c>
      <c r="O711" s="55" t="s">
        <v>1534</v>
      </c>
      <c r="P711" s="55" t="s">
        <v>1534</v>
      </c>
      <c r="Q711" s="27" t="str">
        <f t="shared" si="70"/>
        <v>Rest</v>
      </c>
      <c r="R711" s="56">
        <v>8.1700989449218149</v>
      </c>
      <c r="S711" s="57">
        <v>7.8415431326763256</v>
      </c>
      <c r="T711" s="57">
        <v>10.800725427921815</v>
      </c>
      <c r="U711" s="57">
        <v>9.2390985886763257</v>
      </c>
      <c r="V711" s="64">
        <f t="shared" si="68"/>
        <v>652</v>
      </c>
      <c r="W711" s="64">
        <f t="shared" si="69"/>
        <v>280</v>
      </c>
      <c r="X711" s="23" t="s">
        <v>1534</v>
      </c>
      <c r="Y711" s="23" t="s">
        <v>1534</v>
      </c>
      <c r="Z711" s="23" t="str">
        <f t="shared" si="71"/>
        <v>Rest</v>
      </c>
      <c r="AA711" s="23" t="s">
        <v>1528</v>
      </c>
      <c r="AB711" s="23" t="s">
        <v>1524</v>
      </c>
    </row>
    <row r="712" spans="1:28" x14ac:dyDescent="0.35">
      <c r="A712" s="50" t="s">
        <v>126</v>
      </c>
      <c r="B712" s="51">
        <v>560072</v>
      </c>
      <c r="C712" s="51" t="s">
        <v>1480</v>
      </c>
      <c r="D712" s="52" t="s">
        <v>1481</v>
      </c>
      <c r="E712" s="53">
        <v>0.42347450893054511</v>
      </c>
      <c r="F712" s="54">
        <v>8.4952000000000014E-2</v>
      </c>
      <c r="G712" s="54">
        <v>0.8544043495367265</v>
      </c>
      <c r="H712" s="54">
        <v>1.7287745089305451</v>
      </c>
      <c r="I712" s="54">
        <v>0.38835200000000003</v>
      </c>
      <c r="J712" s="54">
        <v>3.4569043495367264</v>
      </c>
      <c r="K712" s="63">
        <f>_xlfn.RANK.AVG(H712,H$3:$H$717)</f>
        <v>445</v>
      </c>
      <c r="L712" s="63">
        <f t="shared" si="66"/>
        <v>576</v>
      </c>
      <c r="M712" s="63">
        <f t="shared" si="67"/>
        <v>348</v>
      </c>
      <c r="N712" s="55" t="s">
        <v>1534</v>
      </c>
      <c r="O712" s="55" t="s">
        <v>1534</v>
      </c>
      <c r="P712" s="55" t="s">
        <v>1534</v>
      </c>
      <c r="Q712" s="27" t="str">
        <f t="shared" si="70"/>
        <v>Rest</v>
      </c>
      <c r="R712" s="56">
        <v>20.888206735432455</v>
      </c>
      <c r="S712" s="57">
        <v>21.794483991393601</v>
      </c>
      <c r="T712" s="57">
        <v>34.085092234432452</v>
      </c>
      <c r="U712" s="57">
        <v>25.7532485463936</v>
      </c>
      <c r="V712" s="64">
        <f t="shared" si="68"/>
        <v>394</v>
      </c>
      <c r="W712" s="64">
        <f t="shared" si="69"/>
        <v>96</v>
      </c>
      <c r="X712" s="23" t="s">
        <v>1534</v>
      </c>
      <c r="Y712" s="23" t="s">
        <v>1534</v>
      </c>
      <c r="Z712" s="23" t="str">
        <f t="shared" si="71"/>
        <v>Rest</v>
      </c>
      <c r="AA712" s="23" t="s">
        <v>1530</v>
      </c>
      <c r="AB712" s="23" t="s">
        <v>1524</v>
      </c>
    </row>
    <row r="713" spans="1:28" x14ac:dyDescent="0.35">
      <c r="A713" s="50" t="s">
        <v>89</v>
      </c>
      <c r="B713" s="51">
        <v>781007</v>
      </c>
      <c r="C713" s="51" t="s">
        <v>458</v>
      </c>
      <c r="D713" s="52" t="s">
        <v>459</v>
      </c>
      <c r="E713" s="53">
        <v>1.3638800000000002</v>
      </c>
      <c r="F713" s="54">
        <v>0.32786999999999999</v>
      </c>
      <c r="G713" s="54">
        <v>0.13737132848143407</v>
      </c>
      <c r="H713" s="54">
        <v>6.2348800000000004</v>
      </c>
      <c r="I713" s="54">
        <v>1.2990699999999999</v>
      </c>
      <c r="J713" s="54">
        <v>0.36117132848143407</v>
      </c>
      <c r="K713" s="63">
        <f>_xlfn.RANK.AVG(H713,H$3:$H$717)</f>
        <v>127</v>
      </c>
      <c r="L713" s="63">
        <f t="shared" si="66"/>
        <v>201</v>
      </c>
      <c r="M713" s="63">
        <f t="shared" si="67"/>
        <v>677</v>
      </c>
      <c r="N713" s="55" t="s">
        <v>1535</v>
      </c>
      <c r="O713" s="55" t="s">
        <v>1534</v>
      </c>
      <c r="P713" s="55" t="s">
        <v>1534</v>
      </c>
      <c r="Q713" s="27" t="str">
        <f t="shared" si="70"/>
        <v>HL Focus</v>
      </c>
      <c r="R713" s="56">
        <v>3.8015778671999989</v>
      </c>
      <c r="S713" s="57">
        <v>54.773378493632727</v>
      </c>
      <c r="T713" s="57">
        <v>22.809467203200001</v>
      </c>
      <c r="U713" s="57">
        <v>77.158740319632727</v>
      </c>
      <c r="V713" s="64">
        <f t="shared" si="68"/>
        <v>505</v>
      </c>
      <c r="W713" s="64">
        <f t="shared" si="69"/>
        <v>20</v>
      </c>
      <c r="X713" s="23" t="s">
        <v>1534</v>
      </c>
      <c r="Y713" s="23" t="s">
        <v>1535</v>
      </c>
      <c r="Z713" s="23" t="str">
        <f t="shared" si="71"/>
        <v>CAA Focus</v>
      </c>
      <c r="AA713" s="23" t="s">
        <v>1529</v>
      </c>
      <c r="AB713" s="23" t="s">
        <v>1526</v>
      </c>
    </row>
    <row r="714" spans="1:28" x14ac:dyDescent="0.35">
      <c r="A714" s="50" t="s">
        <v>492</v>
      </c>
      <c r="B714" s="51">
        <v>502103</v>
      </c>
      <c r="C714" s="51" t="s">
        <v>1482</v>
      </c>
      <c r="D714" s="52" t="s">
        <v>1483</v>
      </c>
      <c r="E714" s="53">
        <v>2.1008719999999999</v>
      </c>
      <c r="F714" s="54">
        <v>0.129584</v>
      </c>
      <c r="G714" s="54">
        <v>2.34118</v>
      </c>
      <c r="H714" s="54">
        <v>6.0671719999999993</v>
      </c>
      <c r="I714" s="54">
        <v>0.59238400000000002</v>
      </c>
      <c r="J714" s="54">
        <v>8.7642799999999994</v>
      </c>
      <c r="K714" s="63">
        <f>_xlfn.RANK.AVG(H714,H$3:$H$717)</f>
        <v>128</v>
      </c>
      <c r="L714" s="63">
        <f t="shared" si="66"/>
        <v>468</v>
      </c>
      <c r="M714" s="63">
        <f t="shared" si="67"/>
        <v>125</v>
      </c>
      <c r="N714" s="55" t="s">
        <v>1535</v>
      </c>
      <c r="O714" s="55" t="s">
        <v>1534</v>
      </c>
      <c r="P714" s="55" t="s">
        <v>1534</v>
      </c>
      <c r="Q714" s="27" t="str">
        <f t="shared" si="70"/>
        <v>HL Focus</v>
      </c>
      <c r="R714" s="56">
        <v>7.5761310194311466</v>
      </c>
      <c r="S714" s="57">
        <v>0.89624491410870188</v>
      </c>
      <c r="T714" s="57">
        <v>12.935312587431147</v>
      </c>
      <c r="U714" s="57">
        <v>3.107368182108702</v>
      </c>
      <c r="V714" s="64">
        <f t="shared" si="68"/>
        <v>633</v>
      </c>
      <c r="W714" s="64">
        <f t="shared" si="69"/>
        <v>541</v>
      </c>
      <c r="X714" s="23" t="s">
        <v>1534</v>
      </c>
      <c r="Y714" s="23" t="s">
        <v>1534</v>
      </c>
      <c r="Z714" s="23" t="str">
        <f t="shared" si="71"/>
        <v>Rest</v>
      </c>
      <c r="AA714" s="23" t="s">
        <v>1529</v>
      </c>
      <c r="AB714" s="23" t="s">
        <v>1525</v>
      </c>
    </row>
    <row r="715" spans="1:28" x14ac:dyDescent="0.35">
      <c r="A715" s="50" t="s">
        <v>276</v>
      </c>
      <c r="B715" s="51">
        <v>572214</v>
      </c>
      <c r="C715" s="51" t="s">
        <v>1486</v>
      </c>
      <c r="D715" s="52" t="s">
        <v>1487</v>
      </c>
      <c r="E715" s="53">
        <v>0.19359199999999999</v>
      </c>
      <c r="F715" s="54">
        <v>0.71105524032326384</v>
      </c>
      <c r="G715" s="54">
        <v>3.0164960000000001</v>
      </c>
      <c r="H715" s="54">
        <v>0.88499199999999989</v>
      </c>
      <c r="I715" s="54">
        <v>2.5748552403232638</v>
      </c>
      <c r="J715" s="54">
        <v>13.789695999999999</v>
      </c>
      <c r="K715" s="63">
        <f>_xlfn.RANK.AVG(H715,H$3:$H$717)</f>
        <v>573</v>
      </c>
      <c r="L715" s="63">
        <f t="shared" si="66"/>
        <v>35</v>
      </c>
      <c r="M715" s="63">
        <f t="shared" si="67"/>
        <v>57</v>
      </c>
      <c r="N715" s="55" t="s">
        <v>1534</v>
      </c>
      <c r="O715" s="55" t="s">
        <v>1535</v>
      </c>
      <c r="P715" s="55" t="s">
        <v>1535</v>
      </c>
      <c r="Q715" s="27" t="str">
        <f t="shared" si="70"/>
        <v>Asset Focus</v>
      </c>
      <c r="R715" s="56">
        <v>2.1535380322000002</v>
      </c>
      <c r="S715" s="57">
        <v>0.63078191995171395</v>
      </c>
      <c r="T715" s="57">
        <v>12.921228193199999</v>
      </c>
      <c r="U715" s="57">
        <v>2.092959050951714</v>
      </c>
      <c r="V715" s="64">
        <f t="shared" si="68"/>
        <v>634</v>
      </c>
      <c r="W715" s="64">
        <f t="shared" si="69"/>
        <v>603</v>
      </c>
      <c r="X715" s="23" t="s">
        <v>1534</v>
      </c>
      <c r="Y715" s="23" t="s">
        <v>1534</v>
      </c>
      <c r="Z715" s="23" t="str">
        <f t="shared" si="71"/>
        <v>Rest</v>
      </c>
      <c r="AA715" s="23" t="s">
        <v>1529</v>
      </c>
      <c r="AB715" s="23" t="s">
        <v>1524</v>
      </c>
    </row>
    <row r="716" spans="1:28" x14ac:dyDescent="0.35">
      <c r="A716" s="50" t="s">
        <v>492</v>
      </c>
      <c r="B716" s="51">
        <v>500082</v>
      </c>
      <c r="C716" s="51" t="s">
        <v>553</v>
      </c>
      <c r="D716" s="52" t="s">
        <v>554</v>
      </c>
      <c r="E716" s="53">
        <v>2.1391830000000001</v>
      </c>
      <c r="F716" s="54">
        <v>0.16485432364856864</v>
      </c>
      <c r="G716" s="54">
        <v>1.3321000424635974</v>
      </c>
      <c r="H716" s="54">
        <v>6.0595829999999999</v>
      </c>
      <c r="I716" s="54">
        <v>0.46805432364856869</v>
      </c>
      <c r="J716" s="54">
        <v>2.2548000424635974</v>
      </c>
      <c r="K716" s="63">
        <f>_xlfn.RANK.AVG(H716,H$3:$H$717)</f>
        <v>129</v>
      </c>
      <c r="L716" s="63">
        <f t="shared" si="66"/>
        <v>523</v>
      </c>
      <c r="M716" s="63">
        <f t="shared" si="67"/>
        <v>455</v>
      </c>
      <c r="N716" s="55" t="s">
        <v>1535</v>
      </c>
      <c r="O716" s="55" t="s">
        <v>1534</v>
      </c>
      <c r="P716" s="55" t="s">
        <v>1534</v>
      </c>
      <c r="Q716" s="27" t="str">
        <f t="shared" si="70"/>
        <v>HL Focus</v>
      </c>
      <c r="R716" s="56">
        <v>4.3021361569999996</v>
      </c>
      <c r="S716" s="57">
        <v>1.0959390284000001</v>
      </c>
      <c r="T716" s="57">
        <v>22.257788000000001</v>
      </c>
      <c r="U716" s="57">
        <v>6.5756341703999999</v>
      </c>
      <c r="V716" s="64">
        <f t="shared" si="68"/>
        <v>510</v>
      </c>
      <c r="W716" s="64">
        <f t="shared" si="69"/>
        <v>373</v>
      </c>
      <c r="X716" s="23" t="s">
        <v>1534</v>
      </c>
      <c r="Y716" s="23" t="s">
        <v>1534</v>
      </c>
      <c r="Z716" s="23" t="str">
        <f t="shared" si="71"/>
        <v>Rest</v>
      </c>
      <c r="AA716" s="23" t="s">
        <v>1529</v>
      </c>
      <c r="AB716" s="23" t="s">
        <v>1511</v>
      </c>
    </row>
    <row r="717" spans="1:28" x14ac:dyDescent="0.35">
      <c r="A717" s="58" t="s">
        <v>162</v>
      </c>
      <c r="B717" s="59">
        <v>577202</v>
      </c>
      <c r="C717" s="59" t="s">
        <v>1490</v>
      </c>
      <c r="D717" s="60" t="s">
        <v>1491</v>
      </c>
      <c r="E717" s="61">
        <v>0.78411200000000003</v>
      </c>
      <c r="F717" s="62">
        <v>0.57958641260817068</v>
      </c>
      <c r="G717" s="54">
        <v>0.64005999999999996</v>
      </c>
      <c r="H717" s="54">
        <v>3.5845119999999997</v>
      </c>
      <c r="I717" s="54">
        <v>1.1348864126081706</v>
      </c>
      <c r="J717" s="54">
        <v>2.2968600000000001</v>
      </c>
      <c r="K717" s="63">
        <f>_xlfn.RANK.AVG(H717,H$3:$H$717)</f>
        <v>273</v>
      </c>
      <c r="L717" s="63">
        <f t="shared" si="66"/>
        <v>249</v>
      </c>
      <c r="M717" s="63">
        <f t="shared" si="67"/>
        <v>451</v>
      </c>
      <c r="N717" s="55" t="s">
        <v>1534</v>
      </c>
      <c r="O717" s="55" t="s">
        <v>1534</v>
      </c>
      <c r="P717" s="55" t="s">
        <v>1534</v>
      </c>
      <c r="Q717" s="27" t="str">
        <f t="shared" si="70"/>
        <v>Rest</v>
      </c>
      <c r="R717" s="56">
        <v>5.7831970910250021</v>
      </c>
      <c r="S717" s="57">
        <v>4.6765120527424511</v>
      </c>
      <c r="T717" s="57">
        <v>11.383192848025002</v>
      </c>
      <c r="U717" s="57">
        <v>7.0404636127424514</v>
      </c>
      <c r="V717" s="64">
        <f t="shared" si="68"/>
        <v>647</v>
      </c>
      <c r="W717" s="64">
        <f t="shared" si="69"/>
        <v>356</v>
      </c>
      <c r="X717" s="23" t="s">
        <v>1534</v>
      </c>
      <c r="Y717" s="23" t="s">
        <v>1534</v>
      </c>
      <c r="Z717" s="23" t="str">
        <f t="shared" si="71"/>
        <v>Rest</v>
      </c>
      <c r="AA717" s="23" t="s">
        <v>1529</v>
      </c>
      <c r="AB717" s="23" t="s">
        <v>1525</v>
      </c>
    </row>
  </sheetData>
  <mergeCells count="3">
    <mergeCell ref="A1:D1"/>
    <mergeCell ref="E1:Q1"/>
    <mergeCell ref="R1:AB1"/>
  </mergeCells>
  <conditionalFormatting sqref="E3:E717">
    <cfRule type="containsText" dxfId="13" priority="19" operator="containsText" text="Negative">
      <formula>NOT(ISERROR(SEARCH("Negative",E3)))</formula>
    </cfRule>
    <cfRule type="containsText" dxfId="12" priority="20" operator="containsText" text="Positive">
      <formula>NOT(ISERROR(SEARCH("Positive",E3)))</formula>
    </cfRule>
  </conditionalFormatting>
  <conditionalFormatting sqref="F3:F717">
    <cfRule type="containsText" dxfId="11" priority="17" operator="containsText" text="Negative">
      <formula>NOT(ISERROR(SEARCH("Negative",F3)))</formula>
    </cfRule>
    <cfRule type="containsText" dxfId="10" priority="18" operator="containsText" text="Positive">
      <formula>NOT(ISERROR(SEARCH("Positive",F3)))</formula>
    </cfRule>
  </conditionalFormatting>
  <conditionalFormatting sqref="G3:M717">
    <cfRule type="containsText" dxfId="9" priority="15" operator="containsText" text="Negative">
      <formula>NOT(ISERROR(SEARCH("Negative",G3)))</formula>
    </cfRule>
    <cfRule type="containsText" dxfId="8" priority="16" operator="containsText" text="Positive">
      <formula>NOT(ISERROR(SEARCH("Positive",G3)))</formula>
    </cfRule>
  </conditionalFormatting>
  <conditionalFormatting sqref="N1:P1048576">
    <cfRule type="containsText" dxfId="7" priority="8" operator="containsText" text="No">
      <formula>NOT(ISERROR(SEARCH("No",N1)))</formula>
    </cfRule>
    <cfRule type="containsText" dxfId="6" priority="9" operator="containsText" text="Yes">
      <formula>NOT(ISERROR(SEARCH("Yes",N1)))</formula>
    </cfRule>
    <cfRule type="containsText" priority="10" operator="containsText" text="Yes">
      <formula>NOT(ISERROR(SEARCH("Yes",N1)))</formula>
    </cfRule>
  </conditionalFormatting>
  <conditionalFormatting sqref="X1:Y1048576">
    <cfRule type="containsText" dxfId="5" priority="6" operator="containsText" text="Yes">
      <formula>NOT(ISERROR(SEARCH("Yes",X1)))</formula>
    </cfRule>
    <cfRule type="containsText" dxfId="4" priority="7" operator="containsText" text="No">
      <formula>NOT(ISERROR(SEARCH("No",X1)))</formula>
    </cfRule>
  </conditionalFormatting>
  <conditionalFormatting sqref="K2:M2">
    <cfRule type="containsText" dxfId="3" priority="3" operator="containsText" text="No">
      <formula>NOT(ISERROR(SEARCH("No",K2)))</formula>
    </cfRule>
    <cfRule type="containsText" dxfId="2" priority="4" operator="containsText" text="Yes">
      <formula>NOT(ISERROR(SEARCH("Yes",K2)))</formula>
    </cfRule>
    <cfRule type="containsText" priority="5" operator="containsText" text="Yes">
      <formula>NOT(ISERROR(SEARCH("Yes",K2)))</formula>
    </cfRule>
  </conditionalFormatting>
  <conditionalFormatting sqref="V2:W2">
    <cfRule type="containsText" dxfId="1" priority="1" operator="containsText" text="Yes">
      <formula>NOT(ISERROR(SEARCH("Yes",V2)))</formula>
    </cfRule>
    <cfRule type="containsText" dxfId="0" priority="2" operator="containsText" text="No">
      <formula>NOT(ISERROR(SEARCH("No",V2)))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Summary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ey_siddhant</dc:creator>
  <cp:lastModifiedBy>ey_Amol</cp:lastModifiedBy>
  <dcterms:created xsi:type="dcterms:W3CDTF">2024-03-06T09:05:31Z</dcterms:created>
  <dcterms:modified xsi:type="dcterms:W3CDTF">2024-09-20T15:24:16Z</dcterms:modified>
</cp:coreProperties>
</file>