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workbookProtection workbookPassword="C94D" lockStructure="1"/>
  <bookViews>
    <workbookView xWindow="120" yWindow="165" windowWidth="15240" windowHeight="7380"/>
  </bookViews>
  <sheets>
    <sheet name="VETS2" sheetId="1" r:id="rId1"/>
  </sheets>
  <definedNames>
    <definedName name="_xlnm.Print_Area" localSheetId="0">VETS2!$A$1:$F$156</definedName>
  </definedNames>
  <calcPr calcId="145621"/>
</workbook>
</file>

<file path=xl/calcChain.xml><?xml version="1.0" encoding="utf-8"?>
<calcChain xmlns="http://schemas.openxmlformats.org/spreadsheetml/2006/main">
  <c r="E149" i="1" l="1"/>
  <c r="E148" i="1"/>
  <c r="E150" i="1" l="1"/>
  <c r="E138" i="1" l="1"/>
  <c r="E137" i="1"/>
  <c r="E145" i="1"/>
  <c r="E144" i="1"/>
  <c r="E64" i="1" l="1"/>
  <c r="E63" i="1"/>
  <c r="E82" i="1"/>
  <c r="E81" i="1"/>
  <c r="E79" i="1"/>
  <c r="E78" i="1"/>
  <c r="E76" i="1"/>
  <c r="E75" i="1"/>
  <c r="E73" i="1"/>
  <c r="E72" i="1"/>
  <c r="E70" i="1"/>
  <c r="E69" i="1"/>
  <c r="E67" i="1"/>
  <c r="E66" i="1"/>
  <c r="E61" i="1"/>
  <c r="E60" i="1"/>
  <c r="E58" i="1"/>
  <c r="E57" i="1"/>
  <c r="E54" i="1" l="1"/>
  <c r="E55" i="1"/>
  <c r="E123" i="1"/>
  <c r="E122" i="1" s="1"/>
  <c r="E121" i="1" s="1"/>
  <c r="E120" i="1" s="1"/>
  <c r="E124" i="1" s="1"/>
  <c r="E105" i="1"/>
  <c r="E104" i="1" s="1"/>
  <c r="E103" i="1" s="1"/>
  <c r="E102" i="1" s="1"/>
  <c r="E101" i="1" s="1"/>
  <c r="E100" i="1" s="1"/>
  <c r="E99" i="1" s="1"/>
  <c r="E98" i="1" s="1"/>
  <c r="E97" i="1" s="1"/>
  <c r="E106" i="1" s="1"/>
  <c r="E83" i="1" l="1"/>
  <c r="E41" i="1"/>
  <c r="E42" i="1"/>
  <c r="E43" i="1"/>
  <c r="E44" i="1"/>
  <c r="E45" i="1"/>
  <c r="E46" i="1"/>
  <c r="E47" i="1"/>
  <c r="E48" i="1"/>
  <c r="E49" i="1"/>
  <c r="E40" i="1"/>
  <c r="E135" i="1" l="1"/>
  <c r="E127" i="1"/>
  <c r="E132" i="1" s="1"/>
  <c r="E31" i="1" l="1"/>
  <c r="E30" i="1"/>
  <c r="E29" i="1"/>
  <c r="E23" i="1" l="1"/>
  <c r="E24" i="1"/>
  <c r="E25" i="1"/>
  <c r="E26" i="1"/>
  <c r="E27" i="1"/>
  <c r="E28" i="1"/>
  <c r="E32" i="1"/>
  <c r="E36" i="1"/>
  <c r="E140" i="1"/>
  <c r="E141" i="1"/>
  <c r="E142" i="1"/>
  <c r="E146" i="1" l="1"/>
  <c r="E33" i="1"/>
  <c r="E50" i="1"/>
  <c r="E37" i="1"/>
  <c r="E156" i="1" l="1"/>
</calcChain>
</file>

<file path=xl/sharedStrings.xml><?xml version="1.0" encoding="utf-8"?>
<sst xmlns="http://schemas.openxmlformats.org/spreadsheetml/2006/main" count="218" uniqueCount="134">
  <si>
    <t>DOCUMENT VERIFICATION AND SELF SCORING WORKSHEET</t>
  </si>
  <si>
    <t>Note: See Instructions in Section L.5.1.2</t>
  </si>
  <si>
    <r>
      <t xml:space="preserve">OFFEROR NAME: </t>
    </r>
    <r>
      <rPr>
        <b/>
        <sz val="12"/>
        <color rgb="FF002060"/>
        <rFont val="Arial"/>
        <family val="2"/>
      </rPr>
      <t>[FILL IN OFFEROR NAME HERE]</t>
    </r>
  </si>
  <si>
    <t>Section</t>
  </si>
  <si>
    <t>Element</t>
  </si>
  <si>
    <t>Enter Yes OR No for each question as applicable</t>
  </si>
  <si>
    <t>Point Value</t>
  </si>
  <si>
    <t>Score</t>
  </si>
  <si>
    <r>
      <t xml:space="preserve">File Name(s), e.g., </t>
    </r>
    <r>
      <rPr>
        <b/>
        <sz val="10"/>
        <color rgb="FF002060"/>
        <rFont val="Arial Narrow"/>
        <family val="2"/>
      </rPr>
      <t xml:space="preserve">ABC.VOL1.TOC.pdf  </t>
    </r>
    <r>
      <rPr>
        <b/>
        <sz val="10"/>
        <color rgb="FF000000"/>
        <rFont val="Arial Narrow"/>
        <family val="2"/>
      </rPr>
      <t>Reference L.4 PROPOSAL FORMAT TABLE</t>
    </r>
  </si>
  <si>
    <t>L.4</t>
  </si>
  <si>
    <t>VOLUME 1 – General</t>
  </si>
  <si>
    <t>Table of Contents</t>
  </si>
  <si>
    <t>N/A</t>
  </si>
  <si>
    <t>L.5.1.1</t>
  </si>
  <si>
    <t>SF33 (name, address, and acknowledgement of all amendments)</t>
  </si>
  <si>
    <t>L.5.1.2</t>
  </si>
  <si>
    <t>Document Verification And Self Scoring Worksheet</t>
  </si>
  <si>
    <t>L.5.1.5</t>
  </si>
  <si>
    <t>L.5.1.6</t>
  </si>
  <si>
    <t>Professional Employee Compensation Plan</t>
  </si>
  <si>
    <t>Uncompensated Overtime Policy</t>
  </si>
  <si>
    <t>Representations and Certifications</t>
  </si>
  <si>
    <t>L.5.2</t>
  </si>
  <si>
    <t>VOLUME 2 – RELEVANT EXPERIENCE</t>
  </si>
  <si>
    <t>L.5.2.2</t>
  </si>
  <si>
    <t>L.5.2.2.2</t>
  </si>
  <si>
    <t>SUBTOTAL SCORE FOR SECTION L.5.2.2.2 ONLY:</t>
  </si>
  <si>
    <t>L.5.2.2.3</t>
  </si>
  <si>
    <t>L.5.3</t>
  </si>
  <si>
    <t>VOLUME 3 – PAST PERFORMANCE</t>
  </si>
  <si>
    <t>PAST PERFORMANCE FOR RELEVANT EXPERIENCE PROJECTS</t>
  </si>
  <si>
    <t>SUBTOTAL SCORE FOR SECTION L.5.3 ONLY:</t>
  </si>
  <si>
    <t>L.5.4</t>
  </si>
  <si>
    <t>VOLUME 4 – SYSTEMS, CERTIFICATIONS, AND CLEARANCES</t>
  </si>
  <si>
    <t xml:space="preserve">Does the Offeror have each of the following?  Type the word Yes or No in Column C. </t>
  </si>
  <si>
    <t>L.5.4.1</t>
  </si>
  <si>
    <t>Cost Accounting System</t>
  </si>
  <si>
    <t>L.5.4.6</t>
  </si>
  <si>
    <t>CMMI - SELECT HIGHEST LEVEL APPLICABLE</t>
  </si>
  <si>
    <t>ISO 20000</t>
  </si>
  <si>
    <t>L.5.5</t>
  </si>
  <si>
    <t>L.5.5.1</t>
  </si>
  <si>
    <t>Basis of Estimate</t>
  </si>
  <si>
    <t>L.5.5.2</t>
  </si>
  <si>
    <t>Cost/Price Template</t>
  </si>
  <si>
    <t>L.5.6</t>
  </si>
  <si>
    <t>L.5.6.1</t>
  </si>
  <si>
    <t>GSA Form 527</t>
  </si>
  <si>
    <t>TOTAL POINTS SCORED:</t>
  </si>
  <si>
    <t>VETS 2</t>
  </si>
  <si>
    <t>Relevant Experience Projects: (The submitted projects must meet the conditions listed in L.5.2.2)</t>
  </si>
  <si>
    <t>Relevant Experience Project in Foreign Locations:</t>
  </si>
  <si>
    <t>REP-1</t>
  </si>
  <si>
    <t>REP-2</t>
  </si>
  <si>
    <t>REP-3</t>
  </si>
  <si>
    <t>REP-4</t>
  </si>
  <si>
    <t>REP-5</t>
  </si>
  <si>
    <t>REP-6</t>
  </si>
  <si>
    <t>REP-7</t>
  </si>
  <si>
    <t>REP-8</t>
  </si>
  <si>
    <t>REP-9</t>
  </si>
  <si>
    <t>REP-10</t>
  </si>
  <si>
    <t>Relevant Experience Project Representing a Task Order against a Multiple-Award Contract:</t>
  </si>
  <si>
    <t>ISO/IEC 27001:2013</t>
  </si>
  <si>
    <t>CMMI - SVC or DEV - LEVEL II</t>
  </si>
  <si>
    <t>CMMI - SVC or DEV - LEVEL III OR GREATER</t>
  </si>
  <si>
    <t xml:space="preserve">Is project a Task Order against a Multiple-Award Contract? Type the word Yes or No in Column C for EACH project.  Fill in the Relevant Experience Project Identifier as applicable. </t>
  </si>
  <si>
    <t>L.5.2.2.4</t>
  </si>
  <si>
    <t>SUBTOTAL SCORE FOR SECTION L.5.2.2.4 ONLY:</t>
  </si>
  <si>
    <t>L.5.2.2.5</t>
  </si>
  <si>
    <t xml:space="preserve">Does EACH project meet the conditions listed in L.5.2.2? Type the word Yes or No in Column C for EACH project. </t>
  </si>
  <si>
    <t>L.5.2.2.6</t>
  </si>
  <si>
    <t>[FILL IN PROJECT IDENTIFIER HERE IF APPLICABLE, e.g., REP-1]</t>
  </si>
  <si>
    <t>Experience demonstrated in two performance areas</t>
  </si>
  <si>
    <t>Experience demonstrated in three performance areas</t>
  </si>
  <si>
    <t>Experience demonstrated in four performance areas</t>
  </si>
  <si>
    <t>Experience demonstrated in five performance areas</t>
  </si>
  <si>
    <r>
      <t xml:space="preserve">Does project value meet or exceed values identified in L.5.2.2.4? Type the word Yes or No in Column C for EACH project. </t>
    </r>
    <r>
      <rPr>
        <b/>
        <u/>
        <sz val="9"/>
        <color rgb="FF000000"/>
        <rFont val="Arial Narrow"/>
        <family val="2"/>
      </rPr>
      <t>SELECT HIGHEST VALUE APPLICABLE</t>
    </r>
  </si>
  <si>
    <r>
      <t xml:space="preserve">Does project involve work in a Foreign Location? </t>
    </r>
    <r>
      <rPr>
        <b/>
        <u/>
        <sz val="9"/>
        <color rgb="FF000000"/>
        <rFont val="Arial Narrow"/>
        <family val="2"/>
      </rPr>
      <t>SCORING CREDIT IS LIMITED TO A MAXIMUM OF ONE PROJECT ONLY</t>
    </r>
    <r>
      <rPr>
        <b/>
        <sz val="9"/>
        <color rgb="FF000000"/>
        <rFont val="Arial Narrow"/>
        <family val="2"/>
      </rPr>
      <t xml:space="preserve">. Type the word Yes or No in Column C for the project.  Fill in the Relevant Experience Project Identifier as applicable. </t>
    </r>
  </si>
  <si>
    <r>
      <t xml:space="preserve">Do the submitted projects under L.5.2.2.5 demonstrate relevant experience with multiple federal government customers? Type the word Yes or No in Column C for highest number. </t>
    </r>
    <r>
      <rPr>
        <b/>
        <u/>
        <sz val="9"/>
        <color rgb="FF000000"/>
        <rFont val="Arial Narrow"/>
        <family val="2"/>
      </rPr>
      <t>SELECT HIGHEST NUMBER APPLICABLE</t>
    </r>
  </si>
  <si>
    <t>ISO - SELECT EACH THAT IS APPLICABLE</t>
  </si>
  <si>
    <t>Experience with two Federal Government Customers</t>
  </si>
  <si>
    <t>Experience with three Federal Government Customers</t>
  </si>
  <si>
    <t>Experience with four Federal Government Customers</t>
  </si>
  <si>
    <t>Experience with five Federal Government Customers</t>
  </si>
  <si>
    <t>Experience with six Federal Government Customers</t>
  </si>
  <si>
    <t>Experience with seven Federal Government Customers</t>
  </si>
  <si>
    <t>Experience with eight Federal Government Customers</t>
  </si>
  <si>
    <t>Experience with nine Federal Government Customers</t>
  </si>
  <si>
    <t>Experience with ten Federal Government Customers</t>
  </si>
  <si>
    <t xml:space="preserve">REP-1 </t>
  </si>
  <si>
    <t>List Performance Area/NAICS in Column C for each submitted Relevant Experience Project.</t>
  </si>
  <si>
    <t>List Funding Agency Code in Column C for each Relevant Experience Project that was performed for a Federal Government Customer</t>
  </si>
  <si>
    <t>Breadth of Relevant Experience Performance Areas</t>
  </si>
  <si>
    <t>SUBTOTAL SCORE FOR SECTION L.5.2.2.5 ONLY:</t>
  </si>
  <si>
    <t>SUBTOTAL SCORE FOR SECTION L.5.2.2.6 ONLY:</t>
  </si>
  <si>
    <t>L.5.4.2</t>
  </si>
  <si>
    <t>L.5.4.3</t>
  </si>
  <si>
    <t>L.5.4.4</t>
  </si>
  <si>
    <t>L.5.4.5</t>
  </si>
  <si>
    <t>Government Facility Clearance - SELECT HIGHEST LEVEL APPLICABLE</t>
  </si>
  <si>
    <t>L.5.1.4</t>
  </si>
  <si>
    <t>Secret</t>
  </si>
  <si>
    <t xml:space="preserve">Top Secret </t>
  </si>
  <si>
    <t>Relevant Experience Projects Demonstrating Experience With Multiple Federal Government Customers</t>
  </si>
  <si>
    <t>L.5.1.3.1</t>
  </si>
  <si>
    <t>L.5.1.3.2</t>
  </si>
  <si>
    <t>Joint Venture or Partnership Agreement (if applicable)</t>
  </si>
  <si>
    <t>VOLUME 7 – RESPONSIBILITY</t>
  </si>
  <si>
    <t>L.5.7.1</t>
  </si>
  <si>
    <t>L.5.7</t>
  </si>
  <si>
    <t>L.5.6.2</t>
  </si>
  <si>
    <t>VOLUME 6 – COST/PRICE</t>
  </si>
  <si>
    <t>VOLUME 5 - RISK ASSESSMENT</t>
  </si>
  <si>
    <t>SUBTOTAL SCORE FOR SECTION L.5.5</t>
  </si>
  <si>
    <t>SUBTOTAL SCORE FOR SECTION L.5.4</t>
  </si>
  <si>
    <t>SUBTOTAL SCORE FOR SECTION L.5.2.2.3 ONLY:</t>
  </si>
  <si>
    <t>SUBTOTAL SCORE FOR SECTION L.5.2.2 ONLY:</t>
  </si>
  <si>
    <t>L.5.1.3.1 and L.5.1.3.2</t>
  </si>
  <si>
    <t>Subcontractor Letter(s) of Commitment (if applicable)</t>
  </si>
  <si>
    <t>Identify the three Relevant Experience Projects from L.5.2.2 being utilized as Past Performance Examples:</t>
  </si>
  <si>
    <t>Do the submitted projects demonstrate a positive record of past performance? Type the word Yes or No in Column C.  Include Negative Past Performance Narrative, if applicable.</t>
  </si>
  <si>
    <t>Organizational Risk Assessment - Has the offeror previously performed in the same business arrangement as proposed?</t>
  </si>
  <si>
    <t>Limitations on Subcontracting Compliance Risk - Were at least 50% of the projects submitted under L.5.2.2 performed by SDVOSBs?</t>
  </si>
  <si>
    <t>SOLICITATION QTA0016AWA0001</t>
  </si>
  <si>
    <t>Joint Venture and Subcontract Team Project Listing (if applicable)</t>
  </si>
  <si>
    <t>ISO 9001</t>
  </si>
  <si>
    <t>J.P-5 Document Verification and Self Scoring Worksheet</t>
  </si>
  <si>
    <t>ATTACHMENT J.P-5</t>
  </si>
  <si>
    <t>Project value greater than or equal to $2 Million, but less than $6 Million</t>
  </si>
  <si>
    <t>Project value greater than or equal to $6 Million</t>
  </si>
  <si>
    <t>Relevant Experience Project Demonstrating Management of Larger Value Projects</t>
  </si>
  <si>
    <r>
      <t xml:space="preserve">Do the submitted projects under L.5.2.2.6 demonstrate breadth of experience across multiple performance areas? Type the word Yes or No in Column C for highest number. </t>
    </r>
    <r>
      <rPr>
        <b/>
        <u/>
        <sz val="9"/>
        <color rgb="FF000000"/>
        <rFont val="Arial Narrow"/>
        <family val="2"/>
      </rPr>
      <t>SELECT HIGHEST NUMBER APPLICABLE</t>
    </r>
  </si>
  <si>
    <t>[FILL IN PROJECT IDENTIFIER HERE, e.g., REP-1]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</si>
</sst>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002060"/>
      <name val="Arial"/>
      <family val="2"/>
    </font>
    <font>
      <sz val="14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rgb="FF000000"/>
      <name val="Arial Narrow"/>
      <family val="2"/>
    </font>
    <font>
      <b/>
      <sz val="10"/>
      <color rgb="FF002060"/>
      <name val="Arial Narrow"/>
      <family val="2"/>
    </font>
    <font>
      <b/>
      <sz val="9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002060"/>
      <name val="Arial Narrow"/>
      <family val="2"/>
    </font>
    <font>
      <b/>
      <u/>
      <sz val="9"/>
      <color rgb="FF00000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Protection="1">
      <protection locked="0"/>
    </xf>
    <xf numFmtId="0" fontId="12" fillId="0" borderId="1" xfId="0" applyFont="1" applyBorder="1" applyAlignment="1" applyProtection="1">
      <alignment horizontal="center" vertical="top" wrapText="1"/>
      <protection locked="0"/>
    </xf>
    <xf numFmtId="0" fontId="9" fillId="4" borderId="4" xfId="0" applyFont="1" applyFill="1" applyBorder="1" applyAlignment="1" applyProtection="1">
      <alignment horizontal="center" vertical="top" wrapText="1"/>
    </xf>
    <xf numFmtId="0" fontId="10" fillId="4" borderId="4" xfId="0" applyFont="1" applyFill="1" applyBorder="1" applyAlignment="1" applyProtection="1">
      <alignment horizontal="center" vertical="top" wrapText="1"/>
    </xf>
    <xf numFmtId="0" fontId="10" fillId="7" borderId="1" xfId="0" applyFont="1" applyFill="1" applyBorder="1" applyAlignment="1" applyProtection="1">
      <alignment horizontal="center" vertical="top" wrapText="1"/>
    </xf>
    <xf numFmtId="164" fontId="14" fillId="10" borderId="0" xfId="1" applyNumberFormat="1" applyFont="1" applyFill="1" applyAlignment="1" applyProtection="1">
      <alignment vertical="center"/>
    </xf>
    <xf numFmtId="0" fontId="15" fillId="0" borderId="1" xfId="0" applyFont="1" applyBorder="1" applyAlignment="1" applyProtection="1">
      <alignment vertical="top" wrapText="1"/>
      <protection locked="0"/>
    </xf>
    <xf numFmtId="0" fontId="11" fillId="11" borderId="1" xfId="0" applyFont="1" applyFill="1" applyBorder="1" applyAlignment="1" applyProtection="1">
      <alignment vertical="top" wrapText="1"/>
      <protection locked="0"/>
    </xf>
    <xf numFmtId="0" fontId="0" fillId="0" borderId="0" xfId="0" applyProtection="1"/>
    <xf numFmtId="0" fontId="2" fillId="0" borderId="0" xfId="0" applyFont="1" applyProtection="1"/>
    <xf numFmtId="0" fontId="5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8" fillId="3" borderId="1" xfId="0" applyFont="1" applyFill="1" applyBorder="1" applyAlignment="1" applyProtection="1">
      <alignment horizontal="center" vertical="top" wrapText="1"/>
    </xf>
    <xf numFmtId="0" fontId="9" fillId="4" borderId="1" xfId="0" applyFont="1" applyFill="1" applyBorder="1" applyAlignment="1" applyProtection="1">
      <alignment horizontal="center" vertical="top" wrapText="1"/>
    </xf>
    <xf numFmtId="0" fontId="9" fillId="5" borderId="1" xfId="0" applyFont="1" applyFill="1" applyBorder="1" applyAlignment="1" applyProtection="1">
      <alignment vertical="top" wrapText="1"/>
    </xf>
    <xf numFmtId="0" fontId="8" fillId="3" borderId="1" xfId="0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 applyProtection="1">
      <alignment vertical="top" wrapText="1"/>
    </xf>
    <xf numFmtId="0" fontId="13" fillId="7" borderId="5" xfId="0" applyFont="1" applyFill="1" applyBorder="1" applyProtection="1"/>
    <xf numFmtId="0" fontId="13" fillId="3" borderId="6" xfId="0" applyFont="1" applyFill="1" applyBorder="1" applyProtection="1"/>
    <xf numFmtId="0" fontId="11" fillId="6" borderId="2" xfId="0" applyFont="1" applyFill="1" applyBorder="1" applyAlignment="1" applyProtection="1">
      <alignment vertical="top" wrapText="1"/>
    </xf>
    <xf numFmtId="0" fontId="11" fillId="6" borderId="3" xfId="0" applyFont="1" applyFill="1" applyBorder="1" applyAlignment="1" applyProtection="1">
      <alignment vertical="top" wrapText="1"/>
    </xf>
    <xf numFmtId="0" fontId="11" fillId="6" borderId="4" xfId="0" applyFont="1" applyFill="1" applyBorder="1" applyAlignment="1" applyProtection="1">
      <alignment vertical="top" wrapText="1"/>
    </xf>
    <xf numFmtId="0" fontId="3" fillId="3" borderId="6" xfId="0" applyFont="1" applyFill="1" applyBorder="1" applyProtection="1"/>
    <xf numFmtId="0" fontId="12" fillId="0" borderId="1" xfId="0" applyFont="1" applyBorder="1" applyAlignment="1" applyProtection="1">
      <alignment vertical="top" wrapText="1"/>
    </xf>
    <xf numFmtId="0" fontId="9" fillId="7" borderId="1" xfId="0" applyFont="1" applyFill="1" applyBorder="1" applyAlignment="1" applyProtection="1">
      <alignment vertical="top" wrapText="1"/>
    </xf>
    <xf numFmtId="0" fontId="9" fillId="7" borderId="1" xfId="0" applyFont="1" applyFill="1" applyBorder="1" applyAlignment="1" applyProtection="1">
      <alignment horizontal="center" vertical="top" wrapText="1"/>
    </xf>
    <xf numFmtId="0" fontId="13" fillId="7" borderId="6" xfId="0" applyFont="1" applyFill="1" applyBorder="1" applyProtection="1"/>
    <xf numFmtId="0" fontId="11" fillId="6" borderId="1" xfId="0" applyFont="1" applyFill="1" applyBorder="1" applyAlignment="1" applyProtection="1">
      <alignment vertical="top" wrapText="1"/>
    </xf>
    <xf numFmtId="0" fontId="12" fillId="9" borderId="1" xfId="0" applyFont="1" applyFill="1" applyBorder="1" applyAlignment="1" applyProtection="1">
      <alignment horizontal="center" vertical="top" wrapText="1"/>
    </xf>
    <xf numFmtId="0" fontId="13" fillId="7" borderId="1" xfId="0" applyFont="1" applyFill="1" applyBorder="1" applyProtection="1"/>
    <xf numFmtId="0" fontId="9" fillId="9" borderId="5" xfId="0" applyFont="1" applyFill="1" applyBorder="1" applyAlignment="1" applyProtection="1">
      <alignment wrapText="1"/>
    </xf>
    <xf numFmtId="0" fontId="11" fillId="9" borderId="2" xfId="0" applyFont="1" applyFill="1" applyBorder="1" applyAlignment="1" applyProtection="1">
      <alignment vertical="top" wrapText="1"/>
    </xf>
    <xf numFmtId="0" fontId="11" fillId="11" borderId="1" xfId="0" applyFont="1" applyFill="1" applyBorder="1" applyAlignment="1" applyProtection="1">
      <alignment vertical="top" wrapText="1"/>
    </xf>
    <xf numFmtId="0" fontId="11" fillId="9" borderId="1" xfId="0" applyFont="1" applyFill="1" applyBorder="1" applyAlignment="1" applyProtection="1">
      <alignment vertical="top" wrapText="1"/>
    </xf>
    <xf numFmtId="0" fontId="13" fillId="7" borderId="6" xfId="0" applyFont="1" applyFill="1" applyBorder="1" applyAlignment="1" applyProtection="1">
      <alignment wrapText="1"/>
    </xf>
    <xf numFmtId="0" fontId="13" fillId="3" borderId="6" xfId="0" applyFont="1" applyFill="1" applyBorder="1" applyAlignment="1" applyProtection="1">
      <alignment wrapText="1"/>
    </xf>
    <xf numFmtId="0" fontId="8" fillId="3" borderId="7" xfId="0" applyFont="1" applyFill="1" applyBorder="1" applyAlignment="1" applyProtection="1">
      <alignment horizontal="left" vertical="top" wrapText="1"/>
    </xf>
    <xf numFmtId="0" fontId="9" fillId="8" borderId="5" xfId="0" applyFont="1" applyFill="1" applyBorder="1" applyAlignment="1" applyProtection="1">
      <alignment wrapText="1"/>
    </xf>
    <xf numFmtId="0" fontId="3" fillId="3" borderId="5" xfId="0" applyFont="1" applyFill="1" applyBorder="1" applyProtection="1"/>
    <xf numFmtId="0" fontId="12" fillId="0" borderId="4" xfId="0" applyFont="1" applyBorder="1" applyAlignment="1" applyProtection="1">
      <alignment vertical="top" wrapText="1"/>
    </xf>
    <xf numFmtId="0" fontId="3" fillId="0" borderId="0" xfId="0" applyFont="1" applyAlignment="1" applyProtection="1">
      <alignment horizontal="right"/>
    </xf>
    <xf numFmtId="0" fontId="12" fillId="0" borderId="4" xfId="0" applyFont="1" applyBorder="1" applyAlignment="1" applyProtection="1">
      <alignment horizontal="center" vertical="top" wrapText="1"/>
      <protection locked="0"/>
    </xf>
    <xf numFmtId="0" fontId="12" fillId="0" borderId="7" xfId="0" applyFont="1" applyBorder="1" applyAlignment="1" applyProtection="1">
      <alignment horizontal="center" vertical="top" wrapText="1"/>
      <protection locked="0"/>
    </xf>
    <xf numFmtId="0" fontId="9" fillId="4" borderId="10" xfId="0" applyFont="1" applyFill="1" applyBorder="1" applyAlignment="1" applyProtection="1">
      <alignment horizontal="center" vertical="top" wrapText="1"/>
    </xf>
    <xf numFmtId="0" fontId="10" fillId="4" borderId="10" xfId="0" applyFont="1" applyFill="1" applyBorder="1" applyAlignment="1" applyProtection="1">
      <alignment horizontal="center" vertical="top" wrapText="1"/>
    </xf>
    <xf numFmtId="0" fontId="10" fillId="7" borderId="5" xfId="0" applyFont="1" applyFill="1" applyBorder="1" applyAlignment="1" applyProtection="1">
      <alignment horizontal="center" vertical="top" wrapText="1"/>
    </xf>
    <xf numFmtId="0" fontId="11" fillId="6" borderId="0" xfId="0" applyFont="1" applyFill="1" applyBorder="1" applyAlignment="1" applyProtection="1">
      <alignment vertical="top" wrapText="1"/>
    </xf>
    <xf numFmtId="0" fontId="11" fillId="6" borderId="9" xfId="0" applyFont="1" applyFill="1" applyBorder="1" applyAlignment="1" applyProtection="1">
      <alignment vertical="top" wrapText="1"/>
    </xf>
    <xf numFmtId="0" fontId="11" fillId="6" borderId="8" xfId="0" applyFont="1" applyFill="1" applyBorder="1" applyAlignment="1" applyProtection="1">
      <alignment vertical="top" wrapText="1"/>
    </xf>
    <xf numFmtId="0" fontId="11" fillId="6" borderId="14" xfId="0" applyFont="1" applyFill="1" applyBorder="1" applyAlignment="1" applyProtection="1">
      <alignment vertical="top" wrapText="1"/>
    </xf>
    <xf numFmtId="0" fontId="11" fillId="6" borderId="15" xfId="0" applyFont="1" applyFill="1" applyBorder="1" applyAlignment="1" applyProtection="1">
      <alignment vertical="top" wrapText="1"/>
    </xf>
    <xf numFmtId="0" fontId="11" fillId="6" borderId="11" xfId="0" applyFont="1" applyFill="1" applyBorder="1" applyAlignment="1" applyProtection="1">
      <alignment vertical="top" wrapText="1"/>
    </xf>
    <xf numFmtId="0" fontId="11" fillId="6" borderId="12" xfId="0" applyFont="1" applyFill="1" applyBorder="1" applyAlignment="1" applyProtection="1">
      <alignment vertical="top" wrapText="1"/>
    </xf>
    <xf numFmtId="0" fontId="11" fillId="6" borderId="13" xfId="0" applyFont="1" applyFill="1" applyBorder="1" applyAlignment="1" applyProtection="1">
      <alignment vertical="top" wrapText="1"/>
    </xf>
    <xf numFmtId="0" fontId="11" fillId="6" borderId="7" xfId="0" applyFont="1" applyFill="1" applyBorder="1" applyAlignment="1" applyProtection="1">
      <alignment vertical="top" wrapText="1"/>
    </xf>
    <xf numFmtId="0" fontId="4" fillId="0" borderId="0" xfId="0" applyFont="1" applyAlignment="1" applyProtection="1">
      <alignment horizontal="center"/>
    </xf>
    <xf numFmtId="0" fontId="12" fillId="9" borderId="7" xfId="0" applyFont="1" applyFill="1" applyBorder="1" applyAlignment="1" applyProtection="1">
      <alignment horizontal="center" vertical="top" wrapText="1"/>
    </xf>
    <xf numFmtId="0" fontId="12" fillId="9" borderId="5" xfId="0" applyFont="1" applyFill="1" applyBorder="1" applyAlignment="1" applyProtection="1">
      <alignment horizontal="center" vertical="top" wrapText="1"/>
    </xf>
    <xf numFmtId="0" fontId="9" fillId="7" borderId="2" xfId="0" applyFont="1" applyFill="1" applyBorder="1" applyAlignment="1" applyProtection="1">
      <alignment vertical="top" wrapText="1"/>
    </xf>
    <xf numFmtId="0" fontId="9" fillId="7" borderId="3" xfId="0" applyFont="1" applyFill="1" applyBorder="1" applyAlignment="1" applyProtection="1">
      <alignment vertical="top" wrapText="1"/>
    </xf>
    <xf numFmtId="0" fontId="9" fillId="7" borderId="4" xfId="0" applyFont="1" applyFill="1" applyBorder="1" applyAlignment="1" applyProtection="1">
      <alignment vertical="top" wrapText="1"/>
    </xf>
    <xf numFmtId="0" fontId="12" fillId="7" borderId="2" xfId="0" applyFont="1" applyFill="1" applyBorder="1" applyAlignment="1" applyProtection="1">
      <alignment horizontal="center" vertical="top" wrapText="1"/>
    </xf>
    <xf numFmtId="0" fontId="0" fillId="0" borderId="4" xfId="0" applyBorder="1" applyAlignment="1" applyProtection="1">
      <alignment horizontal="center" vertical="top" wrapText="1"/>
    </xf>
    <xf numFmtId="0" fontId="9" fillId="7" borderId="2" xfId="0" applyFont="1" applyFill="1" applyBorder="1" applyAlignment="1" applyProtection="1">
      <alignment horizontal="left" vertical="top" wrapText="1"/>
    </xf>
    <xf numFmtId="0" fontId="9" fillId="7" borderId="3" xfId="0" applyFont="1" applyFill="1" applyBorder="1" applyAlignment="1" applyProtection="1">
      <alignment horizontal="left" vertical="top" wrapText="1"/>
    </xf>
    <xf numFmtId="0" fontId="9" fillId="7" borderId="4" xfId="0" applyFont="1" applyFill="1" applyBorder="1" applyAlignment="1" applyProtection="1">
      <alignment horizontal="left" vertical="top" wrapText="1"/>
    </xf>
    <xf numFmtId="0" fontId="5" fillId="0" borderId="0" xfId="0" applyFont="1" applyAlignment="1" applyProtection="1">
      <alignment horizontal="center"/>
    </xf>
    <xf numFmtId="0" fontId="5" fillId="2" borderId="0" xfId="0" applyFont="1" applyFill="1" applyAlignment="1" applyProtection="1">
      <alignment horizontal="center"/>
      <protection locked="0"/>
    </xf>
    <xf numFmtId="0" fontId="9" fillId="5" borderId="2" xfId="0" applyFont="1" applyFill="1" applyBorder="1" applyAlignment="1" applyProtection="1">
      <alignment vertical="top" wrapText="1"/>
    </xf>
    <xf numFmtId="0" fontId="9" fillId="5" borderId="3" xfId="0" applyFont="1" applyFill="1" applyBorder="1" applyAlignment="1" applyProtection="1">
      <alignment vertical="top" wrapText="1"/>
    </xf>
    <xf numFmtId="0" fontId="9" fillId="5" borderId="4" xfId="0" applyFont="1" applyFill="1" applyBorder="1" applyAlignment="1" applyProtection="1">
      <alignment vertical="top" wrapText="1"/>
    </xf>
    <xf numFmtId="0" fontId="11" fillId="6" borderId="2" xfId="0" applyFont="1" applyFill="1" applyBorder="1" applyAlignment="1" applyProtection="1">
      <alignment horizontal="center" vertical="top" wrapText="1"/>
    </xf>
    <xf numFmtId="0" fontId="11" fillId="6" borderId="3" xfId="0" applyFont="1" applyFill="1" applyBorder="1" applyAlignment="1" applyProtection="1">
      <alignment horizontal="center" vertical="top" wrapText="1"/>
    </xf>
    <xf numFmtId="0" fontId="11" fillId="6" borderId="4" xfId="0" applyFont="1" applyFill="1" applyBorder="1" applyAlignment="1" applyProtection="1">
      <alignment horizontal="center" vertical="top" wrapText="1"/>
    </xf>
    <xf numFmtId="0" fontId="11" fillId="9" borderId="9" xfId="0" applyFont="1" applyFill="1" applyBorder="1" applyAlignment="1" applyProtection="1">
      <alignment horizontal="center" vertical="top" wrapText="1"/>
    </xf>
    <xf numFmtId="0" fontId="11" fillId="9" borderId="8" xfId="0" applyFont="1" applyFill="1" applyBorder="1" applyAlignment="1" applyProtection="1">
      <alignment horizontal="center" vertical="top" wrapText="1"/>
    </xf>
    <xf numFmtId="0" fontId="11" fillId="9" borderId="10" xfId="0" applyFont="1" applyFill="1" applyBorder="1" applyAlignment="1" applyProtection="1">
      <alignment horizontal="center" vertical="top" wrapText="1"/>
    </xf>
    <xf numFmtId="0" fontId="11" fillId="9" borderId="14" xfId="0" applyFont="1" applyFill="1" applyBorder="1" applyAlignment="1" applyProtection="1">
      <alignment horizontal="center" vertical="top" wrapText="1"/>
    </xf>
    <xf numFmtId="0" fontId="11" fillId="9" borderId="0" xfId="0" applyFont="1" applyFill="1" applyBorder="1" applyAlignment="1" applyProtection="1">
      <alignment horizontal="center" vertical="top" wrapText="1"/>
    </xf>
    <xf numFmtId="0" fontId="11" fillId="9" borderId="15" xfId="0" applyFont="1" applyFill="1" applyBorder="1" applyAlignment="1" applyProtection="1">
      <alignment horizontal="center" vertical="top" wrapText="1"/>
    </xf>
    <xf numFmtId="0" fontId="11" fillId="9" borderId="11" xfId="0" applyFont="1" applyFill="1" applyBorder="1" applyAlignment="1" applyProtection="1">
      <alignment horizontal="center" vertical="top" wrapText="1"/>
    </xf>
    <xf numFmtId="0" fontId="11" fillId="9" borderId="12" xfId="0" applyFont="1" applyFill="1" applyBorder="1" applyAlignment="1" applyProtection="1">
      <alignment horizontal="center" vertical="top" wrapText="1"/>
    </xf>
    <xf numFmtId="0" fontId="11" fillId="9" borderId="13" xfId="0" applyFont="1" applyFill="1" applyBorder="1" applyAlignment="1" applyProtection="1">
      <alignment horizontal="center" vertical="top" wrapText="1"/>
    </xf>
    <xf numFmtId="0" fontId="12" fillId="9" borderId="6" xfId="0" applyFont="1" applyFill="1" applyBorder="1" applyAlignment="1" applyProtection="1">
      <alignment horizontal="center" vertical="top" wrapText="1"/>
    </xf>
    <xf numFmtId="0" fontId="11" fillId="6" borderId="9" xfId="0" applyFont="1" applyFill="1" applyBorder="1" applyAlignment="1" applyProtection="1">
      <alignment horizontal="center" vertical="top" wrapText="1"/>
    </xf>
    <xf numFmtId="0" fontId="11" fillId="6" borderId="8" xfId="0" applyFont="1" applyFill="1" applyBorder="1" applyAlignment="1" applyProtection="1">
      <alignment horizontal="center" vertical="top" wrapText="1"/>
    </xf>
    <xf numFmtId="0" fontId="11" fillId="6" borderId="10" xfId="0" applyFont="1" applyFill="1" applyBorder="1" applyAlignment="1" applyProtection="1">
      <alignment horizontal="center" vertical="top" wrapText="1"/>
    </xf>
    <xf numFmtId="0" fontId="11" fillId="6" borderId="11" xfId="0" applyFont="1" applyFill="1" applyBorder="1" applyAlignment="1" applyProtection="1">
      <alignment horizontal="center" vertical="top" wrapText="1"/>
    </xf>
    <xf numFmtId="0" fontId="11" fillId="6" borderId="12" xfId="0" applyFont="1" applyFill="1" applyBorder="1" applyAlignment="1" applyProtection="1">
      <alignment horizontal="center" vertical="top" wrapText="1"/>
    </xf>
    <xf numFmtId="0" fontId="11" fillId="6" borderId="13" xfId="0" applyFont="1" applyFill="1" applyBorder="1" applyAlignment="1" applyProtection="1">
      <alignment horizontal="center" vertical="top" wrapText="1"/>
    </xf>
    <xf numFmtId="0" fontId="14" fillId="10" borderId="8" xfId="0" applyFont="1" applyFill="1" applyBorder="1" applyAlignment="1" applyProtection="1">
      <alignment horizontal="right"/>
    </xf>
    <xf numFmtId="0" fontId="9" fillId="8" borderId="2" xfId="0" applyFont="1" applyFill="1" applyBorder="1" applyAlignment="1" applyProtection="1">
      <alignment horizontal="center" wrapText="1"/>
    </xf>
    <xf numFmtId="0" fontId="9" fillId="8" borderId="3" xfId="0" applyFont="1" applyFill="1" applyBorder="1" applyAlignment="1" applyProtection="1">
      <alignment horizontal="center" wrapText="1"/>
    </xf>
    <xf numFmtId="0" fontId="9" fillId="8" borderId="4" xfId="0" applyFont="1" applyFill="1" applyBorder="1" applyAlignment="1" applyProtection="1">
      <alignment horizontal="center" wrapText="1"/>
    </xf>
    <xf numFmtId="0" fontId="11" fillId="9" borderId="2" xfId="0" applyFont="1" applyFill="1" applyBorder="1" applyAlignment="1" applyProtection="1">
      <alignment horizontal="center" vertical="top" wrapText="1"/>
    </xf>
    <xf numFmtId="0" fontId="11" fillId="9" borderId="3" xfId="0" applyFont="1" applyFill="1" applyBorder="1" applyAlignment="1" applyProtection="1">
      <alignment horizontal="center" vertical="top" wrapText="1"/>
    </xf>
    <xf numFmtId="0" fontId="11" fillId="9" borderId="4" xfId="0" applyFont="1" applyFill="1" applyBorder="1" applyAlignment="1" applyProtection="1">
      <alignment horizontal="center" vertical="top" wrapText="1"/>
    </xf>
    <xf numFmtId="0" fontId="12" fillId="7" borderId="11" xfId="0" applyFont="1" applyFill="1" applyBorder="1" applyAlignment="1" applyProtection="1">
      <alignment horizontal="center" vertical="top" wrapText="1"/>
    </xf>
    <xf numFmtId="0" fontId="0" fillId="0" borderId="13" xfId="0" applyBorder="1" applyAlignment="1" applyProtection="1">
      <alignment horizontal="center" vertical="top" wrapText="1"/>
    </xf>
    <xf numFmtId="0" fontId="11" fillId="9" borderId="7" xfId="0" applyFont="1" applyFill="1" applyBorder="1" applyAlignment="1" applyProtection="1">
      <alignment horizontal="center" vertical="top" wrapText="1"/>
    </xf>
    <xf numFmtId="0" fontId="11" fillId="9" borderId="6" xfId="0" applyFont="1" applyFill="1" applyBorder="1" applyAlignment="1" applyProtection="1">
      <alignment horizontal="center" vertical="top" wrapText="1"/>
    </xf>
    <xf numFmtId="0" fontId="11" fillId="9" borderId="5" xfId="0" applyFont="1" applyFill="1" applyBorder="1" applyAlignment="1" applyProtection="1">
      <alignment horizontal="center" vertical="top" wrapText="1"/>
    </xf>
    <xf numFmtId="0" fontId="9" fillId="7" borderId="2" xfId="0" applyFont="1" applyFill="1" applyBorder="1" applyAlignment="1" applyProtection="1">
      <alignment horizontal="center" vertical="top" wrapText="1"/>
    </xf>
    <xf numFmtId="0" fontId="9" fillId="7" borderId="3" xfId="0" applyFont="1" applyFill="1" applyBorder="1" applyAlignment="1" applyProtection="1">
      <alignment horizontal="center" vertical="top" wrapText="1"/>
    </xf>
    <xf numFmtId="0" fontId="9" fillId="7" borderId="4" xfId="0" applyFont="1" applyFill="1" applyBorder="1" applyAlignment="1" applyProtection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F156"/>
  <sheetViews>
    <sheetView tabSelected="1" zoomScaleNormal="100" zoomScaleSheetLayoutView="100" workbookViewId="0">
      <selection activeCell="A7" sqref="A7:F7"/>
    </sheetView>
  </sheetViews>
  <sheetFormatPr defaultRowHeight="14.25" x14ac:dyDescent="0.2"/>
  <cols>
    <col min="1" max="1" width="12" style="9" customWidth="1"/>
    <col min="2" max="2" width="44" style="9" customWidth="1"/>
    <col min="3" max="3" width="13.25" style="9" customWidth="1"/>
    <col min="4" max="4" width="14" style="9" customWidth="1"/>
    <col min="5" max="5" width="13.75" style="9" customWidth="1"/>
    <col min="6" max="6" width="31.25" style="9" customWidth="1"/>
    <col min="7" max="16384" width="9" style="9"/>
  </cols>
  <sheetData>
    <row r="1" spans="1:6" ht="15" x14ac:dyDescent="0.2">
      <c r="B1" s="10"/>
      <c r="F1" s="41" t="s">
        <v>49</v>
      </c>
    </row>
    <row r="2" spans="1:6" ht="15" x14ac:dyDescent="0.2">
      <c r="B2" s="10"/>
      <c r="F2" s="41" t="s">
        <v>124</v>
      </c>
    </row>
    <row r="3" spans="1:6" ht="15" x14ac:dyDescent="0.2">
      <c r="B3" s="10"/>
      <c r="F3" s="41" t="s">
        <v>127</v>
      </c>
    </row>
    <row r="4" spans="1:6" ht="18" customHeight="1" x14ac:dyDescent="0.25">
      <c r="A4" s="56" t="s">
        <v>128</v>
      </c>
      <c r="B4" s="56"/>
      <c r="C4" s="56"/>
      <c r="D4" s="56"/>
      <c r="E4" s="56"/>
      <c r="F4" s="56"/>
    </row>
    <row r="5" spans="1:6" ht="15.75" customHeight="1" x14ac:dyDescent="0.25">
      <c r="A5" s="56" t="s">
        <v>0</v>
      </c>
      <c r="B5" s="56"/>
      <c r="C5" s="56"/>
      <c r="D5" s="56"/>
      <c r="E5" s="56"/>
      <c r="F5" s="56"/>
    </row>
    <row r="6" spans="1:6" ht="15.75" x14ac:dyDescent="0.25">
      <c r="A6" s="67" t="s">
        <v>1</v>
      </c>
      <c r="B6" s="67"/>
      <c r="C6" s="67"/>
      <c r="D6" s="67"/>
      <c r="E6" s="67"/>
      <c r="F6" s="67"/>
    </row>
    <row r="7" spans="1:6" ht="18" customHeight="1" x14ac:dyDescent="0.25">
      <c r="A7" s="68" t="s">
        <v>2</v>
      </c>
      <c r="B7" s="68"/>
      <c r="C7" s="68"/>
      <c r="D7" s="68"/>
      <c r="E7" s="68"/>
      <c r="F7" s="68"/>
    </row>
    <row r="8" spans="1:6" ht="18" x14ac:dyDescent="0.25">
      <c r="A8" s="11"/>
      <c r="B8" s="12"/>
      <c r="C8" s="10"/>
      <c r="D8" s="10"/>
      <c r="E8" s="10"/>
    </row>
    <row r="9" spans="1:6" ht="53.25" customHeight="1" x14ac:dyDescent="0.2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</row>
    <row r="10" spans="1:6" ht="14.25" customHeight="1" x14ac:dyDescent="0.2">
      <c r="A10" s="15" t="s">
        <v>9</v>
      </c>
      <c r="B10" s="69" t="s">
        <v>10</v>
      </c>
      <c r="C10" s="70"/>
      <c r="D10" s="70"/>
      <c r="E10" s="70"/>
      <c r="F10" s="71"/>
    </row>
    <row r="11" spans="1:6" ht="15.75" customHeight="1" x14ac:dyDescent="0.2">
      <c r="A11" s="16" t="s">
        <v>9</v>
      </c>
      <c r="B11" s="17" t="s">
        <v>11</v>
      </c>
      <c r="C11" s="2"/>
      <c r="D11" s="3" t="s">
        <v>12</v>
      </c>
      <c r="E11" s="4" t="s">
        <v>12</v>
      </c>
      <c r="F11" s="2"/>
    </row>
    <row r="12" spans="1:6" ht="15.75" customHeight="1" x14ac:dyDescent="0.2">
      <c r="A12" s="16" t="s">
        <v>13</v>
      </c>
      <c r="B12" s="17" t="s">
        <v>14</v>
      </c>
      <c r="C12" s="2"/>
      <c r="D12" s="3" t="s">
        <v>12</v>
      </c>
      <c r="E12" s="4" t="s">
        <v>12</v>
      </c>
      <c r="F12" s="2"/>
    </row>
    <row r="13" spans="1:6" ht="15.75" customHeight="1" x14ac:dyDescent="0.2">
      <c r="A13" s="16" t="s">
        <v>15</v>
      </c>
      <c r="B13" s="17" t="s">
        <v>16</v>
      </c>
      <c r="C13" s="2"/>
      <c r="D13" s="3" t="s">
        <v>12</v>
      </c>
      <c r="E13" s="4" t="s">
        <v>12</v>
      </c>
      <c r="F13" s="2"/>
    </row>
    <row r="14" spans="1:6" ht="15.75" customHeight="1" x14ac:dyDescent="0.2">
      <c r="A14" s="16" t="s">
        <v>105</v>
      </c>
      <c r="B14" s="17" t="s">
        <v>107</v>
      </c>
      <c r="C14" s="2"/>
      <c r="D14" s="3" t="s">
        <v>12</v>
      </c>
      <c r="E14" s="4" t="s">
        <v>12</v>
      </c>
      <c r="F14" s="2"/>
    </row>
    <row r="15" spans="1:6" ht="15.75" customHeight="1" x14ac:dyDescent="0.2">
      <c r="A15" s="16" t="s">
        <v>106</v>
      </c>
      <c r="B15" s="17" t="s">
        <v>119</v>
      </c>
      <c r="C15" s="2"/>
      <c r="D15" s="3" t="s">
        <v>12</v>
      </c>
      <c r="E15" s="4" t="s">
        <v>12</v>
      </c>
      <c r="F15" s="2"/>
    </row>
    <row r="16" spans="1:6" ht="25.5" x14ac:dyDescent="0.2">
      <c r="A16" s="16" t="s">
        <v>118</v>
      </c>
      <c r="B16" s="17" t="s">
        <v>125</v>
      </c>
      <c r="C16" s="2"/>
      <c r="D16" s="3" t="s">
        <v>12</v>
      </c>
      <c r="E16" s="4" t="s">
        <v>12</v>
      </c>
      <c r="F16" s="2"/>
    </row>
    <row r="17" spans="1:6" ht="15.75" customHeight="1" x14ac:dyDescent="0.2">
      <c r="A17" s="16" t="s">
        <v>101</v>
      </c>
      <c r="B17" s="17" t="s">
        <v>19</v>
      </c>
      <c r="C17" s="2"/>
      <c r="D17" s="3" t="s">
        <v>12</v>
      </c>
      <c r="E17" s="4" t="s">
        <v>12</v>
      </c>
      <c r="F17" s="2"/>
    </row>
    <row r="18" spans="1:6" ht="15.75" customHeight="1" x14ac:dyDescent="0.2">
      <c r="A18" s="16" t="s">
        <v>17</v>
      </c>
      <c r="B18" s="17" t="s">
        <v>20</v>
      </c>
      <c r="C18" s="2"/>
      <c r="D18" s="3" t="s">
        <v>12</v>
      </c>
      <c r="E18" s="4" t="s">
        <v>12</v>
      </c>
      <c r="F18" s="2"/>
    </row>
    <row r="19" spans="1:6" ht="15.75" customHeight="1" x14ac:dyDescent="0.2">
      <c r="A19" s="16" t="s">
        <v>18</v>
      </c>
      <c r="B19" s="17" t="s">
        <v>21</v>
      </c>
      <c r="C19" s="2"/>
      <c r="D19" s="3" t="s">
        <v>12</v>
      </c>
      <c r="E19" s="4" t="s">
        <v>12</v>
      </c>
      <c r="F19" s="2"/>
    </row>
    <row r="20" spans="1:6" x14ac:dyDescent="0.2">
      <c r="A20" s="15" t="s">
        <v>22</v>
      </c>
      <c r="B20" s="69" t="s">
        <v>23</v>
      </c>
      <c r="C20" s="70"/>
      <c r="D20" s="70"/>
      <c r="E20" s="70"/>
      <c r="F20" s="71"/>
    </row>
    <row r="21" spans="1:6" ht="19.5" customHeight="1" x14ac:dyDescent="0.2">
      <c r="A21" s="18" t="s">
        <v>24</v>
      </c>
      <c r="B21" s="59" t="s">
        <v>50</v>
      </c>
      <c r="C21" s="60"/>
      <c r="D21" s="60"/>
      <c r="E21" s="60"/>
      <c r="F21" s="61"/>
    </row>
    <row r="22" spans="1:6" ht="39.75" customHeight="1" x14ac:dyDescent="0.2">
      <c r="A22" s="19"/>
      <c r="B22" s="17" t="s">
        <v>70</v>
      </c>
      <c r="C22" s="20"/>
      <c r="D22" s="21"/>
      <c r="E22" s="21"/>
      <c r="F22" s="22"/>
    </row>
    <row r="23" spans="1:6" x14ac:dyDescent="0.2">
      <c r="A23" s="23"/>
      <c r="B23" s="24" t="s">
        <v>52</v>
      </c>
      <c r="C23" s="2"/>
      <c r="D23" s="3">
        <v>3500</v>
      </c>
      <c r="E23" s="4">
        <f>IF(C23="Yes",D23, 0)</f>
        <v>0</v>
      </c>
      <c r="F23" s="2"/>
    </row>
    <row r="24" spans="1:6" x14ac:dyDescent="0.2">
      <c r="A24" s="23"/>
      <c r="B24" s="24" t="s">
        <v>53</v>
      </c>
      <c r="C24" s="2"/>
      <c r="D24" s="3">
        <v>3500</v>
      </c>
      <c r="E24" s="4">
        <f t="shared" ref="E24:E26" si="0">IF(C24="Yes",D24, 0)</f>
        <v>0</v>
      </c>
      <c r="F24" s="2"/>
    </row>
    <row r="25" spans="1:6" x14ac:dyDescent="0.2">
      <c r="A25" s="23"/>
      <c r="B25" s="24" t="s">
        <v>54</v>
      </c>
      <c r="C25" s="2"/>
      <c r="D25" s="3">
        <v>3500</v>
      </c>
      <c r="E25" s="4">
        <f t="shared" si="0"/>
        <v>0</v>
      </c>
      <c r="F25" s="2"/>
    </row>
    <row r="26" spans="1:6" x14ac:dyDescent="0.2">
      <c r="A26" s="23"/>
      <c r="B26" s="24" t="s">
        <v>55</v>
      </c>
      <c r="C26" s="2"/>
      <c r="D26" s="3">
        <v>3500</v>
      </c>
      <c r="E26" s="4">
        <f t="shared" si="0"/>
        <v>0</v>
      </c>
      <c r="F26" s="2"/>
    </row>
    <row r="27" spans="1:6" x14ac:dyDescent="0.2">
      <c r="A27" s="23"/>
      <c r="B27" s="24" t="s">
        <v>56</v>
      </c>
      <c r="C27" s="2"/>
      <c r="D27" s="3">
        <v>3500</v>
      </c>
      <c r="E27" s="4">
        <f t="shared" ref="E27:E32" si="1">IF(C27="Yes",D27, 0)</f>
        <v>0</v>
      </c>
      <c r="F27" s="2"/>
    </row>
    <row r="28" spans="1:6" x14ac:dyDescent="0.2">
      <c r="A28" s="23"/>
      <c r="B28" s="24" t="s">
        <v>57</v>
      </c>
      <c r="C28" s="2"/>
      <c r="D28" s="3">
        <v>3500</v>
      </c>
      <c r="E28" s="4">
        <f t="shared" si="1"/>
        <v>0</v>
      </c>
      <c r="F28" s="2"/>
    </row>
    <row r="29" spans="1:6" x14ac:dyDescent="0.2">
      <c r="A29" s="23"/>
      <c r="B29" s="24" t="s">
        <v>58</v>
      </c>
      <c r="C29" s="2"/>
      <c r="D29" s="3">
        <v>3500</v>
      </c>
      <c r="E29" s="4">
        <f t="shared" si="1"/>
        <v>0</v>
      </c>
      <c r="F29" s="2"/>
    </row>
    <row r="30" spans="1:6" x14ac:dyDescent="0.2">
      <c r="A30" s="23"/>
      <c r="B30" s="24" t="s">
        <v>59</v>
      </c>
      <c r="C30" s="2"/>
      <c r="D30" s="3">
        <v>3500</v>
      </c>
      <c r="E30" s="4">
        <f t="shared" si="1"/>
        <v>0</v>
      </c>
      <c r="F30" s="2"/>
    </row>
    <row r="31" spans="1:6" x14ac:dyDescent="0.2">
      <c r="A31" s="23"/>
      <c r="B31" s="24" t="s">
        <v>60</v>
      </c>
      <c r="C31" s="2"/>
      <c r="D31" s="3">
        <v>3500</v>
      </c>
      <c r="E31" s="4">
        <f t="shared" si="1"/>
        <v>0</v>
      </c>
      <c r="F31" s="2"/>
    </row>
    <row r="32" spans="1:6" x14ac:dyDescent="0.2">
      <c r="A32" s="23"/>
      <c r="B32" s="24" t="s">
        <v>61</v>
      </c>
      <c r="C32" s="2"/>
      <c r="D32" s="3">
        <v>3500</v>
      </c>
      <c r="E32" s="4">
        <f t="shared" si="1"/>
        <v>0</v>
      </c>
      <c r="F32" s="2"/>
    </row>
    <row r="33" spans="1:6" ht="24" customHeight="1" x14ac:dyDescent="0.2">
      <c r="A33" s="23"/>
      <c r="B33" s="25" t="s">
        <v>117</v>
      </c>
      <c r="C33" s="62"/>
      <c r="D33" s="63"/>
      <c r="E33" s="5">
        <f>SUM(E23:E32)</f>
        <v>0</v>
      </c>
      <c r="F33" s="26"/>
    </row>
    <row r="34" spans="1:6" ht="19.5" customHeight="1" x14ac:dyDescent="0.2">
      <c r="A34" s="27" t="s">
        <v>25</v>
      </c>
      <c r="B34" s="64" t="s">
        <v>51</v>
      </c>
      <c r="C34" s="65"/>
      <c r="D34" s="65"/>
      <c r="E34" s="65"/>
      <c r="F34" s="66"/>
    </row>
    <row r="35" spans="1:6" ht="70.5" customHeight="1" x14ac:dyDescent="0.2">
      <c r="A35" s="23"/>
      <c r="B35" s="28" t="s">
        <v>78</v>
      </c>
      <c r="C35" s="72"/>
      <c r="D35" s="73"/>
      <c r="E35" s="73"/>
      <c r="F35" s="74"/>
    </row>
    <row r="36" spans="1:6" x14ac:dyDescent="0.2">
      <c r="A36" s="23"/>
      <c r="B36" s="7" t="s">
        <v>72</v>
      </c>
      <c r="C36" s="2"/>
      <c r="D36" s="3">
        <v>350</v>
      </c>
      <c r="E36" s="4">
        <f>IF(C36="Yes", D36, 0)</f>
        <v>0</v>
      </c>
      <c r="F36" s="29"/>
    </row>
    <row r="37" spans="1:6" ht="24.75" customHeight="1" x14ac:dyDescent="0.2">
      <c r="A37" s="23"/>
      <c r="B37" s="25" t="s">
        <v>26</v>
      </c>
      <c r="C37" s="62"/>
      <c r="D37" s="63"/>
      <c r="E37" s="5">
        <f>SUM(E36:E36)</f>
        <v>0</v>
      </c>
      <c r="F37" s="26"/>
    </row>
    <row r="38" spans="1:6" ht="19.5" customHeight="1" x14ac:dyDescent="0.2">
      <c r="A38" s="27" t="s">
        <v>27</v>
      </c>
      <c r="B38" s="64" t="s">
        <v>62</v>
      </c>
      <c r="C38" s="65"/>
      <c r="D38" s="65"/>
      <c r="E38" s="65"/>
      <c r="F38" s="66"/>
    </row>
    <row r="39" spans="1:6" ht="56.25" customHeight="1" x14ac:dyDescent="0.2">
      <c r="A39" s="23"/>
      <c r="B39" s="28" t="s">
        <v>66</v>
      </c>
      <c r="C39" s="72"/>
      <c r="D39" s="73"/>
      <c r="E39" s="73"/>
      <c r="F39" s="74"/>
    </row>
    <row r="40" spans="1:6" x14ac:dyDescent="0.2">
      <c r="A40" s="23"/>
      <c r="B40" s="24" t="s">
        <v>52</v>
      </c>
      <c r="C40" s="2"/>
      <c r="D40" s="3">
        <v>350</v>
      </c>
      <c r="E40" s="4">
        <f>IF(C40="Yes",D40, 0)</f>
        <v>0</v>
      </c>
      <c r="F40" s="57"/>
    </row>
    <row r="41" spans="1:6" x14ac:dyDescent="0.2">
      <c r="A41" s="23"/>
      <c r="B41" s="24" t="s">
        <v>53</v>
      </c>
      <c r="C41" s="2"/>
      <c r="D41" s="3">
        <v>350</v>
      </c>
      <c r="E41" s="4">
        <f t="shared" ref="E41:E49" si="2">IF(C41="Yes",D41, 0)</f>
        <v>0</v>
      </c>
      <c r="F41" s="84"/>
    </row>
    <row r="42" spans="1:6" x14ac:dyDescent="0.2">
      <c r="A42" s="23"/>
      <c r="B42" s="24" t="s">
        <v>54</v>
      </c>
      <c r="C42" s="2"/>
      <c r="D42" s="3">
        <v>350</v>
      </c>
      <c r="E42" s="4">
        <f t="shared" si="2"/>
        <v>0</v>
      </c>
      <c r="F42" s="84"/>
    </row>
    <row r="43" spans="1:6" x14ac:dyDescent="0.2">
      <c r="A43" s="23"/>
      <c r="B43" s="24" t="s">
        <v>55</v>
      </c>
      <c r="C43" s="2"/>
      <c r="D43" s="3">
        <v>350</v>
      </c>
      <c r="E43" s="4">
        <f t="shared" si="2"/>
        <v>0</v>
      </c>
      <c r="F43" s="84"/>
    </row>
    <row r="44" spans="1:6" x14ac:dyDescent="0.2">
      <c r="A44" s="23"/>
      <c r="B44" s="24" t="s">
        <v>56</v>
      </c>
      <c r="C44" s="2"/>
      <c r="D44" s="3">
        <v>350</v>
      </c>
      <c r="E44" s="4">
        <f t="shared" si="2"/>
        <v>0</v>
      </c>
      <c r="F44" s="84"/>
    </row>
    <row r="45" spans="1:6" x14ac:dyDescent="0.2">
      <c r="A45" s="23"/>
      <c r="B45" s="24" t="s">
        <v>57</v>
      </c>
      <c r="C45" s="2"/>
      <c r="D45" s="3">
        <v>350</v>
      </c>
      <c r="E45" s="4">
        <f t="shared" si="2"/>
        <v>0</v>
      </c>
      <c r="F45" s="84"/>
    </row>
    <row r="46" spans="1:6" x14ac:dyDescent="0.2">
      <c r="A46" s="23"/>
      <c r="B46" s="24" t="s">
        <v>58</v>
      </c>
      <c r="C46" s="2"/>
      <c r="D46" s="3">
        <v>350</v>
      </c>
      <c r="E46" s="4">
        <f t="shared" si="2"/>
        <v>0</v>
      </c>
      <c r="F46" s="84"/>
    </row>
    <row r="47" spans="1:6" x14ac:dyDescent="0.2">
      <c r="A47" s="23"/>
      <c r="B47" s="24" t="s">
        <v>59</v>
      </c>
      <c r="C47" s="2"/>
      <c r="D47" s="3">
        <v>350</v>
      </c>
      <c r="E47" s="4">
        <f t="shared" si="2"/>
        <v>0</v>
      </c>
      <c r="F47" s="84"/>
    </row>
    <row r="48" spans="1:6" x14ac:dyDescent="0.2">
      <c r="A48" s="23"/>
      <c r="B48" s="24" t="s">
        <v>60</v>
      </c>
      <c r="C48" s="2"/>
      <c r="D48" s="3">
        <v>350</v>
      </c>
      <c r="E48" s="4">
        <f t="shared" si="2"/>
        <v>0</v>
      </c>
      <c r="F48" s="84"/>
    </row>
    <row r="49" spans="1:6" x14ac:dyDescent="0.2">
      <c r="A49" s="23"/>
      <c r="B49" s="24" t="s">
        <v>61</v>
      </c>
      <c r="C49" s="2"/>
      <c r="D49" s="3">
        <v>350</v>
      </c>
      <c r="E49" s="4">
        <f t="shared" si="2"/>
        <v>0</v>
      </c>
      <c r="F49" s="58"/>
    </row>
    <row r="50" spans="1:6" ht="24.75" customHeight="1" x14ac:dyDescent="0.2">
      <c r="A50" s="23"/>
      <c r="B50" s="25" t="s">
        <v>116</v>
      </c>
      <c r="C50" s="62"/>
      <c r="D50" s="63"/>
      <c r="E50" s="5">
        <f>SUM(E40:E49)</f>
        <v>0</v>
      </c>
      <c r="F50" s="26"/>
    </row>
    <row r="51" spans="1:6" ht="19.5" customHeight="1" x14ac:dyDescent="0.2">
      <c r="A51" s="30" t="s">
        <v>67</v>
      </c>
      <c r="B51" s="64" t="s">
        <v>131</v>
      </c>
      <c r="C51" s="65"/>
      <c r="D51" s="65"/>
      <c r="E51" s="65"/>
      <c r="F51" s="66"/>
    </row>
    <row r="52" spans="1:6" ht="41.25" customHeight="1" x14ac:dyDescent="0.2">
      <c r="A52" s="19"/>
      <c r="B52" s="17" t="s">
        <v>77</v>
      </c>
      <c r="C52" s="85"/>
      <c r="D52" s="86"/>
      <c r="E52" s="86"/>
      <c r="F52" s="87"/>
    </row>
    <row r="53" spans="1:6" ht="15" customHeight="1" x14ac:dyDescent="0.2">
      <c r="A53" s="19"/>
      <c r="B53" s="31" t="s">
        <v>52</v>
      </c>
      <c r="C53" s="88"/>
      <c r="D53" s="89"/>
      <c r="E53" s="89"/>
      <c r="F53" s="90"/>
    </row>
    <row r="54" spans="1:6" x14ac:dyDescent="0.2">
      <c r="A54" s="23"/>
      <c r="B54" s="24" t="s">
        <v>129</v>
      </c>
      <c r="C54" s="2"/>
      <c r="D54" s="3">
        <v>250</v>
      </c>
      <c r="E54" s="4">
        <f>IF(C55&lt;&gt;"Yes",IF(C54="Yes",D54,0),0)</f>
        <v>0</v>
      </c>
      <c r="F54" s="57"/>
    </row>
    <row r="55" spans="1:6" x14ac:dyDescent="0.2">
      <c r="A55" s="23"/>
      <c r="B55" s="24" t="s">
        <v>130</v>
      </c>
      <c r="C55" s="2"/>
      <c r="D55" s="3">
        <v>500</v>
      </c>
      <c r="E55" s="4">
        <f>IF(C55="Yes", D55, 0)</f>
        <v>0</v>
      </c>
      <c r="F55" s="58"/>
    </row>
    <row r="56" spans="1:6" ht="15" customHeight="1" x14ac:dyDescent="0.2">
      <c r="A56" s="19"/>
      <c r="B56" s="31" t="s">
        <v>53</v>
      </c>
      <c r="C56" s="72"/>
      <c r="D56" s="73"/>
      <c r="E56" s="73"/>
      <c r="F56" s="74"/>
    </row>
    <row r="57" spans="1:6" x14ac:dyDescent="0.2">
      <c r="A57" s="23"/>
      <c r="B57" s="24" t="s">
        <v>129</v>
      </c>
      <c r="C57" s="2"/>
      <c r="D57" s="3">
        <v>250</v>
      </c>
      <c r="E57" s="4">
        <f>IF(C58&lt;&gt;"Yes",IF(C57="Yes",D57,0),0)</f>
        <v>0</v>
      </c>
      <c r="F57" s="57"/>
    </row>
    <row r="58" spans="1:6" x14ac:dyDescent="0.2">
      <c r="A58" s="23"/>
      <c r="B58" s="24" t="s">
        <v>130</v>
      </c>
      <c r="C58" s="2"/>
      <c r="D58" s="3">
        <v>500</v>
      </c>
      <c r="E58" s="4">
        <f>IF(C58="Yes", D58, 0)</f>
        <v>0</v>
      </c>
      <c r="F58" s="58"/>
    </row>
    <row r="59" spans="1:6" ht="15" customHeight="1" x14ac:dyDescent="0.2">
      <c r="A59" s="19"/>
      <c r="B59" s="31" t="s">
        <v>54</v>
      </c>
      <c r="C59" s="72"/>
      <c r="D59" s="73"/>
      <c r="E59" s="73"/>
      <c r="F59" s="74"/>
    </row>
    <row r="60" spans="1:6" x14ac:dyDescent="0.2">
      <c r="A60" s="23"/>
      <c r="B60" s="24" t="s">
        <v>129</v>
      </c>
      <c r="C60" s="2"/>
      <c r="D60" s="3">
        <v>250</v>
      </c>
      <c r="E60" s="4">
        <f>IF(C61&lt;&gt;"Yes",IF(C60="Yes",D60,0),0)</f>
        <v>0</v>
      </c>
      <c r="F60" s="57"/>
    </row>
    <row r="61" spans="1:6" x14ac:dyDescent="0.2">
      <c r="A61" s="23"/>
      <c r="B61" s="24" t="s">
        <v>130</v>
      </c>
      <c r="C61" s="2"/>
      <c r="D61" s="3">
        <v>500</v>
      </c>
      <c r="E61" s="4">
        <f>IF(C61="Yes", D61, 0)</f>
        <v>0</v>
      </c>
      <c r="F61" s="58"/>
    </row>
    <row r="62" spans="1:6" ht="15" customHeight="1" x14ac:dyDescent="0.2">
      <c r="A62" s="19"/>
      <c r="B62" s="31" t="s">
        <v>55</v>
      </c>
      <c r="C62" s="72"/>
      <c r="D62" s="73"/>
      <c r="E62" s="73"/>
      <c r="F62" s="74"/>
    </row>
    <row r="63" spans="1:6" x14ac:dyDescent="0.2">
      <c r="A63" s="23"/>
      <c r="B63" s="24" t="s">
        <v>129</v>
      </c>
      <c r="C63" s="2"/>
      <c r="D63" s="3">
        <v>250</v>
      </c>
      <c r="E63" s="4">
        <f>IF(C64&lt;&gt;"Yes",IF(C63="Yes",D63,0),0)</f>
        <v>0</v>
      </c>
      <c r="F63" s="57"/>
    </row>
    <row r="64" spans="1:6" x14ac:dyDescent="0.2">
      <c r="A64" s="23"/>
      <c r="B64" s="24" t="s">
        <v>130</v>
      </c>
      <c r="C64" s="2"/>
      <c r="D64" s="3">
        <v>500</v>
      </c>
      <c r="E64" s="4">
        <f>IF(C64="Yes", D64, 0)</f>
        <v>0</v>
      </c>
      <c r="F64" s="58"/>
    </row>
    <row r="65" spans="1:6" ht="15" customHeight="1" x14ac:dyDescent="0.2">
      <c r="A65" s="19"/>
      <c r="B65" s="31" t="s">
        <v>56</v>
      </c>
      <c r="C65" s="72"/>
      <c r="D65" s="73"/>
      <c r="E65" s="73"/>
      <c r="F65" s="74"/>
    </row>
    <row r="66" spans="1:6" x14ac:dyDescent="0.2">
      <c r="A66" s="23"/>
      <c r="B66" s="24" t="s">
        <v>129</v>
      </c>
      <c r="C66" s="2"/>
      <c r="D66" s="3">
        <v>250</v>
      </c>
      <c r="E66" s="4">
        <f>IF(C67&lt;&gt;"Yes",IF(C66="Yes",D66,0),0)</f>
        <v>0</v>
      </c>
      <c r="F66" s="57"/>
    </row>
    <row r="67" spans="1:6" x14ac:dyDescent="0.2">
      <c r="A67" s="23"/>
      <c r="B67" s="24" t="s">
        <v>130</v>
      </c>
      <c r="C67" s="2"/>
      <c r="D67" s="3">
        <v>500</v>
      </c>
      <c r="E67" s="4">
        <f>IF(C67="Yes", D67, 0)</f>
        <v>0</v>
      </c>
      <c r="F67" s="58"/>
    </row>
    <row r="68" spans="1:6" ht="15" customHeight="1" x14ac:dyDescent="0.2">
      <c r="A68" s="19"/>
      <c r="B68" s="31" t="s">
        <v>57</v>
      </c>
      <c r="C68" s="72"/>
      <c r="D68" s="73"/>
      <c r="E68" s="73"/>
      <c r="F68" s="74"/>
    </row>
    <row r="69" spans="1:6" x14ac:dyDescent="0.2">
      <c r="A69" s="23"/>
      <c r="B69" s="24" t="s">
        <v>129</v>
      </c>
      <c r="C69" s="2"/>
      <c r="D69" s="3">
        <v>250</v>
      </c>
      <c r="E69" s="4">
        <f>IF(C70&lt;&gt;"Yes",IF(C69="Yes",D69,0),0)</f>
        <v>0</v>
      </c>
      <c r="F69" s="57"/>
    </row>
    <row r="70" spans="1:6" x14ac:dyDescent="0.2">
      <c r="A70" s="23"/>
      <c r="B70" s="24" t="s">
        <v>130</v>
      </c>
      <c r="C70" s="2"/>
      <c r="D70" s="3">
        <v>500</v>
      </c>
      <c r="E70" s="4">
        <f>IF(C70="Yes", D70, 0)</f>
        <v>0</v>
      </c>
      <c r="F70" s="58"/>
    </row>
    <row r="71" spans="1:6" ht="15" customHeight="1" x14ac:dyDescent="0.2">
      <c r="A71" s="19"/>
      <c r="B71" s="31" t="s">
        <v>58</v>
      </c>
      <c r="C71" s="72"/>
      <c r="D71" s="73"/>
      <c r="E71" s="73"/>
      <c r="F71" s="74"/>
    </row>
    <row r="72" spans="1:6" x14ac:dyDescent="0.2">
      <c r="A72" s="23"/>
      <c r="B72" s="24" t="s">
        <v>129</v>
      </c>
      <c r="C72" s="2"/>
      <c r="D72" s="3">
        <v>250</v>
      </c>
      <c r="E72" s="4">
        <f>IF(C73&lt;&gt;"Yes",IF(C72="Yes",D72,0),0)</f>
        <v>0</v>
      </c>
      <c r="F72" s="57"/>
    </row>
    <row r="73" spans="1:6" x14ac:dyDescent="0.2">
      <c r="A73" s="23"/>
      <c r="B73" s="24" t="s">
        <v>130</v>
      </c>
      <c r="C73" s="2"/>
      <c r="D73" s="3">
        <v>500</v>
      </c>
      <c r="E73" s="4">
        <f>IF(C73="Yes", D73, 0)</f>
        <v>0</v>
      </c>
      <c r="F73" s="58"/>
    </row>
    <row r="74" spans="1:6" ht="15" customHeight="1" x14ac:dyDescent="0.2">
      <c r="A74" s="19"/>
      <c r="B74" s="31" t="s">
        <v>59</v>
      </c>
      <c r="C74" s="72"/>
      <c r="D74" s="73"/>
      <c r="E74" s="73"/>
      <c r="F74" s="74"/>
    </row>
    <row r="75" spans="1:6" x14ac:dyDescent="0.2">
      <c r="A75" s="23"/>
      <c r="B75" s="24" t="s">
        <v>129</v>
      </c>
      <c r="C75" s="2"/>
      <c r="D75" s="3">
        <v>250</v>
      </c>
      <c r="E75" s="4">
        <f>IF(C76&lt;&gt;"Yes",IF(C75="Yes",D75,0),0)</f>
        <v>0</v>
      </c>
      <c r="F75" s="57"/>
    </row>
    <row r="76" spans="1:6" x14ac:dyDescent="0.2">
      <c r="A76" s="23"/>
      <c r="B76" s="24" t="s">
        <v>130</v>
      </c>
      <c r="C76" s="2"/>
      <c r="D76" s="3">
        <v>500</v>
      </c>
      <c r="E76" s="4">
        <f>IF(C76="Yes", D76, 0)</f>
        <v>0</v>
      </c>
      <c r="F76" s="58"/>
    </row>
    <row r="77" spans="1:6" ht="15" customHeight="1" x14ac:dyDescent="0.2">
      <c r="A77" s="19"/>
      <c r="B77" s="31" t="s">
        <v>60</v>
      </c>
      <c r="C77" s="72"/>
      <c r="D77" s="73"/>
      <c r="E77" s="73"/>
      <c r="F77" s="74"/>
    </row>
    <row r="78" spans="1:6" x14ac:dyDescent="0.2">
      <c r="A78" s="23"/>
      <c r="B78" s="24" t="s">
        <v>129</v>
      </c>
      <c r="C78" s="2"/>
      <c r="D78" s="3">
        <v>250</v>
      </c>
      <c r="E78" s="4">
        <f>IF(C79&lt;&gt;"Yes",IF(C78="Yes",D78,0),0)</f>
        <v>0</v>
      </c>
      <c r="F78" s="57"/>
    </row>
    <row r="79" spans="1:6" x14ac:dyDescent="0.2">
      <c r="A79" s="23"/>
      <c r="B79" s="24" t="s">
        <v>130</v>
      </c>
      <c r="C79" s="2"/>
      <c r="D79" s="3">
        <v>500</v>
      </c>
      <c r="E79" s="4">
        <f>IF(C79="Yes", D79, 0)</f>
        <v>0</v>
      </c>
      <c r="F79" s="58"/>
    </row>
    <row r="80" spans="1:6" ht="15" customHeight="1" x14ac:dyDescent="0.2">
      <c r="A80" s="19"/>
      <c r="B80" s="31" t="s">
        <v>61</v>
      </c>
      <c r="C80" s="72"/>
      <c r="D80" s="73"/>
      <c r="E80" s="73"/>
      <c r="F80" s="74"/>
    </row>
    <row r="81" spans="1:6" x14ac:dyDescent="0.2">
      <c r="A81" s="23"/>
      <c r="B81" s="24" t="s">
        <v>129</v>
      </c>
      <c r="C81" s="2"/>
      <c r="D81" s="3">
        <v>250</v>
      </c>
      <c r="E81" s="4">
        <f>IF(C82&lt;&gt;"Yes",IF(C81="Yes",D81,0),0)</f>
        <v>0</v>
      </c>
      <c r="F81" s="57"/>
    </row>
    <row r="82" spans="1:6" x14ac:dyDescent="0.2">
      <c r="A82" s="23"/>
      <c r="B82" s="24" t="s">
        <v>130</v>
      </c>
      <c r="C82" s="2"/>
      <c r="D82" s="3">
        <v>500</v>
      </c>
      <c r="E82" s="4">
        <f>IF(C82="Yes", D82, 0)</f>
        <v>0</v>
      </c>
      <c r="F82" s="58"/>
    </row>
    <row r="83" spans="1:6" ht="24" customHeight="1" x14ac:dyDescent="0.2">
      <c r="A83" s="23"/>
      <c r="B83" s="25" t="s">
        <v>68</v>
      </c>
      <c r="C83" s="62"/>
      <c r="D83" s="63"/>
      <c r="E83" s="5">
        <f>SUM(E54:E55,E57:E58,E60:E61,E63:E64,E66:E67,E69:E70,E72:E73,E75:E76,E78:E79,E81:E82)</f>
        <v>0</v>
      </c>
      <c r="F83" s="26"/>
    </row>
    <row r="84" spans="1:6" ht="19.5" customHeight="1" x14ac:dyDescent="0.2">
      <c r="A84" s="18" t="s">
        <v>69</v>
      </c>
      <c r="B84" s="59" t="s">
        <v>104</v>
      </c>
      <c r="C84" s="60"/>
      <c r="D84" s="60"/>
      <c r="E84" s="60"/>
      <c r="F84" s="61"/>
    </row>
    <row r="85" spans="1:6" ht="27" x14ac:dyDescent="0.2">
      <c r="A85" s="19"/>
      <c r="B85" s="32" t="s">
        <v>92</v>
      </c>
      <c r="C85" s="20"/>
      <c r="D85" s="21"/>
      <c r="E85" s="21"/>
      <c r="F85" s="22"/>
    </row>
    <row r="86" spans="1:6" ht="15" customHeight="1" x14ac:dyDescent="0.2">
      <c r="A86" s="19"/>
      <c r="B86" s="33" t="s">
        <v>90</v>
      </c>
      <c r="C86" s="8"/>
      <c r="D86" s="75"/>
      <c r="E86" s="76"/>
      <c r="F86" s="77"/>
    </row>
    <row r="87" spans="1:6" ht="15" customHeight="1" x14ac:dyDescent="0.2">
      <c r="A87" s="19"/>
      <c r="B87" s="33" t="s">
        <v>53</v>
      </c>
      <c r="C87" s="8"/>
      <c r="D87" s="78"/>
      <c r="E87" s="79"/>
      <c r="F87" s="80"/>
    </row>
    <row r="88" spans="1:6" ht="15" customHeight="1" x14ac:dyDescent="0.2">
      <c r="A88" s="19"/>
      <c r="B88" s="33" t="s">
        <v>54</v>
      </c>
      <c r="C88" s="8"/>
      <c r="D88" s="78"/>
      <c r="E88" s="79"/>
      <c r="F88" s="80"/>
    </row>
    <row r="89" spans="1:6" ht="15" customHeight="1" x14ac:dyDescent="0.2">
      <c r="A89" s="19"/>
      <c r="B89" s="33" t="s">
        <v>55</v>
      </c>
      <c r="C89" s="8"/>
      <c r="D89" s="78"/>
      <c r="E89" s="79"/>
      <c r="F89" s="80"/>
    </row>
    <row r="90" spans="1:6" ht="15" customHeight="1" x14ac:dyDescent="0.2">
      <c r="A90" s="19"/>
      <c r="B90" s="33" t="s">
        <v>56</v>
      </c>
      <c r="C90" s="8"/>
      <c r="D90" s="78"/>
      <c r="E90" s="79"/>
      <c r="F90" s="80"/>
    </row>
    <row r="91" spans="1:6" ht="15" customHeight="1" x14ac:dyDescent="0.2">
      <c r="A91" s="19"/>
      <c r="B91" s="33" t="s">
        <v>57</v>
      </c>
      <c r="C91" s="8"/>
      <c r="D91" s="78"/>
      <c r="E91" s="79"/>
      <c r="F91" s="80"/>
    </row>
    <row r="92" spans="1:6" ht="15" customHeight="1" x14ac:dyDescent="0.2">
      <c r="A92" s="19"/>
      <c r="B92" s="33" t="s">
        <v>58</v>
      </c>
      <c r="C92" s="8"/>
      <c r="D92" s="78"/>
      <c r="E92" s="79"/>
      <c r="F92" s="80"/>
    </row>
    <row r="93" spans="1:6" ht="15" customHeight="1" x14ac:dyDescent="0.2">
      <c r="A93" s="19"/>
      <c r="B93" s="33" t="s">
        <v>59</v>
      </c>
      <c r="C93" s="8"/>
      <c r="D93" s="78"/>
      <c r="E93" s="79"/>
      <c r="F93" s="80"/>
    </row>
    <row r="94" spans="1:6" ht="15" customHeight="1" x14ac:dyDescent="0.2">
      <c r="A94" s="19"/>
      <c r="B94" s="33" t="s">
        <v>60</v>
      </c>
      <c r="C94" s="8"/>
      <c r="D94" s="78"/>
      <c r="E94" s="79"/>
      <c r="F94" s="80"/>
    </row>
    <row r="95" spans="1:6" ht="15" customHeight="1" x14ac:dyDescent="0.2">
      <c r="A95" s="19"/>
      <c r="B95" s="33" t="s">
        <v>61</v>
      </c>
      <c r="C95" s="8"/>
      <c r="D95" s="81"/>
      <c r="E95" s="82"/>
      <c r="F95" s="83"/>
    </row>
    <row r="96" spans="1:6" ht="54" x14ac:dyDescent="0.2">
      <c r="A96" s="19"/>
      <c r="B96" s="32" t="s">
        <v>79</v>
      </c>
      <c r="C96" s="20"/>
      <c r="D96" s="21"/>
      <c r="E96" s="21"/>
      <c r="F96" s="22"/>
    </row>
    <row r="97" spans="1:6" x14ac:dyDescent="0.2">
      <c r="A97" s="23"/>
      <c r="B97" s="24" t="s">
        <v>81</v>
      </c>
      <c r="C97" s="2"/>
      <c r="D97" s="3">
        <v>350</v>
      </c>
      <c r="E97" s="4">
        <f>IF(SUM(E98:$E$105)=0,IF(C97="Yes",D97,0),0)</f>
        <v>0</v>
      </c>
      <c r="F97" s="57"/>
    </row>
    <row r="98" spans="1:6" x14ac:dyDescent="0.2">
      <c r="A98" s="23"/>
      <c r="B98" s="24" t="s">
        <v>82</v>
      </c>
      <c r="C98" s="2"/>
      <c r="D98" s="3">
        <v>700</v>
      </c>
      <c r="E98" s="4">
        <f>IF(SUM(E99:$E$105)=0,IF(C98="Yes",D98,0),0)</f>
        <v>0</v>
      </c>
      <c r="F98" s="84"/>
    </row>
    <row r="99" spans="1:6" x14ac:dyDescent="0.2">
      <c r="A99" s="23"/>
      <c r="B99" s="24" t="s">
        <v>83</v>
      </c>
      <c r="C99" s="2"/>
      <c r="D99" s="3">
        <v>1050</v>
      </c>
      <c r="E99" s="4">
        <f>IF(SUM(E100:$E$105)=0,IF(C99="Yes",D99,0),0)</f>
        <v>0</v>
      </c>
      <c r="F99" s="84"/>
    </row>
    <row r="100" spans="1:6" x14ac:dyDescent="0.2">
      <c r="A100" s="23"/>
      <c r="B100" s="24" t="s">
        <v>84</v>
      </c>
      <c r="C100" s="2"/>
      <c r="D100" s="3">
        <v>1400</v>
      </c>
      <c r="E100" s="4">
        <f>IF(SUM(E101:$E$105)=0,IF(C100="Yes",D100,0),0)</f>
        <v>0</v>
      </c>
      <c r="F100" s="84"/>
    </row>
    <row r="101" spans="1:6" x14ac:dyDescent="0.2">
      <c r="A101" s="23"/>
      <c r="B101" s="24" t="s">
        <v>85</v>
      </c>
      <c r="C101" s="2"/>
      <c r="D101" s="3">
        <v>1750</v>
      </c>
      <c r="E101" s="4">
        <f>IF(SUM(E102:$E$105)=0,IF(C101="Yes",D101,0),0)</f>
        <v>0</v>
      </c>
      <c r="F101" s="84"/>
    </row>
    <row r="102" spans="1:6" x14ac:dyDescent="0.2">
      <c r="A102" s="23"/>
      <c r="B102" s="24" t="s">
        <v>86</v>
      </c>
      <c r="C102" s="2"/>
      <c r="D102" s="3">
        <v>2100</v>
      </c>
      <c r="E102" s="4">
        <f>IF(SUM(E103:$E$105)=0,IF(C102="Yes",D102,0),0)</f>
        <v>0</v>
      </c>
      <c r="F102" s="84"/>
    </row>
    <row r="103" spans="1:6" x14ac:dyDescent="0.2">
      <c r="A103" s="23"/>
      <c r="B103" s="24" t="s">
        <v>87</v>
      </c>
      <c r="C103" s="2"/>
      <c r="D103" s="3">
        <v>2450</v>
      </c>
      <c r="E103" s="4">
        <f>IF(SUM(E104:$E$105)=0,IF(C103="Yes",D103,0),0)</f>
        <v>0</v>
      </c>
      <c r="F103" s="84"/>
    </row>
    <row r="104" spans="1:6" x14ac:dyDescent="0.2">
      <c r="A104" s="23"/>
      <c r="B104" s="24" t="s">
        <v>88</v>
      </c>
      <c r="C104" s="2"/>
      <c r="D104" s="3">
        <v>2800</v>
      </c>
      <c r="E104" s="4">
        <f>IF(E105=0,IF(C104="Yes",D104,0),0)</f>
        <v>0</v>
      </c>
      <c r="F104" s="84"/>
    </row>
    <row r="105" spans="1:6" x14ac:dyDescent="0.2">
      <c r="A105" s="23"/>
      <c r="B105" s="24" t="s">
        <v>89</v>
      </c>
      <c r="C105" s="2"/>
      <c r="D105" s="3">
        <v>3150</v>
      </c>
      <c r="E105" s="4">
        <f>IF(C105="Yes", D105, 0)</f>
        <v>0</v>
      </c>
      <c r="F105" s="58"/>
    </row>
    <row r="106" spans="1:6" ht="24" customHeight="1" x14ac:dyDescent="0.2">
      <c r="A106" s="23"/>
      <c r="B106" s="25" t="s">
        <v>94</v>
      </c>
      <c r="C106" s="62"/>
      <c r="D106" s="63"/>
      <c r="E106" s="5">
        <f>MAX(E97:E105)</f>
        <v>0</v>
      </c>
      <c r="F106" s="26"/>
    </row>
    <row r="107" spans="1:6" ht="19.5" customHeight="1" x14ac:dyDescent="0.2">
      <c r="A107" s="18" t="s">
        <v>71</v>
      </c>
      <c r="B107" s="59" t="s">
        <v>93</v>
      </c>
      <c r="C107" s="60"/>
      <c r="D107" s="60"/>
      <c r="E107" s="60"/>
      <c r="F107" s="61"/>
    </row>
    <row r="108" spans="1:6" ht="27" x14ac:dyDescent="0.2">
      <c r="A108" s="19"/>
      <c r="B108" s="32" t="s">
        <v>91</v>
      </c>
      <c r="C108" s="20"/>
      <c r="D108" s="21"/>
      <c r="E108" s="21"/>
      <c r="F108" s="22"/>
    </row>
    <row r="109" spans="1:6" x14ac:dyDescent="0.2">
      <c r="A109" s="19"/>
      <c r="B109" s="33" t="s">
        <v>90</v>
      </c>
      <c r="C109" s="1"/>
      <c r="D109" s="75"/>
      <c r="E109" s="76"/>
      <c r="F109" s="77"/>
    </row>
    <row r="110" spans="1:6" x14ac:dyDescent="0.2">
      <c r="A110" s="19"/>
      <c r="B110" s="33" t="s">
        <v>53</v>
      </c>
      <c r="C110" s="8"/>
      <c r="D110" s="78"/>
      <c r="E110" s="79"/>
      <c r="F110" s="80"/>
    </row>
    <row r="111" spans="1:6" x14ac:dyDescent="0.2">
      <c r="A111" s="19"/>
      <c r="B111" s="33" t="s">
        <v>54</v>
      </c>
      <c r="C111" s="8"/>
      <c r="D111" s="78"/>
      <c r="E111" s="79"/>
      <c r="F111" s="80"/>
    </row>
    <row r="112" spans="1:6" x14ac:dyDescent="0.2">
      <c r="A112" s="19"/>
      <c r="B112" s="33" t="s">
        <v>55</v>
      </c>
      <c r="C112" s="8"/>
      <c r="D112" s="78"/>
      <c r="E112" s="79"/>
      <c r="F112" s="80"/>
    </row>
    <row r="113" spans="1:6" x14ac:dyDescent="0.2">
      <c r="A113" s="19"/>
      <c r="B113" s="33" t="s">
        <v>56</v>
      </c>
      <c r="C113" s="8"/>
      <c r="D113" s="78"/>
      <c r="E113" s="79"/>
      <c r="F113" s="80"/>
    </row>
    <row r="114" spans="1:6" x14ac:dyDescent="0.2">
      <c r="A114" s="19"/>
      <c r="B114" s="33" t="s">
        <v>57</v>
      </c>
      <c r="C114" s="8"/>
      <c r="D114" s="78"/>
      <c r="E114" s="79"/>
      <c r="F114" s="80"/>
    </row>
    <row r="115" spans="1:6" x14ac:dyDescent="0.2">
      <c r="A115" s="19"/>
      <c r="B115" s="33" t="s">
        <v>58</v>
      </c>
      <c r="C115" s="8"/>
      <c r="D115" s="78"/>
      <c r="E115" s="79"/>
      <c r="F115" s="80"/>
    </row>
    <row r="116" spans="1:6" x14ac:dyDescent="0.2">
      <c r="A116" s="19"/>
      <c r="B116" s="33" t="s">
        <v>59</v>
      </c>
      <c r="C116" s="8"/>
      <c r="D116" s="78"/>
      <c r="E116" s="79"/>
      <c r="F116" s="80"/>
    </row>
    <row r="117" spans="1:6" x14ac:dyDescent="0.2">
      <c r="A117" s="19"/>
      <c r="B117" s="33" t="s">
        <v>60</v>
      </c>
      <c r="C117" s="8"/>
      <c r="D117" s="78"/>
      <c r="E117" s="79"/>
      <c r="F117" s="80"/>
    </row>
    <row r="118" spans="1:6" x14ac:dyDescent="0.2">
      <c r="A118" s="19"/>
      <c r="B118" s="33" t="s">
        <v>61</v>
      </c>
      <c r="C118" s="8"/>
      <c r="D118" s="81"/>
      <c r="E118" s="82"/>
      <c r="F118" s="83"/>
    </row>
    <row r="119" spans="1:6" ht="39" customHeight="1" x14ac:dyDescent="0.2">
      <c r="A119" s="19"/>
      <c r="B119" s="34" t="s">
        <v>132</v>
      </c>
      <c r="C119" s="20"/>
      <c r="D119" s="21"/>
      <c r="E119" s="21"/>
      <c r="F119" s="22"/>
    </row>
    <row r="120" spans="1:6" x14ac:dyDescent="0.2">
      <c r="A120" s="23"/>
      <c r="B120" s="24" t="s">
        <v>73</v>
      </c>
      <c r="C120" s="2"/>
      <c r="D120" s="3">
        <v>750</v>
      </c>
      <c r="E120" s="4">
        <f>IF(SUM(E121:$E$123)=0,IF(C120="Yes",D120,0),0)</f>
        <v>0</v>
      </c>
      <c r="F120" s="100"/>
    </row>
    <row r="121" spans="1:6" x14ac:dyDescent="0.2">
      <c r="A121" s="23"/>
      <c r="B121" s="24" t="s">
        <v>74</v>
      </c>
      <c r="C121" s="2"/>
      <c r="D121" s="3">
        <v>1500</v>
      </c>
      <c r="E121" s="4">
        <f>IF(SUM(E122:$E$123)=0,IF(C121="Yes",D121,0),0)</f>
        <v>0</v>
      </c>
      <c r="F121" s="101"/>
    </row>
    <row r="122" spans="1:6" x14ac:dyDescent="0.2">
      <c r="A122" s="23"/>
      <c r="B122" s="24" t="s">
        <v>75</v>
      </c>
      <c r="C122" s="2"/>
      <c r="D122" s="3">
        <v>2250</v>
      </c>
      <c r="E122" s="4">
        <f>IF(SUM(E123:$E$123)=0,IF(C122="Yes",D122,0),0)</f>
        <v>0</v>
      </c>
      <c r="F122" s="101"/>
    </row>
    <row r="123" spans="1:6" x14ac:dyDescent="0.2">
      <c r="A123" s="23"/>
      <c r="B123" s="24" t="s">
        <v>76</v>
      </c>
      <c r="C123" s="2"/>
      <c r="D123" s="3">
        <v>3000</v>
      </c>
      <c r="E123" s="4">
        <f>IF(C123="Yes", D123, 0)</f>
        <v>0</v>
      </c>
      <c r="F123" s="102"/>
    </row>
    <row r="124" spans="1:6" ht="24" customHeight="1" x14ac:dyDescent="0.2">
      <c r="A124" s="23"/>
      <c r="B124" s="25" t="s">
        <v>95</v>
      </c>
      <c r="C124" s="62"/>
      <c r="D124" s="63"/>
      <c r="E124" s="5">
        <f>MAX(E115:E123)</f>
        <v>0</v>
      </c>
      <c r="F124" s="26"/>
    </row>
    <row r="125" spans="1:6" x14ac:dyDescent="0.2">
      <c r="A125" s="15" t="s">
        <v>28</v>
      </c>
      <c r="B125" s="69" t="s">
        <v>29</v>
      </c>
      <c r="C125" s="70"/>
      <c r="D125" s="70"/>
      <c r="E125" s="70"/>
      <c r="F125" s="71"/>
    </row>
    <row r="126" spans="1:6" ht="18.75" customHeight="1" x14ac:dyDescent="0.2">
      <c r="A126" s="35" t="s">
        <v>28</v>
      </c>
      <c r="B126" s="25" t="s">
        <v>30</v>
      </c>
      <c r="C126" s="103"/>
      <c r="D126" s="104"/>
      <c r="E126" s="104"/>
      <c r="F126" s="105"/>
    </row>
    <row r="127" spans="1:6" ht="45.75" customHeight="1" x14ac:dyDescent="0.2">
      <c r="A127" s="23"/>
      <c r="B127" s="28" t="s">
        <v>121</v>
      </c>
      <c r="C127" s="43"/>
      <c r="D127" s="44">
        <v>20000</v>
      </c>
      <c r="E127" s="45">
        <f>IF(C127="Yes", D127, 0)</f>
        <v>0</v>
      </c>
      <c r="F127" s="55"/>
    </row>
    <row r="128" spans="1:6" ht="27" x14ac:dyDescent="0.2">
      <c r="A128" s="23"/>
      <c r="B128" s="20" t="s">
        <v>120</v>
      </c>
      <c r="C128" s="48"/>
      <c r="D128" s="49"/>
      <c r="E128" s="49"/>
      <c r="F128" s="54"/>
    </row>
    <row r="129" spans="1:6" x14ac:dyDescent="0.2">
      <c r="A129" s="23"/>
      <c r="B129" s="7" t="s">
        <v>133</v>
      </c>
      <c r="C129" s="50"/>
      <c r="D129" s="47"/>
      <c r="E129" s="51"/>
      <c r="F129" s="42"/>
    </row>
    <row r="130" spans="1:6" x14ac:dyDescent="0.2">
      <c r="A130" s="23"/>
      <c r="B130" s="7" t="s">
        <v>133</v>
      </c>
      <c r="C130" s="50"/>
      <c r="D130" s="47"/>
      <c r="E130" s="51"/>
      <c r="F130" s="42"/>
    </row>
    <row r="131" spans="1:6" x14ac:dyDescent="0.2">
      <c r="A131" s="23"/>
      <c r="B131" s="7" t="s">
        <v>133</v>
      </c>
      <c r="C131" s="52"/>
      <c r="D131" s="53"/>
      <c r="E131" s="54"/>
      <c r="F131" s="42"/>
    </row>
    <row r="132" spans="1:6" ht="24" customHeight="1" x14ac:dyDescent="0.2">
      <c r="A132" s="23"/>
      <c r="B132" s="25" t="s">
        <v>31</v>
      </c>
      <c r="C132" s="98"/>
      <c r="D132" s="99"/>
      <c r="E132" s="46">
        <f>E127</f>
        <v>0</v>
      </c>
      <c r="F132" s="26"/>
    </row>
    <row r="133" spans="1:6" x14ac:dyDescent="0.2">
      <c r="A133" s="15" t="s">
        <v>32</v>
      </c>
      <c r="B133" s="69" t="s">
        <v>33</v>
      </c>
      <c r="C133" s="70"/>
      <c r="D133" s="70"/>
      <c r="E133" s="70"/>
      <c r="F133" s="71"/>
    </row>
    <row r="134" spans="1:6" ht="27" x14ac:dyDescent="0.2">
      <c r="A134" s="36"/>
      <c r="B134" s="28" t="s">
        <v>34</v>
      </c>
      <c r="C134" s="95"/>
      <c r="D134" s="96"/>
      <c r="E134" s="96"/>
      <c r="F134" s="97"/>
    </row>
    <row r="135" spans="1:6" x14ac:dyDescent="0.2">
      <c r="A135" s="16" t="s">
        <v>35</v>
      </c>
      <c r="B135" s="24" t="s">
        <v>36</v>
      </c>
      <c r="C135" s="2"/>
      <c r="D135" s="3">
        <v>5000</v>
      </c>
      <c r="E135" s="4">
        <f>IF(C135="Yes", D135, 0)</f>
        <v>0</v>
      </c>
      <c r="F135" s="2"/>
    </row>
    <row r="136" spans="1:6" ht="15" customHeight="1" x14ac:dyDescent="0.2">
      <c r="A136" s="37" t="s">
        <v>96</v>
      </c>
      <c r="B136" s="38" t="s">
        <v>38</v>
      </c>
      <c r="C136" s="92"/>
      <c r="D136" s="93"/>
      <c r="E136" s="93"/>
      <c r="F136" s="94"/>
    </row>
    <row r="137" spans="1:6" x14ac:dyDescent="0.2">
      <c r="A137" s="23"/>
      <c r="B137" s="24" t="s">
        <v>64</v>
      </c>
      <c r="C137" s="2"/>
      <c r="D137" s="3">
        <v>1250</v>
      </c>
      <c r="E137" s="4">
        <f>IF(C138&lt;&gt;"Yes",IF(C137="Yes", D137, 0),0)</f>
        <v>0</v>
      </c>
      <c r="F137" s="2"/>
    </row>
    <row r="138" spans="1:6" x14ac:dyDescent="0.2">
      <c r="A138" s="39"/>
      <c r="B138" s="24" t="s">
        <v>65</v>
      </c>
      <c r="C138" s="2"/>
      <c r="D138" s="3">
        <v>2500</v>
      </c>
      <c r="E138" s="4">
        <f>IF(C138="Yes",D138,0)</f>
        <v>0</v>
      </c>
      <c r="F138" s="2"/>
    </row>
    <row r="139" spans="1:6" ht="15" customHeight="1" x14ac:dyDescent="0.2">
      <c r="A139" s="19"/>
      <c r="B139" s="38" t="s">
        <v>80</v>
      </c>
      <c r="C139" s="92"/>
      <c r="D139" s="93"/>
      <c r="E139" s="93"/>
      <c r="F139" s="94"/>
    </row>
    <row r="140" spans="1:6" x14ac:dyDescent="0.2">
      <c r="A140" s="16" t="s">
        <v>97</v>
      </c>
      <c r="B140" s="24" t="s">
        <v>126</v>
      </c>
      <c r="C140" s="2"/>
      <c r="D140" s="3">
        <v>2500</v>
      </c>
      <c r="E140" s="4">
        <f>IF(C140="Yes", D140, 0)</f>
        <v>0</v>
      </c>
      <c r="F140" s="2"/>
    </row>
    <row r="141" spans="1:6" x14ac:dyDescent="0.2">
      <c r="A141" s="16" t="s">
        <v>98</v>
      </c>
      <c r="B141" s="24" t="s">
        <v>39</v>
      </c>
      <c r="C141" s="2"/>
      <c r="D141" s="3">
        <v>2500</v>
      </c>
      <c r="E141" s="4">
        <f t="shared" ref="E141:E142" si="3">IF(C141="Yes", D141, 0)</f>
        <v>0</v>
      </c>
      <c r="F141" s="2"/>
    </row>
    <row r="142" spans="1:6" x14ac:dyDescent="0.2">
      <c r="A142" s="37" t="s">
        <v>99</v>
      </c>
      <c r="B142" s="24" t="s">
        <v>63</v>
      </c>
      <c r="C142" s="2"/>
      <c r="D142" s="3">
        <v>2500</v>
      </c>
      <c r="E142" s="4">
        <f t="shared" si="3"/>
        <v>0</v>
      </c>
      <c r="F142" s="2"/>
    </row>
    <row r="143" spans="1:6" x14ac:dyDescent="0.2">
      <c r="A143" s="37" t="s">
        <v>37</v>
      </c>
      <c r="B143" s="22" t="s">
        <v>100</v>
      </c>
      <c r="C143" s="95"/>
      <c r="D143" s="96"/>
      <c r="E143" s="96"/>
      <c r="F143" s="97"/>
    </row>
    <row r="144" spans="1:6" x14ac:dyDescent="0.2">
      <c r="A144" s="23"/>
      <c r="B144" s="40" t="s">
        <v>102</v>
      </c>
      <c r="C144" s="2"/>
      <c r="D144" s="3">
        <v>2500</v>
      </c>
      <c r="E144" s="4">
        <f>IF(C145&lt;&gt;"Yes",IF(C144="Yes", D144, 0),0)</f>
        <v>0</v>
      </c>
      <c r="F144" s="2"/>
    </row>
    <row r="145" spans="1:6" x14ac:dyDescent="0.2">
      <c r="A145" s="39"/>
      <c r="B145" s="40" t="s">
        <v>103</v>
      </c>
      <c r="C145" s="2"/>
      <c r="D145" s="3">
        <v>5000</v>
      </c>
      <c r="E145" s="4">
        <f>IF(C145="Yes",D145,0)</f>
        <v>0</v>
      </c>
      <c r="F145" s="2"/>
    </row>
    <row r="146" spans="1:6" ht="24" customHeight="1" x14ac:dyDescent="0.2">
      <c r="A146" s="39"/>
      <c r="B146" s="25" t="s">
        <v>115</v>
      </c>
      <c r="C146" s="62"/>
      <c r="D146" s="63"/>
      <c r="E146" s="5">
        <f>SUM(E135,E137:E138,E140:E142,E144:E145)</f>
        <v>0</v>
      </c>
      <c r="F146" s="26"/>
    </row>
    <row r="147" spans="1:6" ht="24" customHeight="1" x14ac:dyDescent="0.2">
      <c r="A147" s="15" t="s">
        <v>40</v>
      </c>
      <c r="B147" s="69" t="s">
        <v>113</v>
      </c>
      <c r="C147" s="70"/>
      <c r="D147" s="70"/>
      <c r="E147" s="70"/>
      <c r="F147" s="71"/>
    </row>
    <row r="148" spans="1:6" ht="27" x14ac:dyDescent="0.2">
      <c r="A148" s="16" t="s">
        <v>41</v>
      </c>
      <c r="B148" s="17" t="s">
        <v>122</v>
      </c>
      <c r="C148" s="2"/>
      <c r="D148" s="3">
        <v>5000</v>
      </c>
      <c r="E148" s="4">
        <f t="shared" ref="E148:E149" si="4">IF(C148="Yes",D148,0)</f>
        <v>0</v>
      </c>
      <c r="F148" s="2"/>
    </row>
    <row r="149" spans="1:6" ht="27" x14ac:dyDescent="0.2">
      <c r="A149" s="16" t="s">
        <v>43</v>
      </c>
      <c r="B149" s="17" t="s">
        <v>123</v>
      </c>
      <c r="C149" s="2"/>
      <c r="D149" s="3">
        <v>5000</v>
      </c>
      <c r="E149" s="4">
        <f t="shared" si="4"/>
        <v>0</v>
      </c>
      <c r="F149" s="2"/>
    </row>
    <row r="150" spans="1:6" ht="24" customHeight="1" x14ac:dyDescent="0.2">
      <c r="A150" s="39"/>
      <c r="B150" s="25" t="s">
        <v>114</v>
      </c>
      <c r="C150" s="62"/>
      <c r="D150" s="63"/>
      <c r="E150" s="5">
        <f>SUM(E148:E149)</f>
        <v>0</v>
      </c>
      <c r="F150" s="26"/>
    </row>
    <row r="151" spans="1:6" ht="14.25" customHeight="1" x14ac:dyDescent="0.2">
      <c r="A151" s="15" t="s">
        <v>45</v>
      </c>
      <c r="B151" s="69" t="s">
        <v>112</v>
      </c>
      <c r="C151" s="70"/>
      <c r="D151" s="70"/>
      <c r="E151" s="70"/>
      <c r="F151" s="71"/>
    </row>
    <row r="152" spans="1:6" ht="15.75" customHeight="1" x14ac:dyDescent="0.2">
      <c r="A152" s="16" t="s">
        <v>46</v>
      </c>
      <c r="B152" s="17" t="s">
        <v>42</v>
      </c>
      <c r="C152" s="2"/>
      <c r="D152" s="3" t="s">
        <v>12</v>
      </c>
      <c r="E152" s="4" t="s">
        <v>12</v>
      </c>
      <c r="F152" s="2"/>
    </row>
    <row r="153" spans="1:6" ht="15.75" customHeight="1" x14ac:dyDescent="0.2">
      <c r="A153" s="16" t="s">
        <v>111</v>
      </c>
      <c r="B153" s="17" t="s">
        <v>44</v>
      </c>
      <c r="C153" s="2"/>
      <c r="D153" s="3" t="s">
        <v>12</v>
      </c>
      <c r="E153" s="4" t="s">
        <v>12</v>
      </c>
      <c r="F153" s="2"/>
    </row>
    <row r="154" spans="1:6" ht="14.25" customHeight="1" x14ac:dyDescent="0.2">
      <c r="A154" s="15" t="s">
        <v>110</v>
      </c>
      <c r="B154" s="69" t="s">
        <v>108</v>
      </c>
      <c r="C154" s="70"/>
      <c r="D154" s="70"/>
      <c r="E154" s="70"/>
      <c r="F154" s="71"/>
    </row>
    <row r="155" spans="1:6" ht="15.75" customHeight="1" x14ac:dyDescent="0.2">
      <c r="A155" s="16" t="s">
        <v>109</v>
      </c>
      <c r="B155" s="17" t="s">
        <v>47</v>
      </c>
      <c r="C155" s="2"/>
      <c r="D155" s="3" t="s">
        <v>12</v>
      </c>
      <c r="E155" s="4" t="s">
        <v>12</v>
      </c>
      <c r="F155" s="2"/>
    </row>
    <row r="156" spans="1:6" ht="26.25" customHeight="1" x14ac:dyDescent="0.25">
      <c r="C156" s="91" t="s">
        <v>48</v>
      </c>
      <c r="D156" s="91"/>
      <c r="E156" s="6">
        <f>E33+E37+E50+E83+E106+E124+E132+E146+E150</f>
        <v>0</v>
      </c>
    </row>
  </sheetData>
  <sheetProtection password="C94D" sheet="1" objects="1" scenarios="1" formatCells="0" formatColumns="0" formatRows="0" selectLockedCells="1"/>
  <mergeCells count="59">
    <mergeCell ref="C132:D132"/>
    <mergeCell ref="B133:F133"/>
    <mergeCell ref="B147:F147"/>
    <mergeCell ref="C150:D150"/>
    <mergeCell ref="F60:F61"/>
    <mergeCell ref="C62:F62"/>
    <mergeCell ref="F63:F64"/>
    <mergeCell ref="C124:D124"/>
    <mergeCell ref="D109:F118"/>
    <mergeCell ref="F120:F123"/>
    <mergeCell ref="C134:F134"/>
    <mergeCell ref="B125:F125"/>
    <mergeCell ref="C126:F126"/>
    <mergeCell ref="B107:F107"/>
    <mergeCell ref="C83:D83"/>
    <mergeCell ref="C68:F68"/>
    <mergeCell ref="C156:D156"/>
    <mergeCell ref="C136:F136"/>
    <mergeCell ref="C139:F139"/>
    <mergeCell ref="C143:F143"/>
    <mergeCell ref="C146:D146"/>
    <mergeCell ref="B151:F151"/>
    <mergeCell ref="B154:F154"/>
    <mergeCell ref="C59:F59"/>
    <mergeCell ref="F40:F49"/>
    <mergeCell ref="C52:F53"/>
    <mergeCell ref="F54:F55"/>
    <mergeCell ref="F57:F58"/>
    <mergeCell ref="C37:D37"/>
    <mergeCell ref="B38:F38"/>
    <mergeCell ref="C39:F39"/>
    <mergeCell ref="C50:D50"/>
    <mergeCell ref="B51:F51"/>
    <mergeCell ref="B84:F84"/>
    <mergeCell ref="C106:D106"/>
    <mergeCell ref="F75:F76"/>
    <mergeCell ref="F78:F79"/>
    <mergeCell ref="C74:F74"/>
    <mergeCell ref="C77:F77"/>
    <mergeCell ref="C80:F80"/>
    <mergeCell ref="F81:F82"/>
    <mergeCell ref="D86:F95"/>
    <mergeCell ref="F97:F105"/>
    <mergeCell ref="A4:F4"/>
    <mergeCell ref="F66:F67"/>
    <mergeCell ref="F69:F70"/>
    <mergeCell ref="F72:F73"/>
    <mergeCell ref="B21:F21"/>
    <mergeCell ref="C33:D33"/>
    <mergeCell ref="B34:F34"/>
    <mergeCell ref="A5:F5"/>
    <mergeCell ref="A6:F6"/>
    <mergeCell ref="A7:F7"/>
    <mergeCell ref="B10:F10"/>
    <mergeCell ref="B20:F20"/>
    <mergeCell ref="C56:F56"/>
    <mergeCell ref="C65:F65"/>
    <mergeCell ref="C35:F35"/>
    <mergeCell ref="C71:F71"/>
  </mergeCells>
  <pageMargins left="0.7" right="0.7" top="0.75" bottom="0.75" header="0.3" footer="0.3"/>
  <pageSetup scale="65" fitToHeight="0" orientation="portrait" r:id="rId1"/>
  <rowBreaks count="2" manualBreakCount="2">
    <brk id="50" max="5" man="1"/>
    <brk id="10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VETS2</vt:lpstr>
      <vt:lpstr>VETS2!Print_Area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JihyunHuyck</dc:creator>
  <cp:lastModifiedBy>AlexWWrisinger</cp:lastModifiedBy>
  <dcterms:created xsi:type="dcterms:W3CDTF">2015-03-26T14:47:56Z</dcterms:created>
  <dcterms:modified xsi:type="dcterms:W3CDTF">2016-04-21T16:53:58Z</dcterms:modified>
</cp:coreProperties>
</file>