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ing\python\AI\Analysis\data\test\"/>
    </mc:Choice>
  </mc:AlternateContent>
  <xr:revisionPtr revIDLastSave="0" documentId="13_ncr:40009_{4DDF3BB3-BEDF-42C6-9123-88C68A8F6862}" xr6:coauthVersionLast="45" xr6:coauthVersionMax="45" xr10:uidLastSave="{00000000-0000-0000-0000-000000000000}"/>
  <bookViews>
    <workbookView xWindow="7200" yWindow="2820" windowWidth="21600" windowHeight="11385"/>
  </bookViews>
  <sheets>
    <sheet name="Confusion_Matrix - コピー" sheetId="1" r:id="rId1"/>
  </sheets>
  <calcPr calcId="0"/>
</workbook>
</file>

<file path=xl/calcChain.xml><?xml version="1.0" encoding="utf-8"?>
<calcChain xmlns="http://schemas.openxmlformats.org/spreadsheetml/2006/main">
  <c r="AR45" i="1" l="1"/>
  <c r="AQ45" i="1"/>
  <c r="AR3" i="1"/>
  <c r="AO3" i="1"/>
  <c r="B46" i="1"/>
  <c r="B45" i="1"/>
  <c r="AQ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H41" i="1"/>
  <c r="AI41" i="1"/>
  <c r="AJ41" i="1"/>
  <c r="AK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B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<sst xmlns="http://schemas.openxmlformats.org/spreadsheetml/2006/main" count="12" uniqueCount="11">
  <si>
    <t>Predict</t>
    <phoneticPr fontId="18"/>
  </si>
  <si>
    <t>TP</t>
    <phoneticPr fontId="18"/>
  </si>
  <si>
    <t>FP</t>
    <phoneticPr fontId="18"/>
  </si>
  <si>
    <t>micro Prec</t>
    <phoneticPr fontId="18"/>
  </si>
  <si>
    <t>Prec</t>
    <phoneticPr fontId="18"/>
  </si>
  <si>
    <t>macro Prec</t>
    <phoneticPr fontId="18"/>
  </si>
  <si>
    <t>FN</t>
    <phoneticPr fontId="18"/>
  </si>
  <si>
    <t>Recall</t>
    <phoneticPr fontId="18"/>
  </si>
  <si>
    <t>micro rec</t>
    <phoneticPr fontId="18"/>
  </si>
  <si>
    <t>macro rec</t>
    <phoneticPr fontId="18"/>
  </si>
  <si>
    <t>F値</t>
    <rPh sb="1" eb="2">
      <t>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</si>
</sst>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6"/>
  <sheetViews>
    <sheetView tabSelected="1" topLeftCell="Z1" zoomScale="65" workbookViewId="0">
      <selection activeCell="AR45" sqref="AR45"/>
    </sheetView>
  </sheetViews>
  <sheetFormatPr defaultRowHeight="18.75" x14ac:dyDescent="0.4"/>
  <sheetData>
    <row r="2" spans="2:44" x14ac:dyDescent="0.4">
      <c r="O2" t="s">
        <v>0</v>
      </c>
      <c r="AM2" t="s">
        <v>1</v>
      </c>
      <c r="AN2" t="s">
        <v>6</v>
      </c>
      <c r="AO2" t="s">
        <v>7</v>
      </c>
      <c r="AQ2" t="s">
        <v>8</v>
      </c>
      <c r="AR2" t="s">
        <v>9</v>
      </c>
    </row>
    <row r="3" spans="2:44" x14ac:dyDescent="0.4">
      <c r="B3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</v>
      </c>
      <c r="O3">
        <v>0</v>
      </c>
      <c r="P3">
        <v>1</v>
      </c>
      <c r="Q3">
        <v>0</v>
      </c>
      <c r="R3">
        <v>0</v>
      </c>
      <c r="S3">
        <v>6</v>
      </c>
      <c r="T3">
        <v>6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12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M3">
        <f>B3</f>
        <v>27</v>
      </c>
      <c r="AN3">
        <f>SUM(B3:AK3)-AM3</f>
        <v>30</v>
      </c>
      <c r="AO3">
        <f>AM3/SUM(AM3:AN3)</f>
        <v>0.47368421052631576</v>
      </c>
      <c r="AQ3" s="1">
        <f>SUM(AM3:AM38)/SUM(AM3:AN38)</f>
        <v>0.41861598440545811</v>
      </c>
      <c r="AR3" s="1">
        <f>AVERAGE(AO3:AO38)</f>
        <v>0.41861598440545805</v>
      </c>
    </row>
    <row r="4" spans="2:44" x14ac:dyDescent="0.4">
      <c r="B4">
        <v>1</v>
      </c>
      <c r="C4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19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16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M4">
        <f>C4</f>
        <v>16</v>
      </c>
      <c r="AN4">
        <f t="shared" ref="AN4:AN38" si="0">SUM(B4:AK4)-AM4</f>
        <v>41</v>
      </c>
      <c r="AO4">
        <f t="shared" ref="AO4:AO38" si="1">AM4/SUM(AM4:AN4)</f>
        <v>0.2807017543859649</v>
      </c>
    </row>
    <row r="5" spans="2:44" x14ac:dyDescent="0.4">
      <c r="B5">
        <v>0</v>
      </c>
      <c r="C5">
        <v>0</v>
      </c>
      <c r="D5">
        <v>0</v>
      </c>
      <c r="E5">
        <v>11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10</v>
      </c>
      <c r="AI5">
        <v>24</v>
      </c>
      <c r="AJ5">
        <v>9</v>
      </c>
      <c r="AK5">
        <v>0</v>
      </c>
      <c r="AM5">
        <f>D5</f>
        <v>0</v>
      </c>
      <c r="AN5">
        <f t="shared" si="0"/>
        <v>57</v>
      </c>
      <c r="AO5">
        <f t="shared" si="1"/>
        <v>0</v>
      </c>
    </row>
    <row r="6" spans="2:44" x14ac:dyDescent="0.4">
      <c r="B6">
        <v>0</v>
      </c>
      <c r="C6">
        <v>0</v>
      </c>
      <c r="D6">
        <v>3</v>
      </c>
      <c r="E6">
        <v>19</v>
      </c>
      <c r="F6">
        <v>1</v>
      </c>
      <c r="G6">
        <v>10</v>
      </c>
      <c r="H6">
        <v>10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8</v>
      </c>
      <c r="AJ6">
        <v>1</v>
      </c>
      <c r="AK6">
        <v>0</v>
      </c>
      <c r="AM6">
        <f>E6</f>
        <v>19</v>
      </c>
      <c r="AN6">
        <f t="shared" si="0"/>
        <v>38</v>
      </c>
      <c r="AO6">
        <f t="shared" si="1"/>
        <v>0.33333333333333331</v>
      </c>
    </row>
    <row r="7" spans="2:44" x14ac:dyDescent="0.4">
      <c r="B7">
        <v>0</v>
      </c>
      <c r="C7">
        <v>0</v>
      </c>
      <c r="D7">
        <v>3</v>
      </c>
      <c r="E7">
        <v>3</v>
      </c>
      <c r="F7">
        <v>6</v>
      </c>
      <c r="G7">
        <v>26</v>
      </c>
      <c r="H7">
        <v>13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</v>
      </c>
      <c r="AJ7">
        <v>1</v>
      </c>
      <c r="AK7">
        <v>0</v>
      </c>
      <c r="AM7">
        <f>F7</f>
        <v>6</v>
      </c>
      <c r="AN7">
        <f t="shared" si="0"/>
        <v>51</v>
      </c>
      <c r="AO7">
        <f t="shared" si="1"/>
        <v>0.10526315789473684</v>
      </c>
    </row>
    <row r="8" spans="2:44" x14ac:dyDescent="0.4">
      <c r="B8">
        <v>0</v>
      </c>
      <c r="C8">
        <v>0</v>
      </c>
      <c r="D8">
        <v>0</v>
      </c>
      <c r="E8">
        <v>1</v>
      </c>
      <c r="F8">
        <v>4</v>
      </c>
      <c r="G8">
        <v>26</v>
      </c>
      <c r="H8">
        <v>20</v>
      </c>
      <c r="I8">
        <v>2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M8">
        <f>G8</f>
        <v>26</v>
      </c>
      <c r="AN8">
        <f t="shared" si="0"/>
        <v>31</v>
      </c>
      <c r="AO8">
        <f t="shared" si="1"/>
        <v>0.45614035087719296</v>
      </c>
    </row>
    <row r="9" spans="2:44" x14ac:dyDescent="0.4">
      <c r="B9">
        <v>0</v>
      </c>
      <c r="C9">
        <v>0</v>
      </c>
      <c r="D9">
        <v>0</v>
      </c>
      <c r="E9">
        <v>0</v>
      </c>
      <c r="F9">
        <v>0</v>
      </c>
      <c r="G9">
        <v>9</v>
      </c>
      <c r="H9">
        <v>37</v>
      </c>
      <c r="I9">
        <v>8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M9">
        <f>H9</f>
        <v>37</v>
      </c>
      <c r="AN9">
        <f t="shared" si="0"/>
        <v>20</v>
      </c>
      <c r="AO9">
        <f t="shared" si="1"/>
        <v>0.64912280701754388</v>
      </c>
    </row>
    <row r="10" spans="2:44" x14ac:dyDescent="0.4"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26</v>
      </c>
      <c r="I10">
        <v>18</v>
      </c>
      <c r="J10">
        <v>7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M10">
        <f>I10</f>
        <v>18</v>
      </c>
      <c r="AN10">
        <f t="shared" si="0"/>
        <v>39</v>
      </c>
      <c r="AO10">
        <f t="shared" si="1"/>
        <v>0.31578947368421051</v>
      </c>
    </row>
    <row r="11" spans="2:44" x14ac:dyDescent="0.4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</v>
      </c>
      <c r="I11">
        <v>16</v>
      </c>
      <c r="J11">
        <v>27</v>
      </c>
      <c r="K11">
        <v>3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M11">
        <f>J11</f>
        <v>27</v>
      </c>
      <c r="AN11">
        <f t="shared" si="0"/>
        <v>30</v>
      </c>
      <c r="AO11">
        <f t="shared" si="1"/>
        <v>0.47368421052631576</v>
      </c>
    </row>
    <row r="12" spans="2:44" x14ac:dyDescent="0.4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2</v>
      </c>
      <c r="J12">
        <v>18</v>
      </c>
      <c r="K12">
        <v>21</v>
      </c>
      <c r="L12">
        <v>10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M12">
        <f>K12</f>
        <v>21</v>
      </c>
      <c r="AN12">
        <f t="shared" si="0"/>
        <v>36</v>
      </c>
      <c r="AO12">
        <f t="shared" si="1"/>
        <v>0.36842105263157893</v>
      </c>
    </row>
    <row r="13" spans="2:44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4</v>
      </c>
      <c r="K13">
        <v>9</v>
      </c>
      <c r="L13">
        <v>27</v>
      </c>
      <c r="M13">
        <v>12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M13">
        <f>L13</f>
        <v>27</v>
      </c>
      <c r="AN13">
        <f t="shared" si="0"/>
        <v>30</v>
      </c>
      <c r="AO13">
        <f t="shared" si="1"/>
        <v>0.47368421052631576</v>
      </c>
    </row>
    <row r="14" spans="2:44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1</v>
      </c>
      <c r="J14">
        <v>2</v>
      </c>
      <c r="K14">
        <v>1</v>
      </c>
      <c r="L14">
        <v>22</v>
      </c>
      <c r="M14">
        <v>27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M14">
        <f>M14</f>
        <v>27</v>
      </c>
      <c r="AN14">
        <f t="shared" si="0"/>
        <v>30</v>
      </c>
      <c r="AO14">
        <f t="shared" si="1"/>
        <v>0.47368421052631576</v>
      </c>
    </row>
    <row r="15" spans="2:44" x14ac:dyDescent="0.4"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28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10</v>
      </c>
      <c r="V15">
        <v>8</v>
      </c>
      <c r="W15">
        <v>3</v>
      </c>
      <c r="X15">
        <v>0</v>
      </c>
      <c r="Y15">
        <v>0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M15">
        <f>N15</f>
        <v>28</v>
      </c>
      <c r="AN15">
        <f t="shared" si="0"/>
        <v>29</v>
      </c>
      <c r="AO15">
        <f t="shared" si="1"/>
        <v>0.49122807017543857</v>
      </c>
    </row>
    <row r="16" spans="2:44" x14ac:dyDescent="0.4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1</v>
      </c>
      <c r="J16">
        <v>1</v>
      </c>
      <c r="K16">
        <v>0</v>
      </c>
      <c r="L16">
        <v>1</v>
      </c>
      <c r="M16">
        <v>22</v>
      </c>
      <c r="N16">
        <v>0</v>
      </c>
      <c r="O16">
        <v>24</v>
      </c>
      <c r="P16">
        <v>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M16">
        <f>O16</f>
        <v>24</v>
      </c>
      <c r="AN16">
        <f t="shared" si="0"/>
        <v>33</v>
      </c>
      <c r="AO16">
        <f t="shared" si="1"/>
        <v>0.42105263157894735</v>
      </c>
    </row>
    <row r="17" spans="1:41" x14ac:dyDescent="0.4">
      <c r="A17" t="b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4</v>
      </c>
      <c r="N17">
        <v>0</v>
      </c>
      <c r="O17">
        <v>15</v>
      </c>
      <c r="P17">
        <v>28</v>
      </c>
      <c r="Q17">
        <v>3</v>
      </c>
      <c r="R17">
        <v>2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M17">
        <f>P17</f>
        <v>28</v>
      </c>
      <c r="AN17">
        <f t="shared" si="0"/>
        <v>29</v>
      </c>
      <c r="AO17">
        <f t="shared" si="1"/>
        <v>0.49122807017543857</v>
      </c>
    </row>
    <row r="18" spans="1:41" x14ac:dyDescent="0.4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33</v>
      </c>
      <c r="Q18">
        <v>11</v>
      </c>
      <c r="R18">
        <v>6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M18">
        <f>Q18</f>
        <v>11</v>
      </c>
      <c r="AN18">
        <f t="shared" si="0"/>
        <v>46</v>
      </c>
      <c r="AO18">
        <f t="shared" si="1"/>
        <v>0.19298245614035087</v>
      </c>
    </row>
    <row r="19" spans="1:41" x14ac:dyDescent="0.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16</v>
      </c>
      <c r="R19">
        <v>27</v>
      </c>
      <c r="S19">
        <v>7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M19">
        <f>R19</f>
        <v>27</v>
      </c>
      <c r="AN19">
        <f t="shared" si="0"/>
        <v>30</v>
      </c>
      <c r="AO19">
        <f t="shared" si="1"/>
        <v>0.47368421052631576</v>
      </c>
    </row>
    <row r="20" spans="1:41" x14ac:dyDescent="0.4"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16</v>
      </c>
      <c r="S20">
        <v>14</v>
      </c>
      <c r="T20">
        <v>16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M20">
        <f>S20</f>
        <v>14</v>
      </c>
      <c r="AN20">
        <f t="shared" si="0"/>
        <v>43</v>
      </c>
      <c r="AO20">
        <f t="shared" si="1"/>
        <v>0.24561403508771928</v>
      </c>
    </row>
    <row r="21" spans="1:41" x14ac:dyDescent="0.4"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3</v>
      </c>
      <c r="R21">
        <v>5</v>
      </c>
      <c r="S21">
        <v>14</v>
      </c>
      <c r="T21">
        <v>14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M21">
        <f>T21</f>
        <v>14</v>
      </c>
      <c r="AN21">
        <f t="shared" si="0"/>
        <v>43</v>
      </c>
      <c r="AO21">
        <f t="shared" si="1"/>
        <v>0.24561403508771928</v>
      </c>
    </row>
    <row r="22" spans="1:41" x14ac:dyDescent="0.4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</v>
      </c>
      <c r="V22">
        <v>33</v>
      </c>
      <c r="W22">
        <v>10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M22">
        <f>U22</f>
        <v>10</v>
      </c>
      <c r="AN22">
        <f t="shared" si="0"/>
        <v>47</v>
      </c>
      <c r="AO22">
        <f t="shared" si="1"/>
        <v>0.17543859649122806</v>
      </c>
    </row>
    <row r="23" spans="1:41" x14ac:dyDescent="0.4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3</v>
      </c>
      <c r="V23">
        <v>36</v>
      </c>
      <c r="W23">
        <v>11</v>
      </c>
      <c r="X23">
        <v>4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>
        <f>V23</f>
        <v>36</v>
      </c>
      <c r="AN23">
        <f t="shared" si="0"/>
        <v>21</v>
      </c>
      <c r="AO23">
        <f t="shared" si="1"/>
        <v>0.63157894736842102</v>
      </c>
    </row>
    <row r="24" spans="1:41" x14ac:dyDescent="0.4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37</v>
      </c>
      <c r="X24">
        <v>12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M24">
        <f>W24</f>
        <v>37</v>
      </c>
      <c r="AN24">
        <f t="shared" si="0"/>
        <v>20</v>
      </c>
      <c r="AO24">
        <f t="shared" si="1"/>
        <v>0.64912280701754388</v>
      </c>
    </row>
    <row r="25" spans="1:41" x14ac:dyDescent="0.4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41</v>
      </c>
      <c r="Y25">
        <v>9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M25">
        <f>X25</f>
        <v>41</v>
      </c>
      <c r="AN25">
        <f t="shared" si="0"/>
        <v>16</v>
      </c>
      <c r="AO25">
        <f t="shared" si="1"/>
        <v>0.7192982456140351</v>
      </c>
    </row>
    <row r="26" spans="1:41" x14ac:dyDescent="0.4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3</v>
      </c>
      <c r="Y26">
        <v>33</v>
      </c>
      <c r="Z26">
        <v>18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M26">
        <f>Y26</f>
        <v>33</v>
      </c>
      <c r="AN26">
        <f t="shared" si="0"/>
        <v>24</v>
      </c>
      <c r="AO26">
        <f t="shared" si="1"/>
        <v>0.57894736842105265</v>
      </c>
    </row>
    <row r="27" spans="1:41" x14ac:dyDescent="0.4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11</v>
      </c>
      <c r="Z27">
        <v>28</v>
      </c>
      <c r="AA27">
        <v>0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2</v>
      </c>
      <c r="AJ27">
        <v>0</v>
      </c>
      <c r="AK27">
        <v>0</v>
      </c>
      <c r="AM27">
        <f>Z27</f>
        <v>28</v>
      </c>
      <c r="AN27">
        <f t="shared" si="0"/>
        <v>29</v>
      </c>
      <c r="AO27">
        <f t="shared" si="1"/>
        <v>0.49122807017543857</v>
      </c>
    </row>
    <row r="28" spans="1:41" x14ac:dyDescent="0.4">
      <c r="B28">
        <v>15</v>
      </c>
      <c r="C28">
        <v>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10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19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M28">
        <f>AA28</f>
        <v>19</v>
      </c>
      <c r="AN28">
        <f t="shared" si="0"/>
        <v>38</v>
      </c>
      <c r="AO28">
        <f t="shared" si="1"/>
        <v>0.33333333333333331</v>
      </c>
    </row>
    <row r="29" spans="1:41" x14ac:dyDescent="0.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41</v>
      </c>
      <c r="AC29">
        <v>8</v>
      </c>
      <c r="AD29">
        <v>2</v>
      </c>
      <c r="AE29">
        <v>0</v>
      </c>
      <c r="AF29">
        <v>0</v>
      </c>
      <c r="AG29">
        <v>0</v>
      </c>
      <c r="AH29">
        <v>2</v>
      </c>
      <c r="AI29">
        <v>1</v>
      </c>
      <c r="AJ29">
        <v>0</v>
      </c>
      <c r="AK29">
        <v>0</v>
      </c>
      <c r="AM29">
        <f>AB29</f>
        <v>41</v>
      </c>
      <c r="AN29">
        <f t="shared" si="0"/>
        <v>16</v>
      </c>
      <c r="AO29">
        <f t="shared" si="1"/>
        <v>0.7192982456140351</v>
      </c>
    </row>
    <row r="30" spans="1:41" x14ac:dyDescent="0.4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</v>
      </c>
      <c r="AC30">
        <v>41</v>
      </c>
      <c r="AD30">
        <v>4</v>
      </c>
      <c r="AE30">
        <v>3</v>
      </c>
      <c r="AF30">
        <v>1</v>
      </c>
      <c r="AG30">
        <v>0</v>
      </c>
      <c r="AH30">
        <v>2</v>
      </c>
      <c r="AI30">
        <v>0</v>
      </c>
      <c r="AJ30">
        <v>0</v>
      </c>
      <c r="AK30">
        <v>0</v>
      </c>
      <c r="AM30">
        <f>AC30</f>
        <v>41</v>
      </c>
      <c r="AN30">
        <f t="shared" si="0"/>
        <v>16</v>
      </c>
      <c r="AO30">
        <f t="shared" si="1"/>
        <v>0.7192982456140351</v>
      </c>
    </row>
    <row r="31" spans="1:41" x14ac:dyDescent="0.4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8</v>
      </c>
      <c r="AD31">
        <v>25</v>
      </c>
      <c r="AE31">
        <v>15</v>
      </c>
      <c r="AF31">
        <v>5</v>
      </c>
      <c r="AG31">
        <v>0</v>
      </c>
      <c r="AH31">
        <v>2</v>
      </c>
      <c r="AI31">
        <v>0</v>
      </c>
      <c r="AJ31">
        <v>0</v>
      </c>
      <c r="AK31">
        <v>0</v>
      </c>
      <c r="AM31">
        <f>AD31</f>
        <v>25</v>
      </c>
      <c r="AN31">
        <f t="shared" si="0"/>
        <v>32</v>
      </c>
      <c r="AO31">
        <f t="shared" si="1"/>
        <v>0.43859649122807015</v>
      </c>
    </row>
    <row r="32" spans="1:41" x14ac:dyDescent="0.4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24</v>
      </c>
      <c r="AF32">
        <v>14</v>
      </c>
      <c r="AG32">
        <v>5</v>
      </c>
      <c r="AH32">
        <v>4</v>
      </c>
      <c r="AI32">
        <v>1</v>
      </c>
      <c r="AJ32">
        <v>0</v>
      </c>
      <c r="AK32">
        <v>0</v>
      </c>
      <c r="AM32">
        <f>AE32</f>
        <v>24</v>
      </c>
      <c r="AN32">
        <f t="shared" si="0"/>
        <v>33</v>
      </c>
      <c r="AO32">
        <f t="shared" si="1"/>
        <v>0.42105263157894735</v>
      </c>
    </row>
    <row r="33" spans="1:44" x14ac:dyDescent="0.4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9</v>
      </c>
      <c r="AF33">
        <v>17</v>
      </c>
      <c r="AG33">
        <v>16</v>
      </c>
      <c r="AH33">
        <v>10</v>
      </c>
      <c r="AI33">
        <v>3</v>
      </c>
      <c r="AJ33">
        <v>0</v>
      </c>
      <c r="AK33">
        <v>0</v>
      </c>
      <c r="AM33">
        <f>AF33</f>
        <v>17</v>
      </c>
      <c r="AN33">
        <f t="shared" si="0"/>
        <v>40</v>
      </c>
      <c r="AO33">
        <f t="shared" si="1"/>
        <v>0.2982456140350877</v>
      </c>
    </row>
    <row r="34" spans="1:44" x14ac:dyDescent="0.4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4</v>
      </c>
      <c r="AG34">
        <v>19</v>
      </c>
      <c r="AH34">
        <v>27</v>
      </c>
      <c r="AI34">
        <v>5</v>
      </c>
      <c r="AJ34">
        <v>0</v>
      </c>
      <c r="AK34">
        <v>0</v>
      </c>
      <c r="AM34">
        <f>AG34</f>
        <v>19</v>
      </c>
      <c r="AN34">
        <f t="shared" si="0"/>
        <v>38</v>
      </c>
      <c r="AO34">
        <f t="shared" si="1"/>
        <v>0.33333333333333331</v>
      </c>
    </row>
    <row r="35" spans="1:44" x14ac:dyDescent="0.4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45</v>
      </c>
      <c r="AI35">
        <v>8</v>
      </c>
      <c r="AJ35">
        <v>2</v>
      </c>
      <c r="AK35">
        <v>0</v>
      </c>
      <c r="AM35">
        <f>AH35</f>
        <v>45</v>
      </c>
      <c r="AN35">
        <f t="shared" si="0"/>
        <v>12</v>
      </c>
      <c r="AO35">
        <f t="shared" si="1"/>
        <v>0.78947368421052633</v>
      </c>
    </row>
    <row r="36" spans="1:44" x14ac:dyDescent="0.4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41</v>
      </c>
      <c r="AI36">
        <v>10</v>
      </c>
      <c r="AJ36">
        <v>4</v>
      </c>
      <c r="AK36">
        <v>1</v>
      </c>
      <c r="AM36">
        <f>AI36</f>
        <v>10</v>
      </c>
      <c r="AN36">
        <f t="shared" si="0"/>
        <v>47</v>
      </c>
      <c r="AO36">
        <f t="shared" si="1"/>
        <v>0.17543859649122806</v>
      </c>
    </row>
    <row r="37" spans="1:44" x14ac:dyDescent="0.4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5</v>
      </c>
      <c r="AI37">
        <v>11</v>
      </c>
      <c r="AJ37">
        <v>36</v>
      </c>
      <c r="AK37">
        <v>3</v>
      </c>
      <c r="AM37">
        <f>AJ37</f>
        <v>36</v>
      </c>
      <c r="AN37">
        <f t="shared" si="0"/>
        <v>21</v>
      </c>
      <c r="AO37">
        <f t="shared" si="1"/>
        <v>0.63157894736842102</v>
      </c>
    </row>
    <row r="38" spans="1:44" x14ac:dyDescent="0.4"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20</v>
      </c>
      <c r="AI38">
        <v>25</v>
      </c>
      <c r="AJ38">
        <v>10</v>
      </c>
      <c r="AK38">
        <v>0</v>
      </c>
      <c r="AM38">
        <f>AK38</f>
        <v>0</v>
      </c>
      <c r="AN38">
        <f t="shared" si="0"/>
        <v>57</v>
      </c>
      <c r="AO38">
        <f t="shared" si="1"/>
        <v>0</v>
      </c>
    </row>
    <row r="40" spans="1:44" x14ac:dyDescent="0.4">
      <c r="A40" t="s">
        <v>1</v>
      </c>
      <c r="B40">
        <f>B3</f>
        <v>27</v>
      </c>
      <c r="C40">
        <f>C4</f>
        <v>16</v>
      </c>
      <c r="D40">
        <f>D5</f>
        <v>0</v>
      </c>
      <c r="E40">
        <f>E6</f>
        <v>19</v>
      </c>
      <c r="F40">
        <f>F7</f>
        <v>6</v>
      </c>
      <c r="G40">
        <f>G8</f>
        <v>26</v>
      </c>
      <c r="H40">
        <f>H9</f>
        <v>37</v>
      </c>
      <c r="I40">
        <f>I10</f>
        <v>18</v>
      </c>
      <c r="J40">
        <f>J11</f>
        <v>27</v>
      </c>
      <c r="K40">
        <f>K12</f>
        <v>21</v>
      </c>
      <c r="L40">
        <f>L13</f>
        <v>27</v>
      </c>
      <c r="M40">
        <f>M14</f>
        <v>27</v>
      </c>
      <c r="N40">
        <f>N15</f>
        <v>28</v>
      </c>
      <c r="O40">
        <f>O16</f>
        <v>24</v>
      </c>
      <c r="P40">
        <f>P17</f>
        <v>28</v>
      </c>
      <c r="Q40">
        <f>Q18</f>
        <v>11</v>
      </c>
      <c r="R40">
        <f>R19</f>
        <v>27</v>
      </c>
      <c r="S40">
        <f>S20</f>
        <v>14</v>
      </c>
      <c r="T40">
        <f>T21</f>
        <v>14</v>
      </c>
      <c r="U40">
        <f>U22</f>
        <v>10</v>
      </c>
      <c r="V40">
        <f>V23</f>
        <v>36</v>
      </c>
      <c r="W40">
        <f>W24</f>
        <v>37</v>
      </c>
      <c r="X40">
        <f>X25</f>
        <v>41</v>
      </c>
      <c r="Y40">
        <f>Y26</f>
        <v>33</v>
      </c>
      <c r="Z40">
        <f>Z27</f>
        <v>28</v>
      </c>
      <c r="AA40">
        <f>AA28</f>
        <v>19</v>
      </c>
      <c r="AB40">
        <f>AB29</f>
        <v>41</v>
      </c>
      <c r="AC40">
        <f>AC30</f>
        <v>41</v>
      </c>
      <c r="AD40">
        <f>AD31</f>
        <v>25</v>
      </c>
      <c r="AE40">
        <f>AE32</f>
        <v>24</v>
      </c>
      <c r="AF40">
        <f>AF33</f>
        <v>17</v>
      </c>
      <c r="AG40">
        <f>AG34</f>
        <v>19</v>
      </c>
      <c r="AH40">
        <f>AH35</f>
        <v>45</v>
      </c>
      <c r="AI40">
        <f>AI36</f>
        <v>10</v>
      </c>
      <c r="AJ40">
        <f>AJ37</f>
        <v>36</v>
      </c>
      <c r="AK40">
        <f>AK38</f>
        <v>0</v>
      </c>
    </row>
    <row r="41" spans="1:44" x14ac:dyDescent="0.4">
      <c r="A41" t="s">
        <v>2</v>
      </c>
      <c r="B41">
        <f>SUM(B3:B38)-B40</f>
        <v>37</v>
      </c>
      <c r="C41">
        <f t="shared" ref="C41:AG41" si="2">SUM(C3:C38)-C40</f>
        <v>11</v>
      </c>
      <c r="D41">
        <f t="shared" si="2"/>
        <v>6</v>
      </c>
      <c r="E41">
        <f t="shared" si="2"/>
        <v>16</v>
      </c>
      <c r="F41">
        <f t="shared" si="2"/>
        <v>6</v>
      </c>
      <c r="G41">
        <f t="shared" si="2"/>
        <v>48</v>
      </c>
      <c r="H41">
        <f t="shared" si="2"/>
        <v>87</v>
      </c>
      <c r="I41">
        <f t="shared" si="2"/>
        <v>36</v>
      </c>
      <c r="J41">
        <f t="shared" si="2"/>
        <v>35</v>
      </c>
      <c r="K41">
        <f t="shared" si="2"/>
        <v>25</v>
      </c>
      <c r="L41">
        <f t="shared" si="2"/>
        <v>36</v>
      </c>
      <c r="M41">
        <f t="shared" si="2"/>
        <v>43</v>
      </c>
      <c r="N41">
        <f t="shared" si="2"/>
        <v>27</v>
      </c>
      <c r="O41">
        <f t="shared" si="2"/>
        <v>17</v>
      </c>
      <c r="P41">
        <f t="shared" si="2"/>
        <v>43</v>
      </c>
      <c r="Q41">
        <f t="shared" si="2"/>
        <v>30</v>
      </c>
      <c r="R41">
        <f t="shared" si="2"/>
        <v>29</v>
      </c>
      <c r="S41">
        <f t="shared" si="2"/>
        <v>28</v>
      </c>
      <c r="T41">
        <f t="shared" si="2"/>
        <v>39</v>
      </c>
      <c r="U41">
        <f t="shared" si="2"/>
        <v>13</v>
      </c>
      <c r="V41">
        <f t="shared" si="2"/>
        <v>48</v>
      </c>
      <c r="W41">
        <f t="shared" si="2"/>
        <v>29</v>
      </c>
      <c r="X41">
        <f t="shared" si="2"/>
        <v>21</v>
      </c>
      <c r="Y41">
        <f t="shared" si="2"/>
        <v>21</v>
      </c>
      <c r="Z41">
        <f t="shared" si="2"/>
        <v>24</v>
      </c>
      <c r="AA41">
        <f t="shared" si="2"/>
        <v>31</v>
      </c>
      <c r="AB41">
        <f t="shared" si="2"/>
        <v>22</v>
      </c>
      <c r="AC41">
        <f t="shared" si="2"/>
        <v>16</v>
      </c>
      <c r="AD41">
        <f t="shared" si="2"/>
        <v>15</v>
      </c>
      <c r="AE41">
        <f t="shared" si="2"/>
        <v>28</v>
      </c>
      <c r="AF41">
        <f t="shared" si="2"/>
        <v>25</v>
      </c>
      <c r="AG41">
        <f t="shared" si="2"/>
        <v>25</v>
      </c>
      <c r="AH41">
        <f>SUM(AH3:AH38)-AH40</f>
        <v>147</v>
      </c>
      <c r="AI41">
        <f t="shared" ref="AI41" si="3">SUM(AI3:AI38)-AI40</f>
        <v>98</v>
      </c>
      <c r="AJ41">
        <f t="shared" ref="AJ41" si="4">SUM(AJ3:AJ38)-AJ40</f>
        <v>27</v>
      </c>
      <c r="AK41">
        <f t="shared" ref="AK41" si="5">SUM(AK3:AK38)-AK40</f>
        <v>4</v>
      </c>
    </row>
    <row r="43" spans="1:44" x14ac:dyDescent="0.4">
      <c r="A43" t="s">
        <v>4</v>
      </c>
      <c r="B43">
        <f>B40/SUM(B40:B41)</f>
        <v>0.421875</v>
      </c>
      <c r="C43">
        <f t="shared" ref="C43:AK43" si="6">C40/SUM(C40:C41)</f>
        <v>0.59259259259259256</v>
      </c>
      <c r="D43">
        <f t="shared" si="6"/>
        <v>0</v>
      </c>
      <c r="E43">
        <f t="shared" si="6"/>
        <v>0.54285714285714282</v>
      </c>
      <c r="F43">
        <f t="shared" si="6"/>
        <v>0.5</v>
      </c>
      <c r="G43">
        <f t="shared" si="6"/>
        <v>0.35135135135135137</v>
      </c>
      <c r="H43">
        <f t="shared" si="6"/>
        <v>0.29838709677419356</v>
      </c>
      <c r="I43">
        <f t="shared" si="6"/>
        <v>0.33333333333333331</v>
      </c>
      <c r="J43">
        <f t="shared" si="6"/>
        <v>0.43548387096774194</v>
      </c>
      <c r="K43">
        <f t="shared" si="6"/>
        <v>0.45652173913043476</v>
      </c>
      <c r="L43">
        <f t="shared" si="6"/>
        <v>0.42857142857142855</v>
      </c>
      <c r="M43">
        <f t="shared" si="6"/>
        <v>0.38571428571428573</v>
      </c>
      <c r="N43">
        <f t="shared" si="6"/>
        <v>0.50909090909090904</v>
      </c>
      <c r="O43">
        <f t="shared" si="6"/>
        <v>0.58536585365853655</v>
      </c>
      <c r="P43">
        <f t="shared" si="6"/>
        <v>0.39436619718309857</v>
      </c>
      <c r="Q43">
        <f t="shared" si="6"/>
        <v>0.26829268292682928</v>
      </c>
      <c r="R43">
        <f t="shared" si="6"/>
        <v>0.48214285714285715</v>
      </c>
      <c r="S43">
        <f t="shared" si="6"/>
        <v>0.33333333333333331</v>
      </c>
      <c r="T43">
        <f t="shared" si="6"/>
        <v>0.26415094339622641</v>
      </c>
      <c r="U43">
        <f t="shared" si="6"/>
        <v>0.43478260869565216</v>
      </c>
      <c r="V43">
        <f t="shared" si="6"/>
        <v>0.42857142857142855</v>
      </c>
      <c r="W43">
        <f t="shared" si="6"/>
        <v>0.56060606060606055</v>
      </c>
      <c r="X43">
        <f t="shared" si="6"/>
        <v>0.66129032258064513</v>
      </c>
      <c r="Y43">
        <f t="shared" si="6"/>
        <v>0.61111111111111116</v>
      </c>
      <c r="Z43">
        <f t="shared" si="6"/>
        <v>0.53846153846153844</v>
      </c>
      <c r="AA43">
        <f t="shared" si="6"/>
        <v>0.38</v>
      </c>
      <c r="AB43">
        <f t="shared" si="6"/>
        <v>0.65079365079365081</v>
      </c>
      <c r="AC43">
        <f t="shared" si="6"/>
        <v>0.7192982456140351</v>
      </c>
      <c r="AD43">
        <f t="shared" si="6"/>
        <v>0.625</v>
      </c>
      <c r="AE43">
        <f t="shared" si="6"/>
        <v>0.46153846153846156</v>
      </c>
      <c r="AF43">
        <f t="shared" si="6"/>
        <v>0.40476190476190477</v>
      </c>
      <c r="AG43">
        <f t="shared" si="6"/>
        <v>0.43181818181818182</v>
      </c>
      <c r="AH43">
        <f t="shared" si="6"/>
        <v>0.234375</v>
      </c>
      <c r="AI43">
        <f t="shared" si="6"/>
        <v>9.2592592592592587E-2</v>
      </c>
      <c r="AJ43">
        <f t="shared" si="6"/>
        <v>0.5714285714285714</v>
      </c>
      <c r="AK43">
        <f t="shared" si="6"/>
        <v>0</v>
      </c>
    </row>
    <row r="44" spans="1:44" x14ac:dyDescent="0.4">
      <c r="AP44" t="s">
        <v>10</v>
      </c>
    </row>
    <row r="45" spans="1:44" x14ac:dyDescent="0.4">
      <c r="A45" t="s">
        <v>3</v>
      </c>
      <c r="B45">
        <f>SUM(B40:AK40)/SUM(B40:AK41)</f>
        <v>0.41861598440545811</v>
      </c>
      <c r="AQ45">
        <f>2*((AQ3*B45)/(AQ3+B45))</f>
        <v>0.41861598440545811</v>
      </c>
      <c r="AR45">
        <f>2*((AR3*B46)/(AR3+B46))</f>
        <v>0.42300945238085008</v>
      </c>
    </row>
    <row r="46" spans="1:44" x14ac:dyDescent="0.4">
      <c r="A46" t="s">
        <v>5</v>
      </c>
      <c r="B46">
        <f>AVERAGE(B43:AK43)</f>
        <v>0.42749611934994802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Confusion_Matrix - 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三木康平</dc:creator>
  <cp:lastModifiedBy>三木康平</cp:lastModifiedBy>
  <dcterms:created xsi:type="dcterms:W3CDTF">2020-11-10T20:45:09Z</dcterms:created>
  <dcterms:modified xsi:type="dcterms:W3CDTF">2020-11-10T22:31:42Z</dcterms:modified>
</cp:coreProperties>
</file>