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2" sheetId="1" state="visible" r:id="rId2"/>
    <sheet name="Sheet3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<sst xmlns="http://schemas.openxmlformats.org/spreadsheetml/2006/main" count="595" uniqueCount="353">
  <si>
    <t>Sales</t>
  </si>
  <si>
    <t>Profits</t>
  </si>
  <si>
    <t>Type  </t>
  </si>
  <si>
    <t>Customers</t>
  </si>
  <si>
    <t>monthly</t>
  </si>
  <si>
    <t>Time horizon  </t>
  </si>
  <si>
    <t>norm day</t>
  </si>
  <si>
    <t>composite</t>
  </si>
  <si>
    <t>Data  </t>
  </si>
  <si>
    <t>Self-rep</t>
  </si>
  <si>
    <t>top prods</t>
  </si>
  <si>
    <t>IHS</t>
  </si>
  <si>
    <t>Transformation  </t>
  </si>
  <si>
    <t>none</t>
  </si>
  <si>
    <t>Sig score</t>
  </si>
  <si>
    <t>Frequency</t>
  </si>
  <si>
    <t>Coef</t>
  </si>
  <si>
    <t>Sig</t>
  </si>
  <si>
    <t>Freq</t>
  </si>
  <si>
    <t>Score</t>
  </si>
  <si>
    <t>P&gt;t</t>
  </si>
  <si>
    <t>Score 1</t>
  </si>
  <si>
    <t>Score 2</t>
  </si>
  <si>
    <t>Score 3</t>
  </si>
  <si>
    <t>Score 4</t>
  </si>
  <si>
    <t>Score 5</t>
  </si>
  <si>
    <t>Score 6</t>
  </si>
  <si>
    <t>Score 7</t>
  </si>
  <si>
    <t>Score 8</t>
  </si>
  <si>
    <t>Total score</t>
  </si>
  <si>
    <t>8 points</t>
  </si>
  <si>
    <t>7 points</t>
  </si>
  <si>
    <t>6 points</t>
  </si>
  <si>
    <t>% yes</t>
  </si>
  <si>
    <t>&lt;= 10%</t>
  </si>
  <si>
    <t>&gt;10 &amp; &lt;=15%</t>
  </si>
  <si>
    <t>&gt;15 &amp; &lt;=20%</t>
  </si>
  <si>
    <t>ABS</t>
  </si>
  <si>
    <t>&gt;=p80</t>
  </si>
  <si>
    <t>&gt;=p75</t>
  </si>
  <si>
    <t>&gt;=6p</t>
  </si>
  <si>
    <t>&lt;=25%</t>
  </si>
  <si>
    <t>P75/P75/=6/p75</t>
  </si>
  <si>
    <t>Marketing</t>
  </si>
  <si>
    <t>Visited competitor, see prices</t>
  </si>
  <si>
    <t>practice_McKandW_M1</t>
  </si>
  <si>
    <t>Visited competitor, see products</t>
  </si>
  <si>
    <t>practice_McKandW_M2</t>
  </si>
  <si>
    <t>Asked custom, new products</t>
  </si>
  <si>
    <t>practice_McKandW_M3</t>
  </si>
  <si>
    <t>Talked to former custom, why quit buying</t>
  </si>
  <si>
    <t>practice_McKandW_M4</t>
  </si>
  <si>
    <t> Asked supplier, well-selling products</t>
  </si>
  <si>
    <t>practice_McKandW_M5</t>
  </si>
  <si>
    <t>Attracted customer w special offer</t>
  </si>
  <si>
    <t>practice_McKandW_M6</t>
  </si>
  <si>
    <t>Advertised</t>
  </si>
  <si>
    <t>practice_McKandW_M7</t>
  </si>
  <si>
    <t>2</t>
  </si>
  <si>
    <t>practice_price_comp</t>
  </si>
  <si>
    <t>practice_sales_comp</t>
  </si>
  <si>
    <t>practice_discuss_newprod</t>
  </si>
  <si>
    <t>practice_discuss_suppl</t>
  </si>
  <si>
    <t>practice_discuss_bestsell</t>
  </si>
  <si>
    <t>practice_price_discount</t>
  </si>
  <si>
    <t>36</t>
  </si>
  <si>
    <t>Stocking-up</t>
  </si>
  <si>
    <t>Negotiated w supplier, lower price</t>
  </si>
  <si>
    <t>practice_McKandW_B1</t>
  </si>
  <si>
    <t>Compared supplier, qual/quant of prods</t>
  </si>
  <si>
    <t>practice_McKandW_B2</t>
  </si>
  <si>
    <t>Did not run out of stock</t>
  </si>
  <si>
    <t>practice_McKandW_B3</t>
  </si>
  <si>
    <t>67</t>
  </si>
  <si>
    <t>firm_stockout_wklyall</t>
  </si>
  <si>
    <t>firm_stockup_lateany</t>
  </si>
  <si>
    <t>firm_stockup_fixall</t>
  </si>
  <si>
    <t>firm_stockup_wklyall</t>
  </si>
  <si>
    <t>firm_stockup_dailyall</t>
  </si>
  <si>
    <t>5</t>
  </si>
  <si>
    <t>Record-keeping</t>
  </si>
  <si>
    <t>Kept written business records</t>
  </si>
  <si>
    <t>practice_McKandW_R1</t>
  </si>
  <si>
    <t>Recorded every purchase and sale</t>
  </si>
  <si>
    <t>practice_McKandW_R2</t>
  </si>
  <si>
    <t>Can use records, see cash on hand</t>
  </si>
  <si>
    <t>practice_McKandW_R3</t>
  </si>
  <si>
    <t>Uses records, check sales of part prod</t>
  </si>
  <si>
    <t>practice_McKandW_R4</t>
  </si>
  <si>
    <t>Works out cost to business of main prods</t>
  </si>
  <si>
    <t>practice_McKandW_R5</t>
  </si>
  <si>
    <t>Knows prods w most profit per item sell.</t>
  </si>
  <si>
    <t>practice_McKandW_R6</t>
  </si>
  <si>
    <t>Written monthly expenses budget</t>
  </si>
  <si>
    <t>practice_McKandW_R7</t>
  </si>
  <si>
    <t>Can use records, pay back hypoth. loan</t>
  </si>
  <si>
    <t>practice_McKandW_R8</t>
  </si>
  <si>
    <t>21</t>
  </si>
  <si>
    <t>practice_rec_ledger</t>
  </si>
  <si>
    <t>practice_rec_receipts</t>
  </si>
  <si>
    <t>practice_rec_twicewkly</t>
  </si>
  <si>
    <t>practice_rec_suppl</t>
  </si>
  <si>
    <t>practice_rec_brands</t>
  </si>
  <si>
    <t>practice_rec_prods</t>
  </si>
  <si>
    <t>practice_rec_sales</t>
  </si>
  <si>
    <t>practice_rec_assets</t>
  </si>
  <si>
    <t>practice_rec_stock</t>
  </si>
  <si>
    <t>practice_rec_accpay_suppl</t>
  </si>
  <si>
    <t>practice_rec_accpay_loan</t>
  </si>
  <si>
    <t>practice_rec_costs</t>
  </si>
  <si>
    <t>practice_rec_accrec_custom</t>
  </si>
  <si>
    <t>practice_rec_accrec_fam</t>
  </si>
  <si>
    <t>10</t>
  </si>
  <si>
    <t>practice_profit_nocosts</t>
  </si>
  <si>
    <t>practice_profit_allcosts</t>
  </si>
  <si>
    <t>practice_profit_any_daily</t>
  </si>
  <si>
    <t>practice_inventory_profit</t>
  </si>
  <si>
    <t>practice_inventory_supplprice</t>
  </si>
  <si>
    <t>Planning</t>
  </si>
  <si>
    <t>Reviews and analyses fin perform</t>
  </si>
  <si>
    <t>practice_McKandW_F1</t>
  </si>
  <si>
    <t>Sets sales target over next year</t>
  </si>
  <si>
    <t>practice_McKandW_F2</t>
  </si>
  <si>
    <t>Compares target w sales at least mthly</t>
  </si>
  <si>
    <t>practice_McKandW_F3</t>
  </si>
  <si>
    <t>Cost budget, next yr</t>
  </si>
  <si>
    <t>practice_McKandW_F4</t>
  </si>
  <si>
    <t>Annual profit and loss statement</t>
  </si>
  <si>
    <t>practice_McKandW_F5</t>
  </si>
  <si>
    <t>Annual cash-flow statement</t>
  </si>
  <si>
    <t>practice_McKandW_F6</t>
  </si>
  <si>
    <t>Annual balance sheet</t>
  </si>
  <si>
    <t>practice_McKandW_F7</t>
  </si>
  <si>
    <t>Annual income and expenditure sheet</t>
  </si>
  <si>
    <t>practice_McKandW_F8</t>
  </si>
  <si>
    <t>Product management</t>
  </si>
  <si>
    <t>sales_normday_top3share_abovep80</t>
  </si>
  <si>
    <t>practice_prods_new5</t>
  </si>
  <si>
    <t>+ practice_prods_new1</t>
  </si>
  <si>
    <t>prods_dispose</t>
  </si>
  <si>
    <t>practice_inventory_demand</t>
  </si>
  <si>
    <t>practice_inventory_space</t>
  </si>
  <si>
    <t>practice_price_demand</t>
  </si>
  <si>
    <t>sales_normday_top3share_abovemd</t>
  </si>
  <si>
    <t>(+ above vars</t>
  </si>
  <si>
    <t>Assortment</t>
  </si>
  <si>
    <t>Top7 prod w pos daily sales </t>
  </si>
  <si>
    <t>topprods_rice_1</t>
  </si>
  <si>
    <t>topprods_flour_1</t>
  </si>
  <si>
    <t>topprods_eggs_1</t>
  </si>
  <si>
    <t>topprods_noodles_1</t>
  </si>
  <si>
    <t>topprods_oil_1</t>
  </si>
  <si>
    <t>topprods_saltsugar_1</t>
  </si>
  <si>
    <t>topprods_bread_1</t>
  </si>
  <si>
    <t>topprods_coffeetea_1</t>
  </si>
  <si>
    <t>topprods_homecooked_1</t>
  </si>
  <si>
    <t>topprods_snacks_1</t>
  </si>
  <si>
    <t>topprods_freshdrinks_1</t>
  </si>
  <si>
    <t>topprods_softdrinks_1</t>
  </si>
  <si>
    <t>topprods_sanitary_1</t>
  </si>
  <si>
    <t>topprods_cleaning_1</t>
  </si>
  <si>
    <t>topprods_baby_1</t>
  </si>
  <si>
    <t>topprods_tobacco_1</t>
  </si>
  <si>
    <t>topprods_meds_1</t>
  </si>
  <si>
    <t>topprods_gaspetrol_1</t>
  </si>
  <si>
    <t>topprods_phone_1</t>
  </si>
  <si>
    <t>Top7 prod w daily sales </t>
  </si>
  <si>
    <t>topprods_rice_p80</t>
  </si>
  <si>
    <t>in top 80th perc of sample</t>
  </si>
  <si>
    <t>topprods_flour_p80</t>
  </si>
  <si>
    <t>topprods_eggs_p80</t>
  </si>
  <si>
    <t>topprods_noodles_p80</t>
  </si>
  <si>
    <t>topprods_oil_p80</t>
  </si>
  <si>
    <t>topprods_saltsugar_p80</t>
  </si>
  <si>
    <t>topprods_bread_p80</t>
  </si>
  <si>
    <t>topprods_coffeetea_p80</t>
  </si>
  <si>
    <t>topprods_homecooked_p80</t>
  </si>
  <si>
    <t>topprods_snacks_p80</t>
  </si>
  <si>
    <t>topprods_freshdrinks_p80</t>
  </si>
  <si>
    <t>topprods_softdrinks_p80</t>
  </si>
  <si>
    <t>topprods_sanitary_p80</t>
  </si>
  <si>
    <t>topprods_cleaning_p80</t>
  </si>
  <si>
    <t>topprods_baby_p80</t>
  </si>
  <si>
    <t>topprods_tobacco_p80</t>
  </si>
  <si>
    <t>topprods_meds_p80</t>
  </si>
  <si>
    <t>topprods_gaspetrol_p80</t>
  </si>
  <si>
    <t>topprods_phone_p80</t>
  </si>
  <si>
    <t>Decision-making</t>
  </si>
  <si>
    <t>Counterparts </t>
  </si>
  <si>
    <t>practice_discuss_fam</t>
  </si>
  <si>
    <t>practice_discuss_busifriend</t>
  </si>
  <si>
    <t>practice_decide_any</t>
  </si>
  <si>
    <t>Discussion topics </t>
  </si>
  <si>
    <t>practice_discuss_sales</t>
  </si>
  <si>
    <t>practice_discuss_sellprice</t>
  </si>
  <si>
    <t>practice_discuss_finance</t>
  </si>
  <si>
    <t>practice_discuss_buyprice</t>
  </si>
  <si>
    <t>practice_discuss_practice</t>
  </si>
  <si>
    <t>practice_discuss_plan</t>
  </si>
  <si>
    <t>Decision subjects </t>
  </si>
  <si>
    <t>practice_decide_sales</t>
  </si>
  <si>
    <t>practice_decide_sellprice</t>
  </si>
  <si>
    <t>practice_decide_bestsell</t>
  </si>
  <si>
    <t>practice_decide_finance</t>
  </si>
  <si>
    <t>practice_decide_buyprice</t>
  </si>
  <si>
    <t>practice_decide_newprod</t>
  </si>
  <si>
    <t>practice_decide_practice</t>
  </si>
  <si>
    <t>practice_decide_plan</t>
  </si>
  <si>
    <t>Finance</t>
  </si>
  <si>
    <t>practice_trade</t>
  </si>
  <si>
    <t>practice_trade_int</t>
  </si>
  <si>
    <t>finances_separate</t>
  </si>
  <si>
    <t>owner_loan_obtain_1</t>
  </si>
  <si>
    <t>Total  </t>
  </si>
  <si>
    <t>1. Coef: &gt;p75(sales, prof), 2. Freq: &gt;p75, 3. Sig &gt;=6p</t>
  </si>
  <si>
    <t>Total (cum)  </t>
  </si>
  <si>
    <t>md</t>
  </si>
  <si>
    <t>p80</t>
  </si>
  <si>
    <t>Do the same for comp measures and coef size of all sig variables → look for overlap </t>
  </si>
  <si>
    <t>Table: Overlapping practices, practices in sig, practices in coef.</t>
  </si>
  <si>
    <t>Stocking up</t>
  </si>
  <si>
    <t>'+'</t>
  </si>
  <si>
    <t>Product management (products, inventory and pricing)</t>
  </si>
  <si>
    <t>General firm characteristics</t>
  </si>
  <si>
    <t>M1</t>
  </si>
  <si>
    <t>M2</t>
  </si>
  <si>
    <t>M3</t>
  </si>
  <si>
    <t>M4</t>
  </si>
  <si>
    <t>M5</t>
  </si>
  <si>
    <t>M6</t>
  </si>
  <si>
    <t>M7</t>
  </si>
  <si>
    <t>B1</t>
  </si>
  <si>
    <t>B2</t>
  </si>
  <si>
    <t>B3</t>
  </si>
  <si>
    <t>visit comp</t>
  </si>
  <si>
    <t>asked cus</t>
  </si>
  <si>
    <t>former cus</t>
  </si>
  <si>
    <t>asked suppl</t>
  </si>
  <si>
    <t>special</t>
  </si>
  <si>
    <t>advertise</t>
  </si>
  <si>
    <t>Negotiate</t>
  </si>
  <si>
    <t>Compare</t>
  </si>
  <si>
    <t>Not run</t>
  </si>
  <si>
    <t>formal_reg</t>
  </si>
  <si>
    <t>open_net_abovemd</t>
  </si>
  <si>
    <t>prices</t>
  </si>
  <si>
    <t>prods</t>
  </si>
  <si>
    <t>new prods</t>
  </si>
  <si>
    <t>why quit</t>
  </si>
  <si>
    <t>best selling</t>
  </si>
  <si>
    <t>offer</t>
  </si>
  <si>
    <t>w suppl</t>
  </si>
  <si>
    <t>suppls</t>
  </si>
  <si>
    <t>oos</t>
  </si>
  <si>
    <t>practice_prods_new1</t>
  </si>
  <si>
    <t>open_net_abovep80</t>
  </si>
  <si>
    <t>price_comp</t>
  </si>
  <si>
    <t>price_discount</t>
  </si>
  <si>
    <t>stockout_wklyall</t>
  </si>
  <si>
    <t>stockup_fixall</t>
  </si>
  <si>
    <t>sales_comp</t>
  </si>
  <si>
    <t>stockup_lateany</t>
  </si>
  <si>
    <t>stockup_wklyall</t>
  </si>
  <si>
    <t>practice_discuss_bestsell_wkly</t>
  </si>
  <si>
    <t>stockup_dailyall</t>
  </si>
  <si>
    <t>firm_formal_reg</t>
  </si>
  <si>
    <t>firm_open_net_abovemd</t>
  </si>
  <si>
    <t>Record keeping</t>
  </si>
  <si>
    <t>R1</t>
  </si>
  <si>
    <t>R2</t>
  </si>
  <si>
    <t>R3</t>
  </si>
  <si>
    <t>R4</t>
  </si>
  <si>
    <t>R5</t>
  </si>
  <si>
    <t>R6</t>
  </si>
  <si>
    <t>R7</t>
  </si>
  <si>
    <t>R8</t>
  </si>
  <si>
    <t>F1</t>
  </si>
  <si>
    <t>F2</t>
  </si>
  <si>
    <t>F3</t>
  </si>
  <si>
    <t>F4</t>
  </si>
  <si>
    <t>F5</t>
  </si>
  <si>
    <t>F6</t>
  </si>
  <si>
    <t>F7</t>
  </si>
  <si>
    <t>F8</t>
  </si>
  <si>
    <t>Written</t>
  </si>
  <si>
    <t>Evry purch</t>
  </si>
  <si>
    <t>Rec to see</t>
  </si>
  <si>
    <t>Cost of </t>
  </si>
  <si>
    <t>Knows most</t>
  </si>
  <si>
    <t>Expense</t>
  </si>
  <si>
    <t>Rec whether</t>
  </si>
  <si>
    <t>Review fin</t>
  </si>
  <si>
    <t>Set sales</t>
  </si>
  <si>
    <t>Comp sales</t>
  </si>
  <si>
    <t>Cost budg</t>
  </si>
  <si>
    <t>Ann prof</t>
  </si>
  <si>
    <t>Ann </t>
  </si>
  <si>
    <t>Ann</t>
  </si>
  <si>
    <t>Ann inc and</t>
  </si>
  <si>
    <t>Discussion topics</t>
  </si>
  <si>
    <t>Decision topics</t>
  </si>
  <si>
    <t>Counterparts</t>
  </si>
  <si>
    <t>records</t>
  </si>
  <si>
    <t>and sale</t>
  </si>
  <si>
    <t>cash on hand</t>
  </si>
  <si>
    <t>prod's sales</t>
  </si>
  <si>
    <t>main prods</t>
  </si>
  <si>
    <t>prof prods</t>
  </si>
  <si>
    <t>budget</t>
  </si>
  <si>
    <t>pay hyp loan</t>
  </si>
  <si>
    <t>perform</t>
  </si>
  <si>
    <t>target</t>
  </si>
  <si>
    <t>target mthly</t>
  </si>
  <si>
    <t>next yr</t>
  </si>
  <si>
    <t>and loss</t>
  </si>
  <si>
    <t>cash-flow</t>
  </si>
  <si>
    <t>balance</t>
  </si>
  <si>
    <t>expenditure</t>
  </si>
  <si>
    <t>rec_ledger</t>
  </si>
  <si>
    <t>rec_suppl</t>
  </si>
  <si>
    <t>profit_nocosts</t>
  </si>
  <si>
    <t>inventory_profit</t>
  </si>
  <si>
    <t>loan_apply</t>
  </si>
  <si>
    <t>rec_receipts</t>
  </si>
  <si>
    <t>rec_brands</t>
  </si>
  <si>
    <t>profit_allcosts</t>
  </si>
  <si>
    <t>inventory_supplprice</t>
  </si>
  <si>
    <t>loan_obtain</t>
  </si>
  <si>
    <t>rec_twicewkly</t>
  </si>
  <si>
    <t>rec_prods</t>
  </si>
  <si>
    <t>profit_any_daily</t>
  </si>
  <si>
    <t>rec_sales</t>
  </si>
  <si>
    <t>rec_assets</t>
  </si>
  <si>
    <t>rec_stock</t>
  </si>
  <si>
    <t>rec_accpay_suppl</t>
  </si>
  <si>
    <t>rec_accpay_loan</t>
  </si>
  <si>
    <t>rec_costs</t>
  </si>
  <si>
    <t>rec_accrec_custom</t>
  </si>
  <si>
    <t>rec_accrec_fam</t>
  </si>
  <si>
    <t>Other</t>
  </si>
  <si>
    <t>credit_trade</t>
  </si>
  <si>
    <t>credit_trade_int</t>
  </si>
  <si>
    <t>Sales and profits without IHS transformations and without winsorisation</t>
  </si>
  <si>
    <t>Tree diagramm</t>
  </si>
  <si>
    <t>26 vars of McK and W</t>
  </si>
  <si>
    <t>Put ours to their 26 vars → separate regressions</t>
  </si>
  <si>
    <t>take sub-scores</t>
  </si>
  <si>
    <t>+ add McK and W to table but not to the new reg</t>
  </si>
  <si>
    <t>Composite indicator</t>
  </si>
  <si>
    <t>table: McK, ours, and together</t>
  </si>
  <si>
    <t>Separate excel file, ranked as per reg analysis</t>
  </si>
  <si>
    <t>+ McK and W score</t>
  </si>
  <si>
    <t>Correlation matrix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</si>
</sst>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  <charset val="1"/>
    </font>
    <font>
      <b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999999"/>
        <bgColor rgb="FFB2B2B2"/>
      </patternFill>
    </fill>
    <fill>
      <patternFill patternType="solid">
        <fgColor rgb="FFFF3333"/>
        <bgColor rgb="FFFF6600"/>
      </patternFill>
    </fill>
    <fill>
      <patternFill patternType="solid">
        <fgColor rgb="FFFFCC00"/>
        <bgColor rgb="FFFFFF00"/>
      </patternFill>
    </fill>
    <fill>
      <patternFill patternType="solid">
        <fgColor rgb="FFFFFF66"/>
        <bgColor rgb="FFFFFF00"/>
      </patternFill>
    </fill>
    <fill>
      <patternFill patternType="solid">
        <fgColor rgb="FF808080"/>
        <bgColor rgb="FF999999"/>
      </patternFill>
    </fill>
    <fill>
      <patternFill patternType="solid">
        <fgColor rgb="FFB2B2B2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EEEEEE"/>
        <bgColor rgb="FFDDDDDD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BU166"/>
  <sheetViews>
    <sheetView windowProtection="false" showFormulas="false" showGridLines="true" showRowColHeaders="true" showZeros="true" rightToLeft="false" tabSelected="true" showOutlineSymbols="true" defaultGridColor="true" view="normal" topLeftCell="AO40" colorId="64" zoomScale="75" zoomScaleNormal="75" zoomScalePageLayoutView="100" workbookViewId="0">
      <selection pane="topLeft" activeCell="BJ67" activeCellId="0" sqref="BJ67"/>
    </sheetView>
  </sheetViews>
  <sheetFormatPr defaultRowHeight="12.8"/>
  <cols>
    <col collapsed="false" hidden="false" max="1" min="1" style="0" width="8.23469387755102"/>
    <col collapsed="false" hidden="false" max="2" min="2" style="0" width="22.8112244897959"/>
    <col collapsed="false" hidden="false" max="3" min="3" style="0" width="32.1275510204082"/>
    <col collapsed="false" hidden="false" max="4" min="4" style="0" width="30.2397959183673"/>
    <col collapsed="false" hidden="false" max="6" min="5" style="0" width="6.0765306122449"/>
    <col collapsed="false" hidden="false" max="7" min="7" style="0" width="8.23469387755102"/>
    <col collapsed="false" hidden="false" max="8" min="8" style="0" width="8.50510204081633"/>
    <col collapsed="false" hidden="false" max="9" min="9" style="0" width="6.0765306122449"/>
    <col collapsed="false" hidden="false" max="10" min="10" style="0" width="8.23469387755102"/>
    <col collapsed="false" hidden="false" max="11" min="11" style="0" width="6.20918367346939"/>
    <col collapsed="false" hidden="false" max="12" min="12" style="0" width="6.0765306122449"/>
    <col collapsed="false" hidden="false" max="13" min="13" style="0" width="8.23469387755102"/>
    <col collapsed="false" hidden="false" max="14" min="14" style="0" width="6.0765306122449"/>
    <col collapsed="false" hidden="false" max="16" min="15" style="0" width="8.23469387755102"/>
    <col collapsed="false" hidden="false" max="17" min="17" style="0" width="8.36734693877551"/>
    <col collapsed="false" hidden="false" max="18" min="18" style="0" width="6.0765306122449"/>
    <col collapsed="false" hidden="false" max="19" min="19" style="0" width="8.23469387755102"/>
    <col collapsed="false" hidden="false" max="20" min="20" style="0" width="6.3469387755102"/>
    <col collapsed="false" hidden="false" max="21" min="21" style="0" width="6.20918367346939"/>
    <col collapsed="false" hidden="false" max="22" min="22" style="0" width="8.23469387755102"/>
    <col collapsed="false" hidden="false" max="24" min="23" style="0" width="6.3469387755102"/>
    <col collapsed="false" hidden="false" max="25" min="25" style="0" width="8.23469387755102"/>
    <col collapsed="false" hidden="false" max="26" min="26" style="0" width="6.3469387755102"/>
    <col collapsed="false" hidden="false" max="27" min="27" style="0" width="6.0765306122449"/>
    <col collapsed="false" hidden="false" max="28" min="28" style="0" width="8.23469387755102"/>
    <col collapsed="false" hidden="false" max="29" min="29" style="0" width="9.71938775510204"/>
    <col collapsed="false" hidden="false" max="30" min="30" style="0" width="8.23469387755102"/>
    <col collapsed="false" hidden="false" max="31" min="31" style="0" width="10.3928571428571"/>
    <col collapsed="false" hidden="false" max="36" min="32" style="0" width="8.23469387755102"/>
    <col collapsed="false" hidden="false" max="37" min="37" style="0" width="10.3928571428571"/>
    <col collapsed="false" hidden="false" max="38" min="38" style="0" width="9.44897959183673"/>
    <col collapsed="false" hidden="false" max="39" min="39" style="0" width="12.8265306122449"/>
    <col collapsed="false" hidden="false" max="40" min="40" style="0" width="10.6632653061225"/>
    <col collapsed="false" hidden="false" max="43" min="41" style="0" width="8.23469387755102"/>
    <col collapsed="false" hidden="false" max="44" min="44" style="0" width="32.530612244898"/>
    <col collapsed="false" hidden="false" max="45" min="45" style="0" width="6.61224489795918"/>
    <col collapsed="false" hidden="false" max="46" min="46" style="0" width="6.0765306122449"/>
    <col collapsed="false" hidden="false" max="47" min="47" style="0" width="6.3469387755102"/>
    <col collapsed="false" hidden="false" max="49" min="48" style="0" width="6.61224489795918"/>
    <col collapsed="false" hidden="false" max="52" min="50" style="0" width="8.23469387755102"/>
    <col collapsed="false" hidden="false" max="53" min="53" style="0" width="10.8010204081633"/>
    <col collapsed="false" hidden="false" max="1025" min="54" style="0" width="8.23469387755102"/>
  </cols>
  <sheetData>
    <row r="1" customFormat="false" ht="12.8" hidden="false" customHeight="false" outlineLevel="0" collapsed="false">
      <c r="D1" s="1"/>
      <c r="E1" s="2"/>
      <c r="F1" s="3"/>
      <c r="G1" s="3"/>
      <c r="H1" s="2"/>
      <c r="I1" s="3"/>
      <c r="J1" s="3"/>
      <c r="K1" s="2"/>
      <c r="L1" s="3"/>
      <c r="M1" s="3"/>
      <c r="N1" s="2"/>
      <c r="O1" s="3"/>
      <c r="P1" s="3"/>
      <c r="Q1" s="2"/>
      <c r="R1" s="3"/>
      <c r="S1" s="3"/>
      <c r="T1" s="2"/>
      <c r="U1" s="3"/>
      <c r="V1" s="3"/>
      <c r="W1" s="2"/>
      <c r="X1" s="3"/>
      <c r="Y1" s="3"/>
      <c r="Z1" s="3"/>
      <c r="AA1" s="4"/>
      <c r="AB1" s="4"/>
      <c r="AC1" s="4"/>
      <c r="AD1" s="4"/>
      <c r="AE1" s="4"/>
      <c r="AF1" s="4"/>
      <c r="AG1" s="4"/>
      <c r="AS1" s="5" t="s">
        <v>0</v>
      </c>
      <c r="AV1" s="5" t="s">
        <v>1</v>
      </c>
    </row>
    <row r="2" customFormat="false" ht="12.8" hidden="false" customHeight="false" outlineLevel="0" collapsed="false">
      <c r="D2" s="1" t="s">
        <v>2</v>
      </c>
      <c r="E2" s="5" t="s">
        <v>0</v>
      </c>
      <c r="F2" s="6"/>
      <c r="G2" s="6"/>
      <c r="H2" s="2" t="s">
        <v>0</v>
      </c>
      <c r="I2" s="3"/>
      <c r="J2" s="3"/>
      <c r="K2" s="5" t="s">
        <v>1</v>
      </c>
      <c r="L2" s="6"/>
      <c r="M2" s="6"/>
      <c r="N2" s="2" t="s">
        <v>1</v>
      </c>
      <c r="O2" s="3"/>
      <c r="P2" s="3"/>
      <c r="Q2" s="5" t="s">
        <v>0</v>
      </c>
      <c r="R2" s="6"/>
      <c r="S2" s="6"/>
      <c r="T2" s="2" t="s">
        <v>0</v>
      </c>
      <c r="U2" s="3"/>
      <c r="V2" s="3"/>
      <c r="W2" s="5" t="s">
        <v>1</v>
      </c>
      <c r="X2" s="6"/>
      <c r="Y2" s="6"/>
      <c r="Z2" s="2" t="s">
        <v>3</v>
      </c>
      <c r="AA2" s="4"/>
      <c r="AB2" s="4"/>
      <c r="AC2" s="7"/>
      <c r="AD2" s="4"/>
      <c r="AE2" s="4"/>
      <c r="AF2" s="4"/>
      <c r="AG2" s="4"/>
      <c r="AS2" s="5" t="s">
        <v>4</v>
      </c>
      <c r="AV2" s="5" t="s">
        <v>4</v>
      </c>
    </row>
    <row r="3" customFormat="false" ht="12.8" hidden="false" customHeight="false" outlineLevel="0" collapsed="false">
      <c r="D3" s="1" t="s">
        <v>5</v>
      </c>
      <c r="E3" s="5" t="s">
        <v>4</v>
      </c>
      <c r="F3" s="5"/>
      <c r="G3" s="5"/>
      <c r="H3" s="2" t="s">
        <v>4</v>
      </c>
      <c r="I3" s="2"/>
      <c r="J3" s="2"/>
      <c r="K3" s="5" t="s">
        <v>4</v>
      </c>
      <c r="L3" s="5"/>
      <c r="M3" s="5"/>
      <c r="N3" s="2" t="s">
        <v>4</v>
      </c>
      <c r="O3" s="2"/>
      <c r="P3" s="2"/>
      <c r="Q3" s="5" t="s">
        <v>6</v>
      </c>
      <c r="R3" s="5"/>
      <c r="S3" s="5"/>
      <c r="T3" s="2" t="s">
        <v>6</v>
      </c>
      <c r="U3" s="2"/>
      <c r="V3" s="2"/>
      <c r="W3" s="5" t="s">
        <v>6</v>
      </c>
      <c r="X3" s="5"/>
      <c r="Y3" s="5"/>
      <c r="Z3" s="8" t="s">
        <v>6</v>
      </c>
      <c r="AA3" s="4"/>
      <c r="AB3" s="4"/>
      <c r="AC3" s="7"/>
      <c r="AD3" s="4"/>
      <c r="AE3" s="4"/>
      <c r="AF3" s="4"/>
      <c r="AG3" s="4"/>
      <c r="AS3" s="5" t="s">
        <v>7</v>
      </c>
      <c r="AV3" s="5" t="s">
        <v>7</v>
      </c>
    </row>
    <row r="4" customFormat="false" ht="12.8" hidden="false" customHeight="false" outlineLevel="0" collapsed="false">
      <c r="D4" s="9" t="s">
        <v>8</v>
      </c>
      <c r="E4" s="5" t="s">
        <v>7</v>
      </c>
      <c r="F4" s="5"/>
      <c r="G4" s="5"/>
      <c r="H4" s="2" t="s">
        <v>7</v>
      </c>
      <c r="I4" s="2"/>
      <c r="J4" s="2"/>
      <c r="K4" s="5" t="s">
        <v>7</v>
      </c>
      <c r="L4" s="5"/>
      <c r="M4" s="5"/>
      <c r="N4" s="2" t="s">
        <v>7</v>
      </c>
      <c r="O4" s="2"/>
      <c r="P4" s="2"/>
      <c r="Q4" s="5" t="s">
        <v>9</v>
      </c>
      <c r="R4" s="5"/>
      <c r="S4" s="5"/>
      <c r="T4" s="2" t="s">
        <v>10</v>
      </c>
      <c r="U4" s="2"/>
      <c r="V4" s="2"/>
      <c r="W4" s="5" t="s">
        <v>9</v>
      </c>
      <c r="X4" s="5"/>
      <c r="Y4" s="5"/>
      <c r="Z4" s="2" t="s">
        <v>9</v>
      </c>
      <c r="AA4" s="4"/>
      <c r="AB4" s="4"/>
      <c r="AC4" s="7"/>
      <c r="AD4" s="4"/>
      <c r="AE4" s="4"/>
      <c r="AF4" s="4"/>
      <c r="AG4" s="4"/>
      <c r="AS4" s="5" t="s">
        <v>11</v>
      </c>
      <c r="AV4" s="5" t="s">
        <v>11</v>
      </c>
    </row>
    <row r="5" customFormat="false" ht="12.8" hidden="false" customHeight="false" outlineLevel="0" collapsed="false">
      <c r="D5" s="1" t="s">
        <v>12</v>
      </c>
      <c r="E5" s="5" t="s">
        <v>11</v>
      </c>
      <c r="F5" s="5"/>
      <c r="G5" s="5"/>
      <c r="H5" s="2" t="s">
        <v>13</v>
      </c>
      <c r="I5" s="2"/>
      <c r="J5" s="2"/>
      <c r="K5" s="5" t="s">
        <v>11</v>
      </c>
      <c r="L5" s="5"/>
      <c r="M5" s="5"/>
      <c r="N5" s="2" t="s">
        <v>13</v>
      </c>
      <c r="O5" s="2"/>
      <c r="P5" s="2"/>
      <c r="Q5" s="5" t="s">
        <v>11</v>
      </c>
      <c r="R5" s="5"/>
      <c r="S5" s="5"/>
      <c r="T5" s="8" t="s">
        <v>11</v>
      </c>
      <c r="U5" s="2"/>
      <c r="V5" s="2"/>
      <c r="W5" s="5" t="s">
        <v>11</v>
      </c>
      <c r="X5" s="5"/>
      <c r="Y5" s="5"/>
      <c r="Z5" s="2" t="s">
        <v>13</v>
      </c>
      <c r="AA5" s="4"/>
      <c r="AB5" s="4"/>
      <c r="AC5" s="7"/>
      <c r="AD5" s="4"/>
      <c r="AE5" s="8" t="s">
        <v>14</v>
      </c>
      <c r="AF5" s="4"/>
      <c r="AG5" s="4"/>
      <c r="AK5" s="8" t="s">
        <v>15</v>
      </c>
      <c r="AS5" s="10"/>
      <c r="AV5" s="11"/>
    </row>
    <row r="6" customFormat="false" ht="12.8" hidden="false" customHeight="false" outlineLevel="0" collapsed="false">
      <c r="E6" s="11"/>
      <c r="F6" s="11"/>
      <c r="G6" s="11"/>
      <c r="H6" s="4"/>
      <c r="I6" s="4"/>
      <c r="J6" s="4"/>
      <c r="K6" s="11"/>
      <c r="L6" s="11"/>
      <c r="M6" s="11"/>
      <c r="N6" s="4"/>
      <c r="O6" s="4"/>
      <c r="P6" s="4"/>
      <c r="Q6" s="11"/>
      <c r="R6" s="11"/>
      <c r="S6" s="11"/>
      <c r="T6" s="4"/>
      <c r="U6" s="4"/>
      <c r="V6" s="4"/>
      <c r="W6" s="11"/>
      <c r="X6" s="11"/>
      <c r="Y6" s="11"/>
      <c r="Z6" s="4"/>
      <c r="AA6" s="4"/>
      <c r="AB6" s="4"/>
      <c r="AC6" s="7"/>
      <c r="AD6" s="4"/>
      <c r="AE6" s="4"/>
      <c r="AF6" s="4"/>
      <c r="AG6" s="4"/>
      <c r="AR6" s="12"/>
      <c r="AS6" s="13" t="s">
        <v>16</v>
      </c>
      <c r="AT6" s="14"/>
      <c r="AU6" s="14"/>
      <c r="AV6" s="15" t="s">
        <v>16</v>
      </c>
      <c r="AW6" s="12"/>
      <c r="AX6" s="12"/>
      <c r="AY6" s="12"/>
      <c r="AZ6" s="14" t="s">
        <v>17</v>
      </c>
      <c r="BA6" s="14"/>
      <c r="BB6" s="14" t="s">
        <v>18</v>
      </c>
      <c r="BC6" s="12"/>
      <c r="BD6" s="14" t="s">
        <v>19</v>
      </c>
      <c r="BE6" s="12"/>
    </row>
    <row r="7" customFormat="false" ht="12.8" hidden="false" customHeight="false" outlineLevel="0" collapsed="false">
      <c r="B7" s="12"/>
      <c r="C7" s="12"/>
      <c r="D7" s="12"/>
      <c r="E7" s="16" t="s">
        <v>16</v>
      </c>
      <c r="F7" s="16" t="s">
        <v>20</v>
      </c>
      <c r="G7" s="15" t="s">
        <v>21</v>
      </c>
      <c r="H7" s="17" t="s">
        <v>16</v>
      </c>
      <c r="I7" s="17" t="s">
        <v>20</v>
      </c>
      <c r="J7" s="18" t="s">
        <v>22</v>
      </c>
      <c r="K7" s="16" t="s">
        <v>16</v>
      </c>
      <c r="L7" s="16" t="s">
        <v>20</v>
      </c>
      <c r="M7" s="15" t="s">
        <v>23</v>
      </c>
      <c r="N7" s="17" t="s">
        <v>16</v>
      </c>
      <c r="O7" s="17" t="s">
        <v>20</v>
      </c>
      <c r="P7" s="18" t="s">
        <v>24</v>
      </c>
      <c r="Q7" s="16" t="s">
        <v>16</v>
      </c>
      <c r="R7" s="16" t="s">
        <v>20</v>
      </c>
      <c r="S7" s="15" t="s">
        <v>25</v>
      </c>
      <c r="T7" s="17" t="s">
        <v>16</v>
      </c>
      <c r="U7" s="17" t="s">
        <v>20</v>
      </c>
      <c r="V7" s="18" t="s">
        <v>26</v>
      </c>
      <c r="W7" s="16"/>
      <c r="X7" s="16"/>
      <c r="Y7" s="15" t="s">
        <v>27</v>
      </c>
      <c r="Z7" s="17" t="s">
        <v>16</v>
      </c>
      <c r="AA7" s="17" t="s">
        <v>20</v>
      </c>
      <c r="AB7" s="18" t="s">
        <v>28</v>
      </c>
      <c r="AC7" s="19" t="s">
        <v>29</v>
      </c>
      <c r="AD7" s="3"/>
      <c r="AF7" s="20" t="s">
        <v>30</v>
      </c>
      <c r="AG7" s="21" t="s">
        <v>31</v>
      </c>
      <c r="AH7" s="22" t="s">
        <v>32</v>
      </c>
      <c r="AK7" s="23" t="s">
        <v>33</v>
      </c>
      <c r="AL7" s="24" t="s">
        <v>34</v>
      </c>
      <c r="AM7" s="25" t="s">
        <v>35</v>
      </c>
      <c r="AN7" s="26" t="s">
        <v>36</v>
      </c>
      <c r="AS7" s="10"/>
      <c r="AT7" s="27" t="s">
        <v>37</v>
      </c>
      <c r="AU7" s="27" t="s">
        <v>38</v>
      </c>
      <c r="AV7" s="28"/>
      <c r="AW7" s="27" t="s">
        <v>37</v>
      </c>
      <c r="AX7" s="27" t="s">
        <v>39</v>
      </c>
      <c r="AZ7" s="27" t="s">
        <v>40</v>
      </c>
      <c r="BA7" s="27"/>
      <c r="BB7" s="27" t="s">
        <v>41</v>
      </c>
      <c r="BC7" s="27"/>
      <c r="BD7" s="27" t="s">
        <v>42</v>
      </c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</row>
    <row r="8" customFormat="false" ht="12.8" hidden="false" customHeight="false" outlineLevel="0" collapsed="false">
      <c r="B8" s="8" t="s">
        <v>43</v>
      </c>
      <c r="C8" s="29" t="s">
        <v>44</v>
      </c>
      <c r="D8" s="29" t="s">
        <v>45</v>
      </c>
      <c r="E8" s="6" t="n">
        <v>-0.1520319</v>
      </c>
      <c r="F8" s="6" t="n">
        <v>0.093</v>
      </c>
      <c r="G8" s="11" t="n">
        <f aca="false">IF(F8&lt;=0.1,1,0)</f>
        <v>1</v>
      </c>
      <c r="H8" s="3" t="n">
        <v>-285.0932</v>
      </c>
      <c r="I8" s="3" t="n">
        <v>0.122</v>
      </c>
      <c r="J8" s="4" t="n">
        <f aca="false">IF(I8&lt;=0.1,1,0)</f>
        <v>0</v>
      </c>
      <c r="K8" s="6" t="n">
        <v>-0.2052869</v>
      </c>
      <c r="L8" s="6" t="n">
        <v>0.022</v>
      </c>
      <c r="M8" s="11" t="n">
        <f aca="false">IF(L8&lt;=0.1,1,0)</f>
        <v>1</v>
      </c>
      <c r="N8" s="3" t="n">
        <v>-21.27568</v>
      </c>
      <c r="O8" s="3" t="n">
        <v>0.189</v>
      </c>
      <c r="P8" s="4" t="n">
        <f aca="false">IF(O8&lt;=0.1,1,0)</f>
        <v>0</v>
      </c>
      <c r="Q8" s="6" t="n">
        <v>-0.2299416</v>
      </c>
      <c r="R8" s="6" t="n">
        <v>0.027</v>
      </c>
      <c r="S8" s="11" t="n">
        <f aca="false">IF(R8&lt;=0.1,1,0)</f>
        <v>1</v>
      </c>
      <c r="T8" s="3" t="n">
        <v>-0.087142</v>
      </c>
      <c r="U8" s="3" t="n">
        <v>0.303</v>
      </c>
      <c r="V8" s="4" t="n">
        <f aca="false">IF(U8&lt;=0.1,1,0)</f>
        <v>0</v>
      </c>
      <c r="W8" s="6" t="n">
        <v>-0.1709955</v>
      </c>
      <c r="X8" s="6" t="n">
        <v>0.049</v>
      </c>
      <c r="Y8" s="11" t="n">
        <f aca="false">IF(X8&lt;=0.1,1,0)</f>
        <v>1</v>
      </c>
      <c r="Z8" s="3" t="n">
        <v>-5.408944</v>
      </c>
      <c r="AA8" s="3" t="n">
        <v>0.058</v>
      </c>
      <c r="AB8" s="11" t="n">
        <f aca="false">IF(AA8&lt;=0.1,1,0)</f>
        <v>1</v>
      </c>
      <c r="AC8" s="7" t="n">
        <f aca="false">G8+J8+M8+P8+S8+V8+Y8+AB8</f>
        <v>5</v>
      </c>
      <c r="AF8" s="4" t="n">
        <f aca="false">IF(AC8&gt;7,1,0)</f>
        <v>0</v>
      </c>
      <c r="AG8" s="4" t="n">
        <f aca="false">IF(AC8=7,1,0)</f>
        <v>0</v>
      </c>
      <c r="AH8" s="23" t="n">
        <f aca="false">IF(AC8=6,1,0)</f>
        <v>0</v>
      </c>
      <c r="AK8" s="23" t="n">
        <v>24</v>
      </c>
      <c r="AL8" s="23" t="n">
        <f aca="false">IF(OR(AND(H8&gt;0, AK8&lt;=10), AND(H8&lt;0, AK8&gt;=90)),1,0)</f>
        <v>0</v>
      </c>
      <c r="AM8" s="23" t="n">
        <f aca="false">IF(OR(AND(H8&gt;0, AK8&gt;10, AK8&lt;=15), AND(H8&lt;0, AK8&lt;90,AK8&gt;=85)),1,0)</f>
        <v>0</v>
      </c>
      <c r="AN8" s="23" t="n">
        <f aca="false">IF(OR(AND(H8&gt;0, AK8&gt;15, AK8&lt;=20), AND(H8&lt;0, AK8&lt;85,AK8&gt;=80)),1,0)</f>
        <v>0</v>
      </c>
      <c r="AO8" s="23" t="n">
        <f aca="false">IF(OR(AND(H8&gt;0, AK8&gt;20, AK8&lt;=25), AND(H8&lt;0, AK8&lt;80,AK8&gt;=75)),1,0)</f>
        <v>0</v>
      </c>
      <c r="AR8" s="29" t="s">
        <v>45</v>
      </c>
      <c r="AS8" s="6" t="n">
        <v>-0.1520319</v>
      </c>
      <c r="AT8" s="3" t="n">
        <f aca="false">ABS(AS8)</f>
        <v>0.1520319</v>
      </c>
      <c r="AU8" s="4" t="n">
        <f aca="false">IF(AT8&gt;=$AT$162,1,0)</f>
        <v>0</v>
      </c>
      <c r="AV8" s="6" t="n">
        <v>-0.2052869</v>
      </c>
      <c r="AW8" s="3" t="n">
        <f aca="false">ABS(AV8)</f>
        <v>0.2052869</v>
      </c>
      <c r="AX8" s="4" t="n">
        <f aca="false">IF(AW8&gt;=$AW$162,1,0)</f>
        <v>0</v>
      </c>
      <c r="AY8" s="4"/>
      <c r="AZ8" s="4" t="n">
        <f aca="false">IF(OR(AF8=1,AG8=1,AH8=1),1,0)</f>
        <v>0</v>
      </c>
      <c r="BA8" s="4"/>
      <c r="BB8" s="23" t="n">
        <f aca="false">IF(OR(AL8=1,AM8=1,AN8=1,AO8=1),1,0)</f>
        <v>0</v>
      </c>
      <c r="BC8" s="4"/>
      <c r="BD8" s="4" t="n">
        <f aca="false">IF(AND(AU8=1,AX8=1,AZ8=1,BB8=1),1,0)</f>
        <v>0</v>
      </c>
      <c r="BE8" s="4"/>
      <c r="BF8" s="4"/>
      <c r="BG8" s="4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</row>
    <row r="9" customFormat="false" ht="12.8" hidden="false" customHeight="false" outlineLevel="0" collapsed="false">
      <c r="C9" s="0" t="s">
        <v>46</v>
      </c>
      <c r="D9" s="0" t="s">
        <v>47</v>
      </c>
      <c r="E9" s="6" t="n">
        <v>-0.1509372</v>
      </c>
      <c r="F9" s="6" t="n">
        <v>0.093</v>
      </c>
      <c r="G9" s="11" t="n">
        <f aca="false">IF(F9&lt;=0.1,1,0)</f>
        <v>1</v>
      </c>
      <c r="H9" s="3" t="n">
        <v>-103.5184</v>
      </c>
      <c r="I9" s="3" t="n">
        <v>0.597</v>
      </c>
      <c r="J9" s="4" t="n">
        <f aca="false">IF(I9&lt;=0.1,1,0)</f>
        <v>0</v>
      </c>
      <c r="K9" s="6" t="n">
        <v>0.0228433</v>
      </c>
      <c r="L9" s="6" t="n">
        <v>0.791</v>
      </c>
      <c r="M9" s="11" t="n">
        <f aca="false">IF(L9&lt;=0.1,1,0)</f>
        <v>0</v>
      </c>
      <c r="N9" s="3" t="n">
        <v>2.584005</v>
      </c>
      <c r="O9" s="3" t="n">
        <v>0.875</v>
      </c>
      <c r="P9" s="4" t="n">
        <f aca="false">IF(O9&lt;=0.1,1,0)</f>
        <v>0</v>
      </c>
      <c r="Q9" s="6" t="n">
        <v>-0.1340885</v>
      </c>
      <c r="R9" s="6" t="n">
        <v>0.177</v>
      </c>
      <c r="S9" s="11" t="n">
        <f aca="false">IF(R9&lt;=0.1,1,0)</f>
        <v>0</v>
      </c>
      <c r="T9" s="3" t="n">
        <v>-0.1277564</v>
      </c>
      <c r="U9" s="3" t="n">
        <v>0.139</v>
      </c>
      <c r="V9" s="4" t="n">
        <f aca="false">IF(U9&lt;=0.1,1,0)</f>
        <v>0</v>
      </c>
      <c r="W9" s="6" t="n">
        <v>0.0240523</v>
      </c>
      <c r="X9" s="6" t="n">
        <v>0.775</v>
      </c>
      <c r="Y9" s="11" t="n">
        <f aca="false">IF(X9&lt;=0.1,1,0)</f>
        <v>0</v>
      </c>
      <c r="Z9" s="3" t="n">
        <v>0.7068383</v>
      </c>
      <c r="AA9" s="3" t="n">
        <v>0.835</v>
      </c>
      <c r="AB9" s="11" t="n">
        <f aca="false">IF(AA9&lt;=0.1,1,0)</f>
        <v>0</v>
      </c>
      <c r="AC9" s="7" t="n">
        <f aca="false">G9+J9+M9+P9+S9+V9+Y9+AB9</f>
        <v>1</v>
      </c>
      <c r="AD9" s="3"/>
      <c r="AF9" s="4" t="n">
        <f aca="false">IF(AC9&gt;7,1,0)</f>
        <v>0</v>
      </c>
      <c r="AG9" s="4" t="n">
        <f aca="false">IF(AC9=7,1,0)</f>
        <v>0</v>
      </c>
      <c r="AH9" s="23" t="n">
        <f aca="false">IF(AC9=6,1,0)</f>
        <v>0</v>
      </c>
      <c r="AK9" s="23" t="n">
        <v>24</v>
      </c>
      <c r="AL9" s="23" t="n">
        <f aca="false">IF(OR(AND(H9&gt;0, AK9&lt;=10), AND(H9&lt;0, AK9&gt;=90)),1,0)</f>
        <v>0</v>
      </c>
      <c r="AM9" s="23" t="n">
        <f aca="false">IF(OR(AND(H9&gt;0, AK9&gt;10, AK9&lt;=15), AND(H9&lt;0, AK9&lt;90,AK9&gt;=85)),1,0)</f>
        <v>0</v>
      </c>
      <c r="AN9" s="23" t="n">
        <f aca="false">IF(OR(AND(H9&gt;0, AK9&gt;15, AK9&lt;=20), AND(H9&lt;0, AK9&lt;85,AK9&gt;=80)),1,0)</f>
        <v>0</v>
      </c>
      <c r="AO9" s="23" t="n">
        <f aca="false">IF(OR(AND(H9&gt;0, AK9&gt;20, AK9&lt;=25), AND(H9&lt;0, AK9&lt;80,AK9&gt;=75)),1,0)</f>
        <v>0</v>
      </c>
      <c r="AR9" s="29" t="s">
        <v>47</v>
      </c>
      <c r="AS9" s="6" t="n">
        <v>-0.1509372</v>
      </c>
      <c r="AT9" s="3" t="n">
        <f aca="false">ABS(AS9)</f>
        <v>0.1509372</v>
      </c>
      <c r="AU9" s="4" t="n">
        <f aca="false">IF(AT9&gt;=$AT$162,1,0)</f>
        <v>0</v>
      </c>
      <c r="AV9" s="6" t="n">
        <v>0.0228433</v>
      </c>
      <c r="AW9" s="3" t="n">
        <f aca="false">ABS(AV9)</f>
        <v>0.0228433</v>
      </c>
      <c r="AX9" s="4" t="n">
        <f aca="false">IF(AW9&gt;=$AW$162,1,0)</f>
        <v>0</v>
      </c>
      <c r="AY9" s="4"/>
      <c r="AZ9" s="4" t="n">
        <f aca="false">IF(OR(AF9=1,AG9=1,AH9=1),1,0)</f>
        <v>0</v>
      </c>
      <c r="BA9" s="4"/>
      <c r="BB9" s="23" t="n">
        <f aca="false">IF(OR(AL9=1,AM9=1,AN9=1,AO9=1),1,0)</f>
        <v>0</v>
      </c>
      <c r="BC9" s="4"/>
      <c r="BD9" s="4" t="n">
        <f aca="false">IF(AND(AU9=1,AX9=1,AZ9=1,BB9=1),1,0)</f>
        <v>0</v>
      </c>
      <c r="BE9" s="4"/>
      <c r="BF9" s="4"/>
      <c r="BG9" s="4"/>
      <c r="BH9" s="3"/>
      <c r="BI9" s="3"/>
    </row>
    <row r="10" customFormat="false" ht="12.8" hidden="false" customHeight="false" outlineLevel="0" collapsed="false">
      <c r="C10" s="29" t="s">
        <v>48</v>
      </c>
      <c r="D10" s="30" t="s">
        <v>49</v>
      </c>
      <c r="E10" s="6" t="n">
        <v>0.1893822</v>
      </c>
      <c r="F10" s="6" t="n">
        <v>0.002</v>
      </c>
      <c r="G10" s="11" t="n">
        <f aca="false">IF(F10&lt;=0.1,1,0)</f>
        <v>1</v>
      </c>
      <c r="H10" s="3" t="n">
        <v>227.6764</v>
      </c>
      <c r="I10" s="3" t="n">
        <v>0.084</v>
      </c>
      <c r="J10" s="4" t="n">
        <f aca="false">IF(I10&lt;=0.1,1,0)</f>
        <v>1</v>
      </c>
      <c r="K10" s="6" t="n">
        <v>0.1801701</v>
      </c>
      <c r="L10" s="6" t="n">
        <v>0.003</v>
      </c>
      <c r="M10" s="11" t="n">
        <f aca="false">IF(L10&lt;=0.1,1,0)</f>
        <v>1</v>
      </c>
      <c r="N10" s="3" t="n">
        <v>21.1218</v>
      </c>
      <c r="O10" s="3" t="n">
        <v>0.076</v>
      </c>
      <c r="P10" s="4" t="n">
        <f aca="false">IF(O10&lt;=0.1,1,0)</f>
        <v>1</v>
      </c>
      <c r="Q10" s="6" t="n">
        <v>0.2076483</v>
      </c>
      <c r="R10" s="6" t="n">
        <v>0.002</v>
      </c>
      <c r="S10" s="11" t="n">
        <f aca="false">IF(R10&lt;=0.1,1,0)</f>
        <v>1</v>
      </c>
      <c r="T10" s="3" t="n">
        <v>0.2005316</v>
      </c>
      <c r="U10" s="3" t="n">
        <v>0.001</v>
      </c>
      <c r="V10" s="4" t="n">
        <f aca="false">IF(U10&lt;=0.1,1,0)</f>
        <v>1</v>
      </c>
      <c r="W10" s="6" t="n">
        <v>0.1805349</v>
      </c>
      <c r="X10" s="6" t="n">
        <v>0.002</v>
      </c>
      <c r="Y10" s="11" t="n">
        <f aca="false">IF(X10&lt;=0.1,1,0)</f>
        <v>1</v>
      </c>
      <c r="Z10" s="3" t="n">
        <v>6.297721</v>
      </c>
      <c r="AA10" s="3" t="n">
        <v>0.012</v>
      </c>
      <c r="AB10" s="11" t="n">
        <f aca="false">IF(AA10&lt;=0.1,1,0)</f>
        <v>1</v>
      </c>
      <c r="AC10" s="7" t="n">
        <f aca="false">G10+J10+M10+P10+S10+V10+Y10+AB10</f>
        <v>8</v>
      </c>
      <c r="AD10" s="3"/>
      <c r="AF10" s="4" t="n">
        <f aca="false">IF(AC10&gt;7,1,0)</f>
        <v>1</v>
      </c>
      <c r="AG10" s="4" t="n">
        <f aca="false">IF(AC10=7,1,0)</f>
        <v>0</v>
      </c>
      <c r="AH10" s="4" t="n">
        <f aca="false">IF(AC10=6,1,0)</f>
        <v>0</v>
      </c>
      <c r="AK10" s="23" t="n">
        <v>21</v>
      </c>
      <c r="AL10" s="23" t="n">
        <f aca="false">IF(OR(AND(H10&gt;0, AK10&lt;=10), AND(H10&lt;0, AK10&gt;=90)),1,0)</f>
        <v>0</v>
      </c>
      <c r="AM10" s="23" t="n">
        <f aca="false">IF(OR(AND(H10&gt;0, AK10&gt;10, AK10&lt;=15), AND(H10&lt;0, AK10&lt;90,AK10&gt;=85)),1,0)</f>
        <v>0</v>
      </c>
      <c r="AN10" s="23" t="n">
        <f aca="false">IF(OR(AND(H10&gt;0, AK10&gt;15, AK10&lt;=20), AND(H10&lt;0, AK10&lt;85,AK10&gt;=80)),1,0)</f>
        <v>0</v>
      </c>
      <c r="AO10" s="23" t="n">
        <f aca="false">IF(OR(AND(H10&gt;0, AK10&gt;20, AK10&lt;=25), AND(H10&lt;0, AK10&lt;80,AK10&gt;=75)),1,0)</f>
        <v>1</v>
      </c>
      <c r="AP10" s="3"/>
      <c r="AQ10" s="3"/>
      <c r="AR10" s="29" t="s">
        <v>49</v>
      </c>
      <c r="AS10" s="6" t="n">
        <v>0.1893822</v>
      </c>
      <c r="AT10" s="3" t="n">
        <f aca="false">ABS(AS10)</f>
        <v>0.1893822</v>
      </c>
      <c r="AU10" s="4" t="n">
        <f aca="false">IF(AT10&gt;=$AT$162,1,0)</f>
        <v>0</v>
      </c>
      <c r="AV10" s="6" t="n">
        <v>0.1801701</v>
      </c>
      <c r="AW10" s="3" t="n">
        <f aca="false">ABS(AV10)</f>
        <v>0.1801701</v>
      </c>
      <c r="AX10" s="4" t="n">
        <f aca="false">IF(AW10&gt;=$AW$162,1,0)</f>
        <v>0</v>
      </c>
      <c r="AY10" s="4"/>
      <c r="AZ10" s="4" t="n">
        <f aca="false">IF(OR(AF10=1,AG10=1,AH10=1),1,0)</f>
        <v>1</v>
      </c>
      <c r="BA10" s="4"/>
      <c r="BB10" s="23" t="n">
        <f aca="false">IF(OR(AL10=1,AM10=1,AN10=1,AO10=1),1,0)</f>
        <v>1</v>
      </c>
      <c r="BC10" s="4"/>
      <c r="BD10" s="4" t="n">
        <f aca="false">IF(AND(AU10=1,AX10=1,AZ10=1,BB10=1),1,0)</f>
        <v>0</v>
      </c>
      <c r="BE10" s="4"/>
      <c r="BF10" s="4"/>
      <c r="BG10" s="4"/>
      <c r="BH10" s="3"/>
      <c r="BI10" s="3"/>
      <c r="BJ10" s="3"/>
      <c r="BK10" s="3"/>
      <c r="BL10" s="3"/>
      <c r="BM10" s="3"/>
    </row>
    <row r="11" customFormat="false" ht="12.8" hidden="false" customHeight="false" outlineLevel="0" collapsed="false">
      <c r="C11" s="29" t="s">
        <v>50</v>
      </c>
      <c r="D11" s="31" t="s">
        <v>51</v>
      </c>
      <c r="E11" s="6" t="n">
        <v>0.2447487</v>
      </c>
      <c r="F11" s="6" t="n">
        <v>0.001</v>
      </c>
      <c r="G11" s="11" t="n">
        <f aca="false">IF(F11&lt;=0.1,1,0)</f>
        <v>1</v>
      </c>
      <c r="H11" s="3" t="n">
        <v>512.1721</v>
      </c>
      <c r="I11" s="3" t="n">
        <v>0.004</v>
      </c>
      <c r="J11" s="4" t="n">
        <f aca="false">IF(I11&lt;=0.1,1,0)</f>
        <v>1</v>
      </c>
      <c r="K11" s="6" t="n">
        <v>0.2255434</v>
      </c>
      <c r="L11" s="6" t="n">
        <v>0.002</v>
      </c>
      <c r="M11" s="11" t="n">
        <f aca="false">IF(L11&lt;=0.1,1,0)</f>
        <v>1</v>
      </c>
      <c r="N11" s="3" t="n">
        <v>47.43234</v>
      </c>
      <c r="O11" s="3" t="n">
        <v>0.002</v>
      </c>
      <c r="P11" s="4" t="n">
        <f aca="false">IF(O11&lt;=0.1,1,0)</f>
        <v>1</v>
      </c>
      <c r="Q11" s="6" t="n">
        <v>0.2245135</v>
      </c>
      <c r="R11" s="6" t="n">
        <v>0.006</v>
      </c>
      <c r="S11" s="11" t="n">
        <f aca="false">IF(R11&lt;=0.1,1,0)</f>
        <v>1</v>
      </c>
      <c r="T11" s="3" t="n">
        <v>0.1948397</v>
      </c>
      <c r="U11" s="3" t="n">
        <v>0.006</v>
      </c>
      <c r="V11" s="4" t="n">
        <f aca="false">IF(U11&lt;=0.1,1,0)</f>
        <v>1</v>
      </c>
      <c r="W11" s="6" t="n">
        <v>0.1992096</v>
      </c>
      <c r="X11" s="6" t="n">
        <v>0.005</v>
      </c>
      <c r="Y11" s="11" t="n">
        <f aca="false">IF(X11&lt;=0.1,1,0)</f>
        <v>1</v>
      </c>
      <c r="Z11" s="3" t="n">
        <v>3.270646</v>
      </c>
      <c r="AA11" s="3" t="n">
        <v>0.36</v>
      </c>
      <c r="AB11" s="11" t="n">
        <f aca="false">IF(AA11&lt;=0.1,1,0)</f>
        <v>0</v>
      </c>
      <c r="AC11" s="7" t="n">
        <f aca="false">G11+J11+M11+P11+S11+V11+Y11+AB11</f>
        <v>7</v>
      </c>
      <c r="AD11" s="3"/>
      <c r="AF11" s="4" t="n">
        <f aca="false">IF(AC11&gt;7,1,0)</f>
        <v>0</v>
      </c>
      <c r="AG11" s="32" t="n">
        <f aca="false">IF(AC11=7,1,0)</f>
        <v>1</v>
      </c>
      <c r="AH11" s="23" t="n">
        <f aca="false">IF(AC11=6,1,0)</f>
        <v>0</v>
      </c>
      <c r="AK11" s="23" t="n">
        <v>14</v>
      </c>
      <c r="AL11" s="23" t="n">
        <f aca="false">IF(OR(AND(H11&gt;0, AK11&lt;=10), AND(H11&lt;0, AK11&gt;=90)),1,0)</f>
        <v>0</v>
      </c>
      <c r="AM11" s="23" t="n">
        <f aca="false">IF(OR(AND(H11&gt;0, AK11&gt;10, AK11&lt;=15), AND(H11&lt;0, AK11&lt;90,AK11&gt;=85)),1,0)</f>
        <v>1</v>
      </c>
      <c r="AN11" s="23" t="n">
        <f aca="false">IF(OR(AND(H11&gt;0, AK11&gt;15, AK11&lt;=20), AND(H11&lt;0, AK11&lt;85,AK11&gt;=80)),1,0)</f>
        <v>0</v>
      </c>
      <c r="AO11" s="23" t="n">
        <f aca="false">IF(OR(AND(H11&gt;0, AK11&gt;20, AK11&lt;=25), AND(H11&lt;0, AK11&lt;80,AK11&gt;=75)),1,0)</f>
        <v>0</v>
      </c>
      <c r="AP11" s="3"/>
      <c r="AQ11" s="3"/>
      <c r="AR11" s="33" t="s">
        <v>51</v>
      </c>
      <c r="AS11" s="6" t="n">
        <v>0.2447487</v>
      </c>
      <c r="AT11" s="3" t="n">
        <f aca="false">ABS(AS11)</f>
        <v>0.2447487</v>
      </c>
      <c r="AU11" s="4" t="n">
        <f aca="false">IF(AT11&gt;=$AT$162,1,0)</f>
        <v>1</v>
      </c>
      <c r="AV11" s="6" t="n">
        <v>0.2255434</v>
      </c>
      <c r="AW11" s="3" t="n">
        <f aca="false">ABS(AV11)</f>
        <v>0.2255434</v>
      </c>
      <c r="AX11" s="4" t="n">
        <f aca="false">IF(AW11&gt;=$AW$162,1,0)</f>
        <v>1</v>
      </c>
      <c r="AY11" s="4"/>
      <c r="AZ11" s="4" t="n">
        <f aca="false">IF(OR(AF11=1,AG11=1,AH11=1),1,0)</f>
        <v>1</v>
      </c>
      <c r="BA11" s="4"/>
      <c r="BB11" s="23" t="n">
        <f aca="false">IF(OR(AL11=1,AM11=1,AN11=1,AO11=1),1,0)</f>
        <v>1</v>
      </c>
      <c r="BC11" s="4"/>
      <c r="BD11" s="34" t="n">
        <f aca="false">IF(AND(AU11=1,AX11=1,AZ11=1,BB11=1),1,0)</f>
        <v>1</v>
      </c>
      <c r="BE11" s="4"/>
      <c r="BF11" s="4"/>
      <c r="BG11" s="4"/>
      <c r="BJ11" s="3"/>
      <c r="BK11" s="3"/>
      <c r="BL11" s="3"/>
      <c r="BM11" s="3"/>
    </row>
    <row r="12" customFormat="false" ht="12.8" hidden="false" customHeight="false" outlineLevel="0" collapsed="false">
      <c r="C12" s="0" t="s">
        <v>52</v>
      </c>
      <c r="D12" s="29" t="s">
        <v>53</v>
      </c>
      <c r="E12" s="6" t="n">
        <v>-0.0228342</v>
      </c>
      <c r="F12" s="6" t="n">
        <v>0.706</v>
      </c>
      <c r="G12" s="11" t="n">
        <f aca="false">IF(F12&lt;=0.1,1,0)</f>
        <v>0</v>
      </c>
      <c r="H12" s="3" t="n">
        <v>-111.4144</v>
      </c>
      <c r="I12" s="3" t="n">
        <v>0.385</v>
      </c>
      <c r="J12" s="4" t="n">
        <f aca="false">IF(I12&lt;=0.1,1,0)</f>
        <v>0</v>
      </c>
      <c r="K12" s="6" t="n">
        <v>0.0335047</v>
      </c>
      <c r="L12" s="6" t="n">
        <v>0.591</v>
      </c>
      <c r="M12" s="11" t="n">
        <f aca="false">IF(L12&lt;=0.1,1,0)</f>
        <v>0</v>
      </c>
      <c r="N12" s="3" t="n">
        <v>6.967574</v>
      </c>
      <c r="O12" s="3" t="n">
        <v>0.561</v>
      </c>
      <c r="P12" s="4" t="n">
        <f aca="false">IF(O12&lt;=0.1,1,0)</f>
        <v>0</v>
      </c>
      <c r="Q12" s="6" t="n">
        <v>-0.0634409</v>
      </c>
      <c r="R12" s="6" t="n">
        <v>0.331</v>
      </c>
      <c r="S12" s="11" t="n">
        <f aca="false">IF(R12&lt;=0.1,1,0)</f>
        <v>0</v>
      </c>
      <c r="T12" s="3" t="n">
        <v>0.0196534</v>
      </c>
      <c r="U12" s="3" t="n">
        <v>0.738</v>
      </c>
      <c r="V12" s="4" t="n">
        <f aca="false">IF(U12&lt;=0.1,1,0)</f>
        <v>0</v>
      </c>
      <c r="W12" s="6" t="n">
        <v>0.076164</v>
      </c>
      <c r="X12" s="6" t="n">
        <v>0.205</v>
      </c>
      <c r="Y12" s="11" t="n">
        <f aca="false">IF(X12&lt;=0.1,1,0)</f>
        <v>0</v>
      </c>
      <c r="Z12" s="3" t="n">
        <v>0.6647534</v>
      </c>
      <c r="AA12" s="3" t="n">
        <v>0.76</v>
      </c>
      <c r="AB12" s="11" t="n">
        <f aca="false">IF(AA12&lt;=0.1,1,0)</f>
        <v>0</v>
      </c>
      <c r="AC12" s="7" t="n">
        <f aca="false">G12+J12+M12+P12+S12+V12+Y12+AB12</f>
        <v>0</v>
      </c>
      <c r="AD12" s="3"/>
      <c r="AF12" s="4" t="n">
        <f aca="false">IF(AC12&gt;7,1,0)</f>
        <v>0</v>
      </c>
      <c r="AG12" s="4" t="n">
        <f aca="false">IF(AC12=7,1,0)</f>
        <v>0</v>
      </c>
      <c r="AH12" s="23" t="n">
        <f aca="false">IF(AC12=6,1,0)</f>
        <v>0</v>
      </c>
      <c r="AK12" s="23" t="n">
        <v>22</v>
      </c>
      <c r="AL12" s="23" t="n">
        <f aca="false">IF(OR(AND(H12&gt;0, AK12&lt;=10), AND(H12&lt;0, AK12&gt;=90)),1,0)</f>
        <v>0</v>
      </c>
      <c r="AM12" s="23" t="n">
        <f aca="false">IF(OR(AND(H12&gt;0, AK12&gt;10, AK12&lt;=15), AND(H12&lt;0, AK12&lt;90,AK12&gt;=85)),1,0)</f>
        <v>0</v>
      </c>
      <c r="AN12" s="23" t="n">
        <f aca="false">IF(OR(AND(H12&gt;0, AK12&gt;15, AK12&lt;=20), AND(H12&lt;0, AK12&lt;85,AK12&gt;=80)),1,0)</f>
        <v>0</v>
      </c>
      <c r="AO12" s="23" t="n">
        <f aca="false">IF(OR(AND(H12&gt;0, AK12&gt;20, AK12&lt;=25), AND(H12&lt;0, AK12&lt;80,AK12&gt;=75)),1,0)</f>
        <v>0</v>
      </c>
      <c r="AP12" s="3"/>
      <c r="AQ12" s="3"/>
      <c r="AR12" s="29" t="s">
        <v>53</v>
      </c>
      <c r="AS12" s="6" t="n">
        <v>-0.0228342</v>
      </c>
      <c r="AT12" s="3" t="n">
        <f aca="false">ABS(AS12)</f>
        <v>0.0228342</v>
      </c>
      <c r="AU12" s="4" t="n">
        <f aca="false">IF(AT12&gt;=$AT$162,1,0)</f>
        <v>0</v>
      </c>
      <c r="AV12" s="6" t="n">
        <v>0.0335047</v>
      </c>
      <c r="AW12" s="3" t="n">
        <f aca="false">ABS(AV12)</f>
        <v>0.0335047</v>
      </c>
      <c r="AX12" s="4" t="n">
        <f aca="false">IF(AW12&gt;=$AW$162,1,0)</f>
        <v>0</v>
      </c>
      <c r="AY12" s="4"/>
      <c r="AZ12" s="4" t="n">
        <f aca="false">IF(OR(AF12=1,AG12=1,AH12=1),1,0)</f>
        <v>0</v>
      </c>
      <c r="BA12" s="4"/>
      <c r="BB12" s="23" t="n">
        <f aca="false">IF(OR(AL12=1,AM12=1,AN12=1,AO12=1),1,0)</f>
        <v>0</v>
      </c>
      <c r="BC12" s="4"/>
      <c r="BD12" s="4" t="n">
        <f aca="false">IF(AND(AU12=1,AX12=1,AZ12=1,BB12=1),1,0)</f>
        <v>0</v>
      </c>
      <c r="BE12" s="4"/>
      <c r="BF12" s="4"/>
      <c r="BG12" s="4"/>
      <c r="BH12" s="3"/>
      <c r="BI12" s="3"/>
      <c r="BJ12" s="3"/>
      <c r="BK12" s="3"/>
      <c r="BL12" s="3"/>
      <c r="BM12" s="3"/>
    </row>
    <row r="13" customFormat="false" ht="12.8" hidden="false" customHeight="false" outlineLevel="0" collapsed="false">
      <c r="C13" s="29" t="s">
        <v>54</v>
      </c>
      <c r="D13" s="29" t="s">
        <v>55</v>
      </c>
      <c r="E13" s="6" t="n">
        <v>0.1599036</v>
      </c>
      <c r="F13" s="6" t="n">
        <v>0.038</v>
      </c>
      <c r="G13" s="11" t="n">
        <f aca="false">IF(F13&lt;=0.1,1,0)</f>
        <v>1</v>
      </c>
      <c r="H13" s="3" t="n">
        <v>342.231</v>
      </c>
      <c r="I13" s="3" t="n">
        <v>0.06</v>
      </c>
      <c r="J13" s="4" t="n">
        <f aca="false">IF(I13&lt;=0.1,1,0)</f>
        <v>1</v>
      </c>
      <c r="K13" s="6" t="n">
        <v>0.0341434</v>
      </c>
      <c r="L13" s="6" t="n">
        <v>0.663</v>
      </c>
      <c r="M13" s="11" t="n">
        <f aca="false">IF(L13&lt;=0.1,1,0)</f>
        <v>0</v>
      </c>
      <c r="N13" s="3" t="n">
        <v>12.2663</v>
      </c>
      <c r="O13" s="3" t="n">
        <v>0.424</v>
      </c>
      <c r="P13" s="4" t="n">
        <f aca="false">IF(O13&lt;=0.1,1,0)</f>
        <v>0</v>
      </c>
      <c r="Q13" s="6" t="n">
        <v>0.1476652</v>
      </c>
      <c r="R13" s="6" t="n">
        <v>0.093</v>
      </c>
      <c r="S13" s="11" t="n">
        <f aca="false">IF(R13&lt;=0.1,1,0)</f>
        <v>1</v>
      </c>
      <c r="T13" s="3" t="n">
        <v>0.1520481</v>
      </c>
      <c r="U13" s="3" t="n">
        <v>0.036</v>
      </c>
      <c r="V13" s="4" t="n">
        <f aca="false">IF(U13&lt;=0.1,1,0)</f>
        <v>1</v>
      </c>
      <c r="W13" s="6" t="n">
        <v>0.0268939</v>
      </c>
      <c r="X13" s="6" t="n">
        <v>0.726</v>
      </c>
      <c r="Y13" s="11" t="n">
        <f aca="false">IF(X13&lt;=0.1,1,0)</f>
        <v>0</v>
      </c>
      <c r="Z13" s="3" t="n">
        <v>11.43885</v>
      </c>
      <c r="AA13" s="3" t="n">
        <v>0.013</v>
      </c>
      <c r="AB13" s="11" t="n">
        <f aca="false">IF(AA13&lt;=0.1,1,0)</f>
        <v>1</v>
      </c>
      <c r="AC13" s="7" t="n">
        <f aca="false">G13+J13+M13+P13+S13+V13+Y13+AB13</f>
        <v>5</v>
      </c>
      <c r="AD13" s="3"/>
      <c r="AF13" s="4" t="n">
        <f aca="false">IF(AC13&gt;7,1,0)</f>
        <v>0</v>
      </c>
      <c r="AG13" s="4" t="n">
        <f aca="false">IF(AC13=7,1,0)</f>
        <v>0</v>
      </c>
      <c r="AH13" s="23" t="n">
        <f aca="false">IF(AC13=6,1,0)</f>
        <v>0</v>
      </c>
      <c r="AK13" s="23" t="n">
        <v>11</v>
      </c>
      <c r="AL13" s="23" t="n">
        <f aca="false">IF(OR(AND(H13&gt;0, AK13&lt;=10), AND(H13&lt;0, AK13&gt;=90)),1,0)</f>
        <v>0</v>
      </c>
      <c r="AM13" s="23" t="n">
        <f aca="false">IF(OR(AND(H13&gt;0, AK13&gt;10, AK13&lt;=15), AND(H13&lt;0, AK13&lt;90,AK13&gt;=85)),1,0)</f>
        <v>1</v>
      </c>
      <c r="AN13" s="23" t="n">
        <f aca="false">IF(OR(AND(H13&gt;0, AK13&gt;15, AK13&lt;=20), AND(H13&lt;0, AK13&lt;85,AK13&gt;=80)),1,0)</f>
        <v>0</v>
      </c>
      <c r="AO13" s="23" t="n">
        <f aca="false">IF(OR(AND(H13&gt;0, AK13&gt;20, AK13&lt;=25), AND(H13&lt;0, AK13&lt;80,AK13&gt;=75)),1,0)</f>
        <v>0</v>
      </c>
      <c r="AP13" s="3"/>
      <c r="AQ13" s="3"/>
      <c r="AR13" s="29" t="s">
        <v>55</v>
      </c>
      <c r="AS13" s="6" t="n">
        <v>0.1599036</v>
      </c>
      <c r="AT13" s="3" t="n">
        <f aca="false">ABS(AS13)</f>
        <v>0.1599036</v>
      </c>
      <c r="AU13" s="4" t="n">
        <f aca="false">IF(AT13&gt;=$AT$162,1,0)</f>
        <v>0</v>
      </c>
      <c r="AV13" s="6" t="n">
        <v>0.0341434</v>
      </c>
      <c r="AW13" s="3" t="n">
        <f aca="false">ABS(AV13)</f>
        <v>0.0341434</v>
      </c>
      <c r="AX13" s="4" t="n">
        <f aca="false">IF(AW13&gt;=$AW$162,1,0)</f>
        <v>0</v>
      </c>
      <c r="AY13" s="4"/>
      <c r="AZ13" s="4" t="n">
        <f aca="false">IF(OR(AF13=1,AG13=1,AH13=1),1,0)</f>
        <v>0</v>
      </c>
      <c r="BA13" s="4"/>
      <c r="BB13" s="23" t="n">
        <f aca="false">IF(OR(AL13=1,AM13=1,AN13=1,AO13=1),1,0)</f>
        <v>1</v>
      </c>
      <c r="BC13" s="4"/>
      <c r="BD13" s="4" t="n">
        <f aca="false">IF(AND(AU13=1,AX13=1,AZ13=1,BB13=1),1,0)</f>
        <v>0</v>
      </c>
      <c r="BE13" s="4"/>
      <c r="BF13" s="4"/>
      <c r="BG13" s="4"/>
      <c r="BH13" s="3"/>
      <c r="BI13" s="3"/>
      <c r="BJ13" s="3"/>
      <c r="BK13" s="3"/>
      <c r="BL13" s="3"/>
      <c r="BM13" s="3"/>
    </row>
    <row r="14" customFormat="false" ht="12.8" hidden="false" customHeight="false" outlineLevel="0" collapsed="false">
      <c r="C14" s="0" t="s">
        <v>56</v>
      </c>
      <c r="D14" s="29" t="s">
        <v>57</v>
      </c>
      <c r="E14" s="6" t="n">
        <v>0.2748499</v>
      </c>
      <c r="F14" s="6" t="n">
        <v>0.092</v>
      </c>
      <c r="G14" s="11" t="n">
        <f aca="false">IF(F14&lt;=0.1,1,0)</f>
        <v>1</v>
      </c>
      <c r="H14" s="3" t="n">
        <v>543.9117</v>
      </c>
      <c r="I14" s="3" t="n">
        <v>0.154</v>
      </c>
      <c r="J14" s="4" t="n">
        <f aca="false">IF(I14&lt;=0.1,1,0)</f>
        <v>0</v>
      </c>
      <c r="K14" s="6" t="n">
        <v>0.0560486</v>
      </c>
      <c r="L14" s="6" t="n">
        <v>0.683</v>
      </c>
      <c r="M14" s="11" t="n">
        <f aca="false">IF(L14&lt;=0.1,1,0)</f>
        <v>0</v>
      </c>
      <c r="N14" s="3" t="n">
        <v>-14.51344</v>
      </c>
      <c r="O14" s="3" t="n">
        <v>0.554</v>
      </c>
      <c r="P14" s="4" t="n">
        <f aca="false">IF(O14&lt;=0.1,1,0)</f>
        <v>0</v>
      </c>
      <c r="Q14" s="6" t="n">
        <v>0.2511954</v>
      </c>
      <c r="R14" s="6" t="n">
        <v>0.151</v>
      </c>
      <c r="S14" s="11" t="n">
        <f aca="false">IF(R14&lt;=0.1,1,0)</f>
        <v>0</v>
      </c>
      <c r="T14" s="3" t="n">
        <v>0.3970287</v>
      </c>
      <c r="U14" s="3" t="n">
        <v>0.009</v>
      </c>
      <c r="V14" s="4" t="n">
        <f aca="false">IF(U14&lt;=0.1,1,0)</f>
        <v>1</v>
      </c>
      <c r="W14" s="6" t="n">
        <v>0.0795593</v>
      </c>
      <c r="X14" s="6" t="n">
        <v>0.545</v>
      </c>
      <c r="Y14" s="11" t="n">
        <f aca="false">IF(X14&lt;=0.1,1,0)</f>
        <v>0</v>
      </c>
      <c r="Z14" s="3" t="n">
        <v>15.00753</v>
      </c>
      <c r="AA14" s="3" t="n">
        <v>0.164</v>
      </c>
      <c r="AB14" s="11" t="n">
        <f aca="false">IF(AA14&lt;=0.1,1,0)</f>
        <v>0</v>
      </c>
      <c r="AC14" s="7" t="n">
        <f aca="false">G14+J14+M14+P14+S14+V14+Y14+AB14</f>
        <v>2</v>
      </c>
      <c r="AD14" s="3"/>
      <c r="AF14" s="4" t="n">
        <f aca="false">IF(AC14&gt;7,1,0)</f>
        <v>0</v>
      </c>
      <c r="AG14" s="4" t="n">
        <f aca="false">IF(AC14=7,1,0)</f>
        <v>0</v>
      </c>
      <c r="AH14" s="23" t="n">
        <f aca="false">IF(AC14=6,1,0)</f>
        <v>0</v>
      </c>
      <c r="AK14" s="35" t="s">
        <v>58</v>
      </c>
      <c r="AL14" s="23" t="n">
        <v>1</v>
      </c>
      <c r="AM14" s="23" t="n">
        <f aca="false">IF(OR(AND(H14&gt;0, AK14&gt;10, AK14&lt;=15), AND(H14&lt;0, AK14&lt;90,AK14&gt;=85)),1,0)</f>
        <v>0</v>
      </c>
      <c r="AN14" s="23" t="n">
        <f aca="false">IF(OR(AND(H14&gt;0, AK14&gt;15, AK14&lt;=20), AND(H14&lt;0, AK14&lt;85,AK14&gt;=80)),1,0)</f>
        <v>0</v>
      </c>
      <c r="AO14" s="23" t="n">
        <f aca="false">IF(OR(AND(H14&gt;0, AK14&gt;20, AK14&lt;=25), AND(H14&lt;0, AK14&lt;80,AK14&gt;=75)),1,0)</f>
        <v>0</v>
      </c>
      <c r="AP14" s="3"/>
      <c r="AQ14" s="3"/>
      <c r="AR14" s="29" t="s">
        <v>57</v>
      </c>
      <c r="AS14" s="6" t="n">
        <v>0.2748499</v>
      </c>
      <c r="AT14" s="3" t="n">
        <f aca="false">ABS(AS14)</f>
        <v>0.2748499</v>
      </c>
      <c r="AU14" s="4" t="n">
        <f aca="false">IF(AT14&gt;=$AT$162,1,0)</f>
        <v>1</v>
      </c>
      <c r="AV14" s="6" t="n">
        <v>0.0560486</v>
      </c>
      <c r="AW14" s="3" t="n">
        <f aca="false">ABS(AV14)</f>
        <v>0.0560486</v>
      </c>
      <c r="AX14" s="4" t="n">
        <f aca="false">IF(AW14&gt;=$AW$162,1,0)</f>
        <v>0</v>
      </c>
      <c r="AY14" s="4"/>
      <c r="AZ14" s="4" t="n">
        <f aca="false">IF(OR(AF14=1,AG14=1,AH14=1),1,0)</f>
        <v>0</v>
      </c>
      <c r="BA14" s="4"/>
      <c r="BB14" s="23" t="n">
        <f aca="false">IF(OR(AL14=1,AM14=1,AN14=1,AO14=1),1,0)</f>
        <v>1</v>
      </c>
      <c r="BC14" s="4"/>
      <c r="BD14" s="4" t="n">
        <f aca="false">IF(AND(AU14=1,AX14=1,AZ14=1,BB14=1),1,0)</f>
        <v>0</v>
      </c>
      <c r="BE14" s="4"/>
      <c r="BF14" s="4"/>
      <c r="BG14" s="4"/>
      <c r="BH14" s="3"/>
      <c r="BI14" s="3"/>
      <c r="BJ14" s="3"/>
      <c r="BK14" s="3"/>
      <c r="BL14" s="3"/>
      <c r="BM14" s="3"/>
    </row>
    <row r="15" customFormat="false" ht="12.8" hidden="false" customHeight="false" outlineLevel="0" collapsed="false">
      <c r="E15" s="6"/>
      <c r="F15" s="6"/>
      <c r="G15" s="11"/>
      <c r="H15" s="3"/>
      <c r="I15" s="3"/>
      <c r="J15" s="4"/>
      <c r="K15" s="6"/>
      <c r="L15" s="6"/>
      <c r="M15" s="11"/>
      <c r="N15" s="3"/>
      <c r="O15" s="3"/>
      <c r="P15" s="4"/>
      <c r="Q15" s="6"/>
      <c r="R15" s="6"/>
      <c r="S15" s="11"/>
      <c r="T15" s="3"/>
      <c r="U15" s="3"/>
      <c r="V15" s="4"/>
      <c r="W15" s="6"/>
      <c r="X15" s="6"/>
      <c r="Y15" s="11"/>
      <c r="Z15" s="3"/>
      <c r="AA15" s="3"/>
      <c r="AB15" s="11"/>
      <c r="AC15" s="7"/>
      <c r="AD15" s="3"/>
      <c r="AF15" s="4"/>
      <c r="AG15" s="4"/>
      <c r="AH15" s="23"/>
      <c r="AK15" s="23"/>
      <c r="AL15" s="23"/>
      <c r="AM15" s="23"/>
      <c r="AN15" s="23"/>
      <c r="AO15" s="23" t="n">
        <f aca="false">IF(OR(AND(H15&gt;0, AK15&gt;20, AK15&lt;=25), AND(H15&lt;0, AK15&lt;80,AK15&gt;=75)),1,0)</f>
        <v>0</v>
      </c>
      <c r="AS15" s="6"/>
      <c r="AT15" s="3"/>
      <c r="AU15" s="4"/>
      <c r="AV15" s="6"/>
      <c r="AW15" s="3"/>
      <c r="AX15" s="4"/>
      <c r="AY15" s="4"/>
      <c r="AZ15" s="4"/>
      <c r="BA15" s="4"/>
      <c r="BB15" s="23"/>
      <c r="BC15" s="4"/>
      <c r="BD15" s="4"/>
      <c r="BE15" s="4"/>
      <c r="BF15" s="4"/>
      <c r="BG15" s="4"/>
      <c r="BH15" s="3"/>
      <c r="BI15" s="3"/>
    </row>
    <row r="16" customFormat="false" ht="12.8" hidden="false" customHeight="false" outlineLevel="0" collapsed="false">
      <c r="D16" s="0" t="s">
        <v>59</v>
      </c>
      <c r="E16" s="6" t="n">
        <v>0.0475939</v>
      </c>
      <c r="F16" s="6" t="n">
        <v>0.447</v>
      </c>
      <c r="G16" s="11" t="n">
        <f aca="false">IF(F16&lt;=0.1,1,0)</f>
        <v>0</v>
      </c>
      <c r="H16" s="3" t="n">
        <v>174.0701</v>
      </c>
      <c r="I16" s="3" t="n">
        <v>0.23</v>
      </c>
      <c r="J16" s="4" t="n">
        <f aca="false">IF(I16&lt;=0.1,1,0)</f>
        <v>0</v>
      </c>
      <c r="K16" s="6" t="n">
        <v>0.0829808</v>
      </c>
      <c r="L16" s="6" t="n">
        <v>0.171</v>
      </c>
      <c r="M16" s="11" t="n">
        <f aca="false">IF(L16&lt;=0.1,1,0)</f>
        <v>0</v>
      </c>
      <c r="N16" s="3" t="n">
        <v>12.36405</v>
      </c>
      <c r="O16" s="3" t="n">
        <v>0.302</v>
      </c>
      <c r="P16" s="4" t="n">
        <f aca="false">IF(O16&lt;=0.1,1,0)</f>
        <v>0</v>
      </c>
      <c r="Q16" s="6" t="n">
        <v>0.0688754</v>
      </c>
      <c r="R16" s="6" t="n">
        <v>0.31</v>
      </c>
      <c r="S16" s="11" t="n">
        <f aca="false">IF(R16&lt;=0.1,1,0)</f>
        <v>0</v>
      </c>
      <c r="T16" s="3" t="n">
        <v>0.0326429</v>
      </c>
      <c r="U16" s="3" t="n">
        <v>0.583</v>
      </c>
      <c r="V16" s="4" t="n">
        <f aca="false">IF(U16&lt;=0.1,1,0)</f>
        <v>0</v>
      </c>
      <c r="W16" s="6" t="n">
        <v>0.0887385</v>
      </c>
      <c r="X16" s="6" t="n">
        <v>0.133</v>
      </c>
      <c r="Y16" s="11" t="n">
        <f aca="false">IF(X16&lt;=0.1,1,0)</f>
        <v>0</v>
      </c>
      <c r="Z16" s="3" t="n">
        <v>5.667672</v>
      </c>
      <c r="AA16" s="3" t="n">
        <v>0.062</v>
      </c>
      <c r="AB16" s="11" t="n">
        <f aca="false">IF(AA16&lt;=0.1,1,0)</f>
        <v>1</v>
      </c>
      <c r="AC16" s="7" t="n">
        <f aca="false">G16+J16+M16+P16+S16+V16+Y16+AB16</f>
        <v>1</v>
      </c>
      <c r="AD16" s="3"/>
      <c r="AF16" s="4" t="n">
        <f aca="false">IF(AC16&gt;7,1,0)</f>
        <v>0</v>
      </c>
      <c r="AG16" s="4" t="n">
        <f aca="false">IF(AC16=7,1,0)</f>
        <v>0</v>
      </c>
      <c r="AH16" s="23" t="n">
        <f aca="false">IF(AC16=6,1,0)</f>
        <v>0</v>
      </c>
      <c r="AK16" s="23" t="n">
        <v>21</v>
      </c>
      <c r="AL16" s="23" t="n">
        <f aca="false">IF(OR(AND(H16&gt;0, AK16&lt;=10), AND(H16&lt;0, AK16&gt;=90)),1,0)</f>
        <v>0</v>
      </c>
      <c r="AM16" s="23" t="n">
        <f aca="false">IF(OR(AND(H16&gt;0, AK16&gt;10, AK16&lt;=15), AND(H16&lt;0, AK16&lt;90,AK16&gt;=85)),1,0)</f>
        <v>0</v>
      </c>
      <c r="AN16" s="23" t="n">
        <f aca="false">IF(OR(AND(H16&gt;0, AK16&gt;15, AK16&lt;=20), AND(H16&lt;0, AK16&lt;85,AK16&gt;=80)),1,0)</f>
        <v>0</v>
      </c>
      <c r="AO16" s="23" t="n">
        <f aca="false">IF(OR(AND(H16&gt;0, AK16&gt;20, AK16&lt;=25), AND(H16&lt;0, AK16&lt;80,AK16&gt;=75)),1,0)</f>
        <v>1</v>
      </c>
      <c r="AR16" s="29" t="s">
        <v>59</v>
      </c>
      <c r="AS16" s="6" t="n">
        <v>0.0475939</v>
      </c>
      <c r="AT16" s="3" t="n">
        <f aca="false">ABS(AS16)</f>
        <v>0.0475939</v>
      </c>
      <c r="AU16" s="4" t="n">
        <f aca="false">IF(AT16&gt;=$AT$162,1,0)</f>
        <v>0</v>
      </c>
      <c r="AV16" s="6" t="n">
        <v>0.0829808</v>
      </c>
      <c r="AW16" s="3" t="n">
        <f aca="false">ABS(AV16)</f>
        <v>0.0829808</v>
      </c>
      <c r="AX16" s="4" t="n">
        <f aca="false">IF(AW16&gt;=$AW$162,1,0)</f>
        <v>0</v>
      </c>
      <c r="AY16" s="4"/>
      <c r="AZ16" s="4" t="n">
        <f aca="false">IF(OR(AF16=1,AG16=1,AH16=1),1,0)</f>
        <v>0</v>
      </c>
      <c r="BA16" s="4"/>
      <c r="BB16" s="23" t="n">
        <f aca="false">IF(OR(AL16=1,AM16=1,AN16=1,AO16=1),1,0)</f>
        <v>1</v>
      </c>
      <c r="BC16" s="4"/>
      <c r="BD16" s="4" t="n">
        <f aca="false">IF(AND(AU16=1,AX16=1,AZ16=1,BB16=1),1,0)</f>
        <v>0</v>
      </c>
      <c r="BE16" s="4"/>
      <c r="BF16" s="4"/>
      <c r="BG16" s="4"/>
      <c r="BH16" s="3"/>
      <c r="BI16" s="3"/>
    </row>
    <row r="17" customFormat="false" ht="12.8" hidden="false" customHeight="false" outlineLevel="0" collapsed="false">
      <c r="D17" s="29" t="s">
        <v>60</v>
      </c>
      <c r="E17" s="6" t="n">
        <v>-0.2039729</v>
      </c>
      <c r="F17" s="6" t="n">
        <v>0</v>
      </c>
      <c r="G17" s="11" t="n">
        <f aca="false">IF(F17&lt;=0.1,1,0)</f>
        <v>1</v>
      </c>
      <c r="H17" s="3" t="n">
        <v>-375.5368</v>
      </c>
      <c r="I17" s="3" t="n">
        <v>0</v>
      </c>
      <c r="J17" s="4" t="n">
        <f aca="false">IF(I17&lt;=0.1,1,0)</f>
        <v>1</v>
      </c>
      <c r="K17" s="6" t="n">
        <v>-0.0782041</v>
      </c>
      <c r="L17" s="6" t="n">
        <v>0.16</v>
      </c>
      <c r="M17" s="11" t="n">
        <f aca="false">IF(L17&lt;=0.1,1,0)</f>
        <v>0</v>
      </c>
      <c r="N17" s="3" t="n">
        <v>-8.357618</v>
      </c>
      <c r="O17" s="3" t="n">
        <v>0.42</v>
      </c>
      <c r="P17" s="4" t="n">
        <f aca="false">IF(O17&lt;=0.1,1,0)</f>
        <v>0</v>
      </c>
      <c r="Q17" s="6" t="n">
        <v>-0.2163946</v>
      </c>
      <c r="R17" s="6" t="n">
        <v>0</v>
      </c>
      <c r="S17" s="11" t="n">
        <f aca="false">IF(R17&lt;=0.1,1,0)</f>
        <v>1</v>
      </c>
      <c r="T17" s="3" t="n">
        <v>-0.1539885</v>
      </c>
      <c r="U17" s="3" t="n">
        <v>0.004</v>
      </c>
      <c r="V17" s="4" t="n">
        <f aca="false">IF(U17&lt;=0.1,1,0)</f>
        <v>1</v>
      </c>
      <c r="W17" s="6" t="n">
        <v>-0.0687711</v>
      </c>
      <c r="X17" s="6" t="n">
        <v>0.191</v>
      </c>
      <c r="Y17" s="11" t="n">
        <f aca="false">IF(X17&lt;=0.1,1,0)</f>
        <v>0</v>
      </c>
      <c r="Z17" s="3" t="n">
        <v>-2.870679</v>
      </c>
      <c r="AA17" s="3" t="n">
        <v>0.167</v>
      </c>
      <c r="AB17" s="11" t="n">
        <f aca="false">IF(AA17&lt;=0.1,1,0)</f>
        <v>0</v>
      </c>
      <c r="AC17" s="7" t="n">
        <f aca="false">G17+J17+M17+P17+S17+V17+Y17+AB17</f>
        <v>4</v>
      </c>
      <c r="AD17" s="3"/>
      <c r="AF17" s="4" t="n">
        <f aca="false">IF(AC17&gt;7,1,0)</f>
        <v>0</v>
      </c>
      <c r="AG17" s="4" t="n">
        <f aca="false">IF(AC17=7,1,0)</f>
        <v>0</v>
      </c>
      <c r="AH17" s="23" t="n">
        <f aca="false">IF(AC17=6,1,0)</f>
        <v>0</v>
      </c>
      <c r="AK17" s="23" t="n">
        <v>28</v>
      </c>
      <c r="AL17" s="23" t="n">
        <f aca="false">IF(OR(AND(H17&gt;0, AK17&lt;=10), AND(H17&lt;0, AK17&gt;=90)),1,0)</f>
        <v>0</v>
      </c>
      <c r="AM17" s="23" t="n">
        <f aca="false">IF(OR(AND(H17&gt;0, AK17&gt;10, AK17&lt;=15), AND(H17&lt;0, AK17&lt;90,AK17&gt;=85)),1,0)</f>
        <v>0</v>
      </c>
      <c r="AN17" s="23" t="n">
        <f aca="false">IF(OR(AND(H17&gt;0, AK17&gt;15, AK17&lt;=20), AND(H17&lt;0, AK17&lt;85,AK17&gt;=80)),1,0)</f>
        <v>0</v>
      </c>
      <c r="AO17" s="23" t="n">
        <f aca="false">IF(OR(AND(H17&gt;0, AK17&gt;20, AK17&lt;=25), AND(H17&lt;0, AK17&lt;80,AK17&gt;=75)),1,0)</f>
        <v>0</v>
      </c>
      <c r="AR17" s="29" t="s">
        <v>60</v>
      </c>
      <c r="AS17" s="6" t="n">
        <v>-0.2039729</v>
      </c>
      <c r="AT17" s="3" t="n">
        <f aca="false">ABS(AS17)</f>
        <v>0.2039729</v>
      </c>
      <c r="AU17" s="4" t="n">
        <f aca="false">IF(AT17&gt;=$AT$162,1,0)</f>
        <v>0</v>
      </c>
      <c r="AV17" s="6" t="n">
        <v>-0.0782041</v>
      </c>
      <c r="AW17" s="3" t="n">
        <f aca="false">ABS(AV17)</f>
        <v>0.0782041</v>
      </c>
      <c r="AX17" s="4" t="n">
        <f aca="false">IF(AW17&gt;=$AW$162,1,0)</f>
        <v>0</v>
      </c>
      <c r="AY17" s="4"/>
      <c r="AZ17" s="4" t="n">
        <f aca="false">IF(OR(AF17=1,AG17=1,AH17=1),1,0)</f>
        <v>0</v>
      </c>
      <c r="BA17" s="4"/>
      <c r="BB17" s="23" t="n">
        <f aca="false">IF(OR(AL17=1,AM17=1,AN17=1,AO17=1),1,0)</f>
        <v>0</v>
      </c>
      <c r="BC17" s="4"/>
      <c r="BD17" s="4" t="n">
        <f aca="false">IF(AND(AU17=1,AX17=1,AZ17=1,BB17=1),1,0)</f>
        <v>0</v>
      </c>
      <c r="BE17" s="4"/>
      <c r="BF17" s="4"/>
      <c r="BG17" s="4"/>
    </row>
    <row r="18" customFormat="false" ht="12.8" hidden="false" customHeight="false" outlineLevel="0" collapsed="false">
      <c r="D18" s="0" t="s">
        <v>61</v>
      </c>
      <c r="E18" s="6" t="n">
        <v>-0.0072614</v>
      </c>
      <c r="F18" s="6" t="n">
        <v>0.94</v>
      </c>
      <c r="G18" s="11" t="n">
        <f aca="false">IF(F18&lt;=0.1,1,0)</f>
        <v>0</v>
      </c>
      <c r="H18" s="3" t="n">
        <v>-61.73159</v>
      </c>
      <c r="I18" s="3" t="n">
        <v>0.774</v>
      </c>
      <c r="J18" s="4" t="n">
        <f aca="false">IF(I18&lt;=0.1,1,0)</f>
        <v>0</v>
      </c>
      <c r="K18" s="6" t="n">
        <v>0.0244928</v>
      </c>
      <c r="L18" s="6" t="n">
        <v>0.797</v>
      </c>
      <c r="M18" s="11" t="n">
        <f aca="false">IF(L18&lt;=0.1,1,0)</f>
        <v>0</v>
      </c>
      <c r="N18" s="3" t="n">
        <v>1.511556</v>
      </c>
      <c r="O18" s="3" t="n">
        <v>0.936</v>
      </c>
      <c r="P18" s="4" t="n">
        <f aca="false">IF(O18&lt;=0.1,1,0)</f>
        <v>0</v>
      </c>
      <c r="Q18" s="6" t="n">
        <v>-0.0438518</v>
      </c>
      <c r="R18" s="6" t="n">
        <v>0.681</v>
      </c>
      <c r="S18" s="11" t="n">
        <f aca="false">IF(R18&lt;=0.1,1,0)</f>
        <v>0</v>
      </c>
      <c r="T18" s="3" t="n">
        <v>0.090151</v>
      </c>
      <c r="U18" s="3" t="n">
        <v>0.297</v>
      </c>
      <c r="V18" s="4" t="n">
        <f aca="false">IF(U18&lt;=0.1,1,0)</f>
        <v>0</v>
      </c>
      <c r="W18" s="6" t="n">
        <v>0.0806792</v>
      </c>
      <c r="X18" s="6" t="n">
        <v>0.381</v>
      </c>
      <c r="Y18" s="11" t="n">
        <f aca="false">IF(X18&lt;=0.1,1,0)</f>
        <v>0</v>
      </c>
      <c r="Z18" s="3" t="n">
        <v>-3.007569</v>
      </c>
      <c r="AA18" s="3" t="n">
        <v>0.154</v>
      </c>
      <c r="AB18" s="11" t="n">
        <f aca="false">IF(AA18&lt;=0.1,1,0)</f>
        <v>0</v>
      </c>
      <c r="AC18" s="7" t="n">
        <f aca="false">G18+J18+M18+P18+S18+V18+Y18+AB18</f>
        <v>0</v>
      </c>
      <c r="AD18" s="3"/>
      <c r="AF18" s="4" t="n">
        <f aca="false">IF(AC18&gt;7,1,0)</f>
        <v>0</v>
      </c>
      <c r="AG18" s="4" t="n">
        <f aca="false">IF(AC18=7,1,0)</f>
        <v>0</v>
      </c>
      <c r="AH18" s="23" t="n">
        <f aca="false">IF(AC18=6,1,0)</f>
        <v>0</v>
      </c>
      <c r="AK18" s="23" t="n">
        <v>6</v>
      </c>
      <c r="AL18" s="23" t="n">
        <f aca="false">IF(OR(AND(H18&gt;0, AK18&lt;=10), AND(H18&lt;0, AK18&gt;=90)),1,0)</f>
        <v>0</v>
      </c>
      <c r="AM18" s="23" t="n">
        <f aca="false">IF(OR(AND(H18&gt;0, AK18&gt;10, AK18&lt;=15), AND(H18&lt;0, AK18&lt;90,AK18&gt;=85)),1,0)</f>
        <v>0</v>
      </c>
      <c r="AN18" s="23" t="n">
        <f aca="false">IF(OR(AND(H18&gt;0, AK18&gt;15, AK18&lt;=20), AND(H18&lt;0, AK18&lt;85,AK18&gt;=80)),1,0)</f>
        <v>0</v>
      </c>
      <c r="AO18" s="23" t="n">
        <f aca="false">IF(OR(AND(H18&gt;0, AK18&gt;20, AK18&lt;=25), AND(H18&lt;0, AK18&lt;80,AK18&gt;=75)),1,0)</f>
        <v>0</v>
      </c>
      <c r="AR18" s="29" t="s">
        <v>61</v>
      </c>
      <c r="AS18" s="6" t="n">
        <v>-0.0072614</v>
      </c>
      <c r="AT18" s="3" t="n">
        <f aca="false">ABS(AS18)</f>
        <v>0.0072614</v>
      </c>
      <c r="AU18" s="4" t="n">
        <f aca="false">IF(AT18&gt;=$AT$162,1,0)</f>
        <v>0</v>
      </c>
      <c r="AV18" s="6" t="n">
        <v>0.0244928</v>
      </c>
      <c r="AW18" s="3" t="n">
        <f aca="false">ABS(AV18)</f>
        <v>0.0244928</v>
      </c>
      <c r="AX18" s="4" t="n">
        <f aca="false">IF(AW18&gt;=$AW$162,1,0)</f>
        <v>0</v>
      </c>
      <c r="AY18" s="4"/>
      <c r="AZ18" s="4" t="n">
        <f aca="false">IF(OR(AF18=1,AG18=1,AH18=1),1,0)</f>
        <v>0</v>
      </c>
      <c r="BA18" s="4"/>
      <c r="BB18" s="23" t="n">
        <f aca="false">IF(OR(AL18=1,AM18=1,AN18=1,AO18=1),1,0)</f>
        <v>0</v>
      </c>
      <c r="BC18" s="4"/>
      <c r="BD18" s="4" t="n">
        <f aca="false">IF(AND(AU18=1,AX18=1,AZ18=1,BB18=1),1,0)</f>
        <v>0</v>
      </c>
      <c r="BE18" s="4"/>
      <c r="BF18" s="4"/>
      <c r="BG18" s="4"/>
    </row>
    <row r="19" customFormat="false" ht="12.8" hidden="false" customHeight="false" outlineLevel="0" collapsed="false">
      <c r="D19" s="0" t="s">
        <v>62</v>
      </c>
      <c r="E19" s="6" t="n">
        <v>-0.1356849</v>
      </c>
      <c r="F19" s="6" t="n">
        <v>0.41</v>
      </c>
      <c r="G19" s="11" t="n">
        <f aca="false">IF(F19&lt;=0.1,1,0)</f>
        <v>0</v>
      </c>
      <c r="H19" s="3" t="n">
        <v>-354.8913</v>
      </c>
      <c r="I19" s="3" t="n">
        <v>0.114</v>
      </c>
      <c r="J19" s="4" t="n">
        <f aca="false">IF(I19&lt;=0.1,1,0)</f>
        <v>0</v>
      </c>
      <c r="K19" s="6" t="n">
        <v>0.0712621</v>
      </c>
      <c r="L19" s="6" t="n">
        <v>0.649</v>
      </c>
      <c r="M19" s="11" t="n">
        <f aca="false">IF(L19&lt;=0.1,1,0)</f>
        <v>0</v>
      </c>
      <c r="N19" s="3" t="n">
        <v>3.010092</v>
      </c>
      <c r="O19" s="3" t="n">
        <v>0.933</v>
      </c>
      <c r="P19" s="4" t="n">
        <f aca="false">IF(O19&lt;=0.1,1,0)</f>
        <v>0</v>
      </c>
      <c r="Q19" s="6" t="n">
        <v>-0.1140845</v>
      </c>
      <c r="R19" s="6" t="n">
        <v>0.556</v>
      </c>
      <c r="S19" s="11" t="n">
        <f aca="false">IF(R19&lt;=0.1,1,0)</f>
        <v>0</v>
      </c>
      <c r="T19" s="3" t="n">
        <v>-0.0041561</v>
      </c>
      <c r="U19" s="3" t="n">
        <v>0.981</v>
      </c>
      <c r="V19" s="4" t="n">
        <f aca="false">IF(U19&lt;=0.1,1,0)</f>
        <v>0</v>
      </c>
      <c r="W19" s="6" t="n">
        <v>0.1181959</v>
      </c>
      <c r="X19" s="6" t="n">
        <v>0.459</v>
      </c>
      <c r="Y19" s="11" t="n">
        <f aca="false">IF(X19&lt;=0.1,1,0)</f>
        <v>0</v>
      </c>
      <c r="Z19" s="3" t="n">
        <v>-5.275475</v>
      </c>
      <c r="AA19" s="3" t="n">
        <v>0.274</v>
      </c>
      <c r="AB19" s="11" t="n">
        <f aca="false">IF(AA19&lt;=0.1,1,0)</f>
        <v>0</v>
      </c>
      <c r="AC19" s="7" t="n">
        <f aca="false">G19+J19+M19+P19+S19+V19+Y19+AB19</f>
        <v>0</v>
      </c>
      <c r="AD19" s="3"/>
      <c r="AF19" s="4" t="n">
        <f aca="false">IF(AC19&gt;7,1,0)</f>
        <v>0</v>
      </c>
      <c r="AG19" s="4" t="n">
        <f aca="false">IF(AC19=7,1,0)</f>
        <v>0</v>
      </c>
      <c r="AH19" s="23" t="n">
        <f aca="false">IF(AC19=6,1,0)</f>
        <v>0</v>
      </c>
      <c r="AK19" s="23" t="n">
        <v>2</v>
      </c>
      <c r="AL19" s="23" t="n">
        <f aca="false">IF(OR(AND(H19&gt;0, AK19&lt;=10), AND(H19&lt;0, AK19&gt;=90)),1,0)</f>
        <v>0</v>
      </c>
      <c r="AM19" s="23" t="n">
        <f aca="false">IF(OR(AND(H19&gt;0, AK19&gt;10, AK19&lt;=15), AND(H19&lt;0, AK19&lt;90,AK19&gt;=85)),1,0)</f>
        <v>0</v>
      </c>
      <c r="AN19" s="23" t="n">
        <f aca="false">IF(OR(AND(H19&gt;0, AK19&gt;15, AK19&lt;=20), AND(H19&lt;0, AK19&lt;85,AK19&gt;=80)),1,0)</f>
        <v>0</v>
      </c>
      <c r="AO19" s="23" t="n">
        <f aca="false">IF(OR(AND(H19&gt;0, AK19&gt;20, AK19&lt;=25), AND(H19&lt;0, AK19&lt;80,AK19&gt;=75)),1,0)</f>
        <v>0</v>
      </c>
      <c r="AR19" s="29" t="s">
        <v>62</v>
      </c>
      <c r="AS19" s="6" t="n">
        <v>-0.1356849</v>
      </c>
      <c r="AT19" s="3" t="n">
        <f aca="false">ABS(AS19)</f>
        <v>0.1356849</v>
      </c>
      <c r="AU19" s="4" t="n">
        <f aca="false">IF(AT19&gt;=$AT$162,1,0)</f>
        <v>0</v>
      </c>
      <c r="AV19" s="6" t="n">
        <v>0.0712621</v>
      </c>
      <c r="AW19" s="3" t="n">
        <f aca="false">ABS(AV19)</f>
        <v>0.0712621</v>
      </c>
      <c r="AX19" s="4" t="n">
        <f aca="false">IF(AW19&gt;=$AW$162,1,0)</f>
        <v>0</v>
      </c>
      <c r="AY19" s="4"/>
      <c r="AZ19" s="4" t="n">
        <f aca="false">IF(OR(AF19=1,AG19=1,AH19=1),1,0)</f>
        <v>0</v>
      </c>
      <c r="BA19" s="4"/>
      <c r="BB19" s="23" t="n">
        <f aca="false">IF(OR(AL19=1,AM19=1,AN19=1,AO19=1),1,0)</f>
        <v>0</v>
      </c>
      <c r="BC19" s="4"/>
      <c r="BD19" s="4" t="n">
        <f aca="false">IF(AND(AU19=1,AX19=1,AZ19=1,BB19=1),1,0)</f>
        <v>0</v>
      </c>
      <c r="BE19" s="4"/>
      <c r="BF19" s="4"/>
      <c r="BG19" s="4"/>
    </row>
    <row r="20" customFormat="false" ht="12.8" hidden="false" customHeight="false" outlineLevel="0" collapsed="false">
      <c r="D20" s="0" t="s">
        <v>63</v>
      </c>
      <c r="E20" s="6" t="n">
        <v>-0.1241088</v>
      </c>
      <c r="F20" s="6" t="n">
        <v>0.09</v>
      </c>
      <c r="G20" s="11" t="n">
        <f aca="false">IF(F20&lt;=0.1,1,0)</f>
        <v>1</v>
      </c>
      <c r="H20" s="3" t="n">
        <v>-323.3381</v>
      </c>
      <c r="I20" s="3" t="n">
        <v>0.017</v>
      </c>
      <c r="J20" s="4" t="n">
        <f aca="false">IF(I20&lt;=0.1,1,0)</f>
        <v>1</v>
      </c>
      <c r="K20" s="6" t="n">
        <v>0.0036631</v>
      </c>
      <c r="L20" s="6" t="n">
        <v>0.96</v>
      </c>
      <c r="M20" s="11" t="n">
        <f aca="false">IF(L20&lt;=0.1,1,0)</f>
        <v>0</v>
      </c>
      <c r="N20" s="3" t="n">
        <v>-4.897967</v>
      </c>
      <c r="O20" s="3" t="n">
        <v>0.703</v>
      </c>
      <c r="P20" s="4" t="n">
        <f aca="false">IF(O20&lt;=0.1,1,0)</f>
        <v>0</v>
      </c>
      <c r="Q20" s="6" t="n">
        <v>-0.1527488</v>
      </c>
      <c r="R20" s="6" t="n">
        <v>0.063</v>
      </c>
      <c r="S20" s="11" t="n">
        <f aca="false">IF(R20&lt;=0.1,1,0)</f>
        <v>1</v>
      </c>
      <c r="T20" s="3" t="n">
        <v>-0.048898</v>
      </c>
      <c r="U20" s="3" t="n">
        <v>0.479</v>
      </c>
      <c r="V20" s="4" t="n">
        <f aca="false">IF(U20&lt;=0.1,1,0)</f>
        <v>0</v>
      </c>
      <c r="W20" s="6" t="n">
        <v>0.0121933</v>
      </c>
      <c r="X20" s="6" t="n">
        <v>0.862</v>
      </c>
      <c r="Y20" s="11" t="n">
        <f aca="false">IF(X20&lt;=0.1,1,0)</f>
        <v>0</v>
      </c>
      <c r="Z20" s="3" t="n">
        <v>-0.806053</v>
      </c>
      <c r="AA20" s="3" t="n">
        <v>0.746</v>
      </c>
      <c r="AB20" s="11" t="n">
        <f aca="false">IF(AA20&lt;=0.1,1,0)</f>
        <v>0</v>
      </c>
      <c r="AC20" s="7" t="n">
        <f aca="false">G20+J20+M20+P20+S20+V20+Y20+AB20</f>
        <v>3</v>
      </c>
      <c r="AD20" s="3"/>
      <c r="AF20" s="4" t="n">
        <f aca="false">IF(AC20&gt;7,1,0)</f>
        <v>0</v>
      </c>
      <c r="AG20" s="4" t="n">
        <f aca="false">IF(AC20=7,1,0)</f>
        <v>0</v>
      </c>
      <c r="AH20" s="23" t="n">
        <f aca="false">IF(AC20=6,1,0)</f>
        <v>0</v>
      </c>
      <c r="AK20" s="23" t="n">
        <v>13</v>
      </c>
      <c r="AL20" s="23" t="n">
        <f aca="false">IF(OR(AND(H20&gt;0, AK20&lt;=10), AND(H20&lt;0, AK20&gt;=90)),1,0)</f>
        <v>0</v>
      </c>
      <c r="AM20" s="23" t="n">
        <f aca="false">IF(OR(AND(H20&gt;0, AK20&gt;10, AK20&lt;=15), AND(H20&lt;0, AK20&lt;90,AK20&gt;=85)),1,0)</f>
        <v>0</v>
      </c>
      <c r="AN20" s="23" t="n">
        <f aca="false">IF(OR(AND(H20&gt;0, AK20&gt;15, AK20&lt;=20), AND(H20&lt;0, AK20&lt;85,AK20&gt;=80)),1,0)</f>
        <v>0</v>
      </c>
      <c r="AO20" s="23" t="n">
        <f aca="false">IF(OR(AND(H20&gt;0, AK20&gt;20, AK20&lt;=25), AND(H20&lt;0, AK20&lt;80,AK20&gt;=75)),1,0)</f>
        <v>0</v>
      </c>
      <c r="AR20" s="29" t="s">
        <v>63</v>
      </c>
      <c r="AS20" s="6" t="n">
        <v>-0.1241088</v>
      </c>
      <c r="AT20" s="3" t="n">
        <v>0</v>
      </c>
      <c r="AU20" s="4" t="n">
        <f aca="false">IF(AT20&gt;=$AT$162,1,0)</f>
        <v>0</v>
      </c>
      <c r="AV20" s="6" t="n">
        <v>0.0036631</v>
      </c>
      <c r="AW20" s="3" t="n">
        <f aca="false">ABS(AV20)</f>
        <v>0.0036631</v>
      </c>
      <c r="AX20" s="4" t="n">
        <f aca="false">IF(AW20&gt;=$AW$162,1,0)</f>
        <v>0</v>
      </c>
      <c r="AY20" s="4"/>
      <c r="AZ20" s="4" t="n">
        <f aca="false">IF(OR(AF20=1,AG20=1,AH20=1),1,0)</f>
        <v>0</v>
      </c>
      <c r="BA20" s="4"/>
      <c r="BB20" s="23" t="n">
        <f aca="false">IF(OR(AL20=1,AM20=1,AN20=1,AO20=1),1,0)</f>
        <v>0</v>
      </c>
      <c r="BC20" s="4"/>
      <c r="BD20" s="4" t="n">
        <f aca="false">IF(AND(AU20=1,AX20=1,AZ20=1,BB20=1),1,0)</f>
        <v>0</v>
      </c>
      <c r="BE20" s="4"/>
      <c r="BF20" s="4"/>
      <c r="BG20" s="4"/>
    </row>
    <row r="21" customFormat="false" ht="12.8" hidden="false" customHeight="false" outlineLevel="0" collapsed="false">
      <c r="B21" s="12"/>
      <c r="C21" s="12"/>
      <c r="D21" s="36" t="s">
        <v>64</v>
      </c>
      <c r="E21" s="6" t="n">
        <v>0.4009273</v>
      </c>
      <c r="F21" s="37" t="n">
        <v>0</v>
      </c>
      <c r="G21" s="11" t="n">
        <f aca="false">IF(F21&lt;=0.1,1,0)</f>
        <v>1</v>
      </c>
      <c r="H21" s="38" t="n">
        <v>681.8292</v>
      </c>
      <c r="I21" s="38" t="n">
        <v>0</v>
      </c>
      <c r="J21" s="4" t="n">
        <f aca="false">IF(I21&lt;=0.1,1,0)</f>
        <v>1</v>
      </c>
      <c r="K21" s="37" t="n">
        <v>0.294056</v>
      </c>
      <c r="L21" s="37" t="n">
        <v>0</v>
      </c>
      <c r="M21" s="11" t="n">
        <f aca="false">IF(L21&lt;=0.1,1,0)</f>
        <v>1</v>
      </c>
      <c r="N21" s="38" t="n">
        <v>43.25556</v>
      </c>
      <c r="O21" s="38" t="n">
        <v>0</v>
      </c>
      <c r="P21" s="4" t="n">
        <f aca="false">IF(O21&lt;=0.1,1,0)</f>
        <v>1</v>
      </c>
      <c r="Q21" s="37" t="n">
        <v>0.3683881</v>
      </c>
      <c r="R21" s="37" t="n">
        <v>0</v>
      </c>
      <c r="S21" s="11" t="n">
        <f aca="false">IF(R21&lt;=0.1,1,0)</f>
        <v>1</v>
      </c>
      <c r="T21" s="38" t="n">
        <v>0.3521135</v>
      </c>
      <c r="U21" s="38" t="n">
        <v>0</v>
      </c>
      <c r="V21" s="4" t="n">
        <f aca="false">IF(U21&lt;=0.1,1,0)</f>
        <v>1</v>
      </c>
      <c r="W21" s="37" t="n">
        <v>0.2600661</v>
      </c>
      <c r="X21" s="37" t="n">
        <v>0</v>
      </c>
      <c r="Y21" s="11" t="n">
        <f aca="false">IF(X21&lt;=0.1,1,0)</f>
        <v>1</v>
      </c>
      <c r="Z21" s="38" t="n">
        <v>7.462685</v>
      </c>
      <c r="AA21" s="3" t="n">
        <v>0</v>
      </c>
      <c r="AB21" s="11" t="n">
        <f aca="false">IF(AA21&lt;=0.1,1,0)</f>
        <v>1</v>
      </c>
      <c r="AC21" s="39" t="n">
        <f aca="false">G21+J21+M21+P21+S21+V21+Y21+AB21</f>
        <v>8</v>
      </c>
      <c r="AD21" s="3"/>
      <c r="AF21" s="4" t="n">
        <f aca="false">IF(AC21&gt;7,1,0)</f>
        <v>1</v>
      </c>
      <c r="AG21" s="4" t="n">
        <f aca="false">IF(AC21=7,1,0)</f>
        <v>0</v>
      </c>
      <c r="AH21" s="23" t="n">
        <f aca="false">IF(AC21=6,1,0)</f>
        <v>0</v>
      </c>
      <c r="AK21" s="35" t="s">
        <v>65</v>
      </c>
      <c r="AL21" s="23" t="n">
        <f aca="false">IF(OR(AND(H21&gt;0, AK21&lt;=10), AND(H21&lt;0, AK21&gt;=90)),1,0)</f>
        <v>0</v>
      </c>
      <c r="AM21" s="23" t="n">
        <f aca="false">IF(OR(AND(H21&gt;0, AK21&gt;10, AK21&lt;=15), AND(H21&lt;0, AK21&lt;90,AK21&gt;=85)),1,0)</f>
        <v>0</v>
      </c>
      <c r="AN21" s="23" t="n">
        <f aca="false">IF(OR(AND(H21&gt;0, AK21&gt;15, AK21&lt;=20), AND(H21&lt;0, AK21&lt;85,AK21&gt;=80)),1,0)</f>
        <v>0</v>
      </c>
      <c r="AO21" s="23" t="n">
        <f aca="false">IF(OR(AND(H21&gt;0, AK21&gt;20, AK21&lt;=25), AND(H21&lt;0, AK21&lt;80,AK21&gt;=75)),1,0)</f>
        <v>0</v>
      </c>
      <c r="AR21" s="40" t="s">
        <v>64</v>
      </c>
      <c r="AS21" s="37" t="n">
        <v>0.4009273</v>
      </c>
      <c r="AT21" s="38" t="n">
        <f aca="false">ABS(AS21)</f>
        <v>0.4009273</v>
      </c>
      <c r="AU21" s="41" t="n">
        <f aca="false">IF(AT21&gt;=$AT$162,1,0)</f>
        <v>1</v>
      </c>
      <c r="AV21" s="37" t="n">
        <v>0.294056</v>
      </c>
      <c r="AW21" s="38" t="n">
        <f aca="false">ABS(AV21)</f>
        <v>0.294056</v>
      </c>
      <c r="AX21" s="41" t="n">
        <f aca="false">IF(AW21&gt;=$AW$162,1,0)</f>
        <v>1</v>
      </c>
      <c r="AY21" s="42"/>
      <c r="AZ21" s="41" t="n">
        <f aca="false">IF(OR(AF21=1,AG21=1,AH21=1),1,0)</f>
        <v>1</v>
      </c>
      <c r="BA21" s="42"/>
      <c r="BB21" s="43" t="n">
        <f aca="false">IF(OR(AL21=1,AM21=1,AN21=1,AO21=1),1,0)</f>
        <v>0</v>
      </c>
      <c r="BC21" s="42"/>
      <c r="BD21" s="42" t="n">
        <f aca="false">IF(AND(AU21=1,AX21=1,AZ21=1,BB21=1),1,0)</f>
        <v>0</v>
      </c>
      <c r="BE21" s="42"/>
      <c r="BF21" s="4"/>
      <c r="BG21" s="4"/>
    </row>
    <row r="22" customFormat="false" ht="12.8" hidden="false" customHeight="false" outlineLevel="0" collapsed="false">
      <c r="E22" s="44"/>
      <c r="F22" s="44"/>
      <c r="G22" s="11"/>
      <c r="H22" s="45"/>
      <c r="I22" s="45"/>
      <c r="J22" s="4"/>
      <c r="K22" s="44"/>
      <c r="L22" s="44"/>
      <c r="M22" s="11"/>
      <c r="N22" s="45"/>
      <c r="O22" s="45"/>
      <c r="P22" s="4"/>
      <c r="Q22" s="44"/>
      <c r="R22" s="44"/>
      <c r="S22" s="11"/>
      <c r="T22" s="45"/>
      <c r="U22" s="45"/>
      <c r="V22" s="4"/>
      <c r="W22" s="44"/>
      <c r="X22" s="44"/>
      <c r="Y22" s="11"/>
      <c r="Z22" s="45"/>
      <c r="AA22" s="45"/>
      <c r="AB22" s="11"/>
      <c r="AC22" s="7"/>
      <c r="AD22" s="3"/>
      <c r="AF22" s="4"/>
      <c r="AG22" s="4"/>
      <c r="AH22" s="4"/>
      <c r="AK22" s="23"/>
      <c r="AL22" s="23"/>
      <c r="AM22" s="23"/>
      <c r="AN22" s="23"/>
      <c r="AO22" s="23"/>
      <c r="AS22" s="44"/>
      <c r="AT22" s="3"/>
      <c r="AU22" s="4"/>
      <c r="AV22" s="44"/>
      <c r="AW22" s="3"/>
      <c r="AX22" s="4"/>
      <c r="AY22" s="4"/>
      <c r="AZ22" s="4"/>
      <c r="BA22" s="4"/>
      <c r="BB22" s="23"/>
      <c r="BC22" s="4"/>
      <c r="BD22" s="4"/>
      <c r="BE22" s="4"/>
      <c r="BF22" s="4"/>
      <c r="BG22" s="4"/>
    </row>
    <row r="23" customFormat="false" ht="12.8" hidden="false" customHeight="false" outlineLevel="0" collapsed="false">
      <c r="E23" s="6"/>
      <c r="F23" s="6"/>
      <c r="G23" s="11"/>
      <c r="H23" s="3"/>
      <c r="I23" s="3"/>
      <c r="J23" s="4"/>
      <c r="K23" s="6"/>
      <c r="L23" s="6"/>
      <c r="M23" s="11"/>
      <c r="N23" s="3"/>
      <c r="O23" s="3"/>
      <c r="P23" s="4"/>
      <c r="Q23" s="6"/>
      <c r="R23" s="6"/>
      <c r="S23" s="11"/>
      <c r="T23" s="3"/>
      <c r="U23" s="3"/>
      <c r="V23" s="4"/>
      <c r="W23" s="6"/>
      <c r="X23" s="6"/>
      <c r="Y23" s="11"/>
      <c r="Z23" s="3"/>
      <c r="AA23" s="3"/>
      <c r="AB23" s="11"/>
      <c r="AC23" s="7"/>
      <c r="AD23" s="3"/>
      <c r="AF23" s="4"/>
      <c r="AG23" s="4"/>
      <c r="AH23" s="4"/>
      <c r="AK23" s="23"/>
      <c r="AL23" s="23"/>
      <c r="AM23" s="23"/>
      <c r="AN23" s="23"/>
      <c r="AO23" s="23"/>
      <c r="AR23" s="12"/>
      <c r="AS23" s="37"/>
      <c r="AT23" s="38"/>
      <c r="AU23" s="42"/>
      <c r="AV23" s="37"/>
      <c r="AW23" s="38"/>
      <c r="AX23" s="42"/>
      <c r="AY23" s="42"/>
      <c r="AZ23" s="42"/>
      <c r="BA23" s="42"/>
      <c r="BB23" s="46"/>
      <c r="BC23" s="42"/>
      <c r="BD23" s="42"/>
      <c r="BE23" s="42"/>
      <c r="BF23" s="4"/>
      <c r="BG23" s="4"/>
    </row>
    <row r="24" customFormat="false" ht="12.8" hidden="false" customHeight="false" outlineLevel="0" collapsed="false">
      <c r="B24" s="47" t="s">
        <v>66</v>
      </c>
      <c r="C24" s="48" t="s">
        <v>67</v>
      </c>
      <c r="D24" s="48" t="s">
        <v>68</v>
      </c>
      <c r="E24" s="44" t="n">
        <v>0.0874799</v>
      </c>
      <c r="F24" s="44" t="n">
        <v>0.226</v>
      </c>
      <c r="G24" s="11" t="n">
        <f aca="false">IF(F24&lt;=0.1,1,0)</f>
        <v>0</v>
      </c>
      <c r="H24" s="45" t="n">
        <v>407.9514</v>
      </c>
      <c r="I24" s="45" t="n">
        <v>0.02</v>
      </c>
      <c r="J24" s="4" t="n">
        <f aca="false">IF(I24&lt;=0.1,1,0)</f>
        <v>1</v>
      </c>
      <c r="K24" s="44" t="n">
        <v>0.0630496</v>
      </c>
      <c r="L24" s="44" t="n">
        <v>0.366</v>
      </c>
      <c r="M24" s="11" t="n">
        <f aca="false">IF(L24&lt;=0.1,1,0)</f>
        <v>0</v>
      </c>
      <c r="N24" s="45" t="n">
        <v>19.57446</v>
      </c>
      <c r="O24" s="45" t="n">
        <v>0.168</v>
      </c>
      <c r="P24" s="4" t="n">
        <f aca="false">IF(O24&lt;=0.1,1,0)</f>
        <v>0</v>
      </c>
      <c r="Q24" s="44" t="n">
        <v>0.0844918</v>
      </c>
      <c r="R24" s="44" t="n">
        <v>0.282</v>
      </c>
      <c r="S24" s="11" t="n">
        <f aca="false">IF(R24&lt;=0.1,1,0)</f>
        <v>0</v>
      </c>
      <c r="T24" s="45" t="n">
        <v>0.0930104</v>
      </c>
      <c r="U24" s="45" t="n">
        <v>-0.0386668</v>
      </c>
      <c r="V24" s="4" t="n">
        <f aca="false">IF(U24&lt;=0.1,1,0)</f>
        <v>1</v>
      </c>
      <c r="W24" s="44" t="n">
        <v>0.0773234</v>
      </c>
      <c r="X24" s="44" t="n">
        <v>0.242</v>
      </c>
      <c r="Y24" s="11" t="n">
        <f aca="false">IF(X24&lt;=0.1,1,0)</f>
        <v>0</v>
      </c>
      <c r="Z24" s="45" t="n">
        <v>2.825923</v>
      </c>
      <c r="AA24" s="45" t="n">
        <v>0.329</v>
      </c>
      <c r="AB24" s="11" t="n">
        <f aca="false">IF(AA24&lt;=0.1,1,0)</f>
        <v>0</v>
      </c>
      <c r="AC24" s="49" t="n">
        <f aca="false">G24+J24+M24+P24+S24+V24+Y24+AB24</f>
        <v>2</v>
      </c>
      <c r="AD24" s="3"/>
      <c r="AF24" s="4" t="n">
        <f aca="false">IF(AC24&gt;7,1,0)</f>
        <v>0</v>
      </c>
      <c r="AG24" s="4" t="n">
        <f aca="false">IF(AC24=7,1,0)</f>
        <v>0</v>
      </c>
      <c r="AH24" s="23" t="n">
        <f aca="false">IF(AC24=6,1,0)</f>
        <v>0</v>
      </c>
      <c r="AK24" s="23" t="n">
        <v>16</v>
      </c>
      <c r="AL24" s="23" t="n">
        <f aca="false">IF(OR(AND(H24&gt;0, AK24&lt;=10), AND(H24&lt;0, AK24&gt;=90)),1,0)</f>
        <v>0</v>
      </c>
      <c r="AM24" s="23" t="n">
        <f aca="false">IF(OR(AND(H24&gt;0, AK24&gt;10, AK24&lt;=15), AND(H24&lt;0, AK24&lt;90,AK24&gt;=85)),1,0)</f>
        <v>0</v>
      </c>
      <c r="AN24" s="23" t="n">
        <f aca="false">IF(OR(AND(H24&gt;0, AK24&gt;15, AK24&lt;=20), AND(H24&lt;0, AK24&lt;85,AK24&gt;=80)),1,0)</f>
        <v>1</v>
      </c>
      <c r="AO24" s="23" t="n">
        <f aca="false">IF(OR(AND(H24&gt;0, AK24&gt;20, AK24&lt;=25), AND(H24&lt;0, AK24&lt;80,AK24&gt;=75)),1,0)</f>
        <v>0</v>
      </c>
      <c r="AR24" s="48" t="s">
        <v>68</v>
      </c>
      <c r="AS24" s="44" t="n">
        <v>0.0874799</v>
      </c>
      <c r="AT24" s="3" t="n">
        <f aca="false">ABS(AS24)</f>
        <v>0.0874799</v>
      </c>
      <c r="AU24" s="4" t="n">
        <f aca="false">IF(AT24&gt;=$AT$162,1,0)</f>
        <v>0</v>
      </c>
      <c r="AV24" s="44" t="n">
        <v>0.0630496</v>
      </c>
      <c r="AW24" s="3" t="n">
        <f aca="false">ABS(AV24)</f>
        <v>0.0630496</v>
      </c>
      <c r="AX24" s="4" t="n">
        <f aca="false">IF(AW24&gt;=$AW$162,1,0)</f>
        <v>0</v>
      </c>
      <c r="AY24" s="4"/>
      <c r="AZ24" s="4" t="n">
        <f aca="false">IF(OR(AF24=1,AG24=1,AH24=1),1,0)</f>
        <v>0</v>
      </c>
      <c r="BA24" s="4"/>
      <c r="BB24" s="23" t="n">
        <f aca="false">IF(OR(AL24=1,AM24=1,AN24=1,AO24=1),1,0)</f>
        <v>1</v>
      </c>
      <c r="BC24" s="4"/>
      <c r="BD24" s="4" t="n">
        <f aca="false">IF(AND(AU24=1,AX24=1,AZ24=1,BB24=1),1,0)</f>
        <v>0</v>
      </c>
      <c r="BE24" s="4"/>
      <c r="BF24" s="4"/>
      <c r="BG24" s="4"/>
    </row>
    <row r="25" customFormat="false" ht="12.8" hidden="false" customHeight="false" outlineLevel="0" collapsed="false">
      <c r="C25" s="29" t="s">
        <v>69</v>
      </c>
      <c r="D25" s="30" t="s">
        <v>70</v>
      </c>
      <c r="E25" s="6" t="n">
        <v>0.1946601</v>
      </c>
      <c r="F25" s="6" t="n">
        <v>0</v>
      </c>
      <c r="G25" s="11" t="n">
        <f aca="false">IF(F25&lt;=0.1,1,0)</f>
        <v>1</v>
      </c>
      <c r="H25" s="3" t="n">
        <v>162.8864</v>
      </c>
      <c r="I25" s="3" t="n">
        <v>0.123</v>
      </c>
      <c r="J25" s="4" t="n">
        <f aca="false">IF(I25&lt;=0.1,1,0)</f>
        <v>0</v>
      </c>
      <c r="K25" s="6" t="n">
        <v>0.1587196</v>
      </c>
      <c r="L25" s="6" t="n">
        <v>0.002</v>
      </c>
      <c r="M25" s="11" t="n">
        <f aca="false">IF(L25&lt;=0.1,1,0)</f>
        <v>1</v>
      </c>
      <c r="N25" s="3" t="n">
        <v>23.97138</v>
      </c>
      <c r="O25" s="3" t="n">
        <v>0.01</v>
      </c>
      <c r="P25" s="4" t="n">
        <f aca="false">IF(O25&lt;=0.1,1,0)</f>
        <v>1</v>
      </c>
      <c r="Q25" s="6" t="n">
        <v>0.1586421</v>
      </c>
      <c r="R25" s="6" t="n">
        <v>0.004</v>
      </c>
      <c r="S25" s="11" t="n">
        <f aca="false">IF(R25&lt;=0.1,1,0)</f>
        <v>1</v>
      </c>
      <c r="T25" s="3" t="n">
        <v>0.17588</v>
      </c>
      <c r="U25" s="3" t="n">
        <v>0.0819478</v>
      </c>
      <c r="V25" s="4" t="n">
        <f aca="false">IF(U25&lt;=0.1,1,0)</f>
        <v>1</v>
      </c>
      <c r="W25" s="6" t="n">
        <v>0.1301915</v>
      </c>
      <c r="X25" s="6" t="n">
        <v>0.007</v>
      </c>
      <c r="Y25" s="11" t="n">
        <f aca="false">IF(X25&lt;=0.1,1,0)</f>
        <v>1</v>
      </c>
      <c r="Z25" s="3" t="n">
        <v>5.927406</v>
      </c>
      <c r="AA25" s="3" t="n">
        <v>0</v>
      </c>
      <c r="AB25" s="11" t="n">
        <f aca="false">IF(AA25&lt;=0.1,1,0)</f>
        <v>1</v>
      </c>
      <c r="AC25" s="7" t="n">
        <f aca="false">G25+J25+M25+P25+S25+V25+Y25+AB25</f>
        <v>7</v>
      </c>
      <c r="AD25" s="3"/>
      <c r="AF25" s="4" t="n">
        <f aca="false">IF(AC25&gt;7,1,0)</f>
        <v>0</v>
      </c>
      <c r="AG25" s="4" t="n">
        <f aca="false">IF(AC25=7,1,0)</f>
        <v>1</v>
      </c>
      <c r="AH25" s="23" t="n">
        <f aca="false">IF(AC25=6,1,0)</f>
        <v>0</v>
      </c>
      <c r="AK25" s="23" t="n">
        <v>55</v>
      </c>
      <c r="AL25" s="23" t="n">
        <f aca="false">IF(OR(AND(H25&gt;0, AK25&lt;=10), AND(H25&lt;0, AK25&gt;=90)),1,0)</f>
        <v>0</v>
      </c>
      <c r="AM25" s="23" t="n">
        <f aca="false">IF(OR(AND(H25&gt;0, AK25&gt;10, AK25&lt;=15), AND(H25&lt;0, AK25&lt;90,AK25&gt;=85)),1,0)</f>
        <v>0</v>
      </c>
      <c r="AN25" s="23" t="n">
        <f aca="false">IF(OR(AND(H25&gt;0, AK25&gt;15, AK25&lt;=20), AND(H25&lt;0, AK25&lt;85,AK25&gt;=80)),1,0)</f>
        <v>0</v>
      </c>
      <c r="AO25" s="23" t="n">
        <f aca="false">IF(OR(AND(H25&gt;0, AK25&gt;20, AK25&lt;=25), AND(H25&lt;0, AK25&lt;80,AK25&gt;=75)),1,0)</f>
        <v>0</v>
      </c>
      <c r="AR25" s="29" t="s">
        <v>70</v>
      </c>
      <c r="AS25" s="6" t="n">
        <v>0.1946601</v>
      </c>
      <c r="AT25" s="3" t="n">
        <f aca="false">ABS(AS25)</f>
        <v>0.1946601</v>
      </c>
      <c r="AU25" s="4" t="n">
        <f aca="false">IF(AT25&gt;=$AT$162,1,0)</f>
        <v>0</v>
      </c>
      <c r="AV25" s="6" t="n">
        <v>0.1587196</v>
      </c>
      <c r="AW25" s="3" t="n">
        <f aca="false">ABS(AV25)</f>
        <v>0.1587196</v>
      </c>
      <c r="AX25" s="4" t="n">
        <f aca="false">IF(AW25&gt;=$AW$162,1,0)</f>
        <v>0</v>
      </c>
      <c r="AY25" s="4"/>
      <c r="AZ25" s="4" t="n">
        <f aca="false">IF(OR(AF25=1,AG25=1,AH25=1),1,0)</f>
        <v>1</v>
      </c>
      <c r="BA25" s="4"/>
      <c r="BB25" s="23" t="n">
        <f aca="false">IF(OR(AL25=1,AM25=1,AN25=1,AO25=1),1,0)</f>
        <v>0</v>
      </c>
      <c r="BC25" s="4"/>
      <c r="BD25" s="4" t="n">
        <f aca="false">IF(AND(AU25=1,AX25=1,AZ25=1,BB25=1),1,0)</f>
        <v>0</v>
      </c>
      <c r="BE25" s="4"/>
      <c r="BF25" s="4"/>
      <c r="BG25" s="4"/>
    </row>
    <row r="26" customFormat="false" ht="12.8" hidden="false" customHeight="false" outlineLevel="0" collapsed="false">
      <c r="C26" s="0" t="s">
        <v>71</v>
      </c>
      <c r="D26" s="0" t="s">
        <v>72</v>
      </c>
      <c r="E26" s="6" t="n">
        <v>0.0329755</v>
      </c>
      <c r="F26" s="6" t="n">
        <v>0.527</v>
      </c>
      <c r="G26" s="11" t="n">
        <f aca="false">IF(F26&lt;=0.1,1,0)</f>
        <v>0</v>
      </c>
      <c r="H26" s="3" t="n">
        <v>117.8598</v>
      </c>
      <c r="I26" s="3" t="n">
        <v>0.272</v>
      </c>
      <c r="J26" s="4" t="n">
        <f aca="false">IF(I26&lt;=0.1,1,0)</f>
        <v>0</v>
      </c>
      <c r="K26" s="6" t="n">
        <v>0.1022141</v>
      </c>
      <c r="L26" s="6" t="n">
        <v>0.054</v>
      </c>
      <c r="M26" s="11" t="n">
        <f aca="false">IF(L26&lt;=0.1,1,0)</f>
        <v>1</v>
      </c>
      <c r="N26" s="3" t="n">
        <v>11.86028</v>
      </c>
      <c r="O26" s="3" t="n">
        <v>0.216</v>
      </c>
      <c r="P26" s="4" t="n">
        <f aca="false">IF(O26&lt;=0.1,1,0)</f>
        <v>0</v>
      </c>
      <c r="Q26" s="6" t="n">
        <v>0.0492149</v>
      </c>
      <c r="R26" s="6" t="n">
        <v>0.39</v>
      </c>
      <c r="S26" s="11" t="n">
        <f aca="false">IF(R26&lt;=0.1,1,0)</f>
        <v>0</v>
      </c>
      <c r="T26" s="3" t="n">
        <v>0.0356482</v>
      </c>
      <c r="U26" s="3" t="n">
        <v>-0.0619001</v>
      </c>
      <c r="V26" s="4" t="n">
        <f aca="false">IF(U26&lt;=0.1,1,0)</f>
        <v>1</v>
      </c>
      <c r="W26" s="6" t="n">
        <v>0.0996009</v>
      </c>
      <c r="X26" s="6" t="n">
        <v>0.051</v>
      </c>
      <c r="Y26" s="11" t="n">
        <f aca="false">IF(X26&lt;=0.1,1,0)</f>
        <v>1</v>
      </c>
      <c r="Z26" s="3" t="n">
        <v>0.9099679</v>
      </c>
      <c r="AA26" s="3" t="n">
        <v>0.598</v>
      </c>
      <c r="AB26" s="11" t="n">
        <f aca="false">IF(AA26&lt;=0.1,1,0)</f>
        <v>0</v>
      </c>
      <c r="AC26" s="7" t="n">
        <f aca="false">G26+J26+M26+P26+S26+V26+Y26+AB26</f>
        <v>3</v>
      </c>
      <c r="AD26" s="3"/>
      <c r="AF26" s="4" t="n">
        <f aca="false">IF(AC26&gt;7,1,0)</f>
        <v>0</v>
      </c>
      <c r="AG26" s="4" t="n">
        <f aca="false">IF(AC26=7,1,0)</f>
        <v>0</v>
      </c>
      <c r="AH26" s="23" t="n">
        <f aca="false">IF(AC26=6,1,0)</f>
        <v>0</v>
      </c>
      <c r="AK26" s="35" t="s">
        <v>73</v>
      </c>
      <c r="AL26" s="23" t="n">
        <f aca="false">IF(OR(AND(H26&gt;0, AK26&lt;=10), AND(H26&lt;0, AK26&gt;=90)),1,0)</f>
        <v>0</v>
      </c>
      <c r="AM26" s="23" t="n">
        <f aca="false">IF(OR(AND(H26&gt;0, AK26&gt;10, AK26&lt;=15), AND(H26&lt;0, AK26&lt;90,AK26&gt;=85)),1,0)</f>
        <v>0</v>
      </c>
      <c r="AN26" s="23" t="n">
        <f aca="false">IF(OR(AND(H26&gt;0, AK26&gt;15, AK26&lt;=20), AND(H26&lt;0, AK26&lt;85,AK26&gt;=80)),1,0)</f>
        <v>0</v>
      </c>
      <c r="AO26" s="23" t="n">
        <f aca="false">IF(OR(AND(H26&gt;0, AK26&gt;20, AK26&lt;=25), AND(H26&lt;0, AK26&lt;80,AK26&gt;=75)),1,0)</f>
        <v>0</v>
      </c>
      <c r="AR26" s="29" t="s">
        <v>72</v>
      </c>
      <c r="AS26" s="6" t="n">
        <v>0.0329755</v>
      </c>
      <c r="AT26" s="3" t="n">
        <f aca="false">ABS(AS26)</f>
        <v>0.0329755</v>
      </c>
      <c r="AU26" s="4" t="n">
        <f aca="false">IF(AT26&gt;=$AT$162,1,0)</f>
        <v>0</v>
      </c>
      <c r="AV26" s="6" t="n">
        <v>0.1022141</v>
      </c>
      <c r="AW26" s="3" t="n">
        <f aca="false">ABS(AV26)</f>
        <v>0.1022141</v>
      </c>
      <c r="AX26" s="4" t="n">
        <f aca="false">IF(AW26&gt;=$AW$162,1,0)</f>
        <v>0</v>
      </c>
      <c r="AY26" s="4"/>
      <c r="AZ26" s="4" t="n">
        <f aca="false">IF(OR(AF26=1,AG26=1,AH26=1),1,0)</f>
        <v>0</v>
      </c>
      <c r="BA26" s="4"/>
      <c r="BB26" s="23" t="n">
        <f aca="false">IF(OR(AL26=1,AM26=1,AN26=1,AO26=1),1,0)</f>
        <v>0</v>
      </c>
      <c r="BC26" s="4"/>
      <c r="BD26" s="4" t="n">
        <f aca="false">IF(AND(AU26=1,AX26=1,AZ26=1,BB26=1),1,0)</f>
        <v>0</v>
      </c>
      <c r="BE26" s="4"/>
      <c r="BF26" s="4"/>
      <c r="BG26" s="4"/>
    </row>
    <row r="27" customFormat="false" ht="12.8" hidden="false" customHeight="false" outlineLevel="0" collapsed="false">
      <c r="E27" s="6"/>
      <c r="F27" s="6"/>
      <c r="G27" s="11"/>
      <c r="H27" s="3"/>
      <c r="I27" s="3"/>
      <c r="J27" s="4"/>
      <c r="K27" s="6"/>
      <c r="L27" s="6"/>
      <c r="M27" s="11"/>
      <c r="N27" s="3"/>
      <c r="O27" s="3"/>
      <c r="P27" s="4"/>
      <c r="Q27" s="6"/>
      <c r="R27" s="6"/>
      <c r="S27" s="11"/>
      <c r="T27" s="3"/>
      <c r="U27" s="3"/>
      <c r="V27" s="4"/>
      <c r="W27" s="6"/>
      <c r="X27" s="6"/>
      <c r="Y27" s="11"/>
      <c r="Z27" s="3"/>
      <c r="AA27" s="3"/>
      <c r="AB27" s="11"/>
      <c r="AC27" s="7"/>
      <c r="AD27" s="3"/>
      <c r="AF27" s="4"/>
      <c r="AG27" s="4"/>
      <c r="AH27" s="23"/>
      <c r="AK27" s="23"/>
      <c r="AL27" s="23"/>
      <c r="AM27" s="23"/>
      <c r="AN27" s="23"/>
      <c r="AO27" s="23"/>
      <c r="AS27" s="6"/>
      <c r="AT27" s="3"/>
      <c r="AU27" s="4"/>
      <c r="AV27" s="6"/>
      <c r="AW27" s="3"/>
      <c r="AX27" s="4"/>
      <c r="AY27" s="4"/>
      <c r="AZ27" s="4"/>
      <c r="BA27" s="4"/>
      <c r="BB27" s="23"/>
      <c r="BC27" s="4"/>
      <c r="BD27" s="4"/>
      <c r="BE27" s="4"/>
      <c r="BF27" s="4"/>
      <c r="BG27" s="4"/>
    </row>
    <row r="28" customFormat="false" ht="12.8" hidden="false" customHeight="false" outlineLevel="0" collapsed="false">
      <c r="D28" s="0" t="s">
        <v>74</v>
      </c>
      <c r="E28" s="6" t="n">
        <v>0.0445297</v>
      </c>
      <c r="F28" s="6" t="n">
        <v>0.463</v>
      </c>
      <c r="G28" s="11" t="n">
        <f aca="false">IF(F28&lt;=0.1,1,0)</f>
        <v>0</v>
      </c>
      <c r="H28" s="3" t="n">
        <v>66.5058</v>
      </c>
      <c r="I28" s="3" t="n">
        <v>0.606</v>
      </c>
      <c r="J28" s="4" t="n">
        <f aca="false">IF(I28&lt;=0.1,1,0)</f>
        <v>0</v>
      </c>
      <c r="K28" s="6" t="n">
        <v>0.0034126</v>
      </c>
      <c r="L28" s="6" t="n">
        <v>0.956</v>
      </c>
      <c r="M28" s="11" t="n">
        <f aca="false">IF(L28&lt;=0.1,1,0)</f>
        <v>0</v>
      </c>
      <c r="N28" s="3" t="n">
        <v>3.616254</v>
      </c>
      <c r="O28" s="3" t="n">
        <v>0.756</v>
      </c>
      <c r="P28" s="4" t="n">
        <f aca="false">IF(O28&lt;=0.1,1,0)</f>
        <v>0</v>
      </c>
      <c r="Q28" s="6" t="n">
        <v>0.0249412</v>
      </c>
      <c r="R28" s="6" t="n">
        <v>0.711</v>
      </c>
      <c r="S28" s="11" t="n">
        <f aca="false">IF(R28&lt;=0.1,1,0)</f>
        <v>0</v>
      </c>
      <c r="T28" s="3" t="n">
        <v>0.0129493</v>
      </c>
      <c r="U28" s="3" t="n">
        <v>0.822</v>
      </c>
      <c r="V28" s="4" t="n">
        <f aca="false">IF(U28&lt;=0.1,1,0)</f>
        <v>0</v>
      </c>
      <c r="W28" s="6" t="n">
        <v>0.0580406</v>
      </c>
      <c r="X28" s="6" t="n">
        <v>0.814</v>
      </c>
      <c r="Y28" s="11" t="n">
        <f aca="false">IF(X28&lt;=0.1,1,0)</f>
        <v>0</v>
      </c>
      <c r="Z28" s="3" t="n">
        <v>-2.007147</v>
      </c>
      <c r="AA28" s="3" t="n">
        <v>0.342</v>
      </c>
      <c r="AB28" s="11" t="n">
        <f aca="false">IF(AA28&lt;=0.1,1,0)</f>
        <v>0</v>
      </c>
      <c r="AC28" s="7" t="n">
        <f aca="false">G28+J28+M28+P28+S28+V28+Y28+AB28</f>
        <v>0</v>
      </c>
      <c r="AD28" s="3"/>
      <c r="AF28" s="4" t="n">
        <f aca="false">IF(AC28&gt;7,1,0)</f>
        <v>0</v>
      </c>
      <c r="AG28" s="4" t="n">
        <f aca="false">IF(AC28=7,1,0)</f>
        <v>0</v>
      </c>
      <c r="AH28" s="23" t="n">
        <f aca="false">IF(AC28=6,1,0)</f>
        <v>0</v>
      </c>
      <c r="AK28" s="23" t="n">
        <v>19</v>
      </c>
      <c r="AL28" s="23" t="n">
        <f aca="false">IF(OR(AND(H28&gt;0, AK28&lt;=10), AND(H28&lt;0, AK28&gt;=90)),1,0)</f>
        <v>0</v>
      </c>
      <c r="AM28" s="23" t="n">
        <f aca="false">IF(OR(AND(H28&gt;0, AK28&gt;10, AK28&lt;=15), AND(H28&lt;0, AK28&lt;90,AK28&gt;=85)),1,0)</f>
        <v>0</v>
      </c>
      <c r="AN28" s="23" t="n">
        <f aca="false">IF(OR(AND(H28&gt;0, AK28&gt;15, AK28&lt;=20), AND(H28&lt;0, AK28&lt;85,AK28&gt;=80)),1,0)</f>
        <v>1</v>
      </c>
      <c r="AO28" s="23" t="n">
        <f aca="false">IF(OR(AND(H28&gt;0, AK28&gt;20, AK28&lt;=25), AND(H28&lt;0, AK28&lt;80,AK28&gt;=75)),1,0)</f>
        <v>0</v>
      </c>
      <c r="AR28" s="29" t="s">
        <v>74</v>
      </c>
      <c r="AS28" s="6" t="n">
        <v>0.0445297</v>
      </c>
      <c r="AT28" s="3" t="n">
        <v>0</v>
      </c>
      <c r="AU28" s="4" t="n">
        <f aca="false">IF(AT28&gt;=$AT$162,1,0)</f>
        <v>0</v>
      </c>
      <c r="AV28" s="6" t="n">
        <v>0.0034126</v>
      </c>
      <c r="AW28" s="3" t="n">
        <f aca="false">ABS(AV28)</f>
        <v>0.0034126</v>
      </c>
      <c r="AX28" s="4" t="n">
        <f aca="false">IF(AW28&gt;=$AW$162,1,0)</f>
        <v>0</v>
      </c>
      <c r="AY28" s="4"/>
      <c r="AZ28" s="4" t="n">
        <f aca="false">IF(OR(AF28=1,AG28=1,AH28=1),1,0)</f>
        <v>0</v>
      </c>
      <c r="BA28" s="4"/>
      <c r="BB28" s="23" t="n">
        <f aca="false">IF(OR(AL28=1,AM28=1,AN28=1,AO28=1),1,0)</f>
        <v>1</v>
      </c>
      <c r="BC28" s="4"/>
      <c r="BD28" s="4" t="n">
        <f aca="false">IF(AND(AU28=1,AX28=1,AZ28=1,BB28=1),1,0)</f>
        <v>0</v>
      </c>
      <c r="BE28" s="4"/>
      <c r="BF28" s="4"/>
      <c r="BG28" s="4"/>
    </row>
    <row r="29" customFormat="false" ht="12.8" hidden="false" customHeight="false" outlineLevel="0" collapsed="false">
      <c r="D29" s="33" t="s">
        <v>75</v>
      </c>
      <c r="E29" s="6" t="n">
        <v>-0.2499883</v>
      </c>
      <c r="F29" s="6" t="n">
        <v>0</v>
      </c>
      <c r="G29" s="11" t="n">
        <f aca="false">IF(F29&lt;=0.1,1,0)</f>
        <v>1</v>
      </c>
      <c r="H29" s="3" t="n">
        <v>-294.949</v>
      </c>
      <c r="I29" s="3" t="n">
        <v>0.028</v>
      </c>
      <c r="J29" s="4" t="n">
        <f aca="false">IF(I29&lt;=0.1,1,0)</f>
        <v>1</v>
      </c>
      <c r="K29" s="6" t="n">
        <v>-0.26638</v>
      </c>
      <c r="L29" s="6" t="n">
        <v>0</v>
      </c>
      <c r="M29" s="11" t="n">
        <f aca="false">IF(L29&lt;=0.1,1,0)</f>
        <v>1</v>
      </c>
      <c r="N29" s="3" t="n">
        <v>-36.90588</v>
      </c>
      <c r="O29" s="3" t="n">
        <v>0.001</v>
      </c>
      <c r="P29" s="4" t="n">
        <f aca="false">IF(O29&lt;=0.1,1,0)</f>
        <v>1</v>
      </c>
      <c r="Q29" s="6" t="n">
        <v>-0.2778842</v>
      </c>
      <c r="R29" s="6" t="n">
        <v>0</v>
      </c>
      <c r="S29" s="11" t="n">
        <f aca="false">IF(R29&lt;=0.1,1,0)</f>
        <v>1</v>
      </c>
      <c r="T29" s="3" t="n">
        <v>-0.2817788</v>
      </c>
      <c r="U29" s="3" t="n">
        <v>0</v>
      </c>
      <c r="V29" s="4" t="n">
        <f aca="false">IF(U29&lt;=0.1,1,0)</f>
        <v>1</v>
      </c>
      <c r="W29" s="6" t="n">
        <v>0.0648919</v>
      </c>
      <c r="X29" s="6" t="n">
        <v>0</v>
      </c>
      <c r="Y29" s="11" t="n">
        <f aca="false">IF(X29&lt;=0.1,1,0)</f>
        <v>1</v>
      </c>
      <c r="Z29" s="3" t="n">
        <v>-7.496985</v>
      </c>
      <c r="AA29" s="3" t="n">
        <v>0</v>
      </c>
      <c r="AB29" s="11" t="n">
        <f aca="false">IF(AA29&lt;=0.1,1,0)</f>
        <v>1</v>
      </c>
      <c r="AC29" s="7" t="n">
        <f aca="false">G29+J29+M29+P29+S29+V29+Y29+AB29</f>
        <v>8</v>
      </c>
      <c r="AD29" s="3"/>
      <c r="AF29" s="4" t="n">
        <f aca="false">IF(AC29&gt;7,1,0)</f>
        <v>1</v>
      </c>
      <c r="AG29" s="4" t="n">
        <f aca="false">IF(AC29=7,1,0)</f>
        <v>0</v>
      </c>
      <c r="AH29" s="23" t="n">
        <f aca="false">IF(AC29=6,1,0)</f>
        <v>0</v>
      </c>
      <c r="AK29" s="23" t="n">
        <v>16</v>
      </c>
      <c r="AL29" s="23" t="n">
        <f aca="false">IF(OR(AND(H29&gt;0, AK29&lt;=10), AND(H29&lt;0, AK29&gt;=90)),1,0)</f>
        <v>0</v>
      </c>
      <c r="AM29" s="23" t="n">
        <f aca="false">IF(OR(AND(H29&gt;0, AK29&gt;10, AK29&lt;=15), AND(H29&lt;0, AK29&lt;90,AK29&gt;=85)),1,0)</f>
        <v>0</v>
      </c>
      <c r="AN29" s="23" t="n">
        <f aca="false">IF(OR(AND(H29&gt;0, AK29&gt;15, AK29&lt;=20), AND(H29&lt;0, AK29&lt;85,AK29&gt;=80)),1,0)</f>
        <v>0</v>
      </c>
      <c r="AO29" s="23" t="n">
        <f aca="false">IF(OR(AND(H29&gt;0, AK29&gt;20, AK29&lt;=25), AND(H29&lt;0, AK29&lt;80,AK29&gt;=75)),1,0)</f>
        <v>0</v>
      </c>
      <c r="AR29" s="50" t="s">
        <v>75</v>
      </c>
      <c r="AS29" s="6" t="n">
        <v>-0.2499883</v>
      </c>
      <c r="AT29" s="3" t="n">
        <f aca="false">ABS(AS29)</f>
        <v>0.2499883</v>
      </c>
      <c r="AU29" s="51" t="n">
        <f aca="false">IF(AT29&gt;=$AT$162,1,0)</f>
        <v>1</v>
      </c>
      <c r="AV29" s="6" t="n">
        <v>-0.26638</v>
      </c>
      <c r="AW29" s="3" t="n">
        <f aca="false">ABS(AV29)</f>
        <v>0.26638</v>
      </c>
      <c r="AX29" s="51" t="n">
        <f aca="false">IF(AW29&gt;=$AW$162,1,0)</f>
        <v>1</v>
      </c>
      <c r="AY29" s="4"/>
      <c r="AZ29" s="51" t="n">
        <f aca="false">IF(OR(AF29=1,AG29=1,AH29=1),1,0)</f>
        <v>1</v>
      </c>
      <c r="BA29" s="4"/>
      <c r="BB29" s="52" t="n">
        <f aca="false">IF(OR(AL29=1,AM29=1,AN29=1,AO29=1),1,0)</f>
        <v>0</v>
      </c>
      <c r="BC29" s="4"/>
      <c r="BD29" s="4" t="n">
        <f aca="false">IF(AND(AU29=1,AX29=1,AZ29=1,BB29=1),1,0)</f>
        <v>0</v>
      </c>
      <c r="BE29" s="4"/>
      <c r="BF29" s="4"/>
      <c r="BG29" s="4"/>
    </row>
    <row r="30" customFormat="false" ht="12.8" hidden="false" customHeight="false" outlineLevel="0" collapsed="false">
      <c r="D30" s="30" t="s">
        <v>76</v>
      </c>
      <c r="E30" s="6" t="n">
        <v>0.2633094</v>
      </c>
      <c r="F30" s="6" t="n">
        <v>0.035</v>
      </c>
      <c r="G30" s="11" t="n">
        <f aca="false">IF(F30&lt;=0.1,1,0)</f>
        <v>1</v>
      </c>
      <c r="H30" s="3" t="n">
        <v>810.6654</v>
      </c>
      <c r="I30" s="3" t="n">
        <v>0.038</v>
      </c>
      <c r="J30" s="4" t="n">
        <f aca="false">IF(I30&lt;=0.1,1,0)</f>
        <v>1</v>
      </c>
      <c r="K30" s="6" t="n">
        <v>0.247233</v>
      </c>
      <c r="L30" s="6" t="n">
        <v>0.039</v>
      </c>
      <c r="M30" s="11" t="n">
        <f aca="false">IF(L30&lt;=0.1,1,0)</f>
        <v>1</v>
      </c>
      <c r="N30" s="3" t="n">
        <v>62.51638</v>
      </c>
      <c r="O30" s="3" t="n">
        <v>0.037</v>
      </c>
      <c r="P30" s="4" t="n">
        <f aca="false">IF(O30&lt;=0.1,1,0)</f>
        <v>1</v>
      </c>
      <c r="Q30" s="6" t="n">
        <v>0.2172414</v>
      </c>
      <c r="R30" s="6" t="n">
        <v>0.106</v>
      </c>
      <c r="S30" s="11" t="n">
        <f aca="false">IF(R30&lt;=0.1,1,0)</f>
        <v>0</v>
      </c>
      <c r="T30" s="3" t="n">
        <v>0.3107674</v>
      </c>
      <c r="U30" s="3" t="n">
        <v>0.015</v>
      </c>
      <c r="V30" s="4" t="n">
        <f aca="false">IF(U30&lt;=0.1,1,0)</f>
        <v>1</v>
      </c>
      <c r="W30" s="6" t="n">
        <v>0.1225293</v>
      </c>
      <c r="X30" s="6" t="n">
        <v>0.027</v>
      </c>
      <c r="Y30" s="11" t="n">
        <f aca="false">IF(X30&lt;=0.1,1,0)</f>
        <v>1</v>
      </c>
      <c r="Z30" s="3" t="n">
        <v>1.344831</v>
      </c>
      <c r="AA30" s="3" t="n">
        <v>0.688</v>
      </c>
      <c r="AB30" s="11" t="n">
        <f aca="false">IF(AA30&lt;=0.1,1,0)</f>
        <v>0</v>
      </c>
      <c r="AC30" s="7" t="n">
        <f aca="false">G30+J30+M30+P30+S30+V30+Y30+AB30</f>
        <v>6</v>
      </c>
      <c r="AD30" s="3"/>
      <c r="AF30" s="4" t="n">
        <f aca="false">IF(AC30&gt;7,1,0)</f>
        <v>0</v>
      </c>
      <c r="AG30" s="4" t="n">
        <f aca="false">IF(AC30=7,1,0)</f>
        <v>0</v>
      </c>
      <c r="AH30" s="24" t="n">
        <f aca="false">IF(AC30=6,1,0)</f>
        <v>1</v>
      </c>
      <c r="AK30" s="23" t="n">
        <v>4</v>
      </c>
      <c r="AL30" s="23" t="n">
        <f aca="false">IF(OR(AND(H30&gt;0, AK30&lt;=10), AND(H30&lt;0, AK30&gt;=90)),1,0)</f>
        <v>1</v>
      </c>
      <c r="AM30" s="23" t="n">
        <f aca="false">IF(OR(AND(H30&gt;0, AK30&gt;10, AK30&lt;=15), AND(H30&lt;0, AK30&lt;90,AK30&gt;=85)),1,0)</f>
        <v>0</v>
      </c>
      <c r="AN30" s="23" t="n">
        <f aca="false">IF(OR(AND(H30&gt;0, AK30&gt;15, AK30&lt;=20), AND(H30&lt;0, AK30&lt;85,AK30&gt;=80)),1,0)</f>
        <v>0</v>
      </c>
      <c r="AO30" s="23" t="n">
        <f aca="false">IF(OR(AND(H30&gt;0, AK30&gt;20, AK30&lt;=25), AND(H30&lt;0, AK30&lt;80,AK30&gt;=75)),1,0)</f>
        <v>0</v>
      </c>
      <c r="AR30" s="33" t="s">
        <v>76</v>
      </c>
      <c r="AS30" s="6" t="n">
        <v>0.2633094</v>
      </c>
      <c r="AT30" s="3" t="n">
        <f aca="false">ABS(AS30)</f>
        <v>0.2633094</v>
      </c>
      <c r="AU30" s="4" t="n">
        <f aca="false">IF(AT30&gt;=$AT$162,1,0)</f>
        <v>1</v>
      </c>
      <c r="AV30" s="6" t="n">
        <v>0.247233</v>
      </c>
      <c r="AW30" s="3" t="n">
        <f aca="false">ABS(AV30)</f>
        <v>0.247233</v>
      </c>
      <c r="AX30" s="4" t="n">
        <f aca="false">IF(AW30&gt;=$AW$162,1,0)</f>
        <v>1</v>
      </c>
      <c r="AY30" s="4"/>
      <c r="AZ30" s="4" t="n">
        <f aca="false">IF(OR(AF30=1,AG30=1,AH30=1),1,0)</f>
        <v>1</v>
      </c>
      <c r="BA30" s="4"/>
      <c r="BB30" s="23" t="n">
        <f aca="false">IF(OR(AL30=1,AM30=1,AN30=1,AO30=1),1,0)</f>
        <v>1</v>
      </c>
      <c r="BC30" s="4"/>
      <c r="BD30" s="34" t="n">
        <f aca="false">IF(AND(AU30=1,AX30=1,AZ30=1,BB30=1),1,0)</f>
        <v>1</v>
      </c>
      <c r="BE30" s="4"/>
      <c r="BF30" s="4"/>
      <c r="BG30" s="4"/>
    </row>
    <row r="31" customFormat="false" ht="12.8" hidden="false" customHeight="false" outlineLevel="0" collapsed="false">
      <c r="D31" s="33" t="s">
        <v>77</v>
      </c>
      <c r="E31" s="6" t="n">
        <v>-0.4834279</v>
      </c>
      <c r="F31" s="6" t="n">
        <v>0</v>
      </c>
      <c r="G31" s="11" t="n">
        <f aca="false">IF(F31&lt;=0.1,1,0)</f>
        <v>1</v>
      </c>
      <c r="H31" s="3" t="n">
        <v>-582.9386</v>
      </c>
      <c r="I31" s="3" t="n">
        <v>0</v>
      </c>
      <c r="J31" s="4" t="n">
        <f aca="false">IF(I31&lt;=0.1,1,0)</f>
        <v>1</v>
      </c>
      <c r="K31" s="6" t="n">
        <v>-0.3664857</v>
      </c>
      <c r="L31" s="6" t="n">
        <v>0</v>
      </c>
      <c r="M31" s="11" t="n">
        <f aca="false">IF(L31&lt;=0.1,1,0)</f>
        <v>1</v>
      </c>
      <c r="N31" s="3" t="n">
        <v>-47.5228</v>
      </c>
      <c r="O31" s="3" t="n">
        <v>0</v>
      </c>
      <c r="P31" s="4" t="n">
        <f aca="false">IF(O31&lt;=0.1,1,0)</f>
        <v>1</v>
      </c>
      <c r="Q31" s="6" t="n">
        <v>-0.4911751</v>
      </c>
      <c r="R31" s="6" t="n">
        <v>0</v>
      </c>
      <c r="S31" s="11" t="n">
        <f aca="false">IF(R31&lt;=0.1,1,0)</f>
        <v>1</v>
      </c>
      <c r="T31" s="3" t="n">
        <v>-0.49891</v>
      </c>
      <c r="U31" s="3" t="n">
        <v>0</v>
      </c>
      <c r="V31" s="4" t="n">
        <f aca="false">IF(U31&lt;=0.1,1,0)</f>
        <v>1</v>
      </c>
      <c r="W31" s="6" t="n">
        <v>0.0789545</v>
      </c>
      <c r="X31" s="6" t="n">
        <v>0</v>
      </c>
      <c r="Y31" s="11" t="n">
        <f aca="false">IF(X31&lt;=0.1,1,0)</f>
        <v>1</v>
      </c>
      <c r="Z31" s="3" t="n">
        <v>-9.899317</v>
      </c>
      <c r="AA31" s="3" t="n">
        <v>0</v>
      </c>
      <c r="AB31" s="11" t="n">
        <f aca="false">IF(AA31&lt;=0.1,1,0)</f>
        <v>1</v>
      </c>
      <c r="AC31" s="7" t="n">
        <f aca="false">G31+J31+M31+P31+S31+V31+Y31+AB31</f>
        <v>8</v>
      </c>
      <c r="AD31" s="3"/>
      <c r="AF31" s="4" t="n">
        <f aca="false">IF(AC31&gt;7,1,0)</f>
        <v>1</v>
      </c>
      <c r="AG31" s="4" t="n">
        <f aca="false">IF(AC31=7,1,0)</f>
        <v>0</v>
      </c>
      <c r="AH31" s="23" t="n">
        <f aca="false">IF(AC31=6,1,0)</f>
        <v>0</v>
      </c>
      <c r="AK31" s="23" t="n">
        <v>10</v>
      </c>
      <c r="AL31" s="23" t="n">
        <f aca="false">IF(OR(AND(H31&gt;0, AK31&lt;=10), AND(H31&lt;0, AK31&gt;=90)),1,0)</f>
        <v>0</v>
      </c>
      <c r="AM31" s="23" t="n">
        <f aca="false">IF(OR(AND(H31&gt;0, AK31&gt;10, AK31&lt;=15), AND(H31&lt;0, AK31&lt;90,AK31&gt;=85)),1,0)</f>
        <v>0</v>
      </c>
      <c r="AN31" s="23" t="n">
        <f aca="false">IF(OR(AND(H31&gt;0, AK31&gt;15, AK31&lt;=20), AND(H31&lt;0, AK31&lt;85,AK31&gt;=80)),1,0)</f>
        <v>0</v>
      </c>
      <c r="AO31" s="23" t="n">
        <f aca="false">IF(OR(AND(H31&gt;0, AK31&gt;20, AK31&lt;=25), AND(H31&lt;0, AK31&lt;80,AK31&gt;=75)),1,0)</f>
        <v>0</v>
      </c>
      <c r="AR31" s="50" t="s">
        <v>77</v>
      </c>
      <c r="AS31" s="6" t="n">
        <v>-0.4834279</v>
      </c>
      <c r="AT31" s="3" t="n">
        <f aca="false">ABS(AS31)</f>
        <v>0.4834279</v>
      </c>
      <c r="AU31" s="51" t="n">
        <f aca="false">IF(AT31&gt;=$AT$162,1,0)</f>
        <v>1</v>
      </c>
      <c r="AV31" s="6" t="n">
        <v>-0.3664857</v>
      </c>
      <c r="AW31" s="3" t="n">
        <f aca="false">ABS(AV31)</f>
        <v>0.3664857</v>
      </c>
      <c r="AX31" s="51" t="n">
        <f aca="false">IF(AW31&gt;=$AW$162,1,0)</f>
        <v>1</v>
      </c>
      <c r="AY31" s="4"/>
      <c r="AZ31" s="51" t="n">
        <f aca="false">IF(OR(AF31=1,AG31=1,AH31=1),1,0)</f>
        <v>1</v>
      </c>
      <c r="BA31" s="4"/>
      <c r="BB31" s="52" t="n">
        <f aca="false">IF(OR(AL31=1,AM31=1,AN31=1,AO31=1),1,0)</f>
        <v>0</v>
      </c>
      <c r="BC31" s="4"/>
      <c r="BD31" s="4" t="n">
        <f aca="false">IF(AND(AU31=1,AX31=1,AZ31=1,BB31=1),1,0)</f>
        <v>0</v>
      </c>
      <c r="BE31" s="4"/>
      <c r="BF31" s="4"/>
      <c r="BG31" s="4"/>
    </row>
    <row r="32" customFormat="false" ht="12.8" hidden="false" customHeight="false" outlineLevel="0" collapsed="false">
      <c r="B32" s="12"/>
      <c r="C32" s="12"/>
      <c r="D32" s="53" t="s">
        <v>78</v>
      </c>
      <c r="E32" s="37" t="n">
        <v>0.3230034</v>
      </c>
      <c r="F32" s="37" t="n">
        <v>0.002</v>
      </c>
      <c r="G32" s="11" t="n">
        <f aca="false">IF(F32&lt;=0.1,1,0)</f>
        <v>1</v>
      </c>
      <c r="H32" s="38" t="n">
        <v>652.8302</v>
      </c>
      <c r="I32" s="38" t="n">
        <v>0.025</v>
      </c>
      <c r="J32" s="4" t="n">
        <f aca="false">IF(I32&lt;=0.1,1,0)</f>
        <v>1</v>
      </c>
      <c r="K32" s="37" t="n">
        <v>0.1868389</v>
      </c>
      <c r="L32" s="37" t="n">
        <v>0.084</v>
      </c>
      <c r="M32" s="11" t="n">
        <f aca="false">IF(L32&lt;=0.1,1,0)</f>
        <v>1</v>
      </c>
      <c r="N32" s="38" t="n">
        <v>34.49054</v>
      </c>
      <c r="O32" s="38" t="n">
        <v>0.142</v>
      </c>
      <c r="P32" s="4" t="n">
        <f aca="false">IF(O32&lt;=0.1,1,0)</f>
        <v>0</v>
      </c>
      <c r="Q32" s="37" t="n">
        <v>0.2670721</v>
      </c>
      <c r="R32" s="37" t="n">
        <v>0.023</v>
      </c>
      <c r="S32" s="11" t="n">
        <f aca="false">IF(R32&lt;=0.1,1,0)</f>
        <v>1</v>
      </c>
      <c r="T32" s="38" t="n">
        <v>0.4115923</v>
      </c>
      <c r="U32" s="38" t="n">
        <v>0</v>
      </c>
      <c r="V32" s="4" t="n">
        <f aca="false">IF(U32&lt;=0.1,1,0)</f>
        <v>1</v>
      </c>
      <c r="W32" s="37" t="n">
        <v>0.1028613</v>
      </c>
      <c r="X32" s="37" t="n">
        <v>0.05</v>
      </c>
      <c r="Y32" s="11" t="n">
        <f aca="false">IF(X32&lt;=0.1,1,0)</f>
        <v>1</v>
      </c>
      <c r="Z32" s="38" t="n">
        <v>5.600782</v>
      </c>
      <c r="AA32" s="38" t="n">
        <v>0.139</v>
      </c>
      <c r="AB32" s="11" t="n">
        <f aca="false">IF(AA32&lt;=0.1,1,0)</f>
        <v>0</v>
      </c>
      <c r="AC32" s="39" t="n">
        <f aca="false">G32+J32+M32+P32+S32+V32+Y32+AB32</f>
        <v>6</v>
      </c>
      <c r="AD32" s="3"/>
      <c r="AF32" s="4" t="n">
        <f aca="false">IF(AC32&gt;7,1,0)</f>
        <v>0</v>
      </c>
      <c r="AG32" s="4" t="n">
        <f aca="false">IF(AC32=7,1,0)</f>
        <v>0</v>
      </c>
      <c r="AH32" s="23" t="n">
        <f aca="false">IF(AC32=6,1,0)</f>
        <v>1</v>
      </c>
      <c r="AK32" s="35" t="s">
        <v>79</v>
      </c>
      <c r="AL32" s="23" t="n">
        <v>1</v>
      </c>
      <c r="AM32" s="23" t="n">
        <f aca="false">IF(OR(AND(H32&gt;0, AK32&gt;10, AK32&lt;=15), AND(H32&lt;0, AK32&lt;90,AK32&gt;=85)),1,0)</f>
        <v>0</v>
      </c>
      <c r="AN32" s="23" t="n">
        <f aca="false">IF(OR(AND(H32&gt;0, AK32&gt;15, AK32&lt;=20), AND(H32&lt;0, AK32&lt;85,AK32&gt;=80)),1,0)</f>
        <v>0</v>
      </c>
      <c r="AO32" s="23" t="n">
        <f aca="false">IF(OR(AND(H32&gt;0, AK32&gt;20, AK32&lt;=25), AND(H32&lt;0, AK32&lt;80,AK32&gt;=75)),1,0)</f>
        <v>0</v>
      </c>
      <c r="AP32" s="3"/>
      <c r="AQ32" s="3"/>
      <c r="AR32" s="53" t="s">
        <v>78</v>
      </c>
      <c r="AS32" s="37" t="n">
        <v>0.3230034</v>
      </c>
      <c r="AT32" s="38" t="n">
        <f aca="false">ABS(AS32)</f>
        <v>0.3230034</v>
      </c>
      <c r="AU32" s="42" t="n">
        <f aca="false">IF(AT32&gt;=$AT$162,1,0)</f>
        <v>1</v>
      </c>
      <c r="AV32" s="37" t="n">
        <v>0.1868389</v>
      </c>
      <c r="AW32" s="38" t="n">
        <f aca="false">ABS(AV32)</f>
        <v>0.1868389</v>
      </c>
      <c r="AX32" s="42" t="n">
        <f aca="false">IF(AW32&gt;=$AW$162,1,0)</f>
        <v>0</v>
      </c>
      <c r="AY32" s="42"/>
      <c r="AZ32" s="42" t="n">
        <f aca="false">IF(OR(AF32=1,AG32=1,AH32=1),1,0)</f>
        <v>1</v>
      </c>
      <c r="BA32" s="42"/>
      <c r="BB32" s="46" t="n">
        <f aca="false">IF(OR(AL32=1,AM32=1,AN32=1,AO32=1),1,0)</f>
        <v>1</v>
      </c>
      <c r="BC32" s="42"/>
      <c r="BD32" s="42" t="n">
        <f aca="false">IF(AND(AU32=1,AX32=1,AZ32=1,BB32=1),1,0)</f>
        <v>0</v>
      </c>
      <c r="BE32" s="42"/>
      <c r="BF32" s="4"/>
      <c r="BG32" s="4"/>
      <c r="BJ32" s="3"/>
      <c r="BK32" s="3"/>
      <c r="BL32" s="3"/>
      <c r="BM32" s="3"/>
    </row>
    <row r="33" customFormat="false" ht="12.8" hidden="false" customHeight="false" outlineLevel="0" collapsed="false">
      <c r="E33" s="6"/>
      <c r="F33" s="6"/>
      <c r="G33" s="11"/>
      <c r="H33" s="3"/>
      <c r="I33" s="3"/>
      <c r="J33" s="4"/>
      <c r="K33" s="6"/>
      <c r="L33" s="6"/>
      <c r="M33" s="11"/>
      <c r="N33" s="3"/>
      <c r="O33" s="3"/>
      <c r="P33" s="4"/>
      <c r="Q33" s="6"/>
      <c r="R33" s="6"/>
      <c r="S33" s="11"/>
      <c r="T33" s="3"/>
      <c r="U33" s="3"/>
      <c r="V33" s="4"/>
      <c r="W33" s="6"/>
      <c r="X33" s="6"/>
      <c r="Y33" s="11"/>
      <c r="Z33" s="3"/>
      <c r="AA33" s="3"/>
      <c r="AB33" s="11"/>
      <c r="AC33" s="7"/>
      <c r="AD33" s="3"/>
      <c r="AF33" s="4"/>
      <c r="AG33" s="4"/>
      <c r="AH33" s="4"/>
      <c r="AK33" s="23"/>
      <c r="AL33" s="23"/>
      <c r="AM33" s="23"/>
      <c r="AN33" s="23"/>
      <c r="AO33" s="23"/>
      <c r="AP33" s="3"/>
      <c r="AQ33" s="3"/>
      <c r="AS33" s="6"/>
      <c r="AT33" s="3"/>
      <c r="AU33" s="4"/>
      <c r="AV33" s="6"/>
      <c r="AW33" s="3"/>
      <c r="AX33" s="4"/>
      <c r="AY33" s="4"/>
      <c r="AZ33" s="4"/>
      <c r="BA33" s="4"/>
      <c r="BB33" s="23"/>
      <c r="BC33" s="4"/>
      <c r="BD33" s="4"/>
      <c r="BE33" s="4"/>
      <c r="BF33" s="4"/>
      <c r="BG33" s="4"/>
      <c r="BJ33" s="3"/>
      <c r="BK33" s="3"/>
      <c r="BL33" s="3"/>
      <c r="BM33" s="3"/>
    </row>
    <row r="34" customFormat="false" ht="12.8" hidden="false" customHeight="false" outlineLevel="0" collapsed="false">
      <c r="E34" s="6"/>
      <c r="F34" s="6"/>
      <c r="G34" s="11"/>
      <c r="H34" s="3"/>
      <c r="I34" s="3"/>
      <c r="J34" s="4"/>
      <c r="K34" s="6"/>
      <c r="L34" s="6"/>
      <c r="M34" s="11"/>
      <c r="N34" s="3"/>
      <c r="O34" s="3"/>
      <c r="P34" s="4"/>
      <c r="Q34" s="6"/>
      <c r="R34" s="6"/>
      <c r="S34" s="11"/>
      <c r="T34" s="3"/>
      <c r="U34" s="3"/>
      <c r="V34" s="4"/>
      <c r="W34" s="6"/>
      <c r="X34" s="6"/>
      <c r="Y34" s="11"/>
      <c r="Z34" s="3"/>
      <c r="AA34" s="3"/>
      <c r="AB34" s="11"/>
      <c r="AC34" s="7"/>
      <c r="AD34" s="3"/>
      <c r="AF34" s="4"/>
      <c r="AG34" s="4"/>
      <c r="AH34" s="4"/>
      <c r="AK34" s="23"/>
      <c r="AL34" s="23"/>
      <c r="AM34" s="23"/>
      <c r="AN34" s="23"/>
      <c r="AO34" s="23"/>
      <c r="AR34" s="12"/>
      <c r="AS34" s="37"/>
      <c r="AT34" s="38"/>
      <c r="AU34" s="42"/>
      <c r="AV34" s="37"/>
      <c r="AW34" s="38"/>
      <c r="AX34" s="42"/>
      <c r="AY34" s="42"/>
      <c r="AZ34" s="42"/>
      <c r="BA34" s="42"/>
      <c r="BB34" s="46"/>
      <c r="BC34" s="42"/>
      <c r="BD34" s="42"/>
      <c r="BE34" s="42"/>
      <c r="BF34" s="4"/>
      <c r="BG34" s="4"/>
      <c r="BH34" s="3"/>
      <c r="BI34" s="3"/>
    </row>
    <row r="35" customFormat="false" ht="12.8" hidden="false" customHeight="false" outlineLevel="0" collapsed="false">
      <c r="B35" s="47" t="s">
        <v>80</v>
      </c>
      <c r="C35" s="48" t="s">
        <v>81</v>
      </c>
      <c r="D35" s="54" t="s">
        <v>82</v>
      </c>
      <c r="E35" s="44" t="n">
        <v>0.2826393</v>
      </c>
      <c r="F35" s="44" t="n">
        <v>0</v>
      </c>
      <c r="G35" s="11" t="n">
        <f aca="false">IF(F35&lt;=0.1,1,0)</f>
        <v>1</v>
      </c>
      <c r="H35" s="45" t="n">
        <v>303.4648</v>
      </c>
      <c r="I35" s="45" t="n">
        <v>0.008</v>
      </c>
      <c r="J35" s="4" t="n">
        <f aca="false">IF(I35&lt;=0.1,1,0)</f>
        <v>1</v>
      </c>
      <c r="K35" s="44" t="n">
        <v>0.2589107</v>
      </c>
      <c r="L35" s="44" t="n">
        <v>0</v>
      </c>
      <c r="M35" s="11" t="n">
        <f aca="false">IF(L35&lt;=0.1,1,0)</f>
        <v>1</v>
      </c>
      <c r="N35" s="45" t="n">
        <v>31.25284</v>
      </c>
      <c r="O35" s="45" t="n">
        <v>0.001</v>
      </c>
      <c r="P35" s="4" t="n">
        <f aca="false">IF(O35&lt;=0.1,1,0)</f>
        <v>1</v>
      </c>
      <c r="Q35" s="44" t="n">
        <v>0.3281375</v>
      </c>
      <c r="R35" s="44" t="n">
        <v>0</v>
      </c>
      <c r="S35" s="11" t="n">
        <f aca="false">IF(R35&lt;=0.1,1,0)</f>
        <v>1</v>
      </c>
      <c r="T35" s="45" t="n">
        <v>0.2590963</v>
      </c>
      <c r="U35" s="45" t="n">
        <v>0</v>
      </c>
      <c r="V35" s="4" t="n">
        <f aca="false">IF(U35&lt;=0.1,1,0)</f>
        <v>1</v>
      </c>
      <c r="W35" s="44" t="n">
        <v>0.2687461</v>
      </c>
      <c r="X35" s="44" t="n">
        <v>0</v>
      </c>
      <c r="Y35" s="11" t="n">
        <f aca="false">IF(X35&lt;=0.1,1,0)</f>
        <v>1</v>
      </c>
      <c r="Z35" s="45" t="n">
        <v>-2.200728</v>
      </c>
      <c r="AA35" s="45" t="n">
        <v>0.499</v>
      </c>
      <c r="AB35" s="11" t="n">
        <f aca="false">IF(AA35&lt;=0.1,1,0)</f>
        <v>0</v>
      </c>
      <c r="AC35" s="49" t="n">
        <f aca="false">G35+J35+M35+P35+S35+V35+Y35+AB35</f>
        <v>7</v>
      </c>
      <c r="AD35" s="3"/>
      <c r="AF35" s="4" t="n">
        <f aca="false">IF(AC35&gt;7,1,0)</f>
        <v>0</v>
      </c>
      <c r="AG35" s="4" t="n">
        <f aca="false">IF(AC35=7,1,0)</f>
        <v>1</v>
      </c>
      <c r="AH35" s="23" t="n">
        <f aca="false">IF(AC35=6,1,0)</f>
        <v>0</v>
      </c>
      <c r="AK35" s="23" t="n">
        <v>87</v>
      </c>
      <c r="AL35" s="23" t="n">
        <f aca="false">IF(OR(AND(H35&gt;0, AK35&lt;=10), AND(H35&lt;0, AK35&gt;=90)),1,0)</f>
        <v>0</v>
      </c>
      <c r="AM35" s="23" t="n">
        <f aca="false">IF(OR(AND(H35&gt;0, AK35&gt;10, AK35&lt;=15), AND(H35&lt;0, AK35&lt;90,AK35&gt;=85)),1,0)</f>
        <v>0</v>
      </c>
      <c r="AN35" s="23" t="n">
        <f aca="false">IF(OR(AND(H35&gt;0, AK35&gt;15, AK35&lt;=20), AND(H35&lt;0, AK35&lt;85,AK35&gt;=80)),1,0)</f>
        <v>0</v>
      </c>
      <c r="AO35" s="23" t="n">
        <f aca="false">IF(OR(AND(H35&gt;0, AK35&gt;20, AK35&lt;=25), AND(H35&lt;0, AK35&lt;80,AK35&gt;=75)),1,0)</f>
        <v>0</v>
      </c>
      <c r="AR35" s="55" t="s">
        <v>82</v>
      </c>
      <c r="AS35" s="44" t="n">
        <v>0.2826393</v>
      </c>
      <c r="AT35" s="3" t="n">
        <f aca="false">ABS(AS35)</f>
        <v>0.2826393</v>
      </c>
      <c r="AU35" s="4" t="n">
        <f aca="false">IF(AT35&gt;=$AT$162,1,0)</f>
        <v>1</v>
      </c>
      <c r="AV35" s="44" t="n">
        <v>0.2589107</v>
      </c>
      <c r="AW35" s="3" t="n">
        <f aca="false">ABS(AV35)</f>
        <v>0.2589107</v>
      </c>
      <c r="AX35" s="4" t="n">
        <f aca="false">IF(AW35&gt;=$AW$162,1,0)</f>
        <v>1</v>
      </c>
      <c r="AY35" s="4"/>
      <c r="AZ35" s="4" t="n">
        <f aca="false">IF(OR(AF35=1,AG35=1,AH35=1),1,0)</f>
        <v>1</v>
      </c>
      <c r="BA35" s="4"/>
      <c r="BB35" s="23" t="n">
        <f aca="false">IF(OR(AL35=1,AM35=1,AN35=1,AO35=1),1,0)</f>
        <v>0</v>
      </c>
      <c r="BC35" s="4"/>
      <c r="BD35" s="4" t="n">
        <f aca="false">IF(AND(AU35=1,AX35=1,AZ35=1,BB35=1),1,0)</f>
        <v>0</v>
      </c>
      <c r="BE35" s="4"/>
      <c r="BF35" s="4"/>
      <c r="BG35" s="4"/>
      <c r="BH35" s="3"/>
      <c r="BI35" s="3"/>
    </row>
    <row r="36" customFormat="false" ht="12.8" hidden="false" customHeight="false" outlineLevel="0" collapsed="false">
      <c r="C36" s="0" t="s">
        <v>83</v>
      </c>
      <c r="D36" s="0" t="s">
        <v>84</v>
      </c>
      <c r="E36" s="6" t="n">
        <v>-0.1167618</v>
      </c>
      <c r="F36" s="6" t="n">
        <v>0.211</v>
      </c>
      <c r="G36" s="11" t="n">
        <f aca="false">IF(F36&lt;=0.1,1,0)</f>
        <v>0</v>
      </c>
      <c r="H36" s="3" t="n">
        <v>-359.7577</v>
      </c>
      <c r="I36" s="3" t="n">
        <v>0.075</v>
      </c>
      <c r="J36" s="4" t="n">
        <f aca="false">IF(I36&lt;=0.1,1,0)</f>
        <v>1</v>
      </c>
      <c r="K36" s="6" t="n">
        <v>0.1185248</v>
      </c>
      <c r="L36" s="6" t="n">
        <v>0.181</v>
      </c>
      <c r="M36" s="11" t="n">
        <f aca="false">IF(L36&lt;=0.1,1,0)</f>
        <v>0</v>
      </c>
      <c r="N36" s="3" t="n">
        <v>15.91776</v>
      </c>
      <c r="O36" s="3" t="n">
        <v>0.438</v>
      </c>
      <c r="P36" s="4" t="n">
        <f aca="false">IF(O36&lt;=0.1,1,0)</f>
        <v>0</v>
      </c>
      <c r="Q36" s="6" t="n">
        <v>-0.1258525</v>
      </c>
      <c r="R36" s="6" t="n">
        <v>0.215</v>
      </c>
      <c r="S36" s="11" t="n">
        <f aca="false">IF(R36&lt;=0.1,1,0)</f>
        <v>0</v>
      </c>
      <c r="T36" s="3" t="n">
        <v>-0.138913</v>
      </c>
      <c r="U36" s="3" t="n">
        <v>0.13</v>
      </c>
      <c r="V36" s="4" t="n">
        <f aca="false">IF(U36&lt;=0.1,1,0)</f>
        <v>0</v>
      </c>
      <c r="W36" s="6" t="n">
        <v>0.1061737</v>
      </c>
      <c r="X36" s="6" t="n">
        <v>0.214</v>
      </c>
      <c r="Y36" s="11" t="n">
        <f aca="false">IF(X36&lt;=0.1,1,0)</f>
        <v>0</v>
      </c>
      <c r="Z36" s="3" t="n">
        <v>0.1144133</v>
      </c>
      <c r="AA36" s="3" t="n">
        <v>0.978</v>
      </c>
      <c r="AB36" s="11" t="n">
        <f aca="false">IF(AA36&lt;=0.1,1,0)</f>
        <v>0</v>
      </c>
      <c r="AC36" s="7" t="n">
        <f aca="false">G36+J36+M36+P36+S36+V36+Y36+AB36</f>
        <v>1</v>
      </c>
      <c r="AD36" s="3"/>
      <c r="AF36" s="4" t="n">
        <f aca="false">IF(AC36&gt;7,1,0)</f>
        <v>0</v>
      </c>
      <c r="AG36" s="4" t="n">
        <f aca="false">IF(AC36=7,1,0)</f>
        <v>0</v>
      </c>
      <c r="AH36" s="23" t="n">
        <f aca="false">IF(AC36=6,1,0)</f>
        <v>0</v>
      </c>
      <c r="AK36" s="23" t="n">
        <v>9</v>
      </c>
      <c r="AL36" s="23" t="n">
        <f aca="false">IF(OR(AND(H36&gt;0, AK36&lt;=10), AND(H36&lt;0, AK36&gt;=90)),1,0)</f>
        <v>0</v>
      </c>
      <c r="AM36" s="23" t="n">
        <f aca="false">IF(OR(AND(H36&gt;0, AK36&gt;10, AK36&lt;=15), AND(H36&lt;0, AK36&lt;90,AK36&gt;=85)),1,0)</f>
        <v>0</v>
      </c>
      <c r="AN36" s="23" t="n">
        <f aca="false">IF(OR(AND(H36&gt;0, AK36&gt;15, AK36&lt;=20), AND(H36&lt;0, AK36&lt;85,AK36&gt;=80)),1,0)</f>
        <v>0</v>
      </c>
      <c r="AO36" s="23" t="n">
        <f aca="false">IF(OR(AND(H36&gt;0, AK36&gt;20, AK36&lt;=25), AND(H36&lt;0, AK36&lt;80,AK36&gt;=75)),1,0)</f>
        <v>0</v>
      </c>
      <c r="AR36" s="29" t="s">
        <v>84</v>
      </c>
      <c r="AS36" s="6" t="n">
        <v>-0.1167618</v>
      </c>
      <c r="AT36" s="3" t="n">
        <f aca="false">ABS(AS36)</f>
        <v>0.1167618</v>
      </c>
      <c r="AU36" s="4" t="n">
        <f aca="false">IF(AT36&gt;=$AT$162,1,0)</f>
        <v>0</v>
      </c>
      <c r="AV36" s="6" t="n">
        <v>0.1185248</v>
      </c>
      <c r="AW36" s="3" t="n">
        <f aca="false">ABS(AV36)</f>
        <v>0.1185248</v>
      </c>
      <c r="AX36" s="4" t="n">
        <f aca="false">IF(AW36&gt;=$AW$162,1,0)</f>
        <v>0</v>
      </c>
      <c r="AY36" s="4"/>
      <c r="AZ36" s="4" t="n">
        <f aca="false">IF(OR(AF36=1,AG36=1,AH36=1),1,0)</f>
        <v>0</v>
      </c>
      <c r="BA36" s="4"/>
      <c r="BB36" s="23" t="n">
        <f aca="false">IF(OR(AL36=1,AM36=1,AN36=1,AO36=1),1,0)</f>
        <v>0</v>
      </c>
      <c r="BC36" s="4"/>
      <c r="BD36" s="4" t="n">
        <f aca="false">IF(AND(AU36=1,AX36=1,AZ36=1,BB36=1),1,0)</f>
        <v>0</v>
      </c>
      <c r="BE36" s="4"/>
      <c r="BF36" s="4"/>
      <c r="BG36" s="4"/>
    </row>
    <row r="37" customFormat="false" ht="12.8" hidden="false" customHeight="false" outlineLevel="0" collapsed="false">
      <c r="C37" s="0" t="s">
        <v>85</v>
      </c>
      <c r="D37" s="0" t="s">
        <v>86</v>
      </c>
      <c r="E37" s="6" t="n">
        <v>-0.0429115</v>
      </c>
      <c r="F37" s="6" t="n">
        <v>0.492</v>
      </c>
      <c r="G37" s="11" t="n">
        <f aca="false">IF(F37&lt;=0.1,1,0)</f>
        <v>0</v>
      </c>
      <c r="H37" s="3" t="n">
        <v>-18.30404</v>
      </c>
      <c r="I37" s="3" t="n">
        <v>0.9</v>
      </c>
      <c r="J37" s="4" t="n">
        <f aca="false">IF(I37&lt;=0.1,1,0)</f>
        <v>0</v>
      </c>
      <c r="K37" s="6" t="n">
        <v>-0.0633531</v>
      </c>
      <c r="L37" s="6" t="n">
        <v>0.297</v>
      </c>
      <c r="M37" s="11" t="n">
        <f aca="false">IF(L37&lt;=0.1,1,0)</f>
        <v>0</v>
      </c>
      <c r="N37" s="3" t="n">
        <v>-8.307991</v>
      </c>
      <c r="O37" s="3" t="n">
        <v>0.491</v>
      </c>
      <c r="P37" s="4" t="n">
        <f aca="false">IF(O37&lt;=0.1,1,0)</f>
        <v>0</v>
      </c>
      <c r="Q37" s="6" t="n">
        <v>-0.0760882</v>
      </c>
      <c r="R37" s="6" t="n">
        <v>0.253</v>
      </c>
      <c r="S37" s="11" t="n">
        <f aca="false">IF(R37&lt;=0.1,1,0)</f>
        <v>0</v>
      </c>
      <c r="T37" s="3" t="n">
        <v>-0.0227714</v>
      </c>
      <c r="U37" s="3" t="n">
        <v>0.707</v>
      </c>
      <c r="V37" s="4" t="n">
        <f aca="false">IF(U37&lt;=0.1,1,0)</f>
        <v>0</v>
      </c>
      <c r="W37" s="6" t="n">
        <v>-0.0400846</v>
      </c>
      <c r="X37" s="6" t="n">
        <v>0.501</v>
      </c>
      <c r="Y37" s="11" t="n">
        <f aca="false">IF(X37&lt;=0.1,1,0)</f>
        <v>0</v>
      </c>
      <c r="Z37" s="3" t="n">
        <v>3.290897</v>
      </c>
      <c r="AA37" s="3" t="n">
        <v>0.273</v>
      </c>
      <c r="AB37" s="11" t="n">
        <f aca="false">IF(AA37&lt;=0.1,1,0)</f>
        <v>0</v>
      </c>
      <c r="AC37" s="7" t="n">
        <f aca="false">G37+J37+M37+P37+S37+V37+Y37+AB37</f>
        <v>0</v>
      </c>
      <c r="AD37" s="3"/>
      <c r="AF37" s="4" t="n">
        <f aca="false">IF(AC37&gt;7,1,0)</f>
        <v>0</v>
      </c>
      <c r="AG37" s="4" t="n">
        <f aca="false">IF(AC37=7,1,0)</f>
        <v>0</v>
      </c>
      <c r="AH37" s="23" t="n">
        <f aca="false">IF(AC37=6,1,0)</f>
        <v>0</v>
      </c>
      <c r="AK37" s="23" t="n">
        <v>22</v>
      </c>
      <c r="AL37" s="23" t="n">
        <f aca="false">IF(OR(AND(H37&gt;0, AK37&lt;=10), AND(H37&lt;0, AK37&gt;=90)),1,0)</f>
        <v>0</v>
      </c>
      <c r="AM37" s="23" t="n">
        <f aca="false">IF(OR(AND(H37&gt;0, AK37&gt;10, AK37&lt;=15), AND(H37&lt;0, AK37&lt;90,AK37&gt;=85)),1,0)</f>
        <v>0</v>
      </c>
      <c r="AN37" s="23" t="n">
        <f aca="false">IF(OR(AND(H37&gt;0, AK37&gt;15, AK37&lt;=20), AND(H37&lt;0, AK37&lt;85,AK37&gt;=80)),1,0)</f>
        <v>0</v>
      </c>
      <c r="AO37" s="23" t="n">
        <f aca="false">IF(OR(AND(H37&gt;0, AK37&gt;20, AK37&lt;=25), AND(H37&lt;0, AK37&lt;80,AK37&gt;=75)),1,0)</f>
        <v>0</v>
      </c>
      <c r="AR37" s="29" t="s">
        <v>86</v>
      </c>
      <c r="AS37" s="6" t="n">
        <v>-0.0429115</v>
      </c>
      <c r="AT37" s="3" t="n">
        <f aca="false">ABS(AS37)</f>
        <v>0.0429115</v>
      </c>
      <c r="AU37" s="4" t="n">
        <f aca="false">IF(AT37&gt;=$AT$162,1,0)</f>
        <v>0</v>
      </c>
      <c r="AV37" s="6" t="n">
        <v>-0.0633531</v>
      </c>
      <c r="AW37" s="3" t="n">
        <f aca="false">ABS(AV37)</f>
        <v>0.0633531</v>
      </c>
      <c r="AX37" s="4" t="n">
        <f aca="false">IF(AW37&gt;=$AW$162,1,0)</f>
        <v>0</v>
      </c>
      <c r="AY37" s="4"/>
      <c r="AZ37" s="4" t="n">
        <f aca="false">IF(OR(AF37=1,AG37=1,AH37=1),1,0)</f>
        <v>0</v>
      </c>
      <c r="BA37" s="4"/>
      <c r="BB37" s="23" t="n">
        <f aca="false">IF(OR(AL37=1,AM37=1,AN37=1,AO37=1),1,0)</f>
        <v>0</v>
      </c>
      <c r="BC37" s="4"/>
      <c r="BD37" s="4" t="n">
        <f aca="false">IF(AND(AU37=1,AX37=1,AZ37=1,BB37=1),1,0)</f>
        <v>0</v>
      </c>
      <c r="BE37" s="4"/>
      <c r="BF37" s="4"/>
      <c r="BG37" s="4"/>
    </row>
    <row r="38" customFormat="false" ht="12.8" hidden="false" customHeight="false" outlineLevel="0" collapsed="false">
      <c r="C38" s="0" t="s">
        <v>87</v>
      </c>
      <c r="D38" s="0" t="s">
        <v>88</v>
      </c>
      <c r="E38" s="6" t="n">
        <v>0.0243781</v>
      </c>
      <c r="F38" s="6" t="n">
        <v>0.635</v>
      </c>
      <c r="G38" s="11" t="n">
        <f aca="false">IF(F38&lt;=0.1,1,0)</f>
        <v>0</v>
      </c>
      <c r="H38" s="3" t="n">
        <v>-4.899826</v>
      </c>
      <c r="I38" s="3" t="n">
        <v>0.966</v>
      </c>
      <c r="J38" s="4" t="n">
        <f aca="false">IF(I38&lt;=0.1,1,0)</f>
        <v>0</v>
      </c>
      <c r="K38" s="6" t="n">
        <v>0.0299085</v>
      </c>
      <c r="L38" s="6" t="n">
        <v>0.552</v>
      </c>
      <c r="M38" s="11" t="n">
        <f aca="false">IF(L38&lt;=0.1,1,0)</f>
        <v>0</v>
      </c>
      <c r="N38" s="3" t="n">
        <v>-2.836096</v>
      </c>
      <c r="O38" s="3" t="n">
        <v>0.768</v>
      </c>
      <c r="P38" s="4" t="n">
        <f aca="false">IF(O38&lt;=0.1,1,0)</f>
        <v>0</v>
      </c>
      <c r="Q38" s="6" t="n">
        <v>0.0393442</v>
      </c>
      <c r="R38" s="6" t="n">
        <v>0.48</v>
      </c>
      <c r="S38" s="11" t="n">
        <f aca="false">IF(R38&lt;=0.1,1,0)</f>
        <v>0</v>
      </c>
      <c r="T38" s="3" t="n">
        <v>0.0145772</v>
      </c>
      <c r="U38" s="3" t="n">
        <v>0.765</v>
      </c>
      <c r="V38" s="4" t="n">
        <f aca="false">IF(U38&lt;=0.1,1,0)</f>
        <v>0</v>
      </c>
      <c r="W38" s="6" t="n">
        <v>0.0042403</v>
      </c>
      <c r="X38" s="6" t="n">
        <v>0.931</v>
      </c>
      <c r="Y38" s="11" t="n">
        <f aca="false">IF(X38&lt;=0.1,1,0)</f>
        <v>0</v>
      </c>
      <c r="Z38" s="3" t="n">
        <v>1.133771</v>
      </c>
      <c r="AA38" s="3" t="n">
        <v>0.546</v>
      </c>
      <c r="AB38" s="11" t="n">
        <f aca="false">IF(AA38&lt;=0.1,1,0)</f>
        <v>0</v>
      </c>
      <c r="AC38" s="7" t="n">
        <f aca="false">G38+J38+M38+P38+S38+V38+Y38+AB38</f>
        <v>0</v>
      </c>
      <c r="AD38" s="3"/>
      <c r="AF38" s="4" t="n">
        <f aca="false">IF(AC38&gt;7,1,0)</f>
        <v>0</v>
      </c>
      <c r="AG38" s="4" t="n">
        <f aca="false">IF(AC38=7,1,0)</f>
        <v>0</v>
      </c>
      <c r="AH38" s="23" t="n">
        <f aca="false">IF(AC38=6,1,0)</f>
        <v>0</v>
      </c>
      <c r="AK38" s="23" t="n">
        <v>38</v>
      </c>
      <c r="AL38" s="23" t="n">
        <f aca="false">IF(OR(AND(H38&gt;0, AK38&lt;=10), AND(H38&lt;0, AK38&gt;=90)),1,0)</f>
        <v>0</v>
      </c>
      <c r="AM38" s="23" t="n">
        <f aca="false">IF(OR(AND(H38&gt;0, AK38&gt;10, AK38&lt;=15), AND(H38&lt;0, AK38&lt;90,AK38&gt;=85)),1,0)</f>
        <v>0</v>
      </c>
      <c r="AN38" s="23" t="n">
        <f aca="false">IF(OR(AND(H38&gt;0, AK38&gt;15, AK38&lt;=20), AND(H38&lt;0, AK38&lt;85,AK38&gt;=80)),1,0)</f>
        <v>0</v>
      </c>
      <c r="AO38" s="23" t="n">
        <f aca="false">IF(OR(AND(H38&gt;0, AK38&gt;20, AK38&lt;=25), AND(H38&lt;0, AK38&lt;80,AK38&gt;=75)),1,0)</f>
        <v>0</v>
      </c>
      <c r="AR38" s="29" t="s">
        <v>88</v>
      </c>
      <c r="AS38" s="6" t="n">
        <v>0.0243781</v>
      </c>
      <c r="AT38" s="3" t="n">
        <f aca="false">ABS(AS38)</f>
        <v>0.0243781</v>
      </c>
      <c r="AU38" s="4" t="n">
        <f aca="false">IF(AT38&gt;=$AT$162,1,0)</f>
        <v>0</v>
      </c>
      <c r="AV38" s="6" t="n">
        <v>0.0299085</v>
      </c>
      <c r="AW38" s="3" t="n">
        <f aca="false">ABS(AV38)</f>
        <v>0.0299085</v>
      </c>
      <c r="AX38" s="4" t="n">
        <f aca="false">IF(AW38&gt;=$AW$162,1,0)</f>
        <v>0</v>
      </c>
      <c r="AY38" s="4"/>
      <c r="AZ38" s="4" t="n">
        <f aca="false">IF(OR(AF38=1,AG38=1,AH38=1),1,0)</f>
        <v>0</v>
      </c>
      <c r="BA38" s="4"/>
      <c r="BB38" s="23" t="n">
        <f aca="false">IF(OR(AL38=1,AM38=1,AN38=1,AO38=1),1,0)</f>
        <v>0</v>
      </c>
      <c r="BC38" s="4"/>
      <c r="BD38" s="4" t="n">
        <f aca="false">IF(AND(AU38=1,AX38=1,AZ38=1,BB38=1),1,0)</f>
        <v>0</v>
      </c>
      <c r="BE38" s="4"/>
      <c r="BF38" s="4"/>
      <c r="BG38" s="4"/>
    </row>
    <row r="39" customFormat="false" ht="12.8" hidden="false" customHeight="false" outlineLevel="0" collapsed="false">
      <c r="C39" s="29" t="s">
        <v>89</v>
      </c>
      <c r="D39" s="33" t="s">
        <v>90</v>
      </c>
      <c r="E39" s="6" t="n">
        <v>0.2024787</v>
      </c>
      <c r="F39" s="6" t="n">
        <v>0.001</v>
      </c>
      <c r="G39" s="11" t="n">
        <f aca="false">IF(F39&lt;=0.1,1,0)</f>
        <v>1</v>
      </c>
      <c r="H39" s="3" t="n">
        <v>391.1511</v>
      </c>
      <c r="I39" s="3" t="n">
        <v>0</v>
      </c>
      <c r="J39" s="4" t="n">
        <f aca="false">IF(I39&lt;=0.1,1,0)</f>
        <v>1</v>
      </c>
      <c r="K39" s="6" t="n">
        <v>0.1647391</v>
      </c>
      <c r="L39" s="6" t="n">
        <v>0.008</v>
      </c>
      <c r="M39" s="11" t="n">
        <f aca="false">IF(L39&lt;=0.1,1,0)</f>
        <v>1</v>
      </c>
      <c r="N39" s="3" t="n">
        <v>26.31494</v>
      </c>
      <c r="O39" s="3" t="n">
        <v>0.006</v>
      </c>
      <c r="P39" s="4" t="n">
        <f aca="false">IF(O39&lt;=0.1,1,0)</f>
        <v>1</v>
      </c>
      <c r="Q39" s="6" t="n">
        <v>0.193038</v>
      </c>
      <c r="R39" s="6" t="n">
        <v>0.005</v>
      </c>
      <c r="S39" s="11" t="n">
        <f aca="false">IF(R39&lt;=0.1,1,0)</f>
        <v>1</v>
      </c>
      <c r="T39" s="3" t="n">
        <v>0.1766036</v>
      </c>
      <c r="U39" s="3" t="n">
        <v>0.003</v>
      </c>
      <c r="V39" s="4" t="n">
        <f aca="false">IF(U39&lt;=0.1,1,0)</f>
        <v>1</v>
      </c>
      <c r="W39" s="6" t="n">
        <v>0.1234035</v>
      </c>
      <c r="X39" s="6" t="n">
        <v>0.038</v>
      </c>
      <c r="Y39" s="11" t="n">
        <f aca="false">IF(X39&lt;=0.1,1,0)</f>
        <v>1</v>
      </c>
      <c r="Z39" s="3" t="n">
        <v>4.738094</v>
      </c>
      <c r="AA39" s="3" t="n">
        <v>0.027</v>
      </c>
      <c r="AB39" s="11" t="n">
        <f aca="false">IF(AA39&lt;=0.1,1,0)</f>
        <v>1</v>
      </c>
      <c r="AC39" s="7" t="n">
        <f aca="false">G39+J39+M39+P39+S39+V39+Y39+AB39</f>
        <v>8</v>
      </c>
      <c r="AD39" s="3"/>
      <c r="AF39" s="4" t="n">
        <f aca="false">IF(AC39&gt;7,1,0)</f>
        <v>1</v>
      </c>
      <c r="AG39" s="4" t="n">
        <f aca="false">IF(AC39=7,1,0)</f>
        <v>0</v>
      </c>
      <c r="AH39" s="23" t="n">
        <f aca="false">IF(AC39=6,1,0)</f>
        <v>0</v>
      </c>
      <c r="AK39" s="23" t="n">
        <v>80</v>
      </c>
      <c r="AL39" s="23" t="n">
        <f aca="false">IF(OR(AND(H39&gt;0, AK39&lt;=10), AND(H39&lt;0, AK39&gt;=90)),1,0)</f>
        <v>0</v>
      </c>
      <c r="AM39" s="23" t="n">
        <f aca="false">IF(OR(AND(H39&gt;0, AK39&gt;10, AK39&lt;=15), AND(H39&lt;0, AK39&lt;90,AK39&gt;=85)),1,0)</f>
        <v>0</v>
      </c>
      <c r="AN39" s="23" t="n">
        <f aca="false">IF(OR(AND(H39&gt;0, AK39&gt;15, AK39&lt;=20), AND(H39&lt;0, AK39&lt;85,AK39&gt;=80)),1,0)</f>
        <v>0</v>
      </c>
      <c r="AO39" s="23" t="n">
        <f aca="false">IF(OR(AND(H39&gt;0, AK39&gt;20, AK39&lt;=25), AND(H39&lt;0, AK39&lt;80,AK39&gt;=75)),1,0)</f>
        <v>0</v>
      </c>
      <c r="AR39" s="29" t="s">
        <v>90</v>
      </c>
      <c r="AS39" s="6" t="n">
        <v>0.2024787</v>
      </c>
      <c r="AT39" s="3" t="n">
        <f aca="false">ABS(AS39)</f>
        <v>0.2024787</v>
      </c>
      <c r="AU39" s="4" t="n">
        <f aca="false">IF(AT39&gt;=$AT$162,1,0)</f>
        <v>0</v>
      </c>
      <c r="AV39" s="6" t="n">
        <v>0.1647391</v>
      </c>
      <c r="AW39" s="3" t="n">
        <f aca="false">ABS(AV39)</f>
        <v>0.1647391</v>
      </c>
      <c r="AX39" s="4" t="n">
        <f aca="false">IF(AW39&gt;=$AW$162,1,0)</f>
        <v>0</v>
      </c>
      <c r="AY39" s="4"/>
      <c r="AZ39" s="4" t="n">
        <f aca="false">IF(OR(AF39=1,AG39=1,AH39=1),1,0)</f>
        <v>1</v>
      </c>
      <c r="BA39" s="4"/>
      <c r="BB39" s="23" t="n">
        <f aca="false">IF(OR(AL39=1,AM39=1,AN39=1,AO39=1),1,0)</f>
        <v>0</v>
      </c>
      <c r="BC39" s="4"/>
      <c r="BD39" s="4" t="n">
        <f aca="false">IF(AND(AU39=1,AX39=1,AZ39=1,BB39=1),1,0)</f>
        <v>0</v>
      </c>
      <c r="BE39" s="4"/>
      <c r="BF39" s="4"/>
      <c r="BG39" s="4"/>
    </row>
    <row r="40" customFormat="false" ht="12.8" hidden="false" customHeight="false" outlineLevel="0" collapsed="false">
      <c r="C40" s="0" t="s">
        <v>91</v>
      </c>
      <c r="D40" s="29" t="s">
        <v>92</v>
      </c>
      <c r="E40" s="6" t="n">
        <v>0.0608014</v>
      </c>
      <c r="F40" s="6" t="n">
        <v>0.366</v>
      </c>
      <c r="G40" s="11" t="n">
        <f aca="false">IF(F40&lt;=0.1,1,0)</f>
        <v>0</v>
      </c>
      <c r="H40" s="3" t="n">
        <v>23.20788</v>
      </c>
      <c r="I40" s="3" t="n">
        <v>0.868</v>
      </c>
      <c r="J40" s="4" t="n">
        <f aca="false">IF(I40&lt;=0.1,1,0)</f>
        <v>0</v>
      </c>
      <c r="K40" s="6" t="n">
        <v>0.0755023</v>
      </c>
      <c r="L40" s="6" t="n">
        <v>0.246</v>
      </c>
      <c r="M40" s="11" t="n">
        <f aca="false">IF(L40&lt;=0.1,1,0)</f>
        <v>0</v>
      </c>
      <c r="N40" s="3" t="n">
        <v>13.40659</v>
      </c>
      <c r="O40" s="3" t="n">
        <v>0.209</v>
      </c>
      <c r="P40" s="4" t="n">
        <f aca="false">IF(O40&lt;=0.1,1,0)</f>
        <v>0</v>
      </c>
      <c r="Q40" s="6" t="n">
        <v>-0.0018519</v>
      </c>
      <c r="R40" s="6" t="n">
        <v>0.98</v>
      </c>
      <c r="S40" s="11" t="n">
        <f aca="false">IF(R40&lt;=0.1,1,0)</f>
        <v>0</v>
      </c>
      <c r="T40" s="3" t="n">
        <v>0.1321103</v>
      </c>
      <c r="U40" s="3" t="n">
        <v>0.041</v>
      </c>
      <c r="V40" s="4" t="n">
        <f aca="false">IF(U40&lt;=0.1,1,0)</f>
        <v>1</v>
      </c>
      <c r="W40" s="6" t="n">
        <v>0.1062273</v>
      </c>
      <c r="X40" s="6" t="n">
        <v>0.085</v>
      </c>
      <c r="Y40" s="11" t="n">
        <f aca="false">IF(X40&lt;=0.1,1,0)</f>
        <v>1</v>
      </c>
      <c r="Z40" s="3" t="n">
        <v>-0.102827</v>
      </c>
      <c r="AA40" s="3" t="n">
        <v>0.957</v>
      </c>
      <c r="AB40" s="11" t="n">
        <f aca="false">IF(AA40&lt;=0.1,1,0)</f>
        <v>0</v>
      </c>
      <c r="AC40" s="7" t="n">
        <f aca="false">G40+J40+M40+P40+S40+V40+Y40+AB40</f>
        <v>2</v>
      </c>
      <c r="AD40" s="3"/>
      <c r="AF40" s="4" t="n">
        <f aca="false">IF(AC40&gt;7,1,0)</f>
        <v>0</v>
      </c>
      <c r="AG40" s="4" t="n">
        <f aca="false">IF(AC40=7,1,0)</f>
        <v>0</v>
      </c>
      <c r="AH40" s="23" t="n">
        <f aca="false">IF(AC40=6,1,0)</f>
        <v>0</v>
      </c>
      <c r="AK40" s="23" t="n">
        <v>82</v>
      </c>
      <c r="AL40" s="23" t="n">
        <f aca="false">IF(OR(AND(H40&gt;0, AK40&lt;=10), AND(H40&lt;0, AK40&gt;=90)),1,0)</f>
        <v>0</v>
      </c>
      <c r="AM40" s="23" t="n">
        <f aca="false">IF(OR(AND(H40&gt;0, AK40&gt;10, AK40&lt;=15), AND(H40&lt;0, AK40&lt;90,AK40&gt;=85)),1,0)</f>
        <v>0</v>
      </c>
      <c r="AN40" s="23" t="n">
        <f aca="false">IF(OR(AND(H40&gt;0, AK40&gt;15, AK40&lt;=20), AND(H40&lt;0, AK40&lt;85,AK40&gt;=80)),1,0)</f>
        <v>0</v>
      </c>
      <c r="AO40" s="23" t="n">
        <f aca="false">IF(OR(AND(H40&gt;0, AK40&gt;20, AK40&lt;=25), AND(H40&lt;0, AK40&lt;80,AK40&gt;=75)),1,0)</f>
        <v>0</v>
      </c>
      <c r="AR40" s="29" t="s">
        <v>92</v>
      </c>
      <c r="AS40" s="6" t="n">
        <v>0.0608014</v>
      </c>
      <c r="AT40" s="3" t="n">
        <f aca="false">ABS(AS40)</f>
        <v>0.0608014</v>
      </c>
      <c r="AU40" s="4" t="n">
        <f aca="false">IF(AT40&gt;=$AT$162,1,0)</f>
        <v>0</v>
      </c>
      <c r="AV40" s="6" t="n">
        <v>0.0755023</v>
      </c>
      <c r="AW40" s="3" t="n">
        <f aca="false">ABS(AV40)</f>
        <v>0.0755023</v>
      </c>
      <c r="AX40" s="4" t="n">
        <f aca="false">IF(AW40&gt;=$AW$162,1,0)</f>
        <v>0</v>
      </c>
      <c r="AY40" s="4"/>
      <c r="AZ40" s="4" t="n">
        <f aca="false">IF(OR(AF40=1,AG40=1,AH40=1),1,0)</f>
        <v>0</v>
      </c>
      <c r="BA40" s="4"/>
      <c r="BB40" s="23" t="n">
        <f aca="false">IF(OR(AL40=1,AM40=1,AN40=1,AO40=1),1,0)</f>
        <v>0</v>
      </c>
      <c r="BC40" s="4"/>
      <c r="BD40" s="4" t="n">
        <f aca="false">IF(AND(AU40=1,AX40=1,AZ40=1,BB40=1),1,0)</f>
        <v>0</v>
      </c>
      <c r="BE40" s="4"/>
      <c r="BF40" s="4"/>
      <c r="BG40" s="4"/>
    </row>
    <row r="41" customFormat="false" ht="12.8" hidden="false" customHeight="false" outlineLevel="0" collapsed="false">
      <c r="C41" s="0" t="s">
        <v>93</v>
      </c>
      <c r="D41" s="0" t="s">
        <v>94</v>
      </c>
      <c r="E41" s="6" t="n">
        <v>0.0956101</v>
      </c>
      <c r="F41" s="6" t="n">
        <v>0.302</v>
      </c>
      <c r="G41" s="11" t="n">
        <f aca="false">IF(F41&lt;=0.1,1,0)</f>
        <v>0</v>
      </c>
      <c r="H41" s="3" t="n">
        <v>377.1485</v>
      </c>
      <c r="I41" s="3" t="n">
        <v>0.115</v>
      </c>
      <c r="J41" s="4" t="n">
        <f aca="false">IF(I41&lt;=0.1,1,0)</f>
        <v>0</v>
      </c>
      <c r="K41" s="6" t="n">
        <v>0.0783295</v>
      </c>
      <c r="L41" s="6" t="n">
        <v>0.374</v>
      </c>
      <c r="M41" s="11" t="n">
        <f aca="false">IF(L41&lt;=0.1,1,0)</f>
        <v>0</v>
      </c>
      <c r="N41" s="3" t="n">
        <v>28.91301</v>
      </c>
      <c r="O41" s="3" t="n">
        <v>0.159</v>
      </c>
      <c r="P41" s="4" t="n">
        <f aca="false">IF(O41&lt;=0.1,1,0)</f>
        <v>0</v>
      </c>
      <c r="Q41" s="6" t="n">
        <v>0.0710006</v>
      </c>
      <c r="R41" s="6" t="n">
        <v>0.485</v>
      </c>
      <c r="S41" s="11" t="n">
        <f aca="false">IF(R41&lt;=0.1,1,0)</f>
        <v>0</v>
      </c>
      <c r="T41" s="3" t="n">
        <v>0.1280657</v>
      </c>
      <c r="U41" s="3" t="n">
        <v>0.149</v>
      </c>
      <c r="V41" s="4" t="n">
        <f aca="false">IF(U41&lt;=0.1,1,0)</f>
        <v>0</v>
      </c>
      <c r="W41" s="6" t="n">
        <v>0.1014146</v>
      </c>
      <c r="X41" s="6" t="n">
        <v>0.24</v>
      </c>
      <c r="Y41" s="11" t="n">
        <f aca="false">IF(X41&lt;=0.1,1,0)</f>
        <v>0</v>
      </c>
      <c r="Z41" s="3" t="n">
        <v>9.517181</v>
      </c>
      <c r="AA41" s="3" t="n">
        <v>0.077</v>
      </c>
      <c r="AB41" s="11" t="n">
        <f aca="false">IF(AA41&lt;=0.1,1,0)</f>
        <v>1</v>
      </c>
      <c r="AC41" s="7" t="n">
        <f aca="false">G41+J41+M41+P41+S41+V41+Y41+AB41</f>
        <v>1</v>
      </c>
      <c r="AD41" s="3"/>
      <c r="AF41" s="4" t="n">
        <f aca="false">IF(AC41&gt;7,1,0)</f>
        <v>0</v>
      </c>
      <c r="AG41" s="4" t="n">
        <f aca="false">IF(AC41=7,1,0)</f>
        <v>0</v>
      </c>
      <c r="AH41" s="23" t="n">
        <f aca="false">IF(AC41=6,1,0)</f>
        <v>0</v>
      </c>
      <c r="AK41" s="23" t="n">
        <v>19</v>
      </c>
      <c r="AL41" s="23" t="n">
        <f aca="false">IF(OR(AND(H41&gt;0, AK41&lt;=10), AND(H41&lt;0, AK41&gt;=90)),1,0)</f>
        <v>0</v>
      </c>
      <c r="AM41" s="23" t="n">
        <f aca="false">IF(OR(AND(H41&gt;0, AK41&gt;10, AK41&lt;=15), AND(H41&lt;0, AK41&lt;90,AK41&gt;=85)),1,0)</f>
        <v>0</v>
      </c>
      <c r="AN41" s="23" t="n">
        <f aca="false">IF(OR(AND(H41&gt;0, AK41&gt;15, AK41&lt;=20), AND(H41&lt;0, AK41&lt;85,AK41&gt;=80)),1,0)</f>
        <v>1</v>
      </c>
      <c r="AO41" s="23" t="n">
        <f aca="false">IF(OR(AND(H41&gt;0, AK41&gt;20, AK41&lt;=25), AND(H41&lt;0, AK41&lt;80,AK41&gt;=75)),1,0)</f>
        <v>0</v>
      </c>
      <c r="AR41" s="29" t="s">
        <v>94</v>
      </c>
      <c r="AS41" s="6" t="n">
        <v>0.0956101</v>
      </c>
      <c r="AT41" s="3" t="n">
        <f aca="false">ABS(AS41)</f>
        <v>0.0956101</v>
      </c>
      <c r="AU41" s="4" t="n">
        <f aca="false">IF(AT41&gt;=$AT$162,1,0)</f>
        <v>0</v>
      </c>
      <c r="AV41" s="6" t="n">
        <v>0.0783295</v>
      </c>
      <c r="AW41" s="3" t="n">
        <f aca="false">ABS(AV41)</f>
        <v>0.0783295</v>
      </c>
      <c r="AX41" s="4" t="n">
        <f aca="false">IF(AW41&gt;=$AW$162,1,0)</f>
        <v>0</v>
      </c>
      <c r="AY41" s="4"/>
      <c r="AZ41" s="4" t="n">
        <f aca="false">IF(OR(AF41=1,AG41=1,AH41=1),1,0)</f>
        <v>0</v>
      </c>
      <c r="BA41" s="4"/>
      <c r="BB41" s="23" t="n">
        <f aca="false">IF(OR(AL41=1,AM41=1,AN41=1,AO41=1),1,0)</f>
        <v>1</v>
      </c>
      <c r="BC41" s="4"/>
      <c r="BD41" s="4" t="n">
        <f aca="false">IF(AND(AU41=1,AX41=1,AZ41=1,BB41=1),1,0)</f>
        <v>0</v>
      </c>
      <c r="BE41" s="4"/>
      <c r="BF41" s="4"/>
      <c r="BG41" s="4"/>
    </row>
    <row r="42" customFormat="false" ht="12.8" hidden="false" customHeight="false" outlineLevel="0" collapsed="false">
      <c r="C42" s="29" t="s">
        <v>95</v>
      </c>
      <c r="D42" s="33" t="s">
        <v>96</v>
      </c>
      <c r="E42" s="6" t="n">
        <v>0.3507047</v>
      </c>
      <c r="F42" s="6" t="n">
        <v>0</v>
      </c>
      <c r="G42" s="11" t="n">
        <f aca="false">IF(F42&lt;=0.1,1,0)</f>
        <v>1</v>
      </c>
      <c r="H42" s="3" t="n">
        <v>655.877</v>
      </c>
      <c r="I42" s="3" t="n">
        <v>0</v>
      </c>
      <c r="J42" s="4" t="n">
        <f aca="false">IF(I42&lt;=0.1,1,0)</f>
        <v>1</v>
      </c>
      <c r="K42" s="6" t="n">
        <v>0.3584663</v>
      </c>
      <c r="L42" s="6" t="n">
        <v>0</v>
      </c>
      <c r="M42" s="11" t="n">
        <f aca="false">IF(L42&lt;=0.1,1,0)</f>
        <v>1</v>
      </c>
      <c r="N42" s="3" t="n">
        <v>65.86401</v>
      </c>
      <c r="O42" s="3" t="n">
        <v>0</v>
      </c>
      <c r="P42" s="4" t="n">
        <f aca="false">IF(O42&lt;=0.1,1,0)</f>
        <v>1</v>
      </c>
      <c r="Q42" s="6" t="n">
        <v>0.3624524</v>
      </c>
      <c r="R42" s="6" t="n">
        <v>0</v>
      </c>
      <c r="S42" s="11" t="n">
        <f aca="false">IF(R42&lt;=0.1,1,0)</f>
        <v>1</v>
      </c>
      <c r="T42" s="3" t="n">
        <v>0.3209558</v>
      </c>
      <c r="U42" s="3" t="n">
        <v>0</v>
      </c>
      <c r="V42" s="4" t="n">
        <f aca="false">IF(U42&lt;=0.1,1,0)</f>
        <v>1</v>
      </c>
      <c r="W42" s="6" t="n">
        <v>0.3403459</v>
      </c>
      <c r="X42" s="6" t="n">
        <v>0</v>
      </c>
      <c r="Y42" s="11" t="n">
        <f aca="false">IF(X42&lt;=0.1,1,0)</f>
        <v>1</v>
      </c>
      <c r="Z42" s="3" t="n">
        <v>7.358514</v>
      </c>
      <c r="AA42" s="3" t="n">
        <v>0.014</v>
      </c>
      <c r="AB42" s="11" t="n">
        <f aca="false">IF(AA42&lt;=0.1,1,0)</f>
        <v>1</v>
      </c>
      <c r="AC42" s="7" t="n">
        <f aca="false">G42+J42+M42+P42+S42+V42+Y42+AB42</f>
        <v>8</v>
      </c>
      <c r="AF42" s="4" t="n">
        <f aca="false">IF(AC42&gt;7,1,0)</f>
        <v>1</v>
      </c>
      <c r="AG42" s="4" t="n">
        <f aca="false">IF(AC42=7,1,0)</f>
        <v>0</v>
      </c>
      <c r="AH42" s="23" t="n">
        <f aca="false">IF(AC42=6,1,0)</f>
        <v>0</v>
      </c>
      <c r="AK42" s="35" t="s">
        <v>97</v>
      </c>
      <c r="AL42" s="23" t="n">
        <f aca="false">IF(OR(AND(H42&gt;0, AK42&lt;=10), AND(H42&lt;0, AK42&gt;=90)),1,0)</f>
        <v>0</v>
      </c>
      <c r="AM42" s="23" t="n">
        <f aca="false">IF(OR(AND(H42&gt;0, AK42&gt;10, AK42&lt;=15), AND(H42&lt;0, AK42&lt;90,AK42&gt;=85)),1,0)</f>
        <v>0</v>
      </c>
      <c r="AN42" s="23" t="n">
        <f aca="false">IF(OR(AND(H42&gt;0, AK42&gt;15, AK42&lt;=20), AND(H42&lt;0, AK42&lt;85,AK42&gt;=80)),1,0)</f>
        <v>0</v>
      </c>
      <c r="AO42" s="23" t="n">
        <f aca="false">IF(OR(AND(H42&gt;0, AK42&gt;20, AK42&lt;=25), AND(H42&lt;0, AK42&lt;80,AK42&gt;=75)),1,0)</f>
        <v>0</v>
      </c>
      <c r="AP42" s="3"/>
      <c r="AQ42" s="3"/>
      <c r="AR42" s="50" t="s">
        <v>96</v>
      </c>
      <c r="AS42" s="6" t="n">
        <v>0.3507047</v>
      </c>
      <c r="AT42" s="3" t="n">
        <f aca="false">ABS(AS42)</f>
        <v>0.3507047</v>
      </c>
      <c r="AU42" s="51" t="n">
        <f aca="false">IF(AT42&gt;=$AT$162,1,0)</f>
        <v>1</v>
      </c>
      <c r="AV42" s="6" t="n">
        <v>0.3584663</v>
      </c>
      <c r="AW42" s="3" t="n">
        <f aca="false">ABS(AV42)</f>
        <v>0.3584663</v>
      </c>
      <c r="AX42" s="51" t="n">
        <f aca="false">IF(AW42&gt;=$AW$162,1,0)</f>
        <v>1</v>
      </c>
      <c r="AY42" s="4"/>
      <c r="AZ42" s="51" t="n">
        <f aca="false">IF(OR(AF42=1,AG42=1,AH42=1),1,0)</f>
        <v>1</v>
      </c>
      <c r="BA42" s="4"/>
      <c r="BB42" s="52" t="n">
        <f aca="false">IF(OR(AL42=1,AM42=1,AN42=1,AO42=1),1,0)</f>
        <v>0</v>
      </c>
      <c r="BC42" s="4"/>
      <c r="BD42" s="4" t="n">
        <f aca="false">IF(AND(AU42=1,AX42=1,AZ42=1,BB42=1),1,0)</f>
        <v>0</v>
      </c>
      <c r="BE42" s="4"/>
      <c r="BF42" s="4"/>
      <c r="BG42" s="4"/>
      <c r="BJ42" s="3"/>
      <c r="BK42" s="3"/>
      <c r="BL42" s="3"/>
      <c r="BM42" s="3"/>
    </row>
    <row r="43" customFormat="false" ht="12.8" hidden="false" customHeight="false" outlineLevel="0" collapsed="false">
      <c r="E43" s="6"/>
      <c r="F43" s="6"/>
      <c r="G43" s="11"/>
      <c r="H43" s="3"/>
      <c r="I43" s="3"/>
      <c r="J43" s="4"/>
      <c r="K43" s="6"/>
      <c r="L43" s="6"/>
      <c r="M43" s="11"/>
      <c r="N43" s="3"/>
      <c r="O43" s="3"/>
      <c r="P43" s="4"/>
      <c r="Q43" s="6"/>
      <c r="R43" s="6"/>
      <c r="S43" s="11"/>
      <c r="T43" s="3"/>
      <c r="U43" s="3"/>
      <c r="V43" s="4"/>
      <c r="W43" s="6"/>
      <c r="X43" s="6"/>
      <c r="Y43" s="11"/>
      <c r="Z43" s="3"/>
      <c r="AA43" s="3"/>
      <c r="AB43" s="11"/>
      <c r="AC43" s="7"/>
      <c r="AF43" s="4"/>
      <c r="AG43" s="4"/>
      <c r="AH43" s="4"/>
      <c r="AK43" s="23"/>
      <c r="AL43" s="23"/>
      <c r="AM43" s="23"/>
      <c r="AN43" s="23"/>
      <c r="AO43" s="23"/>
      <c r="AS43" s="6"/>
      <c r="AT43" s="3"/>
      <c r="AU43" s="4"/>
      <c r="AV43" s="6"/>
      <c r="AW43" s="3"/>
      <c r="AX43" s="4"/>
      <c r="AY43" s="4"/>
      <c r="AZ43" s="4"/>
      <c r="BA43" s="4"/>
      <c r="BB43" s="23"/>
      <c r="BC43" s="4"/>
      <c r="BD43" s="4"/>
      <c r="BE43" s="4"/>
      <c r="BF43" s="4"/>
      <c r="BG43" s="4"/>
    </row>
    <row r="44" customFormat="false" ht="12.8" hidden="false" customHeight="false" outlineLevel="0" collapsed="false">
      <c r="D44" s="29" t="s">
        <v>98</v>
      </c>
      <c r="E44" s="6" t="n">
        <v>0.1159459</v>
      </c>
      <c r="F44" s="6" t="n">
        <v>0.056</v>
      </c>
      <c r="G44" s="11" t="n">
        <f aca="false">IF(F44&lt;=0.1,1,0)</f>
        <v>1</v>
      </c>
      <c r="H44" s="3" t="n">
        <v>63.85932</v>
      </c>
      <c r="I44" s="3" t="n">
        <v>0.604</v>
      </c>
      <c r="J44" s="4" t="n">
        <f aca="false">IF(I44&lt;=0.1,1,0)</f>
        <v>0</v>
      </c>
      <c r="K44" s="6" t="n">
        <v>0.1210112</v>
      </c>
      <c r="L44" s="6" t="n">
        <v>0.042</v>
      </c>
      <c r="M44" s="11" t="n">
        <f aca="false">IF(L44&lt;=0.1,1,0)</f>
        <v>1</v>
      </c>
      <c r="N44" s="3" t="n">
        <v>11.19411</v>
      </c>
      <c r="O44" s="3" t="n">
        <v>0.3</v>
      </c>
      <c r="P44" s="4" t="n">
        <f aca="false">IF(O44&lt;=0.1,1,0)</f>
        <v>0</v>
      </c>
      <c r="Q44" s="6" t="n">
        <v>0.0920519</v>
      </c>
      <c r="R44" s="6" t="n">
        <v>0.158</v>
      </c>
      <c r="S44" s="11" t="n">
        <f aca="false">IF(R44&lt;=0.1,1,0)</f>
        <v>0</v>
      </c>
      <c r="T44" s="3" t="n">
        <v>0.0837789</v>
      </c>
      <c r="U44" s="3" t="n">
        <v>0.154</v>
      </c>
      <c r="V44" s="4" t="n">
        <f aca="false">IF(U44&lt;=0.1,1,0)</f>
        <v>0</v>
      </c>
      <c r="W44" s="6" t="n">
        <v>0.111658</v>
      </c>
      <c r="X44" s="6" t="n">
        <v>0.053</v>
      </c>
      <c r="Y44" s="11" t="n">
        <f aca="false">IF(X44&lt;=0.1,1,0)</f>
        <v>1</v>
      </c>
      <c r="Z44" s="3" t="n">
        <v>2.113722</v>
      </c>
      <c r="AA44" s="3" t="n">
        <v>0.423</v>
      </c>
      <c r="AB44" s="11" t="n">
        <f aca="false">IF(AA44&lt;=0.1,1,0)</f>
        <v>0</v>
      </c>
      <c r="AC44" s="7" t="n">
        <f aca="false">G44+J44+M44+P44+S44+V44+Y44+AB44</f>
        <v>3</v>
      </c>
      <c r="AF44" s="4" t="n">
        <f aca="false">IF(AC44&gt;7,1,0)</f>
        <v>0</v>
      </c>
      <c r="AG44" s="4" t="n">
        <f aca="false">IF(AC44=7,1,0)</f>
        <v>0</v>
      </c>
      <c r="AH44" s="23" t="n">
        <f aca="false">IF(AC44=6,1,0)</f>
        <v>0</v>
      </c>
      <c r="AK44" s="23" t="n">
        <v>36</v>
      </c>
      <c r="AL44" s="23" t="n">
        <f aca="false">IF(OR(AND(H44&gt;0, AK44&lt;=10), AND(H44&lt;0, AK44&gt;=90)),1,0)</f>
        <v>0</v>
      </c>
      <c r="AM44" s="23" t="n">
        <f aca="false">IF(OR(AND(H44&gt;0, AK44&gt;10, AK44&lt;=15), AND(H44&lt;0, AK44&lt;90,AK44&gt;=85)),1,0)</f>
        <v>0</v>
      </c>
      <c r="AN44" s="23" t="n">
        <f aca="false">IF(OR(AND(H44&gt;0, AK44&gt;15, AK44&lt;=20), AND(H44&lt;0, AK44&lt;85,AK44&gt;=80)),1,0)</f>
        <v>0</v>
      </c>
      <c r="AO44" s="23" t="n">
        <f aca="false">IF(OR(AND(H44&gt;0, AK44&gt;20, AK44&lt;=25), AND(H44&lt;0, AK44&lt;80,AK44&gt;=75)),1,0)</f>
        <v>0</v>
      </c>
      <c r="AR44" s="29" t="s">
        <v>98</v>
      </c>
      <c r="AS44" s="6" t="n">
        <v>0.1159459</v>
      </c>
      <c r="AT44" s="3" t="n">
        <f aca="false">ABS(AS44)</f>
        <v>0.1159459</v>
      </c>
      <c r="AU44" s="4" t="n">
        <f aca="false">IF(AT44&gt;=$AT$162,1,0)</f>
        <v>0</v>
      </c>
      <c r="AV44" s="6" t="n">
        <v>0.1210112</v>
      </c>
      <c r="AW44" s="3" t="n">
        <f aca="false">ABS(AV44)</f>
        <v>0.1210112</v>
      </c>
      <c r="AX44" s="4" t="n">
        <f aca="false">IF(AW44&gt;=$AW$162,1,0)</f>
        <v>0</v>
      </c>
      <c r="AY44" s="4"/>
      <c r="AZ44" s="4" t="n">
        <f aca="false">IF(OR(AF44=1,AG44=1,AH44=1),1,0)</f>
        <v>0</v>
      </c>
      <c r="BA44" s="4"/>
      <c r="BB44" s="23" t="n">
        <f aca="false">IF(OR(AL44=1,AM44=1,AN44=1,AO44=1),1,0)</f>
        <v>0</v>
      </c>
      <c r="BC44" s="4"/>
      <c r="BD44" s="4" t="n">
        <f aca="false">IF(AND(AU44=1,AX44=1,AZ44=1,BB44=1),1,0)</f>
        <v>0</v>
      </c>
      <c r="BE44" s="4"/>
      <c r="BF44" s="4"/>
      <c r="BG44" s="4"/>
      <c r="BH44" s="3"/>
      <c r="BI44" s="3"/>
    </row>
    <row r="45" customFormat="false" ht="12.8" hidden="false" customHeight="false" outlineLevel="0" collapsed="false">
      <c r="D45" s="30" t="s">
        <v>99</v>
      </c>
      <c r="E45" s="6" t="n">
        <v>0.1885689</v>
      </c>
      <c r="F45" s="6" t="n">
        <v>0.003</v>
      </c>
      <c r="G45" s="11" t="n">
        <f aca="false">IF(F45&lt;=0.1,1,0)</f>
        <v>1</v>
      </c>
      <c r="H45" s="3" t="n">
        <v>391.4556</v>
      </c>
      <c r="I45" s="3" t="n">
        <v>0.003</v>
      </c>
      <c r="J45" s="4" t="n">
        <f aca="false">IF(I45&lt;=0.1,1,0)</f>
        <v>1</v>
      </c>
      <c r="K45" s="6" t="n">
        <v>0.2148062</v>
      </c>
      <c r="L45" s="6" t="n">
        <v>0.001</v>
      </c>
      <c r="M45" s="11" t="n">
        <f aca="false">IF(L45&lt;=0.1,1,0)</f>
        <v>1</v>
      </c>
      <c r="N45" s="3" t="n">
        <v>35.44401</v>
      </c>
      <c r="O45" s="3" t="n">
        <v>0.001</v>
      </c>
      <c r="P45" s="4" t="n">
        <f aca="false">IF(O45&lt;=0.1,1,0)</f>
        <v>1</v>
      </c>
      <c r="Q45" s="6" t="n">
        <v>0.1856395</v>
      </c>
      <c r="R45" s="6" t="n">
        <v>0.006</v>
      </c>
      <c r="S45" s="11" t="n">
        <f aca="false">IF(R45&lt;=0.1,1,0)</f>
        <v>1</v>
      </c>
      <c r="T45" s="3" t="n">
        <v>0.0979575</v>
      </c>
      <c r="U45" s="3" t="n">
        <v>0.095</v>
      </c>
      <c r="V45" s="4" t="n">
        <f aca="false">IF(U45&lt;=0.1,1,0)</f>
        <v>1</v>
      </c>
      <c r="W45" s="6" t="n">
        <v>0.1982149</v>
      </c>
      <c r="X45" s="6" t="n">
        <v>0.001</v>
      </c>
      <c r="Y45" s="11" t="n">
        <f aca="false">IF(X45&lt;=0.1,1,0)</f>
        <v>1</v>
      </c>
      <c r="Z45" s="3" t="n">
        <v>2.966875</v>
      </c>
      <c r="AA45" s="3" t="n">
        <v>0.165</v>
      </c>
      <c r="AB45" s="11" t="n">
        <f aca="false">IF(AA45&lt;=0.1,1,0)</f>
        <v>0</v>
      </c>
      <c r="AC45" s="7" t="n">
        <f aca="false">G45+J45+M45+P45+S45+V45+Y45+AB45</f>
        <v>7</v>
      </c>
      <c r="AD45" s="3"/>
      <c r="AF45" s="4" t="n">
        <f aca="false">IF(AC45&gt;7,1,0)</f>
        <v>0</v>
      </c>
      <c r="AG45" s="4" t="n">
        <f aca="false">IF(AC45=7,1,0)</f>
        <v>1</v>
      </c>
      <c r="AH45" s="23" t="n">
        <f aca="false">IF(AC45=6,1,0)</f>
        <v>0</v>
      </c>
      <c r="AK45" s="23" t="n">
        <v>27</v>
      </c>
      <c r="AL45" s="23" t="n">
        <f aca="false">IF(OR(AND(H45&gt;0, AK45&lt;=10), AND(H45&lt;0, AK45&gt;=90)),1,0)</f>
        <v>0</v>
      </c>
      <c r="AM45" s="23" t="n">
        <f aca="false">IF(OR(AND(H45&gt;0, AK45&gt;10, AK45&lt;=15), AND(H45&lt;0, AK45&lt;90,AK45&gt;=85)),1,0)</f>
        <v>0</v>
      </c>
      <c r="AN45" s="23" t="n">
        <f aca="false">IF(OR(AND(H45&gt;0, AK45&gt;15, AK45&lt;=20), AND(H45&lt;0, AK45&lt;85,AK45&gt;=80)),1,0)</f>
        <v>0</v>
      </c>
      <c r="AO45" s="23" t="n">
        <f aca="false">IF(OR(AND(H45&gt;0, AK45&gt;20, AK45&lt;=25), AND(H45&lt;0, AK45&lt;80,AK45&gt;=75)),1,0)</f>
        <v>0</v>
      </c>
      <c r="AR45" s="29" t="s">
        <v>99</v>
      </c>
      <c r="AS45" s="6" t="n">
        <v>0.1885689</v>
      </c>
      <c r="AT45" s="3" t="n">
        <f aca="false">ABS(AS45)</f>
        <v>0.1885689</v>
      </c>
      <c r="AU45" s="4" t="n">
        <f aca="false">IF(AT45&gt;=$AT$162,1,0)</f>
        <v>0</v>
      </c>
      <c r="AV45" s="6" t="n">
        <v>0.2148062</v>
      </c>
      <c r="AW45" s="3" t="n">
        <f aca="false">ABS(AV45)</f>
        <v>0.2148062</v>
      </c>
      <c r="AX45" s="4" t="n">
        <f aca="false">IF(AW45&gt;=$AW$162,1,0)</f>
        <v>1</v>
      </c>
      <c r="AY45" s="4"/>
      <c r="AZ45" s="4" t="n">
        <f aca="false">IF(OR(AF45=1,AG45=1,AH45=1),1,0)</f>
        <v>1</v>
      </c>
      <c r="BA45" s="4"/>
      <c r="BB45" s="23" t="n">
        <f aca="false">IF(OR(AL45=1,AM45=1,AN45=1,AO45=1),1,0)</f>
        <v>0</v>
      </c>
      <c r="BC45" s="4"/>
      <c r="BD45" s="4" t="n">
        <f aca="false">IF(AND(AU45=1,AX45=1,AZ45=1,BB45=1),1,0)</f>
        <v>0</v>
      </c>
      <c r="BE45" s="4"/>
      <c r="BF45" s="4"/>
      <c r="BG45" s="4"/>
    </row>
    <row r="46" customFormat="false" ht="12.8" hidden="false" customHeight="false" outlineLevel="0" collapsed="false">
      <c r="D46" s="33" t="s">
        <v>100</v>
      </c>
      <c r="E46" s="6" t="n">
        <v>0.227625</v>
      </c>
      <c r="F46" s="6" t="n">
        <v>0</v>
      </c>
      <c r="G46" s="11" t="n">
        <f aca="false">IF(F46&lt;=0.1,1,0)</f>
        <v>1</v>
      </c>
      <c r="H46" s="3" t="n">
        <v>383.9217</v>
      </c>
      <c r="I46" s="3" t="n">
        <v>0</v>
      </c>
      <c r="J46" s="4" t="n">
        <f aca="false">IF(I46&lt;=0.1,1,0)</f>
        <v>1</v>
      </c>
      <c r="K46" s="6" t="n">
        <v>0.1911733</v>
      </c>
      <c r="L46" s="6" t="n">
        <v>0</v>
      </c>
      <c r="M46" s="11" t="n">
        <f aca="false">IF(L46&lt;=0.1,1,0)</f>
        <v>1</v>
      </c>
      <c r="N46" s="3" t="n">
        <v>32.74444</v>
      </c>
      <c r="O46" s="3" t="n">
        <v>0</v>
      </c>
      <c r="P46" s="4" t="n">
        <f aca="false">IF(O46&lt;=0.1,1,0)</f>
        <v>1</v>
      </c>
      <c r="Q46" s="6" t="n">
        <v>0.2183116</v>
      </c>
      <c r="R46" s="6" t="n">
        <v>0</v>
      </c>
      <c r="S46" s="11" t="n">
        <f aca="false">IF(R46&lt;=0.1,1,0)</f>
        <v>1</v>
      </c>
      <c r="T46" s="3" t="n">
        <v>0.1794839</v>
      </c>
      <c r="U46" s="3" t="n">
        <v>0</v>
      </c>
      <c r="V46" s="4" t="n">
        <f aca="false">IF(U46&lt;=0.1,1,0)</f>
        <v>1</v>
      </c>
      <c r="W46" s="6" t="n">
        <v>0.1532907</v>
      </c>
      <c r="X46" s="6" t="n">
        <v>0.002</v>
      </c>
      <c r="Y46" s="11" t="n">
        <f aca="false">IF(X46&lt;=0.1,1,0)</f>
        <v>1</v>
      </c>
      <c r="Z46" s="3" t="n">
        <v>5.115151</v>
      </c>
      <c r="AA46" s="3" t="n">
        <v>0.007</v>
      </c>
      <c r="AB46" s="11" t="n">
        <f aca="false">IF(AA46&lt;=0.1,1,0)</f>
        <v>1</v>
      </c>
      <c r="AC46" s="7" t="n">
        <f aca="false">G46+J46+M46+P46+S46+V46+Y46+AB46</f>
        <v>8</v>
      </c>
      <c r="AD46" s="3"/>
      <c r="AF46" s="4" t="n">
        <f aca="false">IF(AC46&gt;7,1,0)</f>
        <v>1</v>
      </c>
      <c r="AG46" s="4" t="n">
        <f aca="false">IF(AC46=7,1,0)</f>
        <v>0</v>
      </c>
      <c r="AH46" s="23" t="n">
        <f aca="false">IF(AC46=6,1,0)</f>
        <v>0</v>
      </c>
      <c r="AK46" s="23" t="n">
        <v>50</v>
      </c>
      <c r="AL46" s="23" t="n">
        <f aca="false">IF(OR(AND(H46&gt;0, AK46&lt;=10), AND(H46&lt;0, AK46&gt;=90)),1,0)</f>
        <v>0</v>
      </c>
      <c r="AM46" s="23" t="n">
        <f aca="false">IF(OR(AND(H46&gt;0, AK46&gt;10, AK46&lt;=15), AND(H46&lt;0, AK46&lt;90,AK46&gt;=85)),1,0)</f>
        <v>0</v>
      </c>
      <c r="AN46" s="23" t="n">
        <f aca="false">IF(OR(AND(H46&gt;0, AK46&gt;15, AK46&lt;=20), AND(H46&lt;0, AK46&lt;85,AK46&gt;=80)),1,0)</f>
        <v>0</v>
      </c>
      <c r="AO46" s="23" t="n">
        <f aca="false">IF(OR(AND(H46&gt;0, AK46&gt;20, AK46&lt;=25), AND(H46&lt;0, AK46&lt;80,AK46&gt;=75)),1,0)</f>
        <v>0</v>
      </c>
      <c r="AR46" s="29" t="s">
        <v>100</v>
      </c>
      <c r="AS46" s="6" t="n">
        <v>0.227625</v>
      </c>
      <c r="AT46" s="3" t="n">
        <f aca="false">ABS(AS46)</f>
        <v>0.227625</v>
      </c>
      <c r="AU46" s="4" t="n">
        <f aca="false">IF(AT46&gt;=$AT$162,1,0)</f>
        <v>0</v>
      </c>
      <c r="AV46" s="6" t="n">
        <v>0.1911733</v>
      </c>
      <c r="AW46" s="3" t="n">
        <f aca="false">ABS(AV46)</f>
        <v>0.1911733</v>
      </c>
      <c r="AX46" s="4" t="n">
        <f aca="false">IF(AW46&gt;=$AW$162,1,0)</f>
        <v>0</v>
      </c>
      <c r="AY46" s="4"/>
      <c r="AZ46" s="4" t="n">
        <f aca="false">IF(OR(AF46=1,AG46=1,AH46=1),1,0)</f>
        <v>1</v>
      </c>
      <c r="BA46" s="4"/>
      <c r="BB46" s="23" t="n">
        <f aca="false">IF(OR(AL46=1,AM46=1,AN46=1,AO46=1),1,0)</f>
        <v>0</v>
      </c>
      <c r="BC46" s="4"/>
      <c r="BD46" s="4" t="n">
        <f aca="false">IF(AND(AU46=1,AX46=1,AZ46=1,BB46=1),1,0)</f>
        <v>0</v>
      </c>
      <c r="BE46" s="4"/>
      <c r="BF46" s="4"/>
      <c r="BG46" s="4"/>
    </row>
    <row r="47" customFormat="false" ht="12.8" hidden="false" customHeight="false" outlineLevel="0" collapsed="false">
      <c r="D47" s="0" t="s">
        <v>101</v>
      </c>
      <c r="E47" s="6" t="n">
        <v>-0.0243276</v>
      </c>
      <c r="F47" s="6" t="n">
        <v>0.737</v>
      </c>
      <c r="G47" s="11" t="n">
        <f aca="false">IF(F47&lt;=0.1,1,0)</f>
        <v>0</v>
      </c>
      <c r="H47" s="3" t="n">
        <v>93.00851</v>
      </c>
      <c r="I47" s="3" t="n">
        <v>0.573</v>
      </c>
      <c r="J47" s="4" t="n">
        <f aca="false">IF(I47&lt;=0.1,1,0)</f>
        <v>0</v>
      </c>
      <c r="K47" s="6" t="n">
        <v>-0.0136308</v>
      </c>
      <c r="L47" s="6" t="n">
        <v>0.853</v>
      </c>
      <c r="M47" s="11" t="n">
        <f aca="false">IF(L47&lt;=0.1,1,0)</f>
        <v>0</v>
      </c>
      <c r="N47" s="3" t="n">
        <v>1.834652</v>
      </c>
      <c r="O47" s="3" t="n">
        <v>0.893</v>
      </c>
      <c r="P47" s="4" t="n">
        <f aca="false">IF(O47&lt;=0.1,1,0)</f>
        <v>0</v>
      </c>
      <c r="Q47" s="6" t="n">
        <v>-0.0165485</v>
      </c>
      <c r="R47" s="6" t="n">
        <v>0.837</v>
      </c>
      <c r="S47" s="11" t="n">
        <f aca="false">IF(R47&lt;=0.1,1,0)</f>
        <v>0</v>
      </c>
      <c r="T47" s="3" t="n">
        <v>-0.0254246</v>
      </c>
      <c r="U47" s="3" t="n">
        <v>0.712</v>
      </c>
      <c r="V47" s="4" t="n">
        <f aca="false">IF(U47&lt;=0.1,1,0)</f>
        <v>0</v>
      </c>
      <c r="W47" s="6" t="n">
        <v>-0.0092781</v>
      </c>
      <c r="X47" s="6" t="n">
        <v>0.893</v>
      </c>
      <c r="Y47" s="11" t="n">
        <f aca="false">IF(X47&lt;=0.1,1,0)</f>
        <v>0</v>
      </c>
      <c r="Z47" s="3" t="n">
        <v>-0.9157931</v>
      </c>
      <c r="AA47" s="3" t="n">
        <v>0.708</v>
      </c>
      <c r="AB47" s="11" t="n">
        <f aca="false">IF(AA47&lt;=0.1,1,0)</f>
        <v>0</v>
      </c>
      <c r="AC47" s="7" t="n">
        <f aca="false">G47+J47+M47+P47+S47+V47+Y47+AB47</f>
        <v>0</v>
      </c>
      <c r="AD47" s="3"/>
      <c r="AF47" s="4" t="n">
        <f aca="false">IF(AC47&gt;7,1,0)</f>
        <v>0</v>
      </c>
      <c r="AG47" s="4" t="n">
        <f aca="false">IF(AC47=7,1,0)</f>
        <v>0</v>
      </c>
      <c r="AH47" s="23" t="n">
        <f aca="false">IF(AC47=6,1,0)</f>
        <v>0</v>
      </c>
      <c r="AK47" s="23" t="n">
        <v>35</v>
      </c>
      <c r="AL47" s="23" t="n">
        <f aca="false">IF(OR(AND(H47&gt;0, AK47&lt;=10), AND(H47&lt;0, AK47&gt;=90)),1,0)</f>
        <v>0</v>
      </c>
      <c r="AM47" s="23" t="n">
        <f aca="false">IF(OR(AND(H47&gt;0, AK47&gt;10, AK47&lt;=15), AND(H47&lt;0, AK47&lt;90,AK47&gt;=85)),1,0)</f>
        <v>0</v>
      </c>
      <c r="AN47" s="23" t="n">
        <f aca="false">IF(OR(AND(H47&gt;0, AK47&gt;15, AK47&lt;=20), AND(H47&lt;0, AK47&lt;85,AK47&gt;=80)),1,0)</f>
        <v>0</v>
      </c>
      <c r="AO47" s="23" t="n">
        <f aca="false">IF(OR(AND(H47&gt;0, AK47&gt;20, AK47&lt;=25), AND(H47&lt;0, AK47&lt;80,AK47&gt;=75)),1,0)</f>
        <v>0</v>
      </c>
      <c r="AR47" s="29" t="s">
        <v>101</v>
      </c>
      <c r="AS47" s="6" t="n">
        <v>-0.0243276</v>
      </c>
      <c r="AT47" s="3" t="n">
        <f aca="false">ABS(AS47)</f>
        <v>0.0243276</v>
      </c>
      <c r="AU47" s="4" t="n">
        <f aca="false">IF(AT47&gt;=$AT$162,1,0)</f>
        <v>0</v>
      </c>
      <c r="AV47" s="6" t="n">
        <v>-0.0136308</v>
      </c>
      <c r="AW47" s="3" t="n">
        <f aca="false">ABS(AV47)</f>
        <v>0.0136308</v>
      </c>
      <c r="AX47" s="4" t="n">
        <f aca="false">IF(AW47&gt;=$AW$162,1,0)</f>
        <v>0</v>
      </c>
      <c r="AY47" s="4"/>
      <c r="AZ47" s="4" t="n">
        <f aca="false">IF(OR(AF47=1,AG47=1,AH47=1),1,0)</f>
        <v>0</v>
      </c>
      <c r="BA47" s="4"/>
      <c r="BB47" s="23" t="n">
        <f aca="false">IF(OR(AL47=1,AM47=1,AN47=1,AO47=1),1,0)</f>
        <v>0</v>
      </c>
      <c r="BC47" s="4"/>
      <c r="BD47" s="4" t="n">
        <f aca="false">IF(AND(AU47=1,AX47=1,AZ47=1,BB47=1),1,0)</f>
        <v>0</v>
      </c>
      <c r="BE47" s="4"/>
      <c r="BF47" s="4"/>
      <c r="BG47" s="4"/>
    </row>
    <row r="48" customFormat="false" ht="12.8" hidden="false" customHeight="false" outlineLevel="0" collapsed="false">
      <c r="D48" s="0" t="s">
        <v>102</v>
      </c>
      <c r="E48" s="6" t="n">
        <v>-0.064693</v>
      </c>
      <c r="F48" s="6" t="n">
        <v>0.396</v>
      </c>
      <c r="G48" s="11" t="n">
        <f aca="false">IF(F48&lt;=0.1,1,0)</f>
        <v>0</v>
      </c>
      <c r="H48" s="3" t="n">
        <v>-287.6178</v>
      </c>
      <c r="I48" s="3" t="n">
        <v>0.09</v>
      </c>
      <c r="J48" s="4" t="n">
        <f aca="false">IF(I48&lt;=0.1,1,0)</f>
        <v>1</v>
      </c>
      <c r="K48" s="6" t="n">
        <v>-0.0175551</v>
      </c>
      <c r="L48" s="6" t="n">
        <v>0.82</v>
      </c>
      <c r="M48" s="11" t="n">
        <f aca="false">IF(L48&lt;=0.1,1,0)</f>
        <v>0</v>
      </c>
      <c r="N48" s="3" t="n">
        <v>-10.36313</v>
      </c>
      <c r="O48" s="3" t="n">
        <v>0.484</v>
      </c>
      <c r="P48" s="4" t="n">
        <f aca="false">IF(O48&lt;=0.1,1,0)</f>
        <v>0</v>
      </c>
      <c r="Q48" s="6" t="n">
        <v>-0.0790366</v>
      </c>
      <c r="R48" s="6" t="n">
        <v>0.344</v>
      </c>
      <c r="S48" s="11" t="n">
        <f aca="false">IF(R48&lt;=0.1,1,0)</f>
        <v>0</v>
      </c>
      <c r="T48" s="3" t="n">
        <v>-0.0217881</v>
      </c>
      <c r="U48" s="3" t="n">
        <v>0.768</v>
      </c>
      <c r="V48" s="4" t="n">
        <f aca="false">IF(U48&lt;=0.1,1,0)</f>
        <v>0</v>
      </c>
      <c r="W48" s="6" t="n">
        <v>-0.0225491</v>
      </c>
      <c r="X48" s="6" t="n">
        <v>0.755</v>
      </c>
      <c r="Y48" s="11" t="n">
        <f aca="false">IF(X48&lt;=0.1,1,0)</f>
        <v>0</v>
      </c>
      <c r="Z48" s="3" t="n">
        <v>-0.9080606</v>
      </c>
      <c r="AA48" s="3" t="n">
        <v>0.727</v>
      </c>
      <c r="AB48" s="11" t="n">
        <f aca="false">IF(AA48&lt;=0.1,1,0)</f>
        <v>0</v>
      </c>
      <c r="AC48" s="7" t="n">
        <f aca="false">G48+J48+M48+P48+S48+V48+Y48+AB48</f>
        <v>1</v>
      </c>
      <c r="AD48" s="3"/>
      <c r="AF48" s="4" t="n">
        <f aca="false">IF(AC48&gt;7,1,0)</f>
        <v>0</v>
      </c>
      <c r="AG48" s="4" t="n">
        <f aca="false">IF(AC48=7,1,0)</f>
        <v>0</v>
      </c>
      <c r="AH48" s="23" t="n">
        <f aca="false">IF(AC48=6,1,0)</f>
        <v>0</v>
      </c>
      <c r="AK48" s="23" t="n">
        <v>30</v>
      </c>
      <c r="AL48" s="23" t="n">
        <f aca="false">IF(OR(AND(H48&gt;0, AK48&lt;=10), AND(H48&lt;0, AK48&gt;=90)),1,0)</f>
        <v>0</v>
      </c>
      <c r="AM48" s="23" t="n">
        <f aca="false">IF(OR(AND(H48&gt;0, AK48&gt;10, AK48&lt;=15), AND(H48&lt;0, AK48&lt;90,AK48&gt;=85)),1,0)</f>
        <v>0</v>
      </c>
      <c r="AN48" s="23" t="n">
        <f aca="false">IF(OR(AND(H48&gt;0, AK48&gt;15, AK48&lt;=20), AND(H48&lt;0, AK48&lt;85,AK48&gt;=80)),1,0)</f>
        <v>0</v>
      </c>
      <c r="AO48" s="23" t="n">
        <f aca="false">IF(OR(AND(H48&gt;0, AK48&gt;20, AK48&lt;=25), AND(H48&lt;0, AK48&lt;80,AK48&gt;=75)),1,0)</f>
        <v>0</v>
      </c>
      <c r="AR48" s="29" t="s">
        <v>102</v>
      </c>
      <c r="AS48" s="6" t="n">
        <v>-0.064693</v>
      </c>
      <c r="AT48" s="3" t="n">
        <f aca="false">ABS(AS48)</f>
        <v>0.064693</v>
      </c>
      <c r="AU48" s="4" t="n">
        <f aca="false">IF(AT48&gt;=$AT$162,1,0)</f>
        <v>0</v>
      </c>
      <c r="AV48" s="6" t="n">
        <v>-0.0175551</v>
      </c>
      <c r="AW48" s="3" t="n">
        <f aca="false">ABS(AV48)</f>
        <v>0.0175551</v>
      </c>
      <c r="AX48" s="4" t="n">
        <f aca="false">IF(AW48&gt;=$AW$162,1,0)</f>
        <v>0</v>
      </c>
      <c r="AY48" s="4"/>
      <c r="AZ48" s="4" t="n">
        <f aca="false">IF(OR(AF48=1,AG48=1,AH48=1),1,0)</f>
        <v>0</v>
      </c>
      <c r="BA48" s="4"/>
      <c r="BB48" s="23" t="n">
        <f aca="false">IF(OR(AL48=1,AM48=1,AN48=1,AO48=1),1,0)</f>
        <v>0</v>
      </c>
      <c r="BC48" s="4"/>
      <c r="BD48" s="4" t="n">
        <f aca="false">IF(AND(AU48=1,AX48=1,AZ48=1,BB48=1),1,0)</f>
        <v>0</v>
      </c>
      <c r="BE48" s="4"/>
      <c r="BF48" s="4"/>
      <c r="BG48" s="4"/>
    </row>
    <row r="49" customFormat="false" ht="12.8" hidden="false" customHeight="false" outlineLevel="0" collapsed="false">
      <c r="D49" s="0" t="s">
        <v>103</v>
      </c>
      <c r="E49" s="6" t="n">
        <v>0.0312972</v>
      </c>
      <c r="F49" s="6" t="n">
        <v>0.568</v>
      </c>
      <c r="G49" s="11" t="n">
        <f aca="false">IF(F49&lt;=0.1,1,0)</f>
        <v>0</v>
      </c>
      <c r="H49" s="3" t="n">
        <v>-44.55703</v>
      </c>
      <c r="I49" s="3" t="n">
        <v>0.722</v>
      </c>
      <c r="J49" s="4" t="n">
        <f aca="false">IF(I49&lt;=0.1,1,0)</f>
        <v>0</v>
      </c>
      <c r="K49" s="6" t="n">
        <v>0.0367702</v>
      </c>
      <c r="L49" s="6" t="n">
        <v>0.494</v>
      </c>
      <c r="M49" s="11" t="n">
        <f aca="false">IF(L49&lt;=0.1,1,0)</f>
        <v>0</v>
      </c>
      <c r="N49" s="3" t="n">
        <v>-2.014983</v>
      </c>
      <c r="O49" s="3" t="n">
        <v>0.848</v>
      </c>
      <c r="P49" s="4" t="n">
        <f aca="false">IF(O49&lt;=0.1,1,0)</f>
        <v>0</v>
      </c>
      <c r="Q49" s="6" t="n">
        <v>0.0123109</v>
      </c>
      <c r="R49" s="6" t="n">
        <v>0.835</v>
      </c>
      <c r="S49" s="11" t="n">
        <f aca="false">IF(R49&lt;=0.1,1,0)</f>
        <v>0</v>
      </c>
      <c r="T49" s="3" t="n">
        <v>0.0256842</v>
      </c>
      <c r="U49" s="3" t="n">
        <v>0.62</v>
      </c>
      <c r="V49" s="4" t="n">
        <f aca="false">IF(U49&lt;=0.1,1,0)</f>
        <v>0</v>
      </c>
      <c r="W49" s="6" t="n">
        <v>0.0352535</v>
      </c>
      <c r="X49" s="6" t="n">
        <v>0.49</v>
      </c>
      <c r="Y49" s="11" t="n">
        <f aca="false">IF(X49&lt;=0.1,1,0)</f>
        <v>0</v>
      </c>
      <c r="Z49" s="3" t="n">
        <v>-0.8895903</v>
      </c>
      <c r="AA49" s="3" t="n">
        <v>0.616</v>
      </c>
      <c r="AB49" s="11" t="n">
        <f aca="false">IF(AA49&lt;=0.1,1,0)</f>
        <v>0</v>
      </c>
      <c r="AC49" s="7" t="n">
        <f aca="false">G49+J49+M49+P49+S49+V49+Y49+AB49</f>
        <v>0</v>
      </c>
      <c r="AD49" s="3"/>
      <c r="AF49" s="4" t="n">
        <f aca="false">IF(AC49&gt;7,1,0)</f>
        <v>0</v>
      </c>
      <c r="AG49" s="4" t="n">
        <f aca="false">IF(AC49=7,1,0)</f>
        <v>0</v>
      </c>
      <c r="AH49" s="23" t="n">
        <f aca="false">IF(AC49=6,1,0)</f>
        <v>0</v>
      </c>
      <c r="AK49" s="23" t="n">
        <v>59</v>
      </c>
      <c r="AL49" s="23" t="n">
        <f aca="false">IF(OR(AND(H49&gt;0, AK49&lt;=10), AND(H49&lt;0, AK49&gt;=90)),1,0)</f>
        <v>0</v>
      </c>
      <c r="AM49" s="23" t="n">
        <f aca="false">IF(OR(AND(H49&gt;0, AK49&gt;10, AK49&lt;=15), AND(H49&lt;0, AK49&lt;90,AK49&gt;=85)),1,0)</f>
        <v>0</v>
      </c>
      <c r="AN49" s="23" t="n">
        <f aca="false">IF(OR(AND(H49&gt;0, AK49&gt;15, AK49&lt;=20), AND(H49&lt;0, AK49&lt;85,AK49&gt;=80)),1,0)</f>
        <v>0</v>
      </c>
      <c r="AO49" s="23" t="n">
        <f aca="false">IF(OR(AND(H49&gt;0, AK49&gt;20, AK49&lt;=25), AND(H49&lt;0, AK49&lt;80,AK49&gt;=75)),1,0)</f>
        <v>0</v>
      </c>
      <c r="AR49" s="29" t="s">
        <v>103</v>
      </c>
      <c r="AS49" s="6" t="n">
        <v>0.0312972</v>
      </c>
      <c r="AT49" s="3" t="n">
        <f aca="false">ABS(AS49)</f>
        <v>0.0312972</v>
      </c>
      <c r="AU49" s="4" t="n">
        <f aca="false">IF(AT49&gt;=$AT$162,1,0)</f>
        <v>0</v>
      </c>
      <c r="AV49" s="6" t="n">
        <v>0.0367702</v>
      </c>
      <c r="AW49" s="3" t="n">
        <f aca="false">ABS(AV49)</f>
        <v>0.0367702</v>
      </c>
      <c r="AX49" s="4" t="n">
        <f aca="false">IF(AW49&gt;=$AW$162,1,0)</f>
        <v>0</v>
      </c>
      <c r="AY49" s="4"/>
      <c r="AZ49" s="4" t="n">
        <f aca="false">IF(OR(AF49=1,AG49=1,AH49=1),1,0)</f>
        <v>0</v>
      </c>
      <c r="BA49" s="4"/>
      <c r="BB49" s="23" t="n">
        <f aca="false">IF(OR(AL49=1,AM49=1,AN49=1,AO49=1),1,0)</f>
        <v>0</v>
      </c>
      <c r="BC49" s="4"/>
      <c r="BD49" s="4" t="n">
        <f aca="false">IF(AND(AU49=1,AX49=1,AZ49=1,BB49=1),1,0)</f>
        <v>0</v>
      </c>
      <c r="BE49" s="4"/>
      <c r="BF49" s="4"/>
      <c r="BG49" s="4"/>
    </row>
    <row r="50" customFormat="false" ht="12.8" hidden="false" customHeight="false" outlineLevel="0" collapsed="false">
      <c r="D50" s="0" t="s">
        <v>104</v>
      </c>
      <c r="E50" s="6" t="n">
        <v>-0.063613</v>
      </c>
      <c r="F50" s="6" t="n">
        <v>0.557</v>
      </c>
      <c r="G50" s="11" t="n">
        <f aca="false">IF(F50&lt;=0.1,1,0)</f>
        <v>0</v>
      </c>
      <c r="H50" s="3" t="n">
        <v>-120.6962</v>
      </c>
      <c r="I50" s="3" t="n">
        <v>0.647</v>
      </c>
      <c r="J50" s="4" t="n">
        <f aca="false">IF(I50&lt;=0.1,1,0)</f>
        <v>0</v>
      </c>
      <c r="K50" s="6" t="n">
        <v>0.1854869</v>
      </c>
      <c r="L50" s="6" t="n">
        <v>0.086</v>
      </c>
      <c r="M50" s="11" t="n">
        <f aca="false">IF(L50&lt;=0.1,1,0)</f>
        <v>1</v>
      </c>
      <c r="N50" s="3" t="n">
        <v>37.2119</v>
      </c>
      <c r="O50" s="3" t="n">
        <v>0.13</v>
      </c>
      <c r="P50" s="4" t="n">
        <f aca="false">IF(O50&lt;=0.1,1,0)</f>
        <v>0</v>
      </c>
      <c r="Q50" s="6" t="n">
        <v>-0.0763987</v>
      </c>
      <c r="R50" s="6" t="n">
        <v>0.516</v>
      </c>
      <c r="S50" s="11" t="n">
        <f aca="false">IF(R50&lt;=0.1,1,0)</f>
        <v>0</v>
      </c>
      <c r="T50" s="3" t="n">
        <v>-0.0266284</v>
      </c>
      <c r="U50" s="3" t="n">
        <v>0.812</v>
      </c>
      <c r="V50" s="4" t="n">
        <f aca="false">IF(U50&lt;=0.1,1,0)</f>
        <v>0</v>
      </c>
      <c r="W50" s="6" t="n">
        <v>0.1886116</v>
      </c>
      <c r="X50" s="6" t="n">
        <v>0.07</v>
      </c>
      <c r="Y50" s="11" t="n">
        <f aca="false">IF(X50&lt;=0.1,1,0)</f>
        <v>1</v>
      </c>
      <c r="Z50" s="3" t="n">
        <v>-0.077182</v>
      </c>
      <c r="AA50" s="3" t="n">
        <v>0.986</v>
      </c>
      <c r="AB50" s="11" t="n">
        <f aca="false">IF(AA50&lt;=0.1,1,0)</f>
        <v>0</v>
      </c>
      <c r="AC50" s="7" t="n">
        <f aca="false">G50+J50+M50+P50+S50+V50+Y50+AB50</f>
        <v>2</v>
      </c>
      <c r="AD50" s="3"/>
      <c r="AF50" s="4" t="n">
        <f aca="false">IF(AC50&gt;7,1,0)</f>
        <v>0</v>
      </c>
      <c r="AG50" s="4" t="n">
        <f aca="false">IF(AC50=7,1,0)</f>
        <v>0</v>
      </c>
      <c r="AH50" s="23" t="n">
        <f aca="false">IF(AC50=6,1,0)</f>
        <v>0</v>
      </c>
      <c r="AK50" s="23" t="n">
        <v>7</v>
      </c>
      <c r="AL50" s="23" t="n">
        <f aca="false">IF(OR(AND(H50&gt;0, AK50&lt;=10), AND(H50&lt;0, AK50&gt;=90)),1,0)</f>
        <v>0</v>
      </c>
      <c r="AM50" s="23" t="n">
        <f aca="false">IF(OR(AND(H50&gt;0, AK50&gt;10, AK50&lt;=15), AND(H50&lt;0, AK50&lt;90,AK50&gt;=85)),1,0)</f>
        <v>0</v>
      </c>
      <c r="AN50" s="23" t="n">
        <f aca="false">IF(OR(AND(H50&gt;0, AK50&gt;15, AK50&lt;=20), AND(H50&lt;0, AK50&lt;85,AK50&gt;=80)),1,0)</f>
        <v>0</v>
      </c>
      <c r="AO50" s="23" t="n">
        <f aca="false">IF(OR(AND(H50&gt;0, AK50&gt;20, AK50&lt;=25), AND(H50&lt;0, AK50&lt;80,AK50&gt;=75)),1,0)</f>
        <v>0</v>
      </c>
      <c r="AR50" s="29" t="s">
        <v>104</v>
      </c>
      <c r="AS50" s="6" t="n">
        <v>-0.063613</v>
      </c>
      <c r="AT50" s="3" t="n">
        <f aca="false">ABS(AS50)</f>
        <v>0.063613</v>
      </c>
      <c r="AU50" s="4" t="n">
        <f aca="false">IF(AT50&gt;=$AT$162,1,0)</f>
        <v>0</v>
      </c>
      <c r="AV50" s="6" t="n">
        <v>0.1854869</v>
      </c>
      <c r="AW50" s="3" t="n">
        <f aca="false">ABS(AV50)</f>
        <v>0.1854869</v>
      </c>
      <c r="AX50" s="4" t="n">
        <f aca="false">IF(AW50&gt;=$AW$162,1,0)</f>
        <v>0</v>
      </c>
      <c r="AY50" s="4"/>
      <c r="AZ50" s="4" t="n">
        <f aca="false">IF(OR(AF50=1,AG50=1,AH50=1),1,0)</f>
        <v>0</v>
      </c>
      <c r="BA50" s="4"/>
      <c r="BB50" s="23" t="n">
        <f aca="false">IF(OR(AL50=1,AM50=1,AN50=1,AO50=1),1,0)</f>
        <v>0</v>
      </c>
      <c r="BC50" s="4"/>
      <c r="BD50" s="4" t="n">
        <f aca="false">IF(AND(AU50=1,AX50=1,AZ50=1,BB50=1),1,0)</f>
        <v>0</v>
      </c>
      <c r="BE50" s="4"/>
      <c r="BF50" s="4"/>
      <c r="BG50" s="4"/>
    </row>
    <row r="51" customFormat="false" ht="12.8" hidden="false" customHeight="false" outlineLevel="0" collapsed="false">
      <c r="D51" s="0" t="s">
        <v>105</v>
      </c>
      <c r="E51" s="6" t="n">
        <v>-0.0289609</v>
      </c>
      <c r="F51" s="6" t="n">
        <v>0.726</v>
      </c>
      <c r="G51" s="11" t="n">
        <f aca="false">IF(F51&lt;=0.1,1,0)</f>
        <v>0</v>
      </c>
      <c r="H51" s="3" t="n">
        <v>49.28532</v>
      </c>
      <c r="I51" s="3" t="n">
        <v>0.785</v>
      </c>
      <c r="J51" s="4" t="n">
        <f aca="false">IF(I51&lt;=0.1,1,0)</f>
        <v>0</v>
      </c>
      <c r="K51" s="6" t="n">
        <v>0.0932443</v>
      </c>
      <c r="L51" s="6" t="n">
        <v>0.283</v>
      </c>
      <c r="M51" s="11" t="n">
        <f aca="false">IF(L51&lt;=0.1,1,0)</f>
        <v>0</v>
      </c>
      <c r="N51" s="3" t="n">
        <v>27.28998</v>
      </c>
      <c r="O51" s="3" t="n">
        <v>0.15</v>
      </c>
      <c r="P51" s="4" t="n">
        <f aca="false">IF(O51&lt;=0.1,1,0)</f>
        <v>0</v>
      </c>
      <c r="Q51" s="6" t="n">
        <v>-0.0665896</v>
      </c>
      <c r="R51" s="6" t="n">
        <v>0.463</v>
      </c>
      <c r="S51" s="11" t="n">
        <f aca="false">IF(R51&lt;=0.1,1,0)</f>
        <v>0</v>
      </c>
      <c r="T51" s="3" t="n">
        <v>-0.0318754</v>
      </c>
      <c r="U51" s="3" t="n">
        <v>0.69</v>
      </c>
      <c r="V51" s="4" t="n">
        <f aca="false">IF(U51&lt;=0.1,1,0)</f>
        <v>0</v>
      </c>
      <c r="W51" s="6" t="n">
        <v>0.0966434</v>
      </c>
      <c r="X51" s="6" t="n">
        <v>0.251</v>
      </c>
      <c r="Y51" s="11" t="n">
        <f aca="false">IF(X51&lt;=0.1,1,0)</f>
        <v>0</v>
      </c>
      <c r="Z51" s="3" t="n">
        <v>1.184253</v>
      </c>
      <c r="AA51" s="3" t="n">
        <v>0.696</v>
      </c>
      <c r="AB51" s="11" t="n">
        <f aca="false">IF(AA51&lt;=0.1,1,0)</f>
        <v>0</v>
      </c>
      <c r="AC51" s="7" t="n">
        <f aca="false">G51+J51+M51+P51+S51+V51+Y51+AB51</f>
        <v>0</v>
      </c>
      <c r="AD51" s="3"/>
      <c r="AF51" s="4" t="n">
        <f aca="false">IF(AC51&gt;7,1,0)</f>
        <v>0</v>
      </c>
      <c r="AG51" s="4" t="n">
        <f aca="false">IF(AC51=7,1,0)</f>
        <v>0</v>
      </c>
      <c r="AH51" s="23" t="n">
        <f aca="false">IF(AC51=6,1,0)</f>
        <v>0</v>
      </c>
      <c r="AK51" s="23" t="n">
        <v>10</v>
      </c>
      <c r="AL51" s="23" t="n">
        <f aca="false">IF(OR(AND(H51&gt;0, AK51&lt;=10), AND(H51&lt;0, AK51&gt;=90)),1,0)</f>
        <v>1</v>
      </c>
      <c r="AM51" s="23" t="n">
        <f aca="false">IF(OR(AND(H51&gt;0, AK51&gt;10, AK51&lt;=15), AND(H51&lt;0, AK51&lt;90,AK51&gt;=85)),1,0)</f>
        <v>0</v>
      </c>
      <c r="AN51" s="23" t="n">
        <f aca="false">IF(OR(AND(H51&gt;0, AK51&gt;15, AK51&lt;=20), AND(H51&lt;0, AK51&lt;85,AK51&gt;=80)),1,0)</f>
        <v>0</v>
      </c>
      <c r="AO51" s="23" t="n">
        <f aca="false">IF(OR(AND(H51&gt;0, AK51&gt;20, AK51&lt;=25), AND(H51&lt;0, AK51&lt;80,AK51&gt;=75)),1,0)</f>
        <v>0</v>
      </c>
      <c r="AR51" s="29" t="s">
        <v>105</v>
      </c>
      <c r="AS51" s="6" t="n">
        <v>-0.0289609</v>
      </c>
      <c r="AT51" s="3" t="n">
        <f aca="false">ABS(AS51)</f>
        <v>0.0289609</v>
      </c>
      <c r="AU51" s="4" t="n">
        <f aca="false">IF(AT51&gt;=$AT$162,1,0)</f>
        <v>0</v>
      </c>
      <c r="AV51" s="6" t="n">
        <v>0.0932443</v>
      </c>
      <c r="AW51" s="3" t="n">
        <f aca="false">ABS(AV51)</f>
        <v>0.0932443</v>
      </c>
      <c r="AX51" s="4" t="n">
        <f aca="false">IF(AW51&gt;=$AW$162,1,0)</f>
        <v>0</v>
      </c>
      <c r="AY51" s="4"/>
      <c r="AZ51" s="4" t="n">
        <f aca="false">IF(OR(AF51=1,AG51=1,AH51=1),1,0)</f>
        <v>0</v>
      </c>
      <c r="BA51" s="4"/>
      <c r="BB51" s="23" t="n">
        <f aca="false">IF(OR(AL51=1,AM51=1,AN51=1,AO51=1),1,0)</f>
        <v>1</v>
      </c>
      <c r="BC51" s="4"/>
      <c r="BD51" s="4" t="n">
        <f aca="false">IF(AND(AU51=1,AX51=1,AZ51=1,BB51=1),1,0)</f>
        <v>0</v>
      </c>
      <c r="BE51" s="4"/>
      <c r="BF51" s="4"/>
      <c r="BG51" s="4"/>
    </row>
    <row r="52" customFormat="false" ht="12.8" hidden="false" customHeight="false" outlineLevel="0" collapsed="false">
      <c r="D52" s="0" t="s">
        <v>106</v>
      </c>
      <c r="E52" s="6" t="n">
        <v>-0.0824333</v>
      </c>
      <c r="F52" s="6" t="n">
        <v>0.455</v>
      </c>
      <c r="G52" s="11" t="n">
        <f aca="false">IF(F52&lt;=0.1,1,0)</f>
        <v>0</v>
      </c>
      <c r="H52" s="3" t="n">
        <v>-200.3631</v>
      </c>
      <c r="I52" s="3" t="n">
        <v>0.375</v>
      </c>
      <c r="J52" s="4" t="n">
        <f aca="false">IF(I52&lt;=0.1,1,0)</f>
        <v>0</v>
      </c>
      <c r="K52" s="6" t="n">
        <v>-0.1169175</v>
      </c>
      <c r="L52" s="6" t="n">
        <v>0.29</v>
      </c>
      <c r="M52" s="11" t="n">
        <f aca="false">IF(L52&lt;=0.1,1,0)</f>
        <v>0</v>
      </c>
      <c r="N52" s="3" t="n">
        <v>-23.10609</v>
      </c>
      <c r="O52" s="3" t="n">
        <v>0.318</v>
      </c>
      <c r="P52" s="4" t="n">
        <f aca="false">IF(O52&lt;=0.1,1,0)</f>
        <v>0</v>
      </c>
      <c r="Q52" s="6" t="n">
        <v>-0.1230195</v>
      </c>
      <c r="R52" s="6" t="n">
        <v>0.291</v>
      </c>
      <c r="S52" s="11" t="n">
        <f aca="false">IF(R52&lt;=0.1,1,0)</f>
        <v>0</v>
      </c>
      <c r="T52" s="3" t="n">
        <v>-0.0281439</v>
      </c>
      <c r="U52" s="3" t="n">
        <v>0.805</v>
      </c>
      <c r="V52" s="4" t="n">
        <f aca="false">IF(U52&lt;=0.1,1,0)</f>
        <v>0</v>
      </c>
      <c r="W52" s="6" t="n">
        <v>-0.0720167</v>
      </c>
      <c r="X52" s="6" t="n">
        <v>0.514</v>
      </c>
      <c r="Y52" s="11" t="n">
        <f aca="false">IF(X52&lt;=0.1,1,0)</f>
        <v>0</v>
      </c>
      <c r="Z52" s="3" t="n">
        <v>7.367087</v>
      </c>
      <c r="AA52" s="3" t="n">
        <v>0.229</v>
      </c>
      <c r="AB52" s="11" t="n">
        <f aca="false">IF(AA52&lt;=0.1,1,0)</f>
        <v>0</v>
      </c>
      <c r="AC52" s="7" t="n">
        <f aca="false">G52+J52+M52+P52+S52+V52+Y52+AB52</f>
        <v>0</v>
      </c>
      <c r="AD52" s="3"/>
      <c r="AF52" s="4" t="n">
        <f aca="false">IF(AC52&gt;7,1,0)</f>
        <v>0</v>
      </c>
      <c r="AG52" s="4" t="n">
        <f aca="false">IF(AC52=7,1,0)</f>
        <v>0</v>
      </c>
      <c r="AH52" s="23" t="n">
        <f aca="false">IF(AC52=6,1,0)</f>
        <v>0</v>
      </c>
      <c r="AK52" s="23" t="n">
        <v>6</v>
      </c>
      <c r="AL52" s="23" t="n">
        <f aca="false">IF(OR(AND(H52&gt;0, AK52&lt;=10), AND(H52&lt;0, AK52&gt;=90)),1,0)</f>
        <v>0</v>
      </c>
      <c r="AM52" s="23" t="n">
        <f aca="false">IF(OR(AND(H52&gt;0, AK52&gt;10, AK52&lt;=15), AND(H52&lt;0, AK52&lt;90,AK52&gt;=85)),1,0)</f>
        <v>0</v>
      </c>
      <c r="AN52" s="23" t="n">
        <f aca="false">IF(OR(AND(H52&gt;0, AK52&gt;15, AK52&lt;=20), AND(H52&lt;0, AK52&lt;85,AK52&gt;=80)),1,0)</f>
        <v>0</v>
      </c>
      <c r="AO52" s="23" t="n">
        <f aca="false">IF(OR(AND(H52&gt;0, AK52&gt;20, AK52&lt;=25), AND(H52&lt;0, AK52&lt;80,AK52&gt;=75)),1,0)</f>
        <v>0</v>
      </c>
      <c r="AR52" s="29" t="s">
        <v>106</v>
      </c>
      <c r="AS52" s="6" t="n">
        <v>-0.0824333</v>
      </c>
      <c r="AT52" s="3" t="n">
        <f aca="false">ABS(AS52)</f>
        <v>0.0824333</v>
      </c>
      <c r="AU52" s="4" t="n">
        <f aca="false">IF(AT52&gt;=$AT$162,1,0)</f>
        <v>0</v>
      </c>
      <c r="AV52" s="6" t="n">
        <v>-0.1169175</v>
      </c>
      <c r="AW52" s="3" t="n">
        <f aca="false">ABS(AV52)</f>
        <v>0.1169175</v>
      </c>
      <c r="AX52" s="4" t="n">
        <f aca="false">IF(AW52&gt;=$AW$162,1,0)</f>
        <v>0</v>
      </c>
      <c r="AY52" s="4"/>
      <c r="AZ52" s="4" t="n">
        <f aca="false">IF(OR(AF52=1,AG52=1,AH52=1),1,0)</f>
        <v>0</v>
      </c>
      <c r="BA52" s="4"/>
      <c r="BB52" s="23" t="n">
        <f aca="false">IF(OR(AL52=1,AM52=1,AN52=1,AO52=1),1,0)</f>
        <v>0</v>
      </c>
      <c r="BC52" s="4"/>
      <c r="BD52" s="4" t="n">
        <f aca="false">IF(AND(AU52=1,AX52=1,AZ52=1,BB52=1),1,0)</f>
        <v>0</v>
      </c>
      <c r="BE52" s="4"/>
      <c r="BF52" s="4"/>
      <c r="BG52" s="4"/>
    </row>
    <row r="53" customFormat="false" ht="12.8" hidden="false" customHeight="false" outlineLevel="0" collapsed="false">
      <c r="D53" s="29" t="s">
        <v>107</v>
      </c>
      <c r="E53" s="6" t="n">
        <v>0.2163565</v>
      </c>
      <c r="F53" s="6" t="n">
        <v>0</v>
      </c>
      <c r="G53" s="11" t="n">
        <f aca="false">IF(F53&lt;=0.1,1,0)</f>
        <v>1</v>
      </c>
      <c r="H53" s="3" t="n">
        <v>320.0463</v>
      </c>
      <c r="I53" s="3" t="n">
        <v>0.019</v>
      </c>
      <c r="J53" s="4" t="n">
        <f aca="false">IF(I53&lt;=0.1,1,0)</f>
        <v>1</v>
      </c>
      <c r="K53" s="6" t="n">
        <v>0.0688139</v>
      </c>
      <c r="L53" s="6" t="n">
        <v>0.276</v>
      </c>
      <c r="M53" s="11" t="n">
        <f aca="false">IF(L53&lt;=0.1,1,0)</f>
        <v>0</v>
      </c>
      <c r="N53" s="3" t="n">
        <v>16.08818</v>
      </c>
      <c r="O53" s="3" t="n">
        <v>0.196</v>
      </c>
      <c r="P53" s="4" t="n">
        <f aca="false">IF(O53&lt;=0.1,1,0)</f>
        <v>0</v>
      </c>
      <c r="Q53" s="6" t="n">
        <v>0.2396993</v>
      </c>
      <c r="R53" s="6" t="n">
        <v>0</v>
      </c>
      <c r="S53" s="11" t="n">
        <f aca="false">IF(R53&lt;=0.1,1,0)</f>
        <v>1</v>
      </c>
      <c r="T53" s="3" t="n">
        <v>0.1310218</v>
      </c>
      <c r="U53" s="3" t="n">
        <v>0.032</v>
      </c>
      <c r="V53" s="4" t="n">
        <f aca="false">IF(U53&lt;=0.1,1,0)</f>
        <v>1</v>
      </c>
      <c r="W53" s="6" t="n">
        <v>0.0342276</v>
      </c>
      <c r="X53" s="6" t="n">
        <v>0.57</v>
      </c>
      <c r="Y53" s="11" t="n">
        <f aca="false">IF(X53&lt;=0.1,1,0)</f>
        <v>0</v>
      </c>
      <c r="Z53" s="3" t="n">
        <v>2.507451</v>
      </c>
      <c r="AA53" s="3" t="n">
        <v>0.301</v>
      </c>
      <c r="AB53" s="11" t="n">
        <f aca="false">IF(AA53&lt;=0.1,1,0)</f>
        <v>0</v>
      </c>
      <c r="AC53" s="7" t="n">
        <f aca="false">G53+J53+M53+P53+S53+V53+Y53+AB53</f>
        <v>4</v>
      </c>
      <c r="AF53" s="4" t="n">
        <f aca="false">IF(AC53&gt;7,1,0)</f>
        <v>0</v>
      </c>
      <c r="AG53" s="4" t="n">
        <f aca="false">IF(AC53=7,1,0)</f>
        <v>0</v>
      </c>
      <c r="AH53" s="23" t="n">
        <f aca="false">IF(AC53=6,1,0)</f>
        <v>0</v>
      </c>
      <c r="AK53" s="23" t="n">
        <v>22</v>
      </c>
      <c r="AL53" s="23" t="n">
        <f aca="false">IF(OR(AND(H53&gt;0, AK53&lt;=10), AND(H53&lt;0, AK53&gt;=90)),1,0)</f>
        <v>0</v>
      </c>
      <c r="AM53" s="23" t="n">
        <f aca="false">IF(OR(AND(H53&gt;0, AK53&gt;10, AK53&lt;=15), AND(H53&lt;0, AK53&lt;90,AK53&gt;=85)),1,0)</f>
        <v>0</v>
      </c>
      <c r="AN53" s="23" t="n">
        <f aca="false">IF(OR(AND(H53&gt;0, AK53&gt;15, AK53&lt;=20), AND(H53&lt;0, AK53&lt;85,AK53&gt;=80)),1,0)</f>
        <v>0</v>
      </c>
      <c r="AO53" s="23" t="n">
        <f aca="false">IF(OR(AND(H53&gt;0, AK53&gt;20, AK53&lt;=25), AND(H53&lt;0, AK53&lt;80,AK53&gt;=75)),1,0)</f>
        <v>1</v>
      </c>
      <c r="AR53" s="29" t="s">
        <v>107</v>
      </c>
      <c r="AS53" s="6" t="n">
        <v>0.2163565</v>
      </c>
      <c r="AT53" s="3" t="n">
        <f aca="false">ABS(AS53)</f>
        <v>0.2163565</v>
      </c>
      <c r="AU53" s="4" t="n">
        <f aca="false">IF(AT53&gt;=$AT$162,1,0)</f>
        <v>0</v>
      </c>
      <c r="AV53" s="6" t="n">
        <v>0.0688139</v>
      </c>
      <c r="AW53" s="3" t="n">
        <f aca="false">ABS(AV53)</f>
        <v>0.0688139</v>
      </c>
      <c r="AX53" s="4" t="n">
        <f aca="false">IF(AW53&gt;=$AW$162,1,0)</f>
        <v>0</v>
      </c>
      <c r="AY53" s="4"/>
      <c r="AZ53" s="4" t="n">
        <f aca="false">IF(OR(AF53=1,AG53=1,AH53=1),1,0)</f>
        <v>0</v>
      </c>
      <c r="BA53" s="4"/>
      <c r="BB53" s="23" t="n">
        <f aca="false">IF(OR(AL53=1,AM53=1,AN53=1,AO53=1),1,0)</f>
        <v>1</v>
      </c>
      <c r="BC53" s="4"/>
      <c r="BD53" s="4" t="n">
        <f aca="false">IF(AND(AU53=1,AX53=1,AZ53=1,BB53=1),1,0)</f>
        <v>0</v>
      </c>
      <c r="BE53" s="4"/>
      <c r="BF53" s="4"/>
      <c r="BG53" s="4"/>
    </row>
    <row r="54" customFormat="false" ht="12.8" hidden="false" customHeight="false" outlineLevel="0" collapsed="false">
      <c r="D54" s="0" t="s">
        <v>108</v>
      </c>
      <c r="E54" s="6" t="n">
        <v>0.0017458</v>
      </c>
      <c r="F54" s="6" t="n">
        <v>0.981</v>
      </c>
      <c r="G54" s="11" t="n">
        <f aca="false">IF(F54&lt;=0.1,1,0)</f>
        <v>0</v>
      </c>
      <c r="H54" s="3" t="n">
        <v>136.3921</v>
      </c>
      <c r="I54" s="3" t="n">
        <v>0.408</v>
      </c>
      <c r="J54" s="4" t="n">
        <f aca="false">IF(I54&lt;=0.1,1,0)</f>
        <v>0</v>
      </c>
      <c r="K54" s="6" t="n">
        <v>0.0748445</v>
      </c>
      <c r="L54" s="6" t="n">
        <v>0.285</v>
      </c>
      <c r="M54" s="11" t="n">
        <f aca="false">IF(L54&lt;=0.1,1,0)</f>
        <v>0</v>
      </c>
      <c r="N54" s="3" t="n">
        <v>16.02285</v>
      </c>
      <c r="O54" s="3" t="n">
        <v>0.264</v>
      </c>
      <c r="P54" s="4" t="n">
        <f aca="false">IF(O54&lt;=0.1,1,0)</f>
        <v>0</v>
      </c>
      <c r="Q54" s="6" t="n">
        <v>0.050357</v>
      </c>
      <c r="R54" s="6" t="n">
        <v>0.519</v>
      </c>
      <c r="S54" s="11" t="n">
        <f aca="false">IF(R54&lt;=0.1,1,0)</f>
        <v>0</v>
      </c>
      <c r="T54" s="3" t="n">
        <v>0.0211151</v>
      </c>
      <c r="U54" s="3" t="n">
        <v>0.765</v>
      </c>
      <c r="V54" s="4" t="n">
        <f aca="false">IF(U54&lt;=0.1,1,0)</f>
        <v>0</v>
      </c>
      <c r="W54" s="6" t="n">
        <v>0.099541</v>
      </c>
      <c r="X54" s="6" t="n">
        <v>0.137</v>
      </c>
      <c r="Y54" s="11" t="n">
        <f aca="false">IF(X54&lt;=0.1,1,0)</f>
        <v>0</v>
      </c>
      <c r="Z54" s="3" t="n">
        <v>0.0576787</v>
      </c>
      <c r="AA54" s="3" t="n">
        <v>0.984</v>
      </c>
      <c r="AB54" s="11" t="n">
        <f aca="false">IF(AA54&lt;=0.1,1,0)</f>
        <v>0</v>
      </c>
      <c r="AC54" s="7" t="n">
        <f aca="false">G54+J54+M54+P54+S54+V54+Y54+AB54</f>
        <v>0</v>
      </c>
      <c r="AF54" s="4" t="n">
        <f aca="false">IF(AC54&gt;7,1,0)</f>
        <v>0</v>
      </c>
      <c r="AG54" s="4" t="n">
        <f aca="false">IF(AC54=7,1,0)</f>
        <v>0</v>
      </c>
      <c r="AH54" s="23" t="n">
        <f aca="false">IF(AC54=6,1,0)</f>
        <v>0</v>
      </c>
      <c r="AK54" s="23" t="n">
        <v>16</v>
      </c>
      <c r="AL54" s="23" t="n">
        <f aca="false">IF(OR(AND(H54&gt;0, AK54&lt;=10), AND(H54&lt;0, AK54&gt;=90)),1,0)</f>
        <v>0</v>
      </c>
      <c r="AM54" s="23" t="n">
        <f aca="false">IF(OR(AND(H54&gt;0, AK54&gt;10, AK54&lt;=15), AND(H54&lt;0, AK54&lt;90,AK54&gt;=85)),1,0)</f>
        <v>0</v>
      </c>
      <c r="AN54" s="23" t="n">
        <f aca="false">IF(OR(AND(H54&gt;0, AK54&gt;15, AK54&lt;=20), AND(H54&lt;0, AK54&lt;85,AK54&gt;=80)),1,0)</f>
        <v>1</v>
      </c>
      <c r="AO54" s="23" t="n">
        <f aca="false">IF(OR(AND(H54&gt;0, AK54&gt;20, AK54&lt;=25), AND(H54&lt;0, AK54&lt;80,AK54&gt;=75)),1,0)</f>
        <v>0</v>
      </c>
      <c r="AR54" s="29" t="s">
        <v>108</v>
      </c>
      <c r="AS54" s="6" t="n">
        <v>0.0017458</v>
      </c>
      <c r="AT54" s="3" t="n">
        <f aca="false">ABS(AS54)</f>
        <v>0.0017458</v>
      </c>
      <c r="AU54" s="4" t="n">
        <f aca="false">IF(AT54&gt;=$AT$162,1,0)</f>
        <v>0</v>
      </c>
      <c r="AV54" s="6" t="n">
        <v>0.0748445</v>
      </c>
      <c r="AW54" s="3" t="n">
        <f aca="false">ABS(AV54)</f>
        <v>0.0748445</v>
      </c>
      <c r="AX54" s="4" t="n">
        <f aca="false">IF(AW54&gt;=$AW$162,1,0)</f>
        <v>0</v>
      </c>
      <c r="AY54" s="4"/>
      <c r="AZ54" s="4" t="n">
        <f aca="false">IF(OR(AF54=1,AG54=1,AH54=1),1,0)</f>
        <v>0</v>
      </c>
      <c r="BA54" s="4"/>
      <c r="BB54" s="23" t="n">
        <f aca="false">IF(OR(AL54=1,AM54=1,AN54=1,AO54=1),1,0)</f>
        <v>1</v>
      </c>
      <c r="BC54" s="4"/>
      <c r="BD54" s="4" t="n">
        <f aca="false">IF(AND(AU54=1,AX54=1,AZ54=1,BB54=1),1,0)</f>
        <v>0</v>
      </c>
      <c r="BE54" s="4"/>
      <c r="BF54" s="4"/>
      <c r="BG54" s="4"/>
    </row>
    <row r="55" customFormat="false" ht="12.8" hidden="false" customHeight="false" outlineLevel="0" collapsed="false">
      <c r="D55" s="0" t="s">
        <v>109</v>
      </c>
      <c r="E55" s="6" t="n">
        <v>-0.0068102</v>
      </c>
      <c r="F55" s="6" t="n">
        <v>0.889</v>
      </c>
      <c r="G55" s="11" t="n">
        <f aca="false">IF(F55&lt;=0.1,1,0)</f>
        <v>0</v>
      </c>
      <c r="H55" s="3" t="n">
        <v>-96.52424</v>
      </c>
      <c r="I55" s="3" t="n">
        <v>0.346</v>
      </c>
      <c r="J55" s="4" t="n">
        <f aca="false">IF(I55&lt;=0.1,1,0)</f>
        <v>0</v>
      </c>
      <c r="K55" s="6" t="n">
        <v>-0.0067914</v>
      </c>
      <c r="L55" s="6" t="n">
        <v>0.889</v>
      </c>
      <c r="M55" s="11" t="n">
        <f aca="false">IF(L55&lt;=0.1,1,0)</f>
        <v>0</v>
      </c>
      <c r="N55" s="3" t="n">
        <v>-3.526309</v>
      </c>
      <c r="O55" s="3" t="n">
        <v>0.698</v>
      </c>
      <c r="P55" s="4" t="n">
        <f aca="false">IF(O55&lt;=0.1,1,0)</f>
        <v>0</v>
      </c>
      <c r="Q55" s="6" t="n">
        <v>-0.0326049</v>
      </c>
      <c r="R55" s="6" t="n">
        <v>0.537</v>
      </c>
      <c r="S55" s="11" t="n">
        <f aca="false">IF(R55&lt;=0.1,1,0)</f>
        <v>0</v>
      </c>
      <c r="T55" s="3" t="n">
        <v>-0.0085111</v>
      </c>
      <c r="U55" s="3" t="n">
        <v>0.855</v>
      </c>
      <c r="V55" s="4" t="n">
        <f aca="false">IF(U55&lt;=0.1,1,0)</f>
        <v>0</v>
      </c>
      <c r="W55" s="6" t="n">
        <v>0.0172174</v>
      </c>
      <c r="X55" s="6" t="n">
        <v>0.712</v>
      </c>
      <c r="Y55" s="11" t="n">
        <f aca="false">IF(X55&lt;=0.1,1,0)</f>
        <v>0</v>
      </c>
      <c r="Z55" s="3" t="n">
        <v>0.3600776</v>
      </c>
      <c r="AA55" s="3" t="n">
        <v>0.826</v>
      </c>
      <c r="AB55" s="11" t="n">
        <f aca="false">IF(AA55&lt;=0.1,1,0)</f>
        <v>0</v>
      </c>
      <c r="AC55" s="7" t="n">
        <f aca="false">G55+J55+M55+P55+S55+V55+Y55+AB55</f>
        <v>0</v>
      </c>
      <c r="AF55" s="4" t="n">
        <f aca="false">IF(AC55&gt;7,1,0)</f>
        <v>0</v>
      </c>
      <c r="AG55" s="4" t="n">
        <f aca="false">IF(AC55=7,1,0)</f>
        <v>0</v>
      </c>
      <c r="AH55" s="23" t="n">
        <f aca="false">IF(AC55=6,1,0)</f>
        <v>0</v>
      </c>
      <c r="AK55" s="23" t="n">
        <v>52</v>
      </c>
      <c r="AL55" s="23" t="n">
        <f aca="false">IF(OR(AND(H55&gt;0, AK55&lt;=10), AND(H55&lt;0, AK55&gt;=90)),1,0)</f>
        <v>0</v>
      </c>
      <c r="AM55" s="23" t="n">
        <f aca="false">IF(OR(AND(H55&gt;0, AK55&gt;10, AK55&lt;=15), AND(H55&lt;0, AK55&lt;90,AK55&gt;=85)),1,0)</f>
        <v>0</v>
      </c>
      <c r="AN55" s="23" t="n">
        <f aca="false">IF(OR(AND(H55&gt;0, AK55&gt;15, AK55&lt;=20), AND(H55&lt;0, AK55&lt;85,AK55&gt;=80)),1,0)</f>
        <v>0</v>
      </c>
      <c r="AO55" s="23" t="n">
        <f aca="false">IF(OR(AND(H55&gt;0, AK55&gt;20, AK55&lt;=25), AND(H55&lt;0, AK55&lt;80,AK55&gt;=75)),1,0)</f>
        <v>0</v>
      </c>
      <c r="AR55" s="29" t="s">
        <v>109</v>
      </c>
      <c r="AS55" s="6" t="n">
        <v>-0.0068102</v>
      </c>
      <c r="AT55" s="3" t="n">
        <f aca="false">ABS(AS55)</f>
        <v>0.0068102</v>
      </c>
      <c r="AU55" s="4" t="n">
        <f aca="false">IF(AT55&gt;=$AT$162,1,0)</f>
        <v>0</v>
      </c>
      <c r="AV55" s="6" t="n">
        <v>-0.0067914</v>
      </c>
      <c r="AW55" s="3" t="n">
        <f aca="false">ABS(AV55)</f>
        <v>0.0067914</v>
      </c>
      <c r="AX55" s="4" t="n">
        <f aca="false">IF(AW55&gt;=$AW$162,1,0)</f>
        <v>0</v>
      </c>
      <c r="AY55" s="4"/>
      <c r="AZ55" s="4" t="n">
        <f aca="false">IF(OR(AF55=1,AG55=1,AH55=1),1,0)</f>
        <v>0</v>
      </c>
      <c r="BA55" s="4"/>
      <c r="BB55" s="23" t="n">
        <f aca="false">IF(OR(AL55=1,AM55=1,AN55=1,AO55=1),1,0)</f>
        <v>0</v>
      </c>
      <c r="BC55" s="4"/>
      <c r="BD55" s="4" t="n">
        <f aca="false">IF(AND(AU55=1,AX55=1,AZ55=1,BB55=1),1,0)</f>
        <v>0</v>
      </c>
      <c r="BE55" s="4"/>
      <c r="BF55" s="4"/>
      <c r="BG55" s="4"/>
    </row>
    <row r="56" customFormat="false" ht="12.8" hidden="false" customHeight="false" outlineLevel="0" collapsed="false">
      <c r="D56" s="31" t="s">
        <v>110</v>
      </c>
      <c r="E56" s="6" t="n">
        <v>0.4008357</v>
      </c>
      <c r="F56" s="6" t="n">
        <v>0</v>
      </c>
      <c r="G56" s="11" t="n">
        <f aca="false">IF(F56&lt;=0.1,1,0)</f>
        <v>1</v>
      </c>
      <c r="H56" s="3" t="n">
        <v>476.2943</v>
      </c>
      <c r="I56" s="3" t="n">
        <v>0</v>
      </c>
      <c r="J56" s="4" t="n">
        <f aca="false">IF(I56&lt;=0.1,1,0)</f>
        <v>1</v>
      </c>
      <c r="K56" s="6" t="n">
        <v>0.3613525</v>
      </c>
      <c r="L56" s="6" t="n">
        <v>0</v>
      </c>
      <c r="M56" s="11" t="n">
        <f aca="false">IF(L56&lt;=0.1,1,0)</f>
        <v>1</v>
      </c>
      <c r="N56" s="3" t="n">
        <v>39.69567</v>
      </c>
      <c r="O56" s="3" t="n">
        <v>0</v>
      </c>
      <c r="P56" s="4" t="n">
        <f aca="false">IF(O56&lt;=0.1,1,0)</f>
        <v>1</v>
      </c>
      <c r="Q56" s="6" t="n">
        <v>0.4374998</v>
      </c>
      <c r="R56" s="6" t="n">
        <v>0</v>
      </c>
      <c r="S56" s="11" t="n">
        <f aca="false">IF(R56&lt;=0.1,1,0)</f>
        <v>1</v>
      </c>
      <c r="T56" s="3" t="n">
        <v>0.360235</v>
      </c>
      <c r="U56" s="3" t="n">
        <v>0</v>
      </c>
      <c r="V56" s="4" t="n">
        <f aca="false">IF(U56&lt;=0.1,1,0)</f>
        <v>1</v>
      </c>
      <c r="W56" s="6" t="n">
        <v>0.3330882</v>
      </c>
      <c r="X56" s="6" t="n">
        <v>0</v>
      </c>
      <c r="Y56" s="11" t="n">
        <f aca="false">IF(X56&lt;=0.1,1,0)</f>
        <v>1</v>
      </c>
      <c r="Z56" s="3" t="n">
        <v>1.583384</v>
      </c>
      <c r="AA56" s="3" t="n">
        <v>0.444</v>
      </c>
      <c r="AB56" s="11" t="n">
        <f aca="false">IF(AA56&lt;=0.1,1,0)</f>
        <v>0</v>
      </c>
      <c r="AC56" s="7" t="n">
        <f aca="false">G56+J56+M56+P56+S56+V56+Y56+AB56</f>
        <v>7</v>
      </c>
      <c r="AD56" s="3"/>
      <c r="AF56" s="4" t="n">
        <f aca="false">IF(AC56&gt;7,1,0)</f>
        <v>0</v>
      </c>
      <c r="AG56" s="4" t="n">
        <f aca="false">IF(AC56=7,1,0)</f>
        <v>1</v>
      </c>
      <c r="AH56" s="23" t="n">
        <f aca="false">IF(AC56=6,1,0)</f>
        <v>0</v>
      </c>
      <c r="AK56" s="23" t="n">
        <v>77</v>
      </c>
      <c r="AL56" s="23" t="n">
        <f aca="false">IF(OR(AND(H56&gt;0, AK56&lt;=10), AND(H56&lt;0, AK56&gt;=90)),1,0)</f>
        <v>0</v>
      </c>
      <c r="AM56" s="23" t="n">
        <f aca="false">IF(OR(AND(H56&gt;0, AK56&gt;10, AK56&lt;=15), AND(H56&lt;0, AK56&lt;90,AK56&gt;=85)),1,0)</f>
        <v>0</v>
      </c>
      <c r="AN56" s="23" t="n">
        <f aca="false">IF(OR(AND(H56&gt;0, AK56&gt;15, AK56&lt;=20), AND(H56&lt;0, AK56&lt;85,AK56&gt;=80)),1,0)</f>
        <v>0</v>
      </c>
      <c r="AO56" s="23" t="n">
        <f aca="false">IF(OR(AND(H56&gt;0, AK56&gt;20, AK56&lt;=25), AND(H56&lt;0, AK56&lt;80,AK56&gt;=75)),1,0)</f>
        <v>0</v>
      </c>
      <c r="AR56" s="50" t="s">
        <v>110</v>
      </c>
      <c r="AS56" s="6" t="n">
        <v>0.4008357</v>
      </c>
      <c r="AT56" s="3" t="n">
        <f aca="false">ABS(AS56)</f>
        <v>0.4008357</v>
      </c>
      <c r="AU56" s="51" t="n">
        <f aca="false">IF(AT56&gt;=$AT$162,1,0)</f>
        <v>1</v>
      </c>
      <c r="AV56" s="6" t="n">
        <v>0.3613525</v>
      </c>
      <c r="AW56" s="3" t="n">
        <f aca="false">ABS(AV56)</f>
        <v>0.3613525</v>
      </c>
      <c r="AX56" s="51" t="n">
        <f aca="false">IF(AW56&gt;=$AW$162,1,0)</f>
        <v>1</v>
      </c>
      <c r="AY56" s="4"/>
      <c r="AZ56" s="51" t="n">
        <f aca="false">IF(OR(AF56=1,AG56=1,AH56=1),1,0)</f>
        <v>1</v>
      </c>
      <c r="BA56" s="4"/>
      <c r="BB56" s="52" t="n">
        <f aca="false">IF(OR(AL56=1,AM56=1,AN56=1,AO56=1),1,0)</f>
        <v>0</v>
      </c>
      <c r="BC56" s="4"/>
      <c r="BD56" s="4" t="n">
        <f aca="false">IF(AND(AU56=1,AX56=1,AZ56=1,BB56=1),1,0)</f>
        <v>0</v>
      </c>
      <c r="BE56" s="4"/>
      <c r="BF56" s="4"/>
      <c r="BG56" s="4"/>
    </row>
    <row r="57" customFormat="false" ht="12.8" hidden="false" customHeight="false" outlineLevel="0" collapsed="false">
      <c r="D57" s="0" t="s">
        <v>111</v>
      </c>
      <c r="E57" s="6" t="n">
        <v>0.0487491</v>
      </c>
      <c r="F57" s="6" t="n">
        <v>0.579</v>
      </c>
      <c r="G57" s="11" t="n">
        <f aca="false">IF(F57&lt;=0.1,1,0)</f>
        <v>0</v>
      </c>
      <c r="H57" s="3" t="n">
        <v>295.4374</v>
      </c>
      <c r="I57" s="3" t="n">
        <v>0.169</v>
      </c>
      <c r="J57" s="4" t="n">
        <f aca="false">IF(I57&lt;=0.1,1,0)</f>
        <v>0</v>
      </c>
      <c r="K57" s="6" t="n">
        <v>0.0545235</v>
      </c>
      <c r="L57" s="6" t="n">
        <v>0.536</v>
      </c>
      <c r="M57" s="11" t="n">
        <f aca="false">IF(L57&lt;=0.1,1,0)</f>
        <v>0</v>
      </c>
      <c r="N57" s="3" t="n">
        <v>28.7255</v>
      </c>
      <c r="O57" s="3" t="n">
        <v>0.17</v>
      </c>
      <c r="P57" s="4" t="n">
        <f aca="false">IF(O57&lt;=0.1,1,0)</f>
        <v>0</v>
      </c>
      <c r="Q57" s="6" t="n">
        <v>0.0544467</v>
      </c>
      <c r="R57" s="6" t="n">
        <v>0.559</v>
      </c>
      <c r="S57" s="11" t="n">
        <f aca="false">IF(R57&lt;=0.1,1,0)</f>
        <v>0</v>
      </c>
      <c r="T57" s="3" t="n">
        <v>0.0620815</v>
      </c>
      <c r="U57" s="3" t="n">
        <v>0.471</v>
      </c>
      <c r="V57" s="4" t="n">
        <f aca="false">IF(U57&lt;=0.1,1,0)</f>
        <v>0</v>
      </c>
      <c r="W57" s="6" t="n">
        <v>0.0742741</v>
      </c>
      <c r="X57" s="6" t="n">
        <v>0.386</v>
      </c>
      <c r="Y57" s="11" t="n">
        <f aca="false">IF(X57&lt;=0.1,1,0)</f>
        <v>0</v>
      </c>
      <c r="Z57" s="3" t="n">
        <v>4.229742</v>
      </c>
      <c r="AA57" s="3" t="n">
        <v>0.215</v>
      </c>
      <c r="AB57" s="11" t="n">
        <f aca="false">IF(AA57&lt;=0.1,1,0)</f>
        <v>0</v>
      </c>
      <c r="AC57" s="7" t="n">
        <f aca="false">G57+J57+M57+P57+S57+V57+Y57+AB57</f>
        <v>0</v>
      </c>
      <c r="AD57" s="3"/>
      <c r="AF57" s="4" t="n">
        <f aca="false">IF(AC57&gt;7,1,0)</f>
        <v>0</v>
      </c>
      <c r="AG57" s="4" t="n">
        <f aca="false">IF(AC57=7,1,0)</f>
        <v>0</v>
      </c>
      <c r="AH57" s="23" t="n">
        <f aca="false">IF(AC57=6,1,0)</f>
        <v>0</v>
      </c>
      <c r="AK57" s="35" t="s">
        <v>112</v>
      </c>
      <c r="AL57" s="23" t="n">
        <v>1</v>
      </c>
      <c r="AM57" s="23" t="n">
        <f aca="false">IF(OR(AND(H57&gt;0, AK57&gt;10, AK57&lt;=15), AND(H57&lt;0, AK57&lt;90,AK57&gt;=85)),1,0)</f>
        <v>0</v>
      </c>
      <c r="AN57" s="23" t="n">
        <f aca="false">IF(OR(AND(H57&gt;0, AK57&gt;15, AK57&lt;=20), AND(H57&lt;0, AK57&lt;85,AK57&gt;=80)),1,0)</f>
        <v>0</v>
      </c>
      <c r="AO57" s="23" t="n">
        <f aca="false">IF(OR(AND(H57&gt;0, AK57&gt;20, AK57&lt;=25), AND(H57&lt;0, AK57&lt;80,AK57&gt;=75)),1,0)</f>
        <v>0</v>
      </c>
      <c r="AR57" s="29" t="s">
        <v>111</v>
      </c>
      <c r="AS57" s="6" t="n">
        <v>0.0487491</v>
      </c>
      <c r="AT57" s="3" t="n">
        <f aca="false">ABS(AS57)</f>
        <v>0.0487491</v>
      </c>
      <c r="AU57" s="4" t="n">
        <f aca="false">IF(AT57&gt;=$AT$162,1,0)</f>
        <v>0</v>
      </c>
      <c r="AV57" s="6" t="n">
        <v>0.0545235</v>
      </c>
      <c r="AW57" s="3" t="n">
        <f aca="false">ABS(AV57)</f>
        <v>0.0545235</v>
      </c>
      <c r="AX57" s="4" t="n">
        <f aca="false">IF(AW57&gt;=$AW$162,1,0)</f>
        <v>0</v>
      </c>
      <c r="AY57" s="4"/>
      <c r="AZ57" s="4" t="n">
        <f aca="false">IF(OR(AF57=1,AG57=1,AH57=1),1,0)</f>
        <v>0</v>
      </c>
      <c r="BA57" s="4"/>
      <c r="BB57" s="23" t="n">
        <f aca="false">IF(OR(AL57=1,AM57=1,AN57=1,AO57=1),1,0)</f>
        <v>1</v>
      </c>
      <c r="BC57" s="4"/>
      <c r="BD57" s="4" t="n">
        <f aca="false">IF(AND(AU57=1,AX57=1,AZ57=1,BB57=1),1,0)</f>
        <v>0</v>
      </c>
      <c r="BE57" s="4"/>
      <c r="BF57" s="4"/>
      <c r="BG57" s="4"/>
    </row>
    <row r="58" customFormat="false" ht="12.8" hidden="false" customHeight="false" outlineLevel="0" collapsed="false">
      <c r="E58" s="6"/>
      <c r="F58" s="6"/>
      <c r="G58" s="11"/>
      <c r="H58" s="3"/>
      <c r="I58" s="3"/>
      <c r="J58" s="4"/>
      <c r="K58" s="6"/>
      <c r="L58" s="6"/>
      <c r="M58" s="11"/>
      <c r="N58" s="3"/>
      <c r="O58" s="3"/>
      <c r="P58" s="4"/>
      <c r="Q58" s="6"/>
      <c r="R58" s="6"/>
      <c r="S58" s="11"/>
      <c r="T58" s="3"/>
      <c r="U58" s="3"/>
      <c r="V58" s="4"/>
      <c r="W58" s="6"/>
      <c r="X58" s="6"/>
      <c r="Y58" s="11"/>
      <c r="Z58" s="3"/>
      <c r="AA58" s="3"/>
      <c r="AB58" s="11"/>
      <c r="AC58" s="7"/>
      <c r="AD58" s="3"/>
      <c r="AF58" s="4"/>
      <c r="AG58" s="4"/>
      <c r="AH58" s="4"/>
      <c r="AK58" s="23"/>
      <c r="AL58" s="23"/>
      <c r="AM58" s="23"/>
      <c r="AN58" s="23"/>
      <c r="AO58" s="23"/>
      <c r="AS58" s="6"/>
      <c r="AT58" s="3"/>
      <c r="AU58" s="4"/>
      <c r="AV58" s="6"/>
      <c r="AW58" s="3"/>
      <c r="AX58" s="4"/>
      <c r="AY58" s="4"/>
      <c r="AZ58" s="4"/>
      <c r="BA58" s="4"/>
      <c r="BB58" s="23"/>
      <c r="BC58" s="4"/>
      <c r="BD58" s="4"/>
      <c r="BE58" s="4"/>
      <c r="BF58" s="4"/>
      <c r="BG58" s="4"/>
    </row>
    <row r="59" customFormat="false" ht="12.8" hidden="false" customHeight="false" outlineLevel="0" collapsed="false">
      <c r="D59" s="0" t="s">
        <v>113</v>
      </c>
      <c r="E59" s="6" t="n">
        <v>0.028528</v>
      </c>
      <c r="F59" s="6" t="n">
        <v>0.738</v>
      </c>
      <c r="G59" s="11" t="n">
        <f aca="false">IF(F59&lt;=0.1,1,0)</f>
        <v>0</v>
      </c>
      <c r="H59" s="3" t="n">
        <v>192.5421</v>
      </c>
      <c r="I59" s="3" t="n">
        <v>0.328</v>
      </c>
      <c r="J59" s="4" t="n">
        <f aca="false">IF(I59&lt;=0.1,1,0)</f>
        <v>0</v>
      </c>
      <c r="K59" s="6" t="n">
        <v>0.0577192</v>
      </c>
      <c r="L59" s="6" t="n">
        <v>0.481</v>
      </c>
      <c r="M59" s="11" t="n">
        <f aca="false">IF(L59&lt;=0.1,1,0)</f>
        <v>0</v>
      </c>
      <c r="N59" s="3" t="n">
        <v>16.10136</v>
      </c>
      <c r="O59" s="3" t="n">
        <v>0.35</v>
      </c>
      <c r="P59" s="4" t="n">
        <f aca="false">IF(O59&lt;=0.1,1,0)</f>
        <v>0</v>
      </c>
      <c r="Q59" s="6" t="n">
        <v>0.0361234</v>
      </c>
      <c r="R59" s="6" t="n">
        <v>0.69</v>
      </c>
      <c r="S59" s="11" t="n">
        <f aca="false">IF(R59&lt;=0.1,1,0)</f>
        <v>0</v>
      </c>
      <c r="T59" s="3" t="n">
        <v>0.0480274</v>
      </c>
      <c r="U59" s="3" t="n">
        <v>0.549</v>
      </c>
      <c r="V59" s="4" t="n">
        <f aca="false">IF(U59&lt;=0.1,1,0)</f>
        <v>0</v>
      </c>
      <c r="W59" s="6" t="n">
        <v>0.0703965</v>
      </c>
      <c r="X59" s="6" t="n">
        <v>0.365</v>
      </c>
      <c r="Y59" s="11" t="n">
        <f aca="false">IF(X59&lt;=0.1,1,0)</f>
        <v>0</v>
      </c>
      <c r="Z59" s="3" t="n">
        <v>1.549484</v>
      </c>
      <c r="AA59" s="3" t="n">
        <v>0.747</v>
      </c>
      <c r="AB59" s="11" t="n">
        <f aca="false">IF(AA59&lt;=0.1,1,0)</f>
        <v>0</v>
      </c>
      <c r="AC59" s="7" t="n">
        <f aca="false">G59+J59+M59+P59+S59+V59+Y59+AB59</f>
        <v>0</v>
      </c>
      <c r="AD59" s="3"/>
      <c r="AF59" s="4" t="n">
        <f aca="false">IF(AC59&gt;7,1,0)</f>
        <v>0</v>
      </c>
      <c r="AG59" s="4" t="n">
        <f aca="false">IF(AC59=7,1,0)</f>
        <v>0</v>
      </c>
      <c r="AH59" s="23" t="n">
        <f aca="false">IF(AC59=6,1,0)</f>
        <v>0</v>
      </c>
      <c r="AK59" s="4" t="n">
        <v>10</v>
      </c>
      <c r="AL59" s="23" t="n">
        <f aca="false">IF(OR(AND(H59&gt;0, AK59&lt;=10), AND(H59&lt;0, AK59&gt;=90)),1,0)</f>
        <v>1</v>
      </c>
      <c r="AM59" s="23" t="n">
        <f aca="false">IF(OR(AND(H59&gt;0, AK59&gt;10, AK59&lt;=15), AND(H59&lt;0, AK59&lt;90,AK59&gt;=85)),1,0)</f>
        <v>0</v>
      </c>
      <c r="AN59" s="23" t="n">
        <f aca="false">IF(OR(AND(H59&gt;0, AK59&gt;15, AK59&lt;=20), AND(H59&lt;0, AK59&lt;85,AK59&gt;=80)),1,0)</f>
        <v>0</v>
      </c>
      <c r="AO59" s="23" t="n">
        <f aca="false">IF(OR(AND(H59&gt;0, AK59&gt;20, AK59&lt;=25), AND(H59&lt;0, AK59&lt;80,AK59&gt;=75)),1,0)</f>
        <v>0</v>
      </c>
      <c r="AR59" s="29" t="s">
        <v>113</v>
      </c>
      <c r="AS59" s="6" t="n">
        <v>0.028528</v>
      </c>
      <c r="AT59" s="3" t="n">
        <f aca="false">ABS(AS59)</f>
        <v>0.028528</v>
      </c>
      <c r="AU59" s="4" t="n">
        <f aca="false">IF(AT59&gt;=$AT$162,1,0)</f>
        <v>0</v>
      </c>
      <c r="AV59" s="6" t="n">
        <v>0.0577192</v>
      </c>
      <c r="AW59" s="3" t="n">
        <f aca="false">ABS(AV59)</f>
        <v>0.0577192</v>
      </c>
      <c r="AX59" s="4" t="n">
        <f aca="false">IF(AW59&gt;=$AW$162,1,0)</f>
        <v>0</v>
      </c>
      <c r="AY59" s="4"/>
      <c r="AZ59" s="4" t="n">
        <f aca="false">IF(OR(AF59=1,AG59=1,AH59=1),1,0)</f>
        <v>0</v>
      </c>
      <c r="BA59" s="4"/>
      <c r="BB59" s="23" t="n">
        <f aca="false">IF(OR(AL59=1,AM59=1,AN59=1,AO59=1),1,0)</f>
        <v>1</v>
      </c>
      <c r="BC59" s="4"/>
      <c r="BD59" s="4" t="n">
        <f aca="false">IF(AND(AU59=1,AX59=1,AZ59=1,BB59=1),1,0)</f>
        <v>0</v>
      </c>
      <c r="BE59" s="4"/>
      <c r="BF59" s="4"/>
      <c r="BG59" s="4"/>
    </row>
    <row r="60" customFormat="false" ht="12.8" hidden="false" customHeight="false" outlineLevel="0" collapsed="false">
      <c r="D60" s="31" t="s">
        <v>114</v>
      </c>
      <c r="E60" s="6" t="n">
        <v>0.4181524</v>
      </c>
      <c r="F60" s="6" t="n">
        <v>0</v>
      </c>
      <c r="G60" s="11" t="n">
        <f aca="false">IF(F60&lt;=0.1,1,0)</f>
        <v>1</v>
      </c>
      <c r="H60" s="3" t="n">
        <v>828.6922</v>
      </c>
      <c r="I60" s="3" t="n">
        <v>0.005</v>
      </c>
      <c r="J60" s="4" t="n">
        <f aca="false">IF(I60&lt;=0.1,1,0)</f>
        <v>1</v>
      </c>
      <c r="K60" s="6" t="n">
        <v>0.4453016</v>
      </c>
      <c r="L60" s="6" t="n">
        <v>0</v>
      </c>
      <c r="M60" s="11" t="n">
        <f aca="false">IF(L60&lt;=0.1,1,0)</f>
        <v>1</v>
      </c>
      <c r="N60" s="3" t="n">
        <v>89.58028</v>
      </c>
      <c r="O60" s="3" t="n">
        <v>0.001</v>
      </c>
      <c r="P60" s="4" t="n">
        <f aca="false">IF(O60&lt;=0.1,1,0)</f>
        <v>1</v>
      </c>
      <c r="Q60" s="6" t="n">
        <v>0.3765898</v>
      </c>
      <c r="R60" s="6" t="n">
        <v>0.004</v>
      </c>
      <c r="S60" s="11" t="n">
        <f aca="false">IF(R60&lt;=0.1,1,0)</f>
        <v>1</v>
      </c>
      <c r="T60" s="3" t="n">
        <v>0.3660474</v>
      </c>
      <c r="U60" s="3" t="n">
        <v>0.001</v>
      </c>
      <c r="V60" s="4" t="n">
        <f aca="false">IF(U60&lt;=0.1,1,0)</f>
        <v>1</v>
      </c>
      <c r="W60" s="6" t="n">
        <v>0.4494585</v>
      </c>
      <c r="X60" s="6" t="n">
        <v>0</v>
      </c>
      <c r="Y60" s="11" t="n">
        <f aca="false">IF(X60&lt;=0.1,1,0)</f>
        <v>1</v>
      </c>
      <c r="Z60" s="3" t="n">
        <v>8.193347</v>
      </c>
      <c r="AA60" s="3" t="n">
        <v>0.064</v>
      </c>
      <c r="AB60" s="11" t="n">
        <f aca="false">IF(AA60&lt;=0.1,1,0)</f>
        <v>1</v>
      </c>
      <c r="AC60" s="7" t="n">
        <f aca="false">G60+J60+M60+P60+S60+V60+Y60+AB60</f>
        <v>8</v>
      </c>
      <c r="AD60" s="3"/>
      <c r="AF60" s="4" t="n">
        <f aca="false">IF(AC60&gt;7,1,0)</f>
        <v>1</v>
      </c>
      <c r="AG60" s="56" t="n">
        <f aca="false">IF(AC60=7,1,0)</f>
        <v>0</v>
      </c>
      <c r="AH60" s="23" t="n">
        <f aca="false">IF(AC60=6,1,0)</f>
        <v>0</v>
      </c>
      <c r="AK60" s="4" t="n">
        <v>4</v>
      </c>
      <c r="AL60" s="23" t="n">
        <f aca="false">IF(OR(AND(H60&gt;0, AK60&lt;=10), AND(H60&lt;0, AK60&gt;=90)),1,0)</f>
        <v>1</v>
      </c>
      <c r="AM60" s="23" t="n">
        <f aca="false">IF(OR(AND(H60&gt;0, AK60&gt;10, AK60&lt;=15), AND(H60&lt;0, AK60&lt;90,AK60&gt;=85)),1,0)</f>
        <v>0</v>
      </c>
      <c r="AN60" s="23" t="n">
        <f aca="false">IF(OR(AND(H60&gt;0, AK60&gt;15, AK60&lt;=20), AND(H60&lt;0, AK60&lt;85,AK60&gt;=80)),1,0)</f>
        <v>0</v>
      </c>
      <c r="AO60" s="23" t="n">
        <f aca="false">IF(OR(AND(H60&gt;0, AK60&gt;20, AK60&lt;=25), AND(H60&lt;0, AK60&lt;80,AK60&gt;=75)),1,0)</f>
        <v>0</v>
      </c>
      <c r="AR60" s="33" t="s">
        <v>114</v>
      </c>
      <c r="AS60" s="6" t="n">
        <v>0.4181524</v>
      </c>
      <c r="AT60" s="3" t="n">
        <f aca="false">ABS(AS60)</f>
        <v>0.4181524</v>
      </c>
      <c r="AU60" s="4" t="n">
        <f aca="false">IF(AT60&gt;=$AT$162,1,0)</f>
        <v>1</v>
      </c>
      <c r="AV60" s="6" t="n">
        <v>0.4453016</v>
      </c>
      <c r="AW60" s="3" t="n">
        <f aca="false">ABS(AV60)</f>
        <v>0.4453016</v>
      </c>
      <c r="AX60" s="4" t="n">
        <f aca="false">IF(AW60&gt;=$AW$162,1,0)</f>
        <v>1</v>
      </c>
      <c r="AY60" s="4"/>
      <c r="AZ60" s="4" t="n">
        <f aca="false">IF(OR(AF60=1,AG60=1,AH60=1),1,0)</f>
        <v>1</v>
      </c>
      <c r="BA60" s="4"/>
      <c r="BB60" s="23" t="n">
        <f aca="false">IF(OR(AL60=1,AM60=1,AN60=1,AO60=1),1,0)</f>
        <v>1</v>
      </c>
      <c r="BC60" s="4"/>
      <c r="BD60" s="34" t="n">
        <f aca="false">IF(AND(AU60=1,AX60=1,AZ60=1,BB60=1),1,0)</f>
        <v>1</v>
      </c>
      <c r="BE60" s="4"/>
      <c r="BF60" s="4"/>
      <c r="BG60" s="4"/>
    </row>
    <row r="61" customFormat="false" ht="12.8" hidden="false" customHeight="false" outlineLevel="0" collapsed="false">
      <c r="D61" s="33" t="s">
        <v>115</v>
      </c>
      <c r="E61" s="6" t="n">
        <v>0.2386992</v>
      </c>
      <c r="F61" s="6" t="n">
        <v>0</v>
      </c>
      <c r="G61" s="11" t="n">
        <f aca="false">IF(F61&lt;=0.1,1,0)</f>
        <v>1</v>
      </c>
      <c r="H61" s="3" t="n">
        <v>308.6207</v>
      </c>
      <c r="I61" s="3" t="n">
        <v>0.032</v>
      </c>
      <c r="J61" s="4" t="n">
        <f aca="false">IF(I61&lt;=0.1,1,0)</f>
        <v>1</v>
      </c>
      <c r="K61" s="6" t="n">
        <v>0.3055856</v>
      </c>
      <c r="L61" s="6" t="n">
        <v>0</v>
      </c>
      <c r="M61" s="11" t="n">
        <f aca="false">IF(L61&lt;=0.1,1,0)</f>
        <v>1</v>
      </c>
      <c r="N61" s="3" t="n">
        <v>46.40653</v>
      </c>
      <c r="O61" s="3" t="n">
        <v>0</v>
      </c>
      <c r="P61" s="4" t="n">
        <f aca="false">IF(O61&lt;=0.1,1,0)</f>
        <v>1</v>
      </c>
      <c r="Q61" s="6" t="n">
        <v>0.2383702</v>
      </c>
      <c r="R61" s="6" t="n">
        <v>0</v>
      </c>
      <c r="S61" s="11" t="n">
        <f aca="false">IF(R61&lt;=0.1,1,0)</f>
        <v>1</v>
      </c>
      <c r="T61" s="3" t="n">
        <v>0.1956102</v>
      </c>
      <c r="U61" s="3" t="n">
        <v>0.001</v>
      </c>
      <c r="V61" s="4" t="n">
        <f aca="false">IF(U61&lt;=0.1,1,0)</f>
        <v>1</v>
      </c>
      <c r="W61" s="6" t="n">
        <v>0.2584221</v>
      </c>
      <c r="X61" s="6" t="n">
        <v>0</v>
      </c>
      <c r="Y61" s="11" t="n">
        <f aca="false">IF(X61&lt;=0.1,1,0)</f>
        <v>1</v>
      </c>
      <c r="Z61" s="3" t="n">
        <v>6.14208</v>
      </c>
      <c r="AA61" s="3" t="n">
        <v>0.047</v>
      </c>
      <c r="AB61" s="11" t="n">
        <f aca="false">IF(AA61&lt;=0.1,1,0)</f>
        <v>1</v>
      </c>
      <c r="AC61" s="7" t="n">
        <f aca="false">G61+J61+M61+P61+S61+V61+Y61+AB61</f>
        <v>8</v>
      </c>
      <c r="AD61" s="3"/>
      <c r="AF61" s="11" t="n">
        <f aca="false">IF(AC61&gt;7,1,0)</f>
        <v>1</v>
      </c>
      <c r="AG61" s="4" t="n">
        <f aca="false">IF(AC61=7,1,0)</f>
        <v>0</v>
      </c>
      <c r="AH61" s="23" t="n">
        <f aca="false">IF(AC61=6,1,0)</f>
        <v>0</v>
      </c>
      <c r="AK61" s="4" t="n">
        <v>20</v>
      </c>
      <c r="AL61" s="23" t="n">
        <f aca="false">IF(OR(AND(H61&gt;0, AK61&lt;=10), AND(H61&lt;0, AK61&gt;=90)),1,0)</f>
        <v>0</v>
      </c>
      <c r="AM61" s="23" t="n">
        <f aca="false">IF(OR(AND(H61&gt;0, AK61&gt;10, AK61&lt;=15), AND(H61&lt;0, AK61&lt;90,AK61&gt;=85)),1,0)</f>
        <v>0</v>
      </c>
      <c r="AN61" s="23" t="n">
        <f aca="false">IF(OR(AND(H61&gt;0, AK61&gt;15, AK61&lt;=20), AND(H61&lt;0, AK61&lt;85,AK61&gt;=80)),1,0)</f>
        <v>1</v>
      </c>
      <c r="AO61" s="23" t="n">
        <f aca="false">IF(OR(AND(H61&gt;0, AK61&gt;20, AK61&lt;=25), AND(H61&lt;0, AK61&lt;80,AK61&gt;=75)),1,0)</f>
        <v>0</v>
      </c>
      <c r="AR61" s="29" t="s">
        <v>115</v>
      </c>
      <c r="AS61" s="6" t="n">
        <v>0.2386992</v>
      </c>
      <c r="AT61" s="3" t="n">
        <f aca="false">ABS(AS61)</f>
        <v>0.2386992</v>
      </c>
      <c r="AU61" s="4" t="n">
        <f aca="false">IF(AT61&gt;=$AT$162,1,0)</f>
        <v>0</v>
      </c>
      <c r="AV61" s="6" t="n">
        <v>0.3055856</v>
      </c>
      <c r="AW61" s="3" t="n">
        <f aca="false">ABS(AV61)</f>
        <v>0.3055856</v>
      </c>
      <c r="AX61" s="4" t="n">
        <f aca="false">IF(AW61&gt;=$AW$162,1,0)</f>
        <v>1</v>
      </c>
      <c r="AY61" s="4"/>
      <c r="AZ61" s="4" t="n">
        <f aca="false">IF(OR(AF61=1,AG61=1,AH61=1),1,0)</f>
        <v>1</v>
      </c>
      <c r="BA61" s="4"/>
      <c r="BB61" s="23" t="n">
        <f aca="false">IF(OR(AL61=1,AM61=1,AN61=1,AO61=1),1,0)</f>
        <v>1</v>
      </c>
      <c r="BC61" s="4"/>
      <c r="BD61" s="4" t="n">
        <f aca="false">IF(AND(AU61=1,AX61=1,AZ61=1,BB61=1),1,0)</f>
        <v>0</v>
      </c>
      <c r="BE61" s="4"/>
      <c r="BF61" s="4"/>
      <c r="BG61" s="4"/>
    </row>
    <row r="62" customFormat="false" ht="12.8" hidden="false" customHeight="false" outlineLevel="0" collapsed="false">
      <c r="D62" s="0" t="s">
        <v>116</v>
      </c>
      <c r="E62" s="6" t="n">
        <v>0.0521656</v>
      </c>
      <c r="F62" s="6" t="n">
        <v>0.319</v>
      </c>
      <c r="G62" s="11" t="n">
        <f aca="false">IF(F62&lt;=0.1,1,0)</f>
        <v>0</v>
      </c>
      <c r="H62" s="3" t="n">
        <v>101.243</v>
      </c>
      <c r="I62" s="3" t="n">
        <v>0.364</v>
      </c>
      <c r="J62" s="4" t="n">
        <f aca="false">IF(I62&lt;=0.1,1,0)</f>
        <v>0</v>
      </c>
      <c r="K62" s="6" t="n">
        <v>0.0422223</v>
      </c>
      <c r="L62" s="6" t="n">
        <v>0.415</v>
      </c>
      <c r="M62" s="11" t="n">
        <f aca="false">IF(L62&lt;=0.1,1,0)</f>
        <v>0</v>
      </c>
      <c r="N62" s="3" t="n">
        <v>6.554587</v>
      </c>
      <c r="O62" s="3" t="n">
        <v>0.494</v>
      </c>
      <c r="P62" s="4" t="n">
        <f aca="false">IF(O62&lt;=0.1,1,0)</f>
        <v>0</v>
      </c>
      <c r="Q62" s="6" t="n">
        <v>0.07423</v>
      </c>
      <c r="R62" s="6" t="n">
        <v>0.199</v>
      </c>
      <c r="S62" s="11" t="n">
        <f aca="false">IF(R62&lt;=0.1,1,0)</f>
        <v>0</v>
      </c>
      <c r="T62" s="3" t="n">
        <v>0.0814065</v>
      </c>
      <c r="U62" s="3" t="n">
        <v>0.098</v>
      </c>
      <c r="V62" s="4" t="n">
        <f aca="false">IF(U62&lt;=0.1,1,0)</f>
        <v>1</v>
      </c>
      <c r="W62" s="6" t="n">
        <v>0.052833</v>
      </c>
      <c r="X62" s="6" t="n">
        <v>0.289</v>
      </c>
      <c r="Y62" s="11" t="n">
        <f aca="false">IF(X62&lt;=0.1,1,0)</f>
        <v>0</v>
      </c>
      <c r="Z62" s="3" t="n">
        <v>0.5061085</v>
      </c>
      <c r="AA62" s="3" t="n">
        <v>0.802</v>
      </c>
      <c r="AB62" s="11" t="n">
        <f aca="false">IF(AA62&lt;=0.1,1,0)</f>
        <v>0</v>
      </c>
      <c r="AC62" s="7" t="n">
        <f aca="false">G62+J62+M62+P62+S62+V62+Y62+AB62</f>
        <v>1</v>
      </c>
      <c r="AD62" s="3"/>
      <c r="AF62" s="4" t="n">
        <f aca="false">IF(AC62&gt;7,1,0)</f>
        <v>0</v>
      </c>
      <c r="AG62" s="4" t="n">
        <f aca="false">IF(AC62=7,1,0)</f>
        <v>0</v>
      </c>
      <c r="AH62" s="23" t="n">
        <f aca="false">IF(AC62=6,1,0)</f>
        <v>0</v>
      </c>
      <c r="AK62" s="23" t="n">
        <v>41</v>
      </c>
      <c r="AL62" s="23" t="n">
        <f aca="false">IF(OR(AND(H62&gt;0, AK62&lt;=10), AND(H62&lt;0, AK62&gt;=90)),1,0)</f>
        <v>0</v>
      </c>
      <c r="AM62" s="23" t="n">
        <f aca="false">IF(OR(AND(H62&gt;0, AK62&gt;10, AK62&lt;=15), AND(H62&lt;0, AK62&lt;90,AK62&gt;=85)),1,0)</f>
        <v>0</v>
      </c>
      <c r="AN62" s="23" t="n">
        <f aca="false">IF(OR(AND(H62&gt;0, AK62&gt;15, AK62&lt;=20), AND(H62&lt;0, AK62&lt;85,AK62&gt;=80)),1,0)</f>
        <v>0</v>
      </c>
      <c r="AO62" s="23" t="n">
        <f aca="false">IF(OR(AND(H62&gt;0, AK62&gt;20, AK62&lt;=25), AND(H62&lt;0, AK62&lt;80,AK62&gt;=75)),1,0)</f>
        <v>0</v>
      </c>
      <c r="AR62" s="29" t="s">
        <v>116</v>
      </c>
      <c r="AS62" s="6" t="n">
        <v>0.0521656</v>
      </c>
      <c r="AT62" s="3" t="n">
        <f aca="false">ABS(AS62)</f>
        <v>0.0521656</v>
      </c>
      <c r="AU62" s="4" t="n">
        <f aca="false">IF(AT62&gt;=$AT$162,1,0)</f>
        <v>0</v>
      </c>
      <c r="AV62" s="6" t="n">
        <v>0.0422223</v>
      </c>
      <c r="AW62" s="3" t="n">
        <f aca="false">ABS(AV62)</f>
        <v>0.0422223</v>
      </c>
      <c r="AX62" s="4" t="n">
        <f aca="false">IF(AW62&gt;=$AW$162,1,0)</f>
        <v>0</v>
      </c>
      <c r="AY62" s="4"/>
      <c r="AZ62" s="4" t="n">
        <f aca="false">IF(OR(AF62=1,AG62=1,AH62=1),1,0)</f>
        <v>0</v>
      </c>
      <c r="BA62" s="4"/>
      <c r="BB62" s="23" t="n">
        <f aca="false">IF(OR(AL62=1,AM62=1,AN62=1,AO62=1),1,0)</f>
        <v>0</v>
      </c>
      <c r="BC62" s="4"/>
      <c r="BD62" s="4" t="n">
        <f aca="false">IF(AND(AU62=1,AX62=1,AZ62=1,BB62=1),1,0)</f>
        <v>0</v>
      </c>
      <c r="BE62" s="4"/>
      <c r="BF62" s="4"/>
      <c r="BG62" s="4"/>
    </row>
    <row r="63" customFormat="false" ht="12.8" hidden="false" customHeight="false" outlineLevel="0" collapsed="false">
      <c r="B63" s="12"/>
      <c r="C63" s="12"/>
      <c r="D63" s="12" t="s">
        <v>117</v>
      </c>
      <c r="E63" s="6" t="n">
        <v>0.0455463</v>
      </c>
      <c r="F63" s="37" t="n">
        <v>0.379</v>
      </c>
      <c r="G63" s="11" t="n">
        <f aca="false">IF(F63&lt;=0.1,1,0)</f>
        <v>0</v>
      </c>
      <c r="H63" s="38" t="n">
        <v>109.9466</v>
      </c>
      <c r="I63" s="38" t="n">
        <v>0.317</v>
      </c>
      <c r="J63" s="4" t="n">
        <f aca="false">IF(I63&lt;=0.1,1,0)</f>
        <v>0</v>
      </c>
      <c r="K63" s="37" t="n">
        <v>0.0790733</v>
      </c>
      <c r="L63" s="37" t="n">
        <v>0.123</v>
      </c>
      <c r="M63" s="11" t="n">
        <f aca="false">IF(L63&lt;=0.1,1,0)</f>
        <v>0</v>
      </c>
      <c r="N63" s="38" t="n">
        <v>16.79204</v>
      </c>
      <c r="O63" s="38" t="n">
        <v>0.073</v>
      </c>
      <c r="P63" s="4" t="n">
        <f aca="false">IF(O63&lt;=0.1,1,0)</f>
        <v>1</v>
      </c>
      <c r="Q63" s="37" t="n">
        <v>0.0278561</v>
      </c>
      <c r="R63" s="37" t="n">
        <v>0.622</v>
      </c>
      <c r="S63" s="11" t="n">
        <f aca="false">IF(R63&lt;=0.1,1,0)</f>
        <v>0</v>
      </c>
      <c r="T63" s="38" t="n">
        <v>0.087325</v>
      </c>
      <c r="U63" s="38" t="n">
        <v>0.074</v>
      </c>
      <c r="V63" s="4" t="n">
        <f aca="false">IF(U63&lt;=0.1,1,0)</f>
        <v>1</v>
      </c>
      <c r="W63" s="37" t="n">
        <v>0.1111256</v>
      </c>
      <c r="X63" s="37" t="n">
        <v>0.024</v>
      </c>
      <c r="Y63" s="11" t="n">
        <f aca="false">IF(X63&lt;=0.1,1,0)</f>
        <v>1</v>
      </c>
      <c r="Z63" s="38" t="n">
        <v>1.134787</v>
      </c>
      <c r="AA63" s="3" t="n">
        <v>0.577</v>
      </c>
      <c r="AB63" s="11" t="n">
        <f aca="false">IF(AA63&lt;=0.1,1,0)</f>
        <v>0</v>
      </c>
      <c r="AC63" s="7" t="n">
        <f aca="false">G63+J63+M63+P63+S63+V63+Y63+AB63</f>
        <v>3</v>
      </c>
      <c r="AD63" s="3"/>
      <c r="AF63" s="4" t="n">
        <f aca="false">IF(AC63&gt;7,1,0)</f>
        <v>0</v>
      </c>
      <c r="AG63" s="4" t="n">
        <f aca="false">IF(AC63=7,1,0)</f>
        <v>0</v>
      </c>
      <c r="AH63" s="23" t="n">
        <f aca="false">IF(AC63=6,1,0)</f>
        <v>0</v>
      </c>
      <c r="AK63" s="23" t="n">
        <v>45</v>
      </c>
      <c r="AL63" s="23" t="n">
        <f aca="false">IF(OR(AND(H63&gt;0, AK63&lt;=10), AND(H63&lt;0, AK63&gt;=90)),1,0)</f>
        <v>0</v>
      </c>
      <c r="AM63" s="23" t="n">
        <f aca="false">IF(OR(AND(H63&gt;0, AK63&gt;10, AK63&lt;=15), AND(H63&lt;0, AK63&lt;90,AK63&gt;=85)),1,0)</f>
        <v>0</v>
      </c>
      <c r="AN63" s="23" t="n">
        <f aca="false">IF(OR(AND(H63&gt;0, AK63&gt;15, AK63&lt;=20), AND(H63&lt;0, AK63&lt;85,AK63&gt;=80)),1,0)</f>
        <v>0</v>
      </c>
      <c r="AO63" s="23" t="n">
        <f aca="false">IF(OR(AND(H63&gt;0, AK63&gt;20, AK63&lt;=25), AND(H63&lt;0, AK63&lt;80,AK63&gt;=75)),1,0)</f>
        <v>0</v>
      </c>
      <c r="AR63" s="53" t="s">
        <v>117</v>
      </c>
      <c r="AS63" s="37" t="n">
        <v>0.0455463</v>
      </c>
      <c r="AT63" s="38" t="n">
        <f aca="false">ABS(AS63)</f>
        <v>0.0455463</v>
      </c>
      <c r="AU63" s="42" t="n">
        <f aca="false">IF(AT63&gt;=$AT$162,1,0)</f>
        <v>0</v>
      </c>
      <c r="AV63" s="37" t="n">
        <v>0.0790733</v>
      </c>
      <c r="AW63" s="38" t="n">
        <f aca="false">ABS(AV63)</f>
        <v>0.0790733</v>
      </c>
      <c r="AX63" s="42" t="n">
        <f aca="false">IF(AW63&gt;=$AW$162,1,0)</f>
        <v>0</v>
      </c>
      <c r="AY63" s="42"/>
      <c r="AZ63" s="42" t="n">
        <f aca="false">IF(OR(AF63=1,AG63=1,AH63=1),1,0)</f>
        <v>0</v>
      </c>
      <c r="BA63" s="42"/>
      <c r="BB63" s="46" t="n">
        <f aca="false">IF(OR(AL63=1,AM63=1,AN63=1,AO63=1),1,0)</f>
        <v>0</v>
      </c>
      <c r="BC63" s="42"/>
      <c r="BD63" s="42" t="n">
        <f aca="false">IF(AND(AU63=1,AX63=1,AZ63=1,BB63=1),1,0)</f>
        <v>0</v>
      </c>
      <c r="BE63" s="42"/>
      <c r="BF63" s="4"/>
      <c r="BG63" s="4"/>
    </row>
    <row r="64" customFormat="false" ht="12.8" hidden="false" customHeight="false" outlineLevel="0" collapsed="false">
      <c r="D64" s="57"/>
      <c r="E64" s="44"/>
      <c r="F64" s="44"/>
      <c r="G64" s="11"/>
      <c r="H64" s="45"/>
      <c r="I64" s="45"/>
      <c r="J64" s="4"/>
      <c r="K64" s="44"/>
      <c r="L64" s="44"/>
      <c r="M64" s="11"/>
      <c r="N64" s="45"/>
      <c r="O64" s="45"/>
      <c r="P64" s="4"/>
      <c r="Q64" s="44"/>
      <c r="R64" s="44"/>
      <c r="S64" s="11"/>
      <c r="T64" s="45"/>
      <c r="U64" s="45"/>
      <c r="V64" s="4"/>
      <c r="W64" s="44"/>
      <c r="X64" s="44"/>
      <c r="Y64" s="11"/>
      <c r="Z64" s="45"/>
      <c r="AA64" s="45"/>
      <c r="AB64" s="11"/>
      <c r="AC64" s="49"/>
      <c r="AD64" s="3"/>
      <c r="AF64" s="4"/>
      <c r="AG64" s="4"/>
      <c r="AH64" s="4"/>
      <c r="AL64" s="23"/>
      <c r="AM64" s="23"/>
      <c r="AN64" s="23"/>
      <c r="AO64" s="23"/>
      <c r="AR64" s="57"/>
      <c r="AS64" s="44"/>
      <c r="AT64" s="3"/>
      <c r="AU64" s="4"/>
      <c r="AV64" s="44"/>
      <c r="AW64" s="3"/>
      <c r="AX64" s="4"/>
      <c r="AY64" s="4"/>
      <c r="AZ64" s="4"/>
      <c r="BA64" s="4"/>
      <c r="BB64" s="23"/>
      <c r="BC64" s="4"/>
      <c r="BD64" s="4"/>
      <c r="BE64" s="4"/>
      <c r="BF64" s="4"/>
      <c r="BG64" s="4"/>
    </row>
    <row r="65" customFormat="false" ht="12.8" hidden="false" customHeight="false" outlineLevel="0" collapsed="false">
      <c r="E65" s="37"/>
      <c r="F65" s="37"/>
      <c r="G65" s="11"/>
      <c r="H65" s="38"/>
      <c r="I65" s="38"/>
      <c r="J65" s="4"/>
      <c r="K65" s="37"/>
      <c r="L65" s="37"/>
      <c r="M65" s="11"/>
      <c r="N65" s="38"/>
      <c r="O65" s="38"/>
      <c r="P65" s="4"/>
      <c r="Q65" s="37"/>
      <c r="R65" s="37"/>
      <c r="S65" s="11"/>
      <c r="T65" s="38"/>
      <c r="U65" s="38"/>
      <c r="V65" s="4"/>
      <c r="W65" s="37"/>
      <c r="X65" s="37"/>
      <c r="Y65" s="11"/>
      <c r="Z65" s="38"/>
      <c r="AA65" s="38"/>
      <c r="AB65" s="11"/>
      <c r="AC65" s="7"/>
      <c r="AD65" s="3"/>
      <c r="AF65" s="4"/>
      <c r="AG65" s="4"/>
      <c r="AH65" s="4"/>
      <c r="AL65" s="23"/>
      <c r="AM65" s="23"/>
      <c r="AN65" s="23"/>
      <c r="AO65" s="23"/>
      <c r="AR65" s="12"/>
      <c r="AS65" s="37"/>
      <c r="AT65" s="38"/>
      <c r="AU65" s="42"/>
      <c r="AV65" s="37"/>
      <c r="AW65" s="38"/>
      <c r="AX65" s="42"/>
      <c r="AY65" s="42"/>
      <c r="AZ65" s="42"/>
      <c r="BA65" s="42"/>
      <c r="BB65" s="46"/>
      <c r="BC65" s="42"/>
      <c r="BD65" s="42"/>
      <c r="BE65" s="42"/>
      <c r="BF65" s="4"/>
      <c r="BG65" s="4"/>
    </row>
    <row r="66" customFormat="false" ht="12.8" hidden="false" customHeight="false" outlineLevel="0" collapsed="false">
      <c r="B66" s="47" t="s">
        <v>118</v>
      </c>
      <c r="C66" s="48" t="s">
        <v>119</v>
      </c>
      <c r="D66" s="48" t="s">
        <v>120</v>
      </c>
      <c r="E66" s="6" t="n">
        <v>0.0392954</v>
      </c>
      <c r="F66" s="44" t="n">
        <v>0.49</v>
      </c>
      <c r="G66" s="11" t="n">
        <f aca="false">IF(F66&lt;=0.1,1,0)</f>
        <v>0</v>
      </c>
      <c r="H66" s="45" t="n">
        <v>25.44525</v>
      </c>
      <c r="I66" s="45" t="n">
        <v>0.831</v>
      </c>
      <c r="J66" s="4" t="n">
        <f aca="false">IF(I66&lt;=0.1,1,0)</f>
        <v>0</v>
      </c>
      <c r="K66" s="44" t="n">
        <v>0.067322</v>
      </c>
      <c r="L66" s="44" t="n">
        <v>0.22</v>
      </c>
      <c r="M66" s="11" t="n">
        <f aca="false">IF(L66&lt;=0.1,1,0)</f>
        <v>0</v>
      </c>
      <c r="N66" s="45" t="n">
        <v>11.40447</v>
      </c>
      <c r="O66" s="45" t="n">
        <v>0.245</v>
      </c>
      <c r="P66" s="4" t="n">
        <f aca="false">IF(O66&lt;=0.1,1,0)</f>
        <v>0</v>
      </c>
      <c r="Q66" s="44" t="n">
        <v>0.040787</v>
      </c>
      <c r="R66" s="44" t="n">
        <v>0.508</v>
      </c>
      <c r="S66" s="11" t="n">
        <f aca="false">IF(R66&lt;=0.1,1,0)</f>
        <v>0</v>
      </c>
      <c r="T66" s="45" t="n">
        <v>0.0945857</v>
      </c>
      <c r="U66" s="45" t="n">
        <v>0.078</v>
      </c>
      <c r="V66" s="4" t="n">
        <f aca="false">IF(U66&lt;=0.1,1,0)</f>
        <v>1</v>
      </c>
      <c r="W66" s="44" t="n">
        <v>0.0713479</v>
      </c>
      <c r="X66" s="44" t="n">
        <v>0.165</v>
      </c>
      <c r="Y66" s="11" t="n">
        <f aca="false">IF(X66&lt;=0.1,1,0)</f>
        <v>0</v>
      </c>
      <c r="Z66" s="45" t="n">
        <v>2.717156</v>
      </c>
      <c r="AA66" s="3" t="n">
        <v>0.085</v>
      </c>
      <c r="AB66" s="11" t="n">
        <f aca="false">IF(AA66&lt;=0.1,1,0)</f>
        <v>1</v>
      </c>
      <c r="AC66" s="49" t="n">
        <f aca="false">G66+J66+M66+P66+S66+V66+Y66+AB66</f>
        <v>2</v>
      </c>
      <c r="AD66" s="3"/>
      <c r="AF66" s="4" t="n">
        <f aca="false">IF(AC66&gt;7,1,0)</f>
        <v>0</v>
      </c>
      <c r="AG66" s="4" t="n">
        <f aca="false">IF(AC66=7,1,0)</f>
        <v>0</v>
      </c>
      <c r="AH66" s="23" t="n">
        <f aca="false">IF(AC66=6,1,0)</f>
        <v>0</v>
      </c>
      <c r="AK66" s="23" t="n">
        <v>69</v>
      </c>
      <c r="AL66" s="23" t="n">
        <f aca="false">IF(OR(AND(H66&gt;0, AK66&lt;=10), AND(H66&lt;0, AK66&gt;=90)),1,0)</f>
        <v>0</v>
      </c>
      <c r="AM66" s="23" t="n">
        <f aca="false">IF(OR(AND(H66&gt;0, AK66&gt;10, AK66&lt;=15), AND(H66&lt;0, AK66&lt;90,AK66&gt;=85)),1,0)</f>
        <v>0</v>
      </c>
      <c r="AN66" s="23" t="n">
        <f aca="false">IF(OR(AND(H66&gt;0, AK66&gt;15, AK66&lt;=20), AND(H66&lt;0, AK66&lt;85,AK66&gt;=80)),1,0)</f>
        <v>0</v>
      </c>
      <c r="AO66" s="23" t="n">
        <f aca="false">IF(OR(AND(H66&gt;0, AK66&gt;20, AK66&lt;=25), AND(H66&lt;0, AK66&lt;80,AK66&gt;=75)),1,0)</f>
        <v>0</v>
      </c>
      <c r="AP66" s="3"/>
      <c r="AQ66" s="3"/>
      <c r="AR66" s="48" t="s">
        <v>120</v>
      </c>
      <c r="AS66" s="6" t="n">
        <v>0.0392954</v>
      </c>
      <c r="AT66" s="3" t="n">
        <f aca="false">ABS(AS66)</f>
        <v>0.0392954</v>
      </c>
      <c r="AU66" s="4" t="n">
        <f aca="false">IF(AT66&gt;=$AT$162,1,0)</f>
        <v>0</v>
      </c>
      <c r="AV66" s="44" t="n">
        <v>0.067322</v>
      </c>
      <c r="AW66" s="3" t="n">
        <f aca="false">ABS(AV66)</f>
        <v>0.067322</v>
      </c>
      <c r="AX66" s="4" t="n">
        <f aca="false">IF(AW66&gt;=$AW$162,1,0)</f>
        <v>0</v>
      </c>
      <c r="AY66" s="4"/>
      <c r="AZ66" s="4" t="n">
        <f aca="false">IF(OR(AF66=1,AG66=1,AH66=1),1,0)</f>
        <v>0</v>
      </c>
      <c r="BA66" s="4"/>
      <c r="BB66" s="23" t="n">
        <f aca="false">IF(OR(AL66=1,AM66=1,AN66=1,AO66=1),1,0)</f>
        <v>0</v>
      </c>
      <c r="BC66" s="4"/>
      <c r="BD66" s="4" t="n">
        <f aca="false">IF(AND(AU66=1,AX66=1,AZ66=1,BB66=1),1,0)</f>
        <v>0</v>
      </c>
      <c r="BE66" s="4"/>
      <c r="BF66" s="4"/>
      <c r="BG66" s="4"/>
      <c r="BJ66" s="3"/>
      <c r="BK66" s="3"/>
      <c r="BL66" s="3"/>
      <c r="BM66" s="3"/>
    </row>
    <row r="67" customFormat="false" ht="12.8" hidden="false" customHeight="false" outlineLevel="0" collapsed="false">
      <c r="C67" s="0" t="s">
        <v>121</v>
      </c>
      <c r="D67" s="29" t="s">
        <v>122</v>
      </c>
      <c r="E67" s="6" t="n">
        <v>0.027413</v>
      </c>
      <c r="F67" s="6" t="n">
        <v>0.652</v>
      </c>
      <c r="G67" s="11" t="n">
        <f aca="false">IF(F67&lt;=0.1,1,0)</f>
        <v>0</v>
      </c>
      <c r="H67" s="3" t="n">
        <v>-5.098111</v>
      </c>
      <c r="I67" s="3" t="n">
        <v>0.968</v>
      </c>
      <c r="J67" s="4" t="n">
        <f aca="false">IF(I67&lt;=0.1,1,0)</f>
        <v>0</v>
      </c>
      <c r="K67" s="6" t="n">
        <v>0.0559063</v>
      </c>
      <c r="L67" s="6" t="n">
        <v>0.34</v>
      </c>
      <c r="M67" s="11" t="n">
        <f aca="false">IF(L67&lt;=0.1,1,0)</f>
        <v>0</v>
      </c>
      <c r="N67" s="3" t="n">
        <v>1.804446</v>
      </c>
      <c r="O67" s="3" t="n">
        <v>0.862</v>
      </c>
      <c r="P67" s="4" t="n">
        <f aca="false">IF(O67&lt;=0.1,1,0)</f>
        <v>0</v>
      </c>
      <c r="Q67" s="6" t="n">
        <v>-0.000275</v>
      </c>
      <c r="R67" s="6" t="n">
        <v>0.997</v>
      </c>
      <c r="S67" s="11" t="n">
        <f aca="false">IF(R67&lt;=0.1,1,0)</f>
        <v>0</v>
      </c>
      <c r="T67" s="3" t="n">
        <v>0.0502642</v>
      </c>
      <c r="U67" s="3" t="n">
        <v>0.374</v>
      </c>
      <c r="V67" s="4" t="n">
        <f aca="false">IF(U67&lt;=0.1,1,0)</f>
        <v>0</v>
      </c>
      <c r="W67" s="6" t="n">
        <v>0.0517766</v>
      </c>
      <c r="X67" s="6" t="n">
        <v>0.355</v>
      </c>
      <c r="Y67" s="11" t="n">
        <f aca="false">IF(X67&lt;=0.1,1,0)</f>
        <v>0</v>
      </c>
      <c r="Z67" s="3" t="n">
        <v>0.7383215</v>
      </c>
      <c r="AA67" s="3" t="n">
        <v>0.704</v>
      </c>
      <c r="AB67" s="11" t="n">
        <f aca="false">IF(AA67&lt;=0.1,1,0)</f>
        <v>0</v>
      </c>
      <c r="AC67" s="7" t="n">
        <f aca="false">G67+J67+M67+P67+S67+V67+Y67+AB67</f>
        <v>0</v>
      </c>
      <c r="AD67" s="3"/>
      <c r="AF67" s="4" t="n">
        <f aca="false">IF(AC67&gt;7,1,0)</f>
        <v>0</v>
      </c>
      <c r="AG67" s="4" t="n">
        <f aca="false">IF(AC67=7,1,0)</f>
        <v>0</v>
      </c>
      <c r="AH67" s="23" t="n">
        <f aca="false">IF(AC67=6,1,0)</f>
        <v>0</v>
      </c>
      <c r="AK67" s="23" t="n">
        <v>34</v>
      </c>
      <c r="AL67" s="23" t="n">
        <f aca="false">IF(OR(AND(H67&gt;0, AK67&lt;=10), AND(H67&lt;0, AK67&gt;=90)),1,0)</f>
        <v>0</v>
      </c>
      <c r="AM67" s="23" t="n">
        <f aca="false">IF(OR(AND(H67&gt;0, AK67&gt;10, AK67&lt;=15), AND(H67&lt;0, AK67&lt;90,AK67&gt;=85)),1,0)</f>
        <v>0</v>
      </c>
      <c r="AN67" s="23" t="n">
        <f aca="false">IF(OR(AND(H67&gt;0, AK67&gt;15, AK67&lt;=20), AND(H67&lt;0, AK67&lt;85,AK67&gt;=80)),1,0)</f>
        <v>0</v>
      </c>
      <c r="AO67" s="23" t="n">
        <f aca="false">IF(OR(AND(H67&gt;0, AK67&gt;20, AK67&lt;=25), AND(H67&lt;0, AK67&lt;80,AK67&gt;=75)),1,0)</f>
        <v>0</v>
      </c>
      <c r="AP67" s="3"/>
      <c r="AQ67" s="3"/>
      <c r="AR67" s="29" t="s">
        <v>122</v>
      </c>
      <c r="AS67" s="6" t="n">
        <v>0.027413</v>
      </c>
      <c r="AT67" s="3" t="n">
        <f aca="false">ABS(AS67)</f>
        <v>0.027413</v>
      </c>
      <c r="AU67" s="4" t="n">
        <f aca="false">IF(AT67&gt;=$AT$162,1,0)</f>
        <v>0</v>
      </c>
      <c r="AV67" s="6" t="n">
        <v>0.0559063</v>
      </c>
      <c r="AW67" s="3" t="n">
        <f aca="false">ABS(AV67)</f>
        <v>0.0559063</v>
      </c>
      <c r="AX67" s="4" t="n">
        <f aca="false">IF(AW67&gt;=$AW$162,1,0)</f>
        <v>0</v>
      </c>
      <c r="AY67" s="4"/>
      <c r="AZ67" s="4" t="n">
        <f aca="false">IF(OR(AF67=1,AG67=1,AH67=1),1,0)</f>
        <v>0</v>
      </c>
      <c r="BA67" s="4"/>
      <c r="BB67" s="23" t="n">
        <f aca="false">IF(OR(AL67=1,AM67=1,AN67=1,AO67=1),1,0)</f>
        <v>0</v>
      </c>
      <c r="BC67" s="4"/>
      <c r="BD67" s="4" t="n">
        <f aca="false">IF(AND(AU67=1,AX67=1,AZ67=1,BB67=1),1,0)</f>
        <v>0</v>
      </c>
      <c r="BE67" s="4"/>
      <c r="BF67" s="4"/>
      <c r="BG67" s="4"/>
      <c r="BJ67" s="3"/>
      <c r="BK67" s="3"/>
      <c r="BL67" s="3"/>
      <c r="BM67" s="3"/>
    </row>
    <row r="68" customFormat="false" ht="12.8" hidden="false" customHeight="false" outlineLevel="0" collapsed="false">
      <c r="C68" s="29" t="s">
        <v>123</v>
      </c>
      <c r="D68" s="33" t="s">
        <v>124</v>
      </c>
      <c r="E68" s="6" t="n">
        <v>0.1347291</v>
      </c>
      <c r="F68" s="6" t="n">
        <v>0.025</v>
      </c>
      <c r="G68" s="11" t="n">
        <f aca="false">IF(F68&lt;=0.1,1,0)</f>
        <v>1</v>
      </c>
      <c r="H68" s="3" t="n">
        <v>237.8225</v>
      </c>
      <c r="I68" s="3" t="n">
        <v>0.052</v>
      </c>
      <c r="J68" s="4" t="n">
        <f aca="false">IF(I68&lt;=0.1,1,0)</f>
        <v>1</v>
      </c>
      <c r="K68" s="6" t="n">
        <v>0.1547459</v>
      </c>
      <c r="L68" s="6" t="n">
        <v>0.008</v>
      </c>
      <c r="M68" s="11" t="n">
        <f aca="false">IF(L68&lt;=0.1,1,0)</f>
        <v>1</v>
      </c>
      <c r="N68" s="3" t="n">
        <v>26.88229</v>
      </c>
      <c r="O68" s="3" t="n">
        <v>0.01</v>
      </c>
      <c r="P68" s="4" t="n">
        <f aca="false">IF(O68&lt;=0.1,1,0)</f>
        <v>1</v>
      </c>
      <c r="Q68" s="6" t="n">
        <v>0.134014</v>
      </c>
      <c r="R68" s="6" t="n">
        <v>0.041</v>
      </c>
      <c r="S68" s="11" t="n">
        <f aca="false">IF(R68&lt;=0.1,1,0)</f>
        <v>1</v>
      </c>
      <c r="T68" s="3" t="n">
        <v>0.1243101</v>
      </c>
      <c r="U68" s="3" t="n">
        <v>0.025</v>
      </c>
      <c r="V68" s="4" t="n">
        <f aca="false">IF(U68&lt;=0.1,1,0)</f>
        <v>1</v>
      </c>
      <c r="W68" s="6" t="n">
        <v>0.169158</v>
      </c>
      <c r="X68" s="6" t="n">
        <v>0.002</v>
      </c>
      <c r="Y68" s="11" t="n">
        <f aca="false">IF(X68&lt;=0.1,1,0)</f>
        <v>1</v>
      </c>
      <c r="Z68" s="3" t="n">
        <v>3.696943</v>
      </c>
      <c r="AA68" s="3" t="n">
        <v>0.045</v>
      </c>
      <c r="AB68" s="11" t="n">
        <f aca="false">IF(AA68&lt;=0.1,1,0)</f>
        <v>1</v>
      </c>
      <c r="AC68" s="7" t="n">
        <f aca="false">G68+J68+M68+P68+S68+V68+Y68+AB68</f>
        <v>8</v>
      </c>
      <c r="AD68" s="3"/>
      <c r="AF68" s="4" t="n">
        <f aca="false">IF(AC68&gt;7,1,0)</f>
        <v>1</v>
      </c>
      <c r="AG68" s="4" t="n">
        <f aca="false">IF(AC68=7,1,0)</f>
        <v>0</v>
      </c>
      <c r="AH68" s="23" t="n">
        <f aca="false">IF(AC68=6,1,0)</f>
        <v>0</v>
      </c>
      <c r="AK68" s="23" t="n">
        <v>37</v>
      </c>
      <c r="AL68" s="23" t="n">
        <f aca="false">IF(OR(AND(H68&gt;0, AK68&lt;=10), AND(H68&lt;0, AK68&gt;=90)),1,0)</f>
        <v>0</v>
      </c>
      <c r="AM68" s="23" t="n">
        <f aca="false">IF(OR(AND(H68&gt;0, AK68&gt;10, AK68&lt;=15), AND(H68&lt;0, AK68&lt;90,AK68&gt;=85)),1,0)</f>
        <v>0</v>
      </c>
      <c r="AN68" s="23" t="n">
        <f aca="false">IF(OR(AND(H68&gt;0, AK68&gt;15, AK68&lt;=20), AND(H68&lt;0, AK68&lt;85,AK68&gt;=80)),1,0)</f>
        <v>0</v>
      </c>
      <c r="AO68" s="23" t="n">
        <f aca="false">IF(OR(AND(H68&gt;0, AK68&gt;20, AK68&lt;=25), AND(H68&lt;0, AK68&lt;80,AK68&gt;=75)),1,0)</f>
        <v>0</v>
      </c>
      <c r="AP68" s="3"/>
      <c r="AQ68" s="3"/>
      <c r="AR68" s="29" t="s">
        <v>124</v>
      </c>
      <c r="AS68" s="6" t="n">
        <v>0.1347291</v>
      </c>
      <c r="AT68" s="3" t="n">
        <f aca="false">ABS(AS68)</f>
        <v>0.1347291</v>
      </c>
      <c r="AU68" s="4" t="n">
        <f aca="false">IF(AT68&gt;=$AT$162,1,0)</f>
        <v>0</v>
      </c>
      <c r="AV68" s="6" t="n">
        <v>0.1547459</v>
      </c>
      <c r="AW68" s="3" t="n">
        <f aca="false">ABS(AV68)</f>
        <v>0.1547459</v>
      </c>
      <c r="AX68" s="4" t="n">
        <f aca="false">IF(AW68&gt;=$AW$162,1,0)</f>
        <v>0</v>
      </c>
      <c r="AY68" s="4"/>
      <c r="AZ68" s="4" t="n">
        <f aca="false">IF(OR(AF68=1,AG68=1,AH68=1),1,0)</f>
        <v>1</v>
      </c>
      <c r="BA68" s="4"/>
      <c r="BB68" s="23" t="n">
        <f aca="false">IF(OR(AL68=1,AM68=1,AN68=1,AO68=1),1,0)</f>
        <v>0</v>
      </c>
      <c r="BC68" s="4"/>
      <c r="BD68" s="4" t="n">
        <f aca="false">IF(AND(AU68=1,AX68=1,AZ68=1,BB68=1),1,0)</f>
        <v>0</v>
      </c>
      <c r="BE68" s="4"/>
      <c r="BF68" s="4"/>
      <c r="BG68" s="4"/>
      <c r="BH68" s="3"/>
      <c r="BI68" s="3"/>
      <c r="BJ68" s="3"/>
      <c r="BK68" s="3"/>
      <c r="BL68" s="3"/>
      <c r="BM68" s="58"/>
    </row>
    <row r="69" customFormat="false" ht="12.8" hidden="false" customHeight="false" outlineLevel="0" collapsed="false">
      <c r="C69" s="29" t="s">
        <v>125</v>
      </c>
      <c r="D69" s="33" t="s">
        <v>126</v>
      </c>
      <c r="E69" s="6" t="n">
        <v>0.2668846</v>
      </c>
      <c r="F69" s="6" t="n">
        <v>0</v>
      </c>
      <c r="G69" s="11" t="n">
        <f aca="false">IF(F69&lt;=0.1,1,0)</f>
        <v>1</v>
      </c>
      <c r="H69" s="3" t="n">
        <v>383.2739</v>
      </c>
      <c r="I69" s="3" t="n">
        <v>0.02</v>
      </c>
      <c r="J69" s="4" t="n">
        <f aca="false">IF(I69&lt;=0.1,1,0)</f>
        <v>1</v>
      </c>
      <c r="K69" s="6" t="n">
        <v>0.294176</v>
      </c>
      <c r="L69" s="6" t="n">
        <v>0</v>
      </c>
      <c r="M69" s="11" t="n">
        <f aca="false">IF(L69&lt;=0.1,1,0)</f>
        <v>1</v>
      </c>
      <c r="N69" s="3" t="n">
        <v>57.37624</v>
      </c>
      <c r="O69" s="3" t="n">
        <v>0</v>
      </c>
      <c r="P69" s="4" t="n">
        <f aca="false">IF(O69&lt;=0.1,1,0)</f>
        <v>1</v>
      </c>
      <c r="Q69" s="6" t="n">
        <v>0.2900509</v>
      </c>
      <c r="R69" s="6" t="n">
        <v>0</v>
      </c>
      <c r="S69" s="11" t="n">
        <f aca="false">IF(R69&lt;=0.1,1,0)</f>
        <v>1</v>
      </c>
      <c r="T69" s="3" t="n">
        <v>0.2880905</v>
      </c>
      <c r="U69" s="3" t="n">
        <v>0</v>
      </c>
      <c r="V69" s="4" t="n">
        <f aca="false">IF(U69&lt;=0.1,1,0)</f>
        <v>1</v>
      </c>
      <c r="W69" s="6" t="n">
        <v>0.2620085</v>
      </c>
      <c r="X69" s="6" t="n">
        <v>0</v>
      </c>
      <c r="Y69" s="11" t="n">
        <f aca="false">IF(X69&lt;=0.1,1,0)</f>
        <v>1</v>
      </c>
      <c r="Z69" s="3" t="n">
        <v>8.421287</v>
      </c>
      <c r="AA69" s="3" t="n">
        <v>0.005</v>
      </c>
      <c r="AB69" s="11" t="n">
        <f aca="false">IF(AA69&lt;=0.1,1,0)</f>
        <v>1</v>
      </c>
      <c r="AC69" s="7" t="n">
        <f aca="false">G69+J69+M69+P69+S69+V69+Y69+AB69</f>
        <v>8</v>
      </c>
      <c r="AD69" s="3"/>
      <c r="AF69" s="32" t="n">
        <f aca="false">IF(AC69&gt;7,1,0)</f>
        <v>1</v>
      </c>
      <c r="AG69" s="4" t="n">
        <f aca="false">IF(AC69=7,1,0)</f>
        <v>0</v>
      </c>
      <c r="AH69" s="23" t="n">
        <f aca="false">IF(AC69=6,1,0)</f>
        <v>0</v>
      </c>
      <c r="AK69" s="4" t="n">
        <v>15</v>
      </c>
      <c r="AL69" s="23" t="n">
        <f aca="false">IF(OR(AND(H69&gt;0, AK69&lt;=10), AND(H69&lt;0, AK69&gt;=90)),1,0)</f>
        <v>0</v>
      </c>
      <c r="AM69" s="23" t="n">
        <f aca="false">IF(OR(AND(H69&gt;0, AK69&gt;10, AK69&lt;=15), AND(H69&lt;0, AK69&lt;90,AK69&gt;=85)),1,0)</f>
        <v>1</v>
      </c>
      <c r="AN69" s="23" t="n">
        <f aca="false">IF(OR(AND(H69&gt;0, AK69&gt;15, AK69&lt;=20), AND(H69&lt;0, AK69&lt;85,AK69&gt;=80)),1,0)</f>
        <v>0</v>
      </c>
      <c r="AO69" s="23" t="n">
        <f aca="false">IF(OR(AND(H69&gt;0, AK69&gt;20, AK69&lt;=25), AND(H69&lt;0, AK69&lt;80,AK69&gt;=75)),1,0)</f>
        <v>0</v>
      </c>
      <c r="AP69" s="3"/>
      <c r="AQ69" s="3"/>
      <c r="AR69" s="33" t="s">
        <v>126</v>
      </c>
      <c r="AS69" s="6" t="n">
        <v>0.2668846</v>
      </c>
      <c r="AT69" s="3" t="n">
        <f aca="false">ABS(AS69)</f>
        <v>0.2668846</v>
      </c>
      <c r="AU69" s="4" t="n">
        <f aca="false">IF(AT69&gt;=$AT$162,1,0)</f>
        <v>1</v>
      </c>
      <c r="AV69" s="6" t="n">
        <v>0.294176</v>
      </c>
      <c r="AW69" s="3" t="n">
        <f aca="false">ABS(AV69)</f>
        <v>0.294176</v>
      </c>
      <c r="AX69" s="4" t="n">
        <f aca="false">IF(AW69&gt;=$AW$162,1,0)</f>
        <v>1</v>
      </c>
      <c r="AY69" s="4"/>
      <c r="AZ69" s="4" t="n">
        <f aca="false">IF(OR(AF69=1,AG69=1,AH69=1),1,0)</f>
        <v>1</v>
      </c>
      <c r="BA69" s="4"/>
      <c r="BB69" s="23" t="n">
        <f aca="false">IF(OR(AL69=1,AM69=1,AN69=1,AO69=1),1,0)</f>
        <v>1</v>
      </c>
      <c r="BC69" s="4"/>
      <c r="BD69" s="34" t="n">
        <f aca="false">IF(AND(AU69=1,AX69=1,AZ69=1,BB69=1),1,0)</f>
        <v>1</v>
      </c>
      <c r="BE69" s="4"/>
      <c r="BF69" s="4"/>
      <c r="BG69" s="4"/>
      <c r="BH69" s="3"/>
      <c r="BI69" s="3"/>
      <c r="BJ69" s="3"/>
      <c r="BK69" s="3"/>
      <c r="BL69" s="3"/>
      <c r="BM69" s="58"/>
    </row>
    <row r="70" customFormat="false" ht="12.8" hidden="false" customHeight="false" outlineLevel="0" collapsed="false">
      <c r="C70" s="29" t="s">
        <v>127</v>
      </c>
      <c r="D70" s="29" t="s">
        <v>128</v>
      </c>
      <c r="E70" s="6" t="n">
        <v>0.4788345</v>
      </c>
      <c r="F70" s="6" t="n">
        <v>0.021</v>
      </c>
      <c r="G70" s="11" t="n">
        <f aca="false">IF(F70&lt;=0.1,1,0)</f>
        <v>1</v>
      </c>
      <c r="H70" s="3" t="n">
        <v>1235.419</v>
      </c>
      <c r="I70" s="3" t="n">
        <v>0.071</v>
      </c>
      <c r="J70" s="4" t="n">
        <f aca="false">IF(I70&lt;=0.1,1,0)</f>
        <v>1</v>
      </c>
      <c r="K70" s="6" t="n">
        <v>0.3464273</v>
      </c>
      <c r="L70" s="6" t="n">
        <v>0.063</v>
      </c>
      <c r="M70" s="11" t="n">
        <f aca="false">IF(L70&lt;=0.1,1,0)</f>
        <v>1</v>
      </c>
      <c r="N70" s="3" t="n">
        <v>88.97122</v>
      </c>
      <c r="O70" s="3" t="n">
        <v>0.062</v>
      </c>
      <c r="P70" s="4" t="n">
        <f aca="false">IF(O70&lt;=0.1,1,0)</f>
        <v>1</v>
      </c>
      <c r="Q70" s="6" t="n">
        <v>0.4951308</v>
      </c>
      <c r="R70" s="6" t="n">
        <v>0.019</v>
      </c>
      <c r="S70" s="11" t="n">
        <f aca="false">IF(R70&lt;=0.1,1,0)</f>
        <v>1</v>
      </c>
      <c r="T70" s="3" t="n">
        <v>0.4731885</v>
      </c>
      <c r="U70" s="3" t="n">
        <v>0.032</v>
      </c>
      <c r="V70" s="4" t="n">
        <f aca="false">IF(U70&lt;=0.1,1,0)</f>
        <v>1</v>
      </c>
      <c r="W70" s="6" t="n">
        <v>0.3212984</v>
      </c>
      <c r="X70" s="6" t="n">
        <v>0.092</v>
      </c>
      <c r="Y70" s="11" t="n">
        <f aca="false">IF(X70&lt;=0.1,1,0)</f>
        <v>1</v>
      </c>
      <c r="Z70" s="3" t="n">
        <v>10.66169</v>
      </c>
      <c r="AA70" s="3" t="n">
        <v>0.314</v>
      </c>
      <c r="AB70" s="11" t="n">
        <f aca="false">IF(AA70&lt;=0.1,1,0)</f>
        <v>0</v>
      </c>
      <c r="AC70" s="7" t="n">
        <f aca="false">G70+J70+M70+P70+S70+V70+Y70+AB70</f>
        <v>7</v>
      </c>
      <c r="AD70" s="3"/>
      <c r="AF70" s="4" t="n">
        <f aca="false">IF(AC70&gt;7,1,0)</f>
        <v>0</v>
      </c>
      <c r="AG70" s="4" t="n">
        <f aca="false">IF(AC70=7,1,0)</f>
        <v>1</v>
      </c>
      <c r="AH70" s="23" t="n">
        <f aca="false">IF(AC70=6,1,0)</f>
        <v>0</v>
      </c>
      <c r="AK70" s="23" t="n">
        <v>3</v>
      </c>
      <c r="AL70" s="23" t="n">
        <f aca="false">IF(OR(AND(H70&gt;0, AK70&lt;=10), AND(H70&lt;0, AK70&gt;=90)),1,0)</f>
        <v>1</v>
      </c>
      <c r="AM70" s="23" t="n">
        <f aca="false">IF(OR(AND(H70&gt;0, AK70&gt;10, AK70&lt;=15), AND(H70&lt;0, AK70&lt;90,AK70&gt;=85)),1,0)</f>
        <v>0</v>
      </c>
      <c r="AN70" s="23" t="n">
        <f aca="false">IF(OR(AND(H70&gt;0, AK70&gt;15, AK70&lt;=20), AND(H70&lt;0, AK70&lt;85,AK70&gt;=80)),1,0)</f>
        <v>0</v>
      </c>
      <c r="AO70" s="23" t="n">
        <f aca="false">IF(OR(AND(H70&gt;0, AK70&gt;20, AK70&lt;=25), AND(H70&lt;0, AK70&lt;80,AK70&gt;=75)),1,0)</f>
        <v>0</v>
      </c>
      <c r="AR70" s="33" t="s">
        <v>128</v>
      </c>
      <c r="AS70" s="6" t="n">
        <v>0.4788345</v>
      </c>
      <c r="AT70" s="3" t="n">
        <f aca="false">ABS(AS70)</f>
        <v>0.4788345</v>
      </c>
      <c r="AU70" s="4" t="n">
        <f aca="false">IF(AT70&gt;=$AT$162,1,0)</f>
        <v>1</v>
      </c>
      <c r="AV70" s="6" t="n">
        <v>0.3464273</v>
      </c>
      <c r="AW70" s="3" t="n">
        <f aca="false">ABS(AV70)</f>
        <v>0.3464273</v>
      </c>
      <c r="AX70" s="4" t="n">
        <f aca="false">IF(AW70&gt;=$AW$162,1,0)</f>
        <v>1</v>
      </c>
      <c r="AY70" s="4"/>
      <c r="AZ70" s="4" t="n">
        <f aca="false">IF(OR(AF70=1,AG70=1,AH70=1),1,0)</f>
        <v>1</v>
      </c>
      <c r="BA70" s="4"/>
      <c r="BB70" s="23" t="n">
        <f aca="false">IF(OR(AL70=1,AM70=1,AN70=1,AO70=1),1,0)</f>
        <v>1</v>
      </c>
      <c r="BC70" s="4"/>
      <c r="BD70" s="34" t="n">
        <f aca="false">IF(AND(AU70=1,AX70=1,AZ70=1,BB70=1),1,0)</f>
        <v>1</v>
      </c>
      <c r="BE70" s="4"/>
      <c r="BF70" s="4"/>
      <c r="BG70" s="4"/>
      <c r="BH70" s="3"/>
      <c r="BI70" s="3"/>
      <c r="BJ70" s="3"/>
      <c r="BK70" s="3"/>
      <c r="BL70" s="3"/>
      <c r="BM70" s="3"/>
    </row>
    <row r="71" customFormat="false" ht="12.8" hidden="false" customHeight="false" outlineLevel="0" collapsed="false">
      <c r="C71" s="0" t="s">
        <v>129</v>
      </c>
      <c r="D71" s="0" t="s">
        <v>130</v>
      </c>
      <c r="E71" s="6" t="n">
        <v>-0.4222495</v>
      </c>
      <c r="F71" s="6" t="n">
        <v>0.125</v>
      </c>
      <c r="G71" s="11" t="n">
        <f aca="false">IF(F71&lt;=0.1,1,0)</f>
        <v>0</v>
      </c>
      <c r="H71" s="3" t="n">
        <v>-820.7577</v>
      </c>
      <c r="I71" s="3" t="n">
        <v>0.223</v>
      </c>
      <c r="J71" s="4" t="n">
        <f aca="false">IF(I71&lt;=0.1,1,0)</f>
        <v>0</v>
      </c>
      <c r="K71" s="6" t="n">
        <v>-0.320815</v>
      </c>
      <c r="L71" s="6" t="n">
        <v>0.201</v>
      </c>
      <c r="M71" s="11" t="n">
        <f aca="false">IF(L71&lt;=0.1,1,0)</f>
        <v>0</v>
      </c>
      <c r="N71" s="3" t="n">
        <v>-52.57341</v>
      </c>
      <c r="O71" s="3" t="n">
        <v>0.356</v>
      </c>
      <c r="P71" s="4" t="n">
        <f aca="false">IF(O71&lt;=0.1,1,0)</f>
        <v>0</v>
      </c>
      <c r="Q71" s="6" t="n">
        <v>-0.4205445</v>
      </c>
      <c r="R71" s="6" t="n">
        <v>0.142</v>
      </c>
      <c r="S71" s="11" t="n">
        <f aca="false">IF(R71&lt;=0.1,1,0)</f>
        <v>0</v>
      </c>
      <c r="T71" s="3" t="n">
        <v>-0.3771978</v>
      </c>
      <c r="U71" s="3" t="n">
        <v>0.146</v>
      </c>
      <c r="V71" s="4" t="n">
        <f aca="false">IF(U71&lt;=0.1,1,0)</f>
        <v>0</v>
      </c>
      <c r="W71" s="6" t="n">
        <v>-0.3058919</v>
      </c>
      <c r="X71" s="6" t="n">
        <v>0.186</v>
      </c>
      <c r="Y71" s="11" t="n">
        <f aca="false">IF(X71&lt;=0.1,1,0)</f>
        <v>0</v>
      </c>
      <c r="Z71" s="3" t="n">
        <v>-13.10283</v>
      </c>
      <c r="AA71" s="3" t="n">
        <v>0.184</v>
      </c>
      <c r="AB71" s="11" t="n">
        <f aca="false">IF(AA71&lt;=0.1,1,0)</f>
        <v>0</v>
      </c>
      <c r="AC71" s="7" t="n">
        <f aca="false">G71+J71+M71+P71+S71+V71+Y71+AB71</f>
        <v>0</v>
      </c>
      <c r="AD71" s="3"/>
      <c r="AF71" s="4" t="n">
        <f aca="false">IF(AC71&gt;7,1,0)</f>
        <v>0</v>
      </c>
      <c r="AG71" s="4" t="n">
        <f aca="false">IF(AC71=7,1,0)</f>
        <v>0</v>
      </c>
      <c r="AH71" s="23" t="n">
        <f aca="false">IF(AC71=6,1,0)</f>
        <v>0</v>
      </c>
      <c r="AK71" s="23" t="n">
        <v>3</v>
      </c>
      <c r="AL71" s="23" t="n">
        <f aca="false">IF(OR(AND(H71&gt;0, AK71&lt;=10), AND(H71&lt;0, AK71&gt;=90)),1,0)</f>
        <v>0</v>
      </c>
      <c r="AM71" s="23" t="n">
        <f aca="false">IF(OR(AND(H71&gt;0, AK71&gt;10, AK71&lt;=15), AND(H71&lt;0, AK71&lt;90,AK71&gt;=85)),1,0)</f>
        <v>0</v>
      </c>
      <c r="AN71" s="23" t="n">
        <f aca="false">IF(OR(AND(H71&gt;0, AK71&gt;15, AK71&lt;=20), AND(H71&lt;0, AK71&lt;85,AK71&gt;=80)),1,0)</f>
        <v>0</v>
      </c>
      <c r="AO71" s="23" t="n">
        <f aca="false">IF(OR(AND(H71&gt;0, AK71&gt;20, AK71&lt;=25), AND(H71&lt;0, AK71&lt;80,AK71&gt;=75)),1,0)</f>
        <v>0</v>
      </c>
      <c r="AR71" s="29" t="s">
        <v>130</v>
      </c>
      <c r="AS71" s="6" t="n">
        <v>-0.4222495</v>
      </c>
      <c r="AT71" s="3" t="n">
        <f aca="false">ABS(AS71)</f>
        <v>0.4222495</v>
      </c>
      <c r="AU71" s="4" t="n">
        <f aca="false">IF(AT71&gt;=$AT$162,1,0)</f>
        <v>1</v>
      </c>
      <c r="AV71" s="6" t="n">
        <v>-0.320815</v>
      </c>
      <c r="AW71" s="3" t="n">
        <f aca="false">ABS(AV71)</f>
        <v>0.320815</v>
      </c>
      <c r="AX71" s="4" t="n">
        <f aca="false">IF(AW71&gt;=$AW$162,1,0)</f>
        <v>1</v>
      </c>
      <c r="AY71" s="4"/>
      <c r="AZ71" s="4" t="n">
        <f aca="false">IF(OR(AF71=1,AG71=1,AH71=1),1,0)</f>
        <v>0</v>
      </c>
      <c r="BA71" s="4"/>
      <c r="BB71" s="23" t="n">
        <f aca="false">IF(OR(AL71=1,AM71=1,AN71=1,AO71=1),1,0)</f>
        <v>0</v>
      </c>
      <c r="BC71" s="4"/>
      <c r="BD71" s="4" t="n">
        <f aca="false">IF(AND(AU71=1,AX71=1,AZ71=1,BB71=1),1,0)</f>
        <v>0</v>
      </c>
      <c r="BE71" s="4"/>
      <c r="BF71" s="4"/>
      <c r="BG71" s="4"/>
      <c r="BH71" s="3"/>
      <c r="BI71" s="3"/>
      <c r="BJ71" s="3"/>
      <c r="BK71" s="3"/>
      <c r="BL71" s="3"/>
      <c r="BM71" s="3"/>
    </row>
    <row r="72" customFormat="false" ht="12.8" hidden="false" customHeight="false" outlineLevel="0" collapsed="false">
      <c r="C72" s="29" t="s">
        <v>131</v>
      </c>
      <c r="D72" s="29" t="s">
        <v>132</v>
      </c>
      <c r="E72" s="6" t="n">
        <v>0.6977414</v>
      </c>
      <c r="F72" s="6" t="n">
        <v>0.02</v>
      </c>
      <c r="G72" s="11" t="n">
        <f aca="false">IF(F72&lt;=0.1,1,0)</f>
        <v>1</v>
      </c>
      <c r="H72" s="3" t="n">
        <v>1651.982</v>
      </c>
      <c r="I72" s="3" t="n">
        <v>0.102</v>
      </c>
      <c r="J72" s="4" t="n">
        <f aca="false">IF(I72&lt;=0.1,1,0)</f>
        <v>0</v>
      </c>
      <c r="K72" s="6" t="n">
        <v>0.3821552</v>
      </c>
      <c r="L72" s="6" t="n">
        <v>0.147</v>
      </c>
      <c r="M72" s="11" t="n">
        <f aca="false">IF(L72&lt;=0.1,1,0)</f>
        <v>0</v>
      </c>
      <c r="N72" s="3" t="n">
        <v>55.67635</v>
      </c>
      <c r="O72" s="3" t="n">
        <v>0.416</v>
      </c>
      <c r="P72" s="4" t="n">
        <f aca="false">IF(O72&lt;=0.1,1,0)</f>
        <v>0</v>
      </c>
      <c r="Q72" s="6" t="n">
        <v>0.6882914</v>
      </c>
      <c r="R72" s="6" t="n">
        <v>0.042</v>
      </c>
      <c r="S72" s="11" t="n">
        <f aca="false">IF(R72&lt;=0.1,1,0)</f>
        <v>1</v>
      </c>
      <c r="T72" s="3" t="n">
        <v>0.7599926</v>
      </c>
      <c r="U72" s="3" t="n">
        <v>0.009</v>
      </c>
      <c r="V72" s="4" t="n">
        <f aca="false">IF(U72&lt;=0.1,1,0)</f>
        <v>1</v>
      </c>
      <c r="W72" s="6" t="n">
        <v>0.4377676</v>
      </c>
      <c r="X72" s="6" t="n">
        <v>0.099</v>
      </c>
      <c r="Y72" s="11" t="n">
        <f aca="false">IF(X72&lt;=0.1,1,0)</f>
        <v>1</v>
      </c>
      <c r="Z72" s="3" t="n">
        <v>5.971434</v>
      </c>
      <c r="AA72" s="3" t="n">
        <v>0.715</v>
      </c>
      <c r="AB72" s="11" t="n">
        <f aca="false">IF(AA72&lt;=0.1,1,0)</f>
        <v>0</v>
      </c>
      <c r="AC72" s="7" t="n">
        <f aca="false">G72+J72+M72+P72+S72+V72+Y72+AB72</f>
        <v>4</v>
      </c>
      <c r="AD72" s="3"/>
      <c r="AF72" s="4" t="n">
        <f aca="false">IF(AC72&gt;7,1,0)</f>
        <v>0</v>
      </c>
      <c r="AG72" s="4" t="n">
        <f aca="false">IF(AC72=7,1,0)</f>
        <v>0</v>
      </c>
      <c r="AH72" s="23" t="n">
        <f aca="false">IF(AC72=6,1,0)</f>
        <v>0</v>
      </c>
      <c r="AK72" s="23" t="n">
        <v>1</v>
      </c>
      <c r="AL72" s="23" t="n">
        <f aca="false">IF(OR(AND(H72&gt;0, AK72&lt;=10), AND(H72&lt;0, AK72&gt;=90)),1,0)</f>
        <v>1</v>
      </c>
      <c r="AM72" s="23" t="n">
        <f aca="false">IF(OR(AND(H72&gt;0, AK72&gt;10, AK72&lt;=15), AND(H72&lt;0, AK72&lt;90,AK72&gt;=85)),1,0)</f>
        <v>0</v>
      </c>
      <c r="AN72" s="23" t="n">
        <f aca="false">IF(OR(AND(H72&gt;0, AK72&gt;15, AK72&lt;=20), AND(H72&lt;0, AK72&lt;85,AK72&gt;=80)),1,0)</f>
        <v>0</v>
      </c>
      <c r="AO72" s="23" t="n">
        <f aca="false">IF(OR(AND(H72&gt;0, AK72&gt;20, AK72&lt;=25), AND(H72&lt;0, AK72&lt;80,AK72&gt;=75)),1,0)</f>
        <v>0</v>
      </c>
      <c r="AR72" s="29" t="s">
        <v>132</v>
      </c>
      <c r="AS72" s="6" t="n">
        <v>0.6977414</v>
      </c>
      <c r="AT72" s="3" t="n">
        <f aca="false">ABS(AS72)</f>
        <v>0.6977414</v>
      </c>
      <c r="AU72" s="4" t="n">
        <f aca="false">IF(AT72&gt;=$AT$162,1,0)</f>
        <v>1</v>
      </c>
      <c r="AV72" s="6" t="n">
        <v>0.3821552</v>
      </c>
      <c r="AW72" s="3" t="n">
        <f aca="false">ABS(AV72)</f>
        <v>0.3821552</v>
      </c>
      <c r="AX72" s="4" t="n">
        <f aca="false">IF(AW72&gt;=$AW$162,1,0)</f>
        <v>1</v>
      </c>
      <c r="AY72" s="4"/>
      <c r="AZ72" s="4" t="n">
        <f aca="false">IF(OR(AF72=1,AG72=1,AH72=1),1,0)</f>
        <v>0</v>
      </c>
      <c r="BA72" s="4"/>
      <c r="BB72" s="23" t="n">
        <f aca="false">IF(OR(AL72=1,AM72=1,AN72=1,AO72=1),1,0)</f>
        <v>1</v>
      </c>
      <c r="BC72" s="4"/>
      <c r="BD72" s="4" t="n">
        <f aca="false">IF(AND(AU72=1,AX72=1,AZ72=1,BB72=1),1,0)</f>
        <v>0</v>
      </c>
      <c r="BE72" s="4"/>
      <c r="BF72" s="4"/>
      <c r="BG72" s="4"/>
      <c r="BI72" s="3"/>
      <c r="BJ72" s="3"/>
      <c r="BK72" s="3"/>
      <c r="BL72" s="3"/>
      <c r="BM72" s="3"/>
    </row>
    <row r="73" customFormat="false" ht="12.8" hidden="false" customHeight="false" outlineLevel="0" collapsed="false">
      <c r="B73" s="12"/>
      <c r="C73" s="12" t="s">
        <v>133</v>
      </c>
      <c r="D73" s="53" t="s">
        <v>134</v>
      </c>
      <c r="E73" s="37" t="n">
        <v>0.0876816</v>
      </c>
      <c r="F73" s="37" t="n">
        <v>0.618</v>
      </c>
      <c r="G73" s="11" t="n">
        <f aca="false">IF(F73&lt;=0.1,1,0)</f>
        <v>0</v>
      </c>
      <c r="H73" s="38" t="n">
        <v>169.0634</v>
      </c>
      <c r="I73" s="38" t="n">
        <v>0.705</v>
      </c>
      <c r="J73" s="4" t="n">
        <f aca="false">IF(I73&lt;=0.1,1,0)</f>
        <v>0</v>
      </c>
      <c r="K73" s="37" t="n">
        <v>0.2832286</v>
      </c>
      <c r="L73" s="37" t="n">
        <v>0.082</v>
      </c>
      <c r="M73" s="11" t="n">
        <f aca="false">IF(L73&lt;=0.1,1,0)</f>
        <v>1</v>
      </c>
      <c r="N73" s="38" t="n">
        <v>61.9499</v>
      </c>
      <c r="O73" s="38" t="n">
        <v>0.155</v>
      </c>
      <c r="P73" s="4" t="n">
        <f aca="false">IF(O73&lt;=0.1,1,0)</f>
        <v>0</v>
      </c>
      <c r="Q73" s="37" t="n">
        <v>0.0629085</v>
      </c>
      <c r="R73" s="37" t="n">
        <v>0.733</v>
      </c>
      <c r="S73" s="11" t="n">
        <f aca="false">IF(R73&lt;=0.1,1,0)</f>
        <v>0</v>
      </c>
      <c r="T73" s="38" t="n">
        <v>-0.0366212</v>
      </c>
      <c r="U73" s="38" t="n">
        <v>0.828</v>
      </c>
      <c r="V73" s="4" t="n">
        <f aca="false">IF(U73&lt;=0.1,1,0)</f>
        <v>0</v>
      </c>
      <c r="W73" s="37" t="n">
        <v>0.2105262</v>
      </c>
      <c r="X73" s="37" t="n">
        <v>0.186</v>
      </c>
      <c r="Y73" s="11" t="n">
        <f aca="false">IF(X73&lt;=0.1,1,0)</f>
        <v>0</v>
      </c>
      <c r="Z73" s="38" t="n">
        <v>16.56991</v>
      </c>
      <c r="AA73" s="38" t="n">
        <v>0.33</v>
      </c>
      <c r="AB73" s="11" t="n">
        <f aca="false">IF(AA73&lt;=0.1,1,0)</f>
        <v>0</v>
      </c>
      <c r="AC73" s="39" t="n">
        <f aca="false">G73+J73+M73+P73+S73+V73+Y73+AB73</f>
        <v>1</v>
      </c>
      <c r="AD73" s="3"/>
      <c r="AF73" s="4" t="n">
        <f aca="false">IF(AC73&gt;7,1,0)</f>
        <v>0</v>
      </c>
      <c r="AG73" s="4" t="n">
        <f aca="false">IF(AC73=7,1,0)</f>
        <v>0</v>
      </c>
      <c r="AH73" s="23" t="n">
        <f aca="false">IF(AC73=6,1,0)</f>
        <v>0</v>
      </c>
      <c r="AK73" s="23" t="n">
        <v>4</v>
      </c>
      <c r="AL73" s="23" t="n">
        <f aca="false">IF(OR(AND(H73&gt;0, AK73&lt;=10), AND(H73&lt;0, AK73&gt;=90)),1,0)</f>
        <v>1</v>
      </c>
      <c r="AM73" s="23" t="n">
        <f aca="false">IF(OR(AND(H73&gt;0, AK73&gt;10, AK73&lt;=15), AND(H73&lt;0, AK73&lt;90,AK73&gt;=85)),1,0)</f>
        <v>0</v>
      </c>
      <c r="AN73" s="23" t="n">
        <f aca="false">IF(OR(AND(H73&gt;0, AK73&gt;15, AK73&lt;=20), AND(H73&lt;0, AK73&lt;85,AK73&gt;=80)),1,0)</f>
        <v>0</v>
      </c>
      <c r="AO73" s="23" t="n">
        <f aca="false">IF(OR(AND(H73&gt;0, AK73&gt;20, AK73&lt;=25), AND(H73&lt;0, AK73&lt;80,AK73&gt;=75)),1,0)</f>
        <v>0</v>
      </c>
      <c r="AR73" s="53" t="s">
        <v>134</v>
      </c>
      <c r="AS73" s="37" t="n">
        <v>0.0876816</v>
      </c>
      <c r="AT73" s="38" t="n">
        <f aca="false">ABS(AS73)</f>
        <v>0.0876816</v>
      </c>
      <c r="AU73" s="42" t="n">
        <f aca="false">IF(AT73&gt;=$AT$162,1,0)</f>
        <v>0</v>
      </c>
      <c r="AV73" s="37" t="n">
        <v>0.2832286</v>
      </c>
      <c r="AW73" s="38" t="n">
        <f aca="false">ABS(AV73)</f>
        <v>0.2832286</v>
      </c>
      <c r="AX73" s="42" t="n">
        <f aca="false">IF(AW73&gt;=$AW$162,1,0)</f>
        <v>1</v>
      </c>
      <c r="AY73" s="42"/>
      <c r="AZ73" s="42" t="n">
        <f aca="false">IF(OR(AF73=1,AG73=1,AH73=1),1,0)</f>
        <v>0</v>
      </c>
      <c r="BA73" s="42"/>
      <c r="BB73" s="46" t="n">
        <f aca="false">IF(OR(AL73=1,AM73=1,AN73=1,AO73=1),1,0)</f>
        <v>1</v>
      </c>
      <c r="BC73" s="42"/>
      <c r="BD73" s="42" t="n">
        <f aca="false">IF(AND(AU73=1,AX73=1,AZ73=1,BB73=1),1,0)</f>
        <v>0</v>
      </c>
      <c r="BE73" s="42"/>
      <c r="BF73" s="4"/>
      <c r="BG73" s="4"/>
      <c r="BI73" s="3"/>
      <c r="BJ73" s="3"/>
      <c r="BK73" s="3"/>
      <c r="BL73" s="3"/>
      <c r="BM73" s="3"/>
    </row>
    <row r="74" customFormat="false" ht="12.8" hidden="false" customHeight="false" outlineLevel="0" collapsed="false">
      <c r="E74" s="6"/>
      <c r="F74" s="6"/>
      <c r="G74" s="11"/>
      <c r="H74" s="3"/>
      <c r="I74" s="3"/>
      <c r="J74" s="4"/>
      <c r="K74" s="6"/>
      <c r="L74" s="6"/>
      <c r="M74" s="11"/>
      <c r="N74" s="3"/>
      <c r="O74" s="3"/>
      <c r="P74" s="4"/>
      <c r="Q74" s="6"/>
      <c r="R74" s="6"/>
      <c r="S74" s="11"/>
      <c r="T74" s="3"/>
      <c r="U74" s="3"/>
      <c r="V74" s="4"/>
      <c r="W74" s="6"/>
      <c r="X74" s="6"/>
      <c r="Y74" s="11"/>
      <c r="Z74" s="3"/>
      <c r="AA74" s="3"/>
      <c r="AB74" s="11"/>
      <c r="AC74" s="7"/>
      <c r="AD74" s="3"/>
      <c r="AF74" s="4"/>
      <c r="AG74" s="4"/>
      <c r="AH74" s="4"/>
      <c r="AL74" s="23"/>
      <c r="AM74" s="23"/>
      <c r="AN74" s="23"/>
      <c r="AO74" s="23"/>
      <c r="AS74" s="6"/>
      <c r="AT74" s="3"/>
      <c r="AU74" s="4"/>
      <c r="AV74" s="6"/>
      <c r="AW74" s="3"/>
      <c r="AX74" s="4"/>
      <c r="AY74" s="4"/>
      <c r="AZ74" s="4"/>
      <c r="BA74" s="4"/>
      <c r="BB74" s="23"/>
      <c r="BC74" s="4"/>
      <c r="BD74" s="4"/>
      <c r="BE74" s="4"/>
      <c r="BF74" s="4"/>
      <c r="BG74" s="4"/>
      <c r="BI74" s="3"/>
    </row>
    <row r="75" customFormat="false" ht="12.8" hidden="false" customHeight="false" outlineLevel="0" collapsed="false">
      <c r="E75" s="6"/>
      <c r="F75" s="6"/>
      <c r="G75" s="11"/>
      <c r="H75" s="3"/>
      <c r="I75" s="3"/>
      <c r="J75" s="4"/>
      <c r="K75" s="6"/>
      <c r="L75" s="6"/>
      <c r="M75" s="11"/>
      <c r="N75" s="3"/>
      <c r="O75" s="3"/>
      <c r="P75" s="4"/>
      <c r="Q75" s="6"/>
      <c r="R75" s="6"/>
      <c r="S75" s="11"/>
      <c r="T75" s="3"/>
      <c r="U75" s="3"/>
      <c r="V75" s="4"/>
      <c r="W75" s="6"/>
      <c r="X75" s="6"/>
      <c r="Y75" s="11"/>
      <c r="Z75" s="3"/>
      <c r="AA75" s="3"/>
      <c r="AB75" s="11"/>
      <c r="AC75" s="7"/>
      <c r="AD75" s="3"/>
      <c r="AF75" s="4"/>
      <c r="AG75" s="4"/>
      <c r="AH75" s="4"/>
      <c r="AL75" s="23"/>
      <c r="AM75" s="23"/>
      <c r="AN75" s="23"/>
      <c r="AO75" s="23"/>
      <c r="AR75" s="12"/>
      <c r="AS75" s="37"/>
      <c r="AT75" s="38"/>
      <c r="AU75" s="42"/>
      <c r="AV75" s="37"/>
      <c r="AW75" s="38"/>
      <c r="AX75" s="42"/>
      <c r="AY75" s="42"/>
      <c r="AZ75" s="42"/>
      <c r="BA75" s="42"/>
      <c r="BB75" s="46"/>
      <c r="BC75" s="42"/>
      <c r="BD75" s="42"/>
      <c r="BE75" s="42"/>
      <c r="BF75" s="4"/>
      <c r="BG75" s="4"/>
      <c r="BI75" s="3"/>
    </row>
    <row r="76" customFormat="false" ht="12.8" hidden="false" customHeight="false" outlineLevel="0" collapsed="false">
      <c r="B76" s="47" t="s">
        <v>135</v>
      </c>
      <c r="C76" s="57"/>
      <c r="D76" s="54" t="s">
        <v>136</v>
      </c>
      <c r="E76" s="59" t="n">
        <v>0.2020982</v>
      </c>
      <c r="F76" s="59" t="n">
        <v>0</v>
      </c>
      <c r="G76" s="11" t="n">
        <f aca="false">IF(F76&lt;=0.1,1,0)</f>
        <v>1</v>
      </c>
      <c r="H76" s="57" t="n">
        <v>440.202</v>
      </c>
      <c r="I76" s="57" t="n">
        <v>0</v>
      </c>
      <c r="J76" s="4" t="n">
        <f aca="false">IF(I76&lt;=0.1,1,0)</f>
        <v>1</v>
      </c>
      <c r="K76" s="59" t="n">
        <v>0.1466554</v>
      </c>
      <c r="L76" s="59" t="n">
        <v>0.008</v>
      </c>
      <c r="M76" s="11" t="n">
        <f aca="false">IF(L76&lt;=0.1,1,0)</f>
        <v>1</v>
      </c>
      <c r="N76" s="57" t="n">
        <v>33.80621</v>
      </c>
      <c r="O76" s="57" t="n">
        <v>0.002</v>
      </c>
      <c r="P76" s="4" t="n">
        <f aca="false">IF(O76&lt;=0.1,1,0)</f>
        <v>1</v>
      </c>
      <c r="Q76" s="59" t="n">
        <v>0.19876</v>
      </c>
      <c r="R76" s="59" t="n">
        <v>0.001</v>
      </c>
      <c r="S76" s="11" t="n">
        <f aca="false">IF(R76&lt;=0.1,1,0)</f>
        <v>1</v>
      </c>
      <c r="T76" s="57" t="n">
        <v>0.2619082</v>
      </c>
      <c r="U76" s="57" t="n">
        <v>0</v>
      </c>
      <c r="V76" s="4" t="n">
        <f aca="false">IF(U76&lt;=0.1,1,0)</f>
        <v>1</v>
      </c>
      <c r="W76" s="59" t="n">
        <v>0.1625209</v>
      </c>
      <c r="X76" s="59" t="n">
        <v>0.002</v>
      </c>
      <c r="Y76" s="11" t="n">
        <f aca="false">IF(X76&lt;=0.1,1,0)</f>
        <v>1</v>
      </c>
      <c r="Z76" s="57" t="n">
        <v>1.31938</v>
      </c>
      <c r="AA76" s="57" t="n">
        <v>0.476</v>
      </c>
      <c r="AB76" s="11" t="n">
        <f aca="false">IF(AA76&lt;=0.1,1,0)</f>
        <v>0</v>
      </c>
      <c r="AC76" s="49" t="n">
        <f aca="false">G76+J76+M76+P76+S76+V76+Y76+AB76</f>
        <v>7</v>
      </c>
      <c r="AD76" s="3"/>
      <c r="AF76" s="4" t="n">
        <f aca="false">IF(AC76&gt;7,1,0)</f>
        <v>0</v>
      </c>
      <c r="AG76" s="4" t="n">
        <f aca="false">IF(AC76=7,1,0)</f>
        <v>1</v>
      </c>
      <c r="AH76" s="23" t="n">
        <f aca="false">IF(AC76=6,1,0)</f>
        <v>0</v>
      </c>
      <c r="AK76" s="23" t="n">
        <v>28</v>
      </c>
      <c r="AL76" s="23" t="n">
        <f aca="false">IF(OR(AND(H76&gt;0, AK76&lt;=10), AND(H76&lt;0, AK76&gt;=90)),1,0)</f>
        <v>0</v>
      </c>
      <c r="AM76" s="23" t="n">
        <f aca="false">IF(OR(AND(H76&gt;0, AK76&gt;10, AK76&lt;=15), AND(H76&lt;0, AK76&lt;90,AK76&gt;=85)),1,0)</f>
        <v>0</v>
      </c>
      <c r="AN76" s="23" t="n">
        <f aca="false">IF(OR(AND(H76&gt;0, AK76&gt;15, AK76&lt;=20), AND(H76&lt;0, AK76&lt;85,AK76&gt;=80)),1,0)</f>
        <v>0</v>
      </c>
      <c r="AO76" s="23" t="n">
        <f aca="false">IF(OR(AND(H76&gt;0, AK76&gt;20, AK76&lt;=25), AND(H76&lt;0, AK76&lt;80,AK76&gt;=75)),1,0)</f>
        <v>0</v>
      </c>
      <c r="AR76" s="48" t="s">
        <v>136</v>
      </c>
      <c r="AS76" s="44" t="n">
        <v>0.2020982</v>
      </c>
      <c r="AT76" s="3" t="n">
        <f aca="false">ABS(AS76)</f>
        <v>0.2020982</v>
      </c>
      <c r="AU76" s="4" t="n">
        <f aca="false">IF(AT76&gt;=$AT$162,1,0)</f>
        <v>0</v>
      </c>
      <c r="AV76" s="44" t="n">
        <v>0.1466554</v>
      </c>
      <c r="AW76" s="3" t="n">
        <f aca="false">ABS(AV76)</f>
        <v>0.1466554</v>
      </c>
      <c r="AX76" s="4" t="n">
        <f aca="false">IF(AW76&gt;=$AW$162,1,0)</f>
        <v>0</v>
      </c>
      <c r="AY76" s="4"/>
      <c r="AZ76" s="4" t="n">
        <f aca="false">IF(OR(AF76=1,AG76=1,AH76=1),1,0)</f>
        <v>1</v>
      </c>
      <c r="BA76" s="4"/>
      <c r="BB76" s="23" t="n">
        <f aca="false">IF(OR(AL76=1,AM76=1,AN76=1,AO76=1),1,0)</f>
        <v>0</v>
      </c>
      <c r="BC76" s="4"/>
      <c r="BD76" s="4" t="n">
        <f aca="false">IF(AND(AU76=1,AX76=1,AZ76=1,BB76=1),1,0)</f>
        <v>0</v>
      </c>
      <c r="BE76" s="4"/>
      <c r="BF76" s="4"/>
      <c r="BG76" s="4"/>
    </row>
    <row r="77" customFormat="false" ht="12.8" hidden="false" customHeight="false" outlineLevel="0" collapsed="false">
      <c r="D77" s="33" t="s">
        <v>137</v>
      </c>
      <c r="E77" s="10" t="n">
        <v>0.3540075</v>
      </c>
      <c r="F77" s="10" t="n">
        <v>0</v>
      </c>
      <c r="G77" s="11" t="n">
        <f aca="false">IF(F77&lt;=0.1,1,0)</f>
        <v>1</v>
      </c>
      <c r="H77" s="0" t="n">
        <v>718.2216</v>
      </c>
      <c r="I77" s="0" t="n">
        <v>0</v>
      </c>
      <c r="J77" s="4" t="n">
        <f aca="false">IF(I77&lt;=0.1,1,0)</f>
        <v>1</v>
      </c>
      <c r="K77" s="10" t="n">
        <v>0.2787686</v>
      </c>
      <c r="L77" s="10" t="n">
        <v>0</v>
      </c>
      <c r="M77" s="11" t="n">
        <f aca="false">IF(L77&lt;=0.1,1,0)</f>
        <v>1</v>
      </c>
      <c r="N77" s="0" t="n">
        <v>44.37645</v>
      </c>
      <c r="O77" s="0" t="n">
        <v>0.001</v>
      </c>
      <c r="P77" s="4" t="n">
        <f aca="false">IF(O77&lt;=0.1,1,0)</f>
        <v>1</v>
      </c>
      <c r="Q77" s="10" t="n">
        <v>0.3412075</v>
      </c>
      <c r="R77" s="10" t="n">
        <v>0</v>
      </c>
      <c r="S77" s="11" t="n">
        <f aca="false">IF(R77&lt;=0.1,1,0)</f>
        <v>1</v>
      </c>
      <c r="T77" s="0" t="n">
        <v>0.344549</v>
      </c>
      <c r="U77" s="0" t="n">
        <v>0</v>
      </c>
      <c r="V77" s="4" t="n">
        <f aca="false">IF(U77&lt;=0.1,1,0)</f>
        <v>1</v>
      </c>
      <c r="W77" s="10" t="n">
        <v>0.250206</v>
      </c>
      <c r="X77" s="10" t="n">
        <v>0</v>
      </c>
      <c r="Y77" s="11" t="n">
        <f aca="false">IF(X77&lt;=0.1,1,0)</f>
        <v>1</v>
      </c>
      <c r="Z77" s="0" t="n">
        <v>6.029249</v>
      </c>
      <c r="AA77" s="0" t="n">
        <v>0.007</v>
      </c>
      <c r="AB77" s="11" t="n">
        <f aca="false">IF(AA77&lt;=0.1,1,0)</f>
        <v>1</v>
      </c>
      <c r="AC77" s="7" t="n">
        <f aca="false">G77+J77+M77+P77+S77+V77+Y77+AB77</f>
        <v>8</v>
      </c>
      <c r="AD77" s="3"/>
      <c r="AF77" s="11" t="n">
        <f aca="false">IF(AC77&gt;7,1,0)</f>
        <v>1</v>
      </c>
      <c r="AG77" s="4" t="n">
        <f aca="false">IF(AC77=7,1,0)</f>
        <v>0</v>
      </c>
      <c r="AH77" s="23" t="n">
        <f aca="false">IF(AC77=6,1,0)</f>
        <v>0</v>
      </c>
      <c r="AK77" s="23" t="n">
        <v>16</v>
      </c>
      <c r="AL77" s="23" t="n">
        <f aca="false">IF(OR(AND(H77&gt;0, AK77&lt;=10), AND(H77&lt;0, AK77&gt;=90)),1,0)</f>
        <v>0</v>
      </c>
      <c r="AM77" s="23" t="n">
        <f aca="false">IF(OR(AND(H77&gt;0, AK77&gt;10, AK77&lt;=15), AND(H77&lt;0, AK77&lt;90,AK77&gt;=85)),1,0)</f>
        <v>0</v>
      </c>
      <c r="AN77" s="23" t="n">
        <f aca="false">IF(OR(AND(H77&gt;0, AK77&gt;15, AK77&lt;=20), AND(H77&lt;0, AK77&lt;85,AK77&gt;=80)),1,0)</f>
        <v>1</v>
      </c>
      <c r="AO77" s="23" t="n">
        <f aca="false">IF(OR(AND(H77&gt;0, AK77&gt;20, AK77&lt;=25), AND(H77&lt;0, AK77&lt;80,AK77&gt;=75)),1,0)</f>
        <v>0</v>
      </c>
      <c r="AR77" s="33" t="s">
        <v>137</v>
      </c>
      <c r="AS77" s="6" t="n">
        <v>0.3540075</v>
      </c>
      <c r="AT77" s="3" t="n">
        <f aca="false">ABS(AS77)</f>
        <v>0.3540075</v>
      </c>
      <c r="AU77" s="4" t="n">
        <f aca="false">IF(AT77&gt;=$AT$162,1,0)</f>
        <v>1</v>
      </c>
      <c r="AV77" s="6" t="n">
        <v>0.2787686</v>
      </c>
      <c r="AW77" s="3" t="n">
        <f aca="false">ABS(AV77)</f>
        <v>0.2787686</v>
      </c>
      <c r="AX77" s="4" t="n">
        <f aca="false">IF(AW77&gt;=$AW$162,1,0)</f>
        <v>1</v>
      </c>
      <c r="AY77" s="4"/>
      <c r="AZ77" s="4" t="n">
        <f aca="false">IF(OR(AF77=1,AG77=1,AH77=1),1,0)</f>
        <v>1</v>
      </c>
      <c r="BA77" s="4"/>
      <c r="BB77" s="23" t="n">
        <f aca="false">IF(OR(AL77=1,AM77=1,AN77=1,AO77=1),1,0)</f>
        <v>1</v>
      </c>
      <c r="BC77" s="4"/>
      <c r="BD77" s="34" t="n">
        <f aca="false">IF(AND(AU77=1,AX77=1,AZ77=1,BB77=1),1,0)</f>
        <v>1</v>
      </c>
      <c r="BF77" s="60" t="s">
        <v>138</v>
      </c>
      <c r="BG77" s="61"/>
      <c r="BH77" s="62"/>
    </row>
    <row r="78" customFormat="false" ht="12.8" hidden="false" customHeight="false" outlineLevel="0" collapsed="false">
      <c r="D78" s="0" t="s">
        <v>139</v>
      </c>
      <c r="E78" s="10" t="n">
        <v>0.060414</v>
      </c>
      <c r="F78" s="10" t="n">
        <v>0.41</v>
      </c>
      <c r="G78" s="11" t="n">
        <f aca="false">IF(F78&lt;=0.1,1,0)</f>
        <v>0</v>
      </c>
      <c r="H78" s="0" t="n">
        <v>149.057</v>
      </c>
      <c r="I78" s="0" t="n">
        <v>0.412</v>
      </c>
      <c r="J78" s="4" t="n">
        <f aca="false">IF(I78&lt;=0.1,1,0)</f>
        <v>0</v>
      </c>
      <c r="K78" s="10" t="n">
        <v>-0.0791471</v>
      </c>
      <c r="L78" s="10" t="n">
        <v>0.28</v>
      </c>
      <c r="M78" s="11" t="n">
        <f aca="false">IF(L78&lt;=0.1,1,0)</f>
        <v>0</v>
      </c>
      <c r="N78" s="0" t="n">
        <v>-14.94076</v>
      </c>
      <c r="O78" s="0" t="n">
        <v>0.229</v>
      </c>
      <c r="P78" s="4" t="n">
        <f aca="false">IF(O78&lt;=0.1,1,0)</f>
        <v>0</v>
      </c>
      <c r="Q78" s="10" t="n">
        <v>0.058289</v>
      </c>
      <c r="R78" s="10" t="n">
        <v>0.475</v>
      </c>
      <c r="S78" s="11" t="n">
        <f aca="false">IF(R78&lt;=0.1,1,0)</f>
        <v>0</v>
      </c>
      <c r="T78" s="0" t="n">
        <v>0.0206195</v>
      </c>
      <c r="U78" s="0" t="n">
        <v>0.762</v>
      </c>
      <c r="V78" s="4" t="n">
        <f aca="false">IF(U78&lt;=0.1,1,0)</f>
        <v>0</v>
      </c>
      <c r="W78" s="10" t="n">
        <v>-0.0770363</v>
      </c>
      <c r="X78" s="10" t="n">
        <v>0.262</v>
      </c>
      <c r="Y78" s="11" t="n">
        <f aca="false">IF(X78&lt;=0.1,1,0)</f>
        <v>0</v>
      </c>
      <c r="Z78" s="0" t="n">
        <v>-0.9325035</v>
      </c>
      <c r="AA78" s="0" t="n">
        <v>0.754</v>
      </c>
      <c r="AB78" s="11" t="n">
        <f aca="false">IF(AA78&lt;=0.1,1,0)</f>
        <v>0</v>
      </c>
      <c r="AC78" s="7" t="n">
        <f aca="false">G78+J78+M78+P78+S78+V78+Y78+AB78</f>
        <v>0</v>
      </c>
      <c r="AD78" s="3"/>
      <c r="AF78" s="4" t="n">
        <f aca="false">IF(AC78&gt;7,1,0)</f>
        <v>0</v>
      </c>
      <c r="AG78" s="4" t="n">
        <f aca="false">IF(AC78=7,1,0)</f>
        <v>0</v>
      </c>
      <c r="AH78" s="23" t="n">
        <f aca="false">IF(AC78=6,1,0)</f>
        <v>0</v>
      </c>
      <c r="AK78" s="23" t="n">
        <v>11</v>
      </c>
      <c r="AL78" s="23" t="n">
        <f aca="false">IF(OR(AND(H78&gt;0, AK78&lt;=10), AND(H78&lt;0, AK78&gt;=90)),1,0)</f>
        <v>0</v>
      </c>
      <c r="AM78" s="23" t="n">
        <f aca="false">IF(OR(AND(H78&gt;0, AK78&gt;10, AK78&lt;=15), AND(H78&lt;0, AK78&lt;90,AK78&gt;=85)),1,0)</f>
        <v>1</v>
      </c>
      <c r="AN78" s="23" t="n">
        <f aca="false">IF(OR(AND(H78&gt;0, AK78&gt;15, AK78&lt;=20), AND(H78&lt;0, AK78&lt;85,AK78&gt;=80)),1,0)</f>
        <v>0</v>
      </c>
      <c r="AO78" s="23" t="n">
        <f aca="false">IF(OR(AND(H78&gt;0, AK78&gt;20, AK78&lt;=25), AND(H78&lt;0, AK78&lt;80,AK78&gt;=75)),1,0)</f>
        <v>0</v>
      </c>
      <c r="AR78" s="29" t="s">
        <v>139</v>
      </c>
      <c r="AS78" s="6" t="n">
        <v>0.060414</v>
      </c>
      <c r="AT78" s="3" t="n">
        <f aca="false">ABS(AS78)</f>
        <v>0.060414</v>
      </c>
      <c r="AU78" s="4" t="n">
        <f aca="false">IF(AT78&gt;=$AT$162,1,0)</f>
        <v>0</v>
      </c>
      <c r="AV78" s="6" t="n">
        <v>-0.0791471</v>
      </c>
      <c r="AW78" s="3" t="n">
        <f aca="false">ABS(AV78)</f>
        <v>0.0791471</v>
      </c>
      <c r="AX78" s="4" t="n">
        <f aca="false">IF(AW78&gt;=$AW$162,1,0)</f>
        <v>0</v>
      </c>
      <c r="AY78" s="4"/>
      <c r="AZ78" s="4" t="n">
        <f aca="false">IF(OR(AF78=1,AG78=1,AH78=1),1,0)</f>
        <v>0</v>
      </c>
      <c r="BA78" s="4"/>
      <c r="BB78" s="23" t="n">
        <f aca="false">IF(OR(AL78=1,AM78=1,AN78=1,AO78=1),1,0)</f>
        <v>1</v>
      </c>
      <c r="BC78" s="4"/>
      <c r="BD78" s="4" t="n">
        <f aca="false">IF(AND(AU78=1,AX78=1,AZ78=1,BB78=1),1,0)</f>
        <v>0</v>
      </c>
      <c r="BE78" s="4"/>
      <c r="BF78" s="4"/>
      <c r="BG78" s="4"/>
    </row>
    <row r="79" customFormat="false" ht="12.8" hidden="false" customHeight="false" outlineLevel="0" collapsed="false">
      <c r="D79" s="31" t="s">
        <v>140</v>
      </c>
      <c r="E79" s="10" t="n">
        <v>0.1622593</v>
      </c>
      <c r="F79" s="10" t="n">
        <v>0.003</v>
      </c>
      <c r="G79" s="11" t="n">
        <f aca="false">IF(F79&lt;=0.1,1,0)</f>
        <v>1</v>
      </c>
      <c r="H79" s="0" t="n">
        <v>247.3489</v>
      </c>
      <c r="I79" s="0" t="n">
        <v>0.014</v>
      </c>
      <c r="J79" s="4" t="n">
        <f aca="false">IF(I79&lt;=0.1,1,0)</f>
        <v>1</v>
      </c>
      <c r="K79" s="10" t="n">
        <v>0.1318815</v>
      </c>
      <c r="L79" s="10" t="n">
        <v>0.017</v>
      </c>
      <c r="M79" s="11" t="n">
        <f aca="false">IF(L79&lt;=0.1,1,0)</f>
        <v>1</v>
      </c>
      <c r="N79" s="0" t="n">
        <v>24.75283</v>
      </c>
      <c r="O79" s="0" t="n">
        <v>0.009</v>
      </c>
      <c r="P79" s="4" t="n">
        <f aca="false">IF(O79&lt;=0.1,1,0)</f>
        <v>1</v>
      </c>
      <c r="Q79" s="10" t="n">
        <v>0.1228522</v>
      </c>
      <c r="R79" s="10" t="n">
        <v>0.036</v>
      </c>
      <c r="S79" s="11" t="n">
        <f aca="false">IF(R79&lt;=0.1,1,0)</f>
        <v>1</v>
      </c>
      <c r="T79" s="0" t="n">
        <v>0.1533955</v>
      </c>
      <c r="U79" s="0" t="n">
        <v>0.003</v>
      </c>
      <c r="V79" s="4" t="n">
        <f aca="false">IF(U79&lt;=0.1,1,0)</f>
        <v>1</v>
      </c>
      <c r="W79" s="10" t="n">
        <v>0.1178722</v>
      </c>
      <c r="X79" s="10" t="n">
        <v>0.025</v>
      </c>
      <c r="Y79" s="11" t="n">
        <f aca="false">IF(X79&lt;=0.1,1,0)</f>
        <v>1</v>
      </c>
      <c r="Z79" s="0" t="n">
        <v>1.625581</v>
      </c>
      <c r="AA79" s="0" t="n">
        <v>0.464</v>
      </c>
      <c r="AB79" s="11" t="n">
        <f aca="false">IF(AA79&lt;=0.1,1,0)</f>
        <v>0</v>
      </c>
      <c r="AC79" s="7" t="n">
        <f aca="false">G79+J79+M79+P79+S79+V79+Y79+AB79</f>
        <v>7</v>
      </c>
      <c r="AD79" s="3"/>
      <c r="AF79" s="4" t="n">
        <f aca="false">IF(AC79&gt;7,1,0)</f>
        <v>0</v>
      </c>
      <c r="AG79" s="4" t="n">
        <f aca="false">IF(AC79=7,1,0)</f>
        <v>1</v>
      </c>
      <c r="AH79" s="23" t="n">
        <f aca="false">IF(AC79=6,1,0)</f>
        <v>0</v>
      </c>
      <c r="AK79" s="23" t="n">
        <v>58</v>
      </c>
      <c r="AL79" s="23" t="n">
        <f aca="false">IF(OR(AND(H79&gt;0, AK79&lt;=10), AND(H79&lt;0, AK79&gt;=90)),1,0)</f>
        <v>0</v>
      </c>
      <c r="AM79" s="23" t="n">
        <f aca="false">IF(OR(AND(H79&gt;0, AK79&gt;10, AK79&lt;=15), AND(H79&lt;0, AK79&lt;90,AK79&gt;=85)),1,0)</f>
        <v>0</v>
      </c>
      <c r="AN79" s="23" t="n">
        <f aca="false">IF(OR(AND(H79&gt;0, AK79&gt;15, AK79&lt;=20), AND(H79&lt;0, AK79&lt;85,AK79&gt;=80)),1,0)</f>
        <v>0</v>
      </c>
      <c r="AO79" s="23" t="n">
        <f aca="false">IF(OR(AND(H79&gt;0, AK79&gt;20, AK79&lt;=25), AND(H79&lt;0, AK79&lt;80,AK79&gt;=75)),1,0)</f>
        <v>0</v>
      </c>
      <c r="AR79" s="29" t="s">
        <v>140</v>
      </c>
      <c r="AS79" s="6" t="n">
        <v>0.1622593</v>
      </c>
      <c r="AT79" s="3" t="n">
        <f aca="false">ABS(AS79)</f>
        <v>0.1622593</v>
      </c>
      <c r="AU79" s="4" t="n">
        <f aca="false">IF(AT79&gt;=$AT$162,1,0)</f>
        <v>0</v>
      </c>
      <c r="AV79" s="6" t="n">
        <v>0.1318815</v>
      </c>
      <c r="AW79" s="3" t="n">
        <f aca="false">ABS(AV79)</f>
        <v>0.1318815</v>
      </c>
      <c r="AX79" s="4" t="n">
        <f aca="false">IF(AW79&gt;=$AW$162,1,0)</f>
        <v>0</v>
      </c>
      <c r="AY79" s="4"/>
      <c r="AZ79" s="4" t="n">
        <f aca="false">IF(OR(AF79=1,AG79=1,AH79=1),1,0)</f>
        <v>1</v>
      </c>
      <c r="BA79" s="4"/>
      <c r="BB79" s="23" t="n">
        <f aca="false">IF(OR(AL79=1,AM79=1,AN79=1,AO79=1),1,0)</f>
        <v>0</v>
      </c>
      <c r="BC79" s="4"/>
      <c r="BD79" s="4" t="n">
        <f aca="false">IF(AND(AU79=1,AX79=1,AZ79=1,BB79=1),1,0)</f>
        <v>0</v>
      </c>
      <c r="BE79" s="4"/>
      <c r="BF79" s="4"/>
      <c r="BG79" s="4"/>
    </row>
    <row r="80" customFormat="false" ht="12.8" hidden="false" customHeight="false" outlineLevel="0" collapsed="false">
      <c r="D80" s="29" t="s">
        <v>141</v>
      </c>
      <c r="E80" s="10" t="n">
        <v>0.129535</v>
      </c>
      <c r="F80" s="10" t="n">
        <v>0.021</v>
      </c>
      <c r="G80" s="11" t="n">
        <f aca="false">IF(F80&lt;=0.1,1,0)</f>
        <v>1</v>
      </c>
      <c r="H80" s="0" t="n">
        <v>217.2252</v>
      </c>
      <c r="I80" s="0" t="n">
        <v>0.039</v>
      </c>
      <c r="J80" s="4" t="n">
        <f aca="false">IF(I80&lt;=0.1,1,0)</f>
        <v>1</v>
      </c>
      <c r="K80" s="10" t="n">
        <v>0.0947281</v>
      </c>
      <c r="L80" s="10" t="n">
        <v>0.101</v>
      </c>
      <c r="M80" s="11" t="n">
        <f aca="false">IF(L80&lt;=0.1,1,0)</f>
        <v>0</v>
      </c>
      <c r="N80" s="0" t="n">
        <v>9.564194</v>
      </c>
      <c r="O80" s="0" t="n">
        <v>0.34</v>
      </c>
      <c r="P80" s="4" t="n">
        <f aca="false">IF(O80&lt;=0.1,1,0)</f>
        <v>0</v>
      </c>
      <c r="Q80" s="10" t="n">
        <v>0.1485543</v>
      </c>
      <c r="R80" s="10" t="n">
        <v>0.015</v>
      </c>
      <c r="S80" s="11" t="n">
        <f aca="false">IF(R80&lt;=0.1,1,0)</f>
        <v>1</v>
      </c>
      <c r="T80" s="0" t="n">
        <v>0.1183474</v>
      </c>
      <c r="U80" s="0" t="n">
        <v>0.025</v>
      </c>
      <c r="V80" s="4" t="n">
        <f aca="false">IF(U80&lt;=0.1,1,0)</f>
        <v>1</v>
      </c>
      <c r="W80" s="10" t="n">
        <v>0.0869436</v>
      </c>
      <c r="X80" s="10" t="n">
        <v>0.113</v>
      </c>
      <c r="Y80" s="11" t="n">
        <f aca="false">IF(X80&lt;=0.1,1,0)</f>
        <v>0</v>
      </c>
      <c r="Z80" s="0" t="n">
        <v>4.612034</v>
      </c>
      <c r="AA80" s="0" t="n">
        <v>0.033</v>
      </c>
      <c r="AB80" s="11" t="n">
        <f aca="false">IF(AA80&lt;=0.1,1,0)</f>
        <v>1</v>
      </c>
      <c r="AC80" s="7" t="n">
        <f aca="false">G80+J80+M80+P80+S80+V80+Y80+AB80</f>
        <v>5</v>
      </c>
      <c r="AD80" s="3"/>
      <c r="AF80" s="4" t="n">
        <f aca="false">IF(AC80&gt;7,1,0)</f>
        <v>0</v>
      </c>
      <c r="AG80" s="4" t="n">
        <f aca="false">IF(AC80=7,1,0)</f>
        <v>0</v>
      </c>
      <c r="AH80" s="23" t="n">
        <f aca="false">IF(AC80=6,1,0)</f>
        <v>0</v>
      </c>
      <c r="AK80" s="23" t="n">
        <v>64</v>
      </c>
      <c r="AL80" s="23" t="n">
        <f aca="false">IF(OR(AND(H80&gt;0, AK80&lt;=10), AND(H80&lt;0, AK80&gt;=90)),1,0)</f>
        <v>0</v>
      </c>
      <c r="AM80" s="23" t="n">
        <f aca="false">IF(OR(AND(H80&gt;0, AK80&gt;10, AK80&lt;=15), AND(H80&lt;0, AK80&lt;90,AK80&gt;=85)),1,0)</f>
        <v>0</v>
      </c>
      <c r="AN80" s="23" t="n">
        <f aca="false">IF(OR(AND(H80&gt;0, AK80&gt;15, AK80&lt;=20), AND(H80&lt;0, AK80&lt;85,AK80&gt;=80)),1,0)</f>
        <v>0</v>
      </c>
      <c r="AO80" s="23" t="n">
        <f aca="false">IF(OR(AND(H80&gt;0, AK80&gt;20, AK80&lt;=25), AND(H80&lt;0, AK80&lt;80,AK80&gt;=75)),1,0)</f>
        <v>0</v>
      </c>
      <c r="AR80" s="29" t="s">
        <v>141</v>
      </c>
      <c r="AS80" s="6" t="n">
        <v>0.129535</v>
      </c>
      <c r="AT80" s="3" t="n">
        <f aca="false">ABS(AS80)</f>
        <v>0.129535</v>
      </c>
      <c r="AU80" s="4" t="n">
        <f aca="false">IF(AT80&gt;=$AT$162,1,0)</f>
        <v>0</v>
      </c>
      <c r="AV80" s="6" t="n">
        <v>0.0947281</v>
      </c>
      <c r="AW80" s="3" t="n">
        <f aca="false">ABS(AV80)</f>
        <v>0.0947281</v>
      </c>
      <c r="AX80" s="4" t="n">
        <f aca="false">IF(AW80&gt;=$AW$162,1,0)</f>
        <v>0</v>
      </c>
      <c r="AY80" s="4"/>
      <c r="AZ80" s="4" t="n">
        <f aca="false">IF(OR(AF80=1,AG80=1,AH80=1),1,0)</f>
        <v>0</v>
      </c>
      <c r="BA80" s="4"/>
      <c r="BB80" s="23" t="n">
        <f aca="false">IF(OR(AL80=1,AM80=1,AN80=1,AO80=1),1,0)</f>
        <v>0</v>
      </c>
      <c r="BC80" s="4"/>
      <c r="BD80" s="4" t="n">
        <f aca="false">IF(AND(AU80=1,AX80=1,AZ80=1,BB80=1),1,0)</f>
        <v>0</v>
      </c>
      <c r="BE80" s="4"/>
      <c r="BF80" s="4"/>
      <c r="BG80" s="4"/>
    </row>
    <row r="81" customFormat="false" ht="12.8" hidden="false" customHeight="false" outlineLevel="0" collapsed="false">
      <c r="D81" s="0" t="s">
        <v>142</v>
      </c>
      <c r="E81" s="10" t="n">
        <v>-0.0119502</v>
      </c>
      <c r="F81" s="10" t="n">
        <v>0.883</v>
      </c>
      <c r="G81" s="11" t="n">
        <f aca="false">IF(F81&lt;=0.1,1,0)</f>
        <v>0</v>
      </c>
      <c r="H81" s="0" t="n">
        <v>21.29489</v>
      </c>
      <c r="I81" s="0" t="n">
        <v>0.909</v>
      </c>
      <c r="J81" s="4" t="n">
        <f aca="false">IF(I81&lt;=0.1,1,0)</f>
        <v>0</v>
      </c>
      <c r="K81" s="10" t="n">
        <v>0.0039202</v>
      </c>
      <c r="L81" s="10" t="n">
        <v>0.959</v>
      </c>
      <c r="M81" s="11" t="n">
        <f aca="false">IF(L81&lt;=0.1,1,0)</f>
        <v>0</v>
      </c>
      <c r="N81" s="0" t="n">
        <v>-1.151706</v>
      </c>
      <c r="O81" s="0" t="n">
        <v>0.942</v>
      </c>
      <c r="P81" s="4" t="n">
        <f aca="false">IF(O81&lt;=0.1,1,0)</f>
        <v>0</v>
      </c>
      <c r="Q81" s="10" t="n">
        <v>0.0067425</v>
      </c>
      <c r="R81" s="10" t="n">
        <v>0.94</v>
      </c>
      <c r="S81" s="11" t="n">
        <f aca="false">IF(R81&lt;=0.1,1,0)</f>
        <v>0</v>
      </c>
      <c r="T81" s="0" t="n">
        <v>-0.0281779</v>
      </c>
      <c r="U81" s="0" t="n">
        <v>0.714</v>
      </c>
      <c r="V81" s="4" t="n">
        <f aca="false">IF(U81&lt;=0.1,1,0)</f>
        <v>0</v>
      </c>
      <c r="W81" s="10" t="n">
        <v>0.0296352</v>
      </c>
      <c r="X81" s="10" t="n">
        <v>0.688</v>
      </c>
      <c r="Y81" s="11" t="n">
        <f aca="false">IF(X81&lt;=0.1,1,0)</f>
        <v>0</v>
      </c>
      <c r="Z81" s="0" t="n">
        <v>-2.953069</v>
      </c>
      <c r="AA81" s="0" t="n">
        <v>0.228</v>
      </c>
      <c r="AB81" s="11" t="n">
        <f aca="false">IF(AA81&lt;=0.1,1,0)</f>
        <v>0</v>
      </c>
      <c r="AC81" s="7" t="n">
        <f aca="false">G81+J81+M81+P81+S81+V81+Y81+AB81</f>
        <v>0</v>
      </c>
      <c r="AD81" s="3"/>
      <c r="AF81" s="4" t="n">
        <f aca="false">IF(AC81&gt;7,1,0)</f>
        <v>0</v>
      </c>
      <c r="AG81" s="4" t="n">
        <f aca="false">IF(AC81=7,1,0)</f>
        <v>0</v>
      </c>
      <c r="AH81" s="23" t="n">
        <f aca="false">IF(AC81=6,1,0)</f>
        <v>0</v>
      </c>
      <c r="AK81" s="23" t="n">
        <v>10</v>
      </c>
      <c r="AL81" s="23" t="n">
        <f aca="false">IF(OR(AND(H81&gt;0, AK81&lt;=10), AND(H81&lt;0, AK81&gt;=90)),1,0)</f>
        <v>1</v>
      </c>
      <c r="AM81" s="23" t="n">
        <f aca="false">IF(OR(AND(H81&gt;0, AK81&gt;10, AK81&lt;=15), AND(H81&lt;0, AK81&lt;90,AK81&gt;=85)),1,0)</f>
        <v>0</v>
      </c>
      <c r="AN81" s="23" t="n">
        <f aca="false">IF(OR(AND(H81&gt;0, AK81&gt;15, AK81&lt;=20), AND(H81&lt;0, AK81&lt;85,AK81&gt;=80)),1,0)</f>
        <v>0</v>
      </c>
      <c r="AO81" s="23" t="n">
        <f aca="false">IF(OR(AND(H81&gt;0, AK81&gt;20, AK81&lt;=25), AND(H81&lt;0, AK81&lt;80,AK81&gt;=75)),1,0)</f>
        <v>0</v>
      </c>
      <c r="AR81" s="29" t="s">
        <v>142</v>
      </c>
      <c r="AS81" s="6" t="n">
        <v>-0.0119502</v>
      </c>
      <c r="AT81" s="3" t="n">
        <v>0</v>
      </c>
      <c r="AU81" s="4" t="n">
        <f aca="false">IF(AT81&gt;=$AT$162,1,0)</f>
        <v>0</v>
      </c>
      <c r="AV81" s="6" t="n">
        <v>0.0039202</v>
      </c>
      <c r="AW81" s="3" t="n">
        <f aca="false">ABS(AV81)</f>
        <v>0.0039202</v>
      </c>
      <c r="AX81" s="4" t="n">
        <f aca="false">IF(AW81&gt;=$AW$162,1,0)</f>
        <v>0</v>
      </c>
      <c r="AY81" s="4"/>
      <c r="AZ81" s="4" t="n">
        <f aca="false">IF(OR(AF81=1,AG81=1,AH81=1),1,0)</f>
        <v>0</v>
      </c>
      <c r="BA81" s="4"/>
      <c r="BB81" s="23" t="n">
        <f aca="false">IF(OR(AL81=1,AM81=1,AN81=1,AO81=1),1,0)</f>
        <v>1</v>
      </c>
      <c r="BC81" s="4"/>
      <c r="BD81" s="4" t="n">
        <f aca="false">IF(AND(AU81=1,AX81=1,AZ81=1,BB81=1),1,0)</f>
        <v>0</v>
      </c>
      <c r="BE81" s="4"/>
      <c r="BF81" s="4"/>
      <c r="BG81" s="4"/>
    </row>
    <row r="82" customFormat="false" ht="12.8" hidden="false" customHeight="false" outlineLevel="0" collapsed="false">
      <c r="E82" s="10"/>
      <c r="F82" s="10"/>
      <c r="G82" s="11"/>
      <c r="J82" s="4"/>
      <c r="K82" s="10"/>
      <c r="L82" s="10"/>
      <c r="M82" s="11"/>
      <c r="P82" s="4"/>
      <c r="Q82" s="10"/>
      <c r="R82" s="10"/>
      <c r="S82" s="11"/>
      <c r="V82" s="4"/>
      <c r="W82" s="10"/>
      <c r="X82" s="10"/>
      <c r="Y82" s="11"/>
      <c r="AB82" s="11"/>
      <c r="AC82" s="7"/>
      <c r="AD82" s="3"/>
      <c r="AF82" s="4"/>
      <c r="AG82" s="4"/>
      <c r="AH82" s="4"/>
      <c r="AK82" s="4"/>
      <c r="AL82" s="23"/>
      <c r="AM82" s="23"/>
      <c r="AN82" s="23"/>
      <c r="AO82" s="23"/>
      <c r="AS82" s="6"/>
      <c r="AT82" s="3"/>
      <c r="AU82" s="4"/>
      <c r="AV82" s="6"/>
      <c r="AW82" s="3"/>
      <c r="AX82" s="4"/>
      <c r="AY82" s="4"/>
      <c r="AZ82" s="4"/>
      <c r="BA82" s="4"/>
      <c r="BB82" s="23"/>
      <c r="BC82" s="4"/>
      <c r="BD82" s="4"/>
      <c r="BE82" s="4"/>
      <c r="BF82" s="4"/>
      <c r="BG82" s="4"/>
    </row>
    <row r="83" customFormat="false" ht="12.8" hidden="false" customHeight="false" outlineLevel="0" collapsed="false">
      <c r="B83" s="63"/>
      <c r="C83" s="63"/>
      <c r="D83" s="33" t="s">
        <v>143</v>
      </c>
      <c r="E83" s="10" t="n">
        <v>0.1929299</v>
      </c>
      <c r="F83" s="10" t="n">
        <v>0</v>
      </c>
      <c r="G83" s="11" t="n">
        <f aca="false">IF(F83&lt;=0.1,1,0)</f>
        <v>1</v>
      </c>
      <c r="H83" s="0" t="n">
        <v>356.7933</v>
      </c>
      <c r="I83" s="0" t="n">
        <v>0</v>
      </c>
      <c r="J83" s="4" t="n">
        <f aca="false">IF(I83&lt;=0.1,1,0)</f>
        <v>1</v>
      </c>
      <c r="K83" s="10" t="n">
        <v>0.0951037</v>
      </c>
      <c r="L83" s="10" t="n">
        <v>0.047</v>
      </c>
      <c r="M83" s="11" t="n">
        <f aca="false">IF(L83&lt;=0.1,1,0)</f>
        <v>1</v>
      </c>
      <c r="N83" s="0" t="n">
        <v>23.04395</v>
      </c>
      <c r="O83" s="0" t="n">
        <v>0.007</v>
      </c>
      <c r="P83" s="4" t="n">
        <f aca="false">IF(O83&lt;=0.1,1,0)</f>
        <v>1</v>
      </c>
      <c r="Q83" s="10" t="n">
        <v>0.1726095</v>
      </c>
      <c r="R83" s="10" t="n">
        <v>0.001</v>
      </c>
      <c r="S83" s="11" t="n">
        <f aca="false">IF(R83&lt;=0.1,1,0)</f>
        <v>1</v>
      </c>
      <c r="T83" s="0" t="n">
        <v>0.2566388</v>
      </c>
      <c r="U83" s="0" t="n">
        <v>0</v>
      </c>
      <c r="V83" s="4" t="n">
        <f aca="false">IF(U83&lt;=0.1,1,0)</f>
        <v>1</v>
      </c>
      <c r="W83" s="10" t="n">
        <v>0.0962704</v>
      </c>
      <c r="X83" s="10" t="n">
        <v>0.036</v>
      </c>
      <c r="Y83" s="11" t="n">
        <f aca="false">IF(X83&lt;=0.1,1,0)</f>
        <v>1</v>
      </c>
      <c r="Z83" s="0" t="n">
        <v>5.43492</v>
      </c>
      <c r="AA83" s="0" t="n">
        <v>0.002</v>
      </c>
      <c r="AB83" s="11" t="n">
        <f aca="false">IF(AA83&lt;=0.1,1,0)</f>
        <v>1</v>
      </c>
      <c r="AC83" s="7" t="n">
        <f aca="false">G83+J83+M83+P83+S83+V83+Y83+AB83</f>
        <v>8</v>
      </c>
      <c r="AD83" s="3"/>
      <c r="AF83" s="4" t="n">
        <f aca="false">IF(AC83&gt;7,1,0)</f>
        <v>1</v>
      </c>
      <c r="AG83" s="4" t="n">
        <f aca="false">IF(AC83=7,1,0)</f>
        <v>0</v>
      </c>
      <c r="AH83" s="23" t="n">
        <f aca="false">IF(AC83=6,1,0)</f>
        <v>0</v>
      </c>
      <c r="AK83" s="23" t="n">
        <v>55</v>
      </c>
      <c r="AL83" s="23" t="n">
        <f aca="false">IF(OR(AND(H83&gt;0, AK83&lt;=10), AND(H83&lt;0, AK83&gt;=90)),1,0)</f>
        <v>0</v>
      </c>
      <c r="AM83" s="23" t="n">
        <f aca="false">IF(OR(AND(H83&gt;0, AK83&gt;10, AK83&lt;=15), AND(H83&lt;0, AK83&lt;90,AK83&gt;=85)),1,0)</f>
        <v>0</v>
      </c>
      <c r="AN83" s="23" t="n">
        <f aca="false">IF(OR(AND(H83&gt;0, AK83&gt;15, AK83&lt;=20), AND(H83&lt;0, AK83&lt;85,AK83&gt;=80)),1,0)</f>
        <v>0</v>
      </c>
      <c r="AO83" s="23" t="n">
        <f aca="false">IF(OR(AND(H83&gt;0, AK83&gt;20, AK83&lt;=25), AND(H83&lt;0, AK83&lt;80,AK83&gt;=75)),1,0)</f>
        <v>0</v>
      </c>
      <c r="AR83" s="29" t="s">
        <v>143</v>
      </c>
      <c r="AS83" s="6" t="n">
        <v>0.1929299</v>
      </c>
      <c r="AT83" s="3" t="n">
        <f aca="false">ABS(AS83)</f>
        <v>0.1929299</v>
      </c>
      <c r="AU83" s="4" t="n">
        <f aca="false">IF(AT83&gt;=$AT$162,1,0)</f>
        <v>0</v>
      </c>
      <c r="AV83" s="6" t="n">
        <v>0.0951037</v>
      </c>
      <c r="AW83" s="3" t="n">
        <f aca="false">ABS(AV83)</f>
        <v>0.0951037</v>
      </c>
      <c r="AX83" s="4" t="n">
        <f aca="false">IF(AW83&gt;=$AW$162,1,0)</f>
        <v>0</v>
      </c>
      <c r="AY83" s="4"/>
      <c r="AZ83" s="4" t="n">
        <f aca="false">IF(OR(AF83=1,AG83=1,AH83=1),1,0)</f>
        <v>1</v>
      </c>
      <c r="BA83" s="4"/>
      <c r="BB83" s="23" t="n">
        <f aca="false">IF(OR(AL83=1,AM83=1,AN83=1,AO83=1),1,0)</f>
        <v>0</v>
      </c>
      <c r="BC83" s="4"/>
      <c r="BD83" s="4" t="n">
        <f aca="false">IF(AND(AU83=1,AX83=1,AZ83=1,BB83=1),1,0)</f>
        <v>0</v>
      </c>
      <c r="BE83" s="4"/>
      <c r="BF83" s="4"/>
      <c r="BG83" s="4"/>
    </row>
    <row r="84" customFormat="false" ht="12.8" hidden="false" customHeight="false" outlineLevel="0" collapsed="false">
      <c r="D84" s="29" t="s">
        <v>144</v>
      </c>
      <c r="E84" s="10"/>
      <c r="F84" s="10"/>
      <c r="G84" s="11"/>
      <c r="J84" s="4"/>
      <c r="K84" s="10"/>
      <c r="L84" s="10"/>
      <c r="M84" s="11"/>
      <c r="P84" s="4"/>
      <c r="Q84" s="10"/>
      <c r="R84" s="10"/>
      <c r="S84" s="11"/>
      <c r="V84" s="4"/>
      <c r="W84" s="10"/>
      <c r="X84" s="10"/>
      <c r="Y84" s="11"/>
      <c r="AB84" s="11"/>
      <c r="AC84" s="7"/>
      <c r="AD84" s="3"/>
      <c r="AF84" s="4"/>
      <c r="AG84" s="4"/>
      <c r="AH84" s="4"/>
      <c r="AK84" s="23"/>
      <c r="AL84" s="23"/>
      <c r="AM84" s="23"/>
      <c r="AN84" s="23"/>
      <c r="AO84" s="23"/>
      <c r="AR84" s="29" t="s">
        <v>144</v>
      </c>
      <c r="AS84" s="6"/>
      <c r="AT84" s="3"/>
      <c r="AU84" s="4"/>
      <c r="AV84" s="6"/>
      <c r="AW84" s="3"/>
      <c r="AX84" s="4"/>
      <c r="AY84" s="4"/>
      <c r="AZ84" s="4"/>
      <c r="BA84" s="4"/>
      <c r="BB84" s="23"/>
      <c r="BC84" s="4"/>
      <c r="BD84" s="4"/>
      <c r="BE84" s="4"/>
      <c r="BF84" s="4"/>
      <c r="BG84" s="4"/>
    </row>
    <row r="85" customFormat="false" ht="12.8" hidden="false" customHeight="false" outlineLevel="0" collapsed="false">
      <c r="E85" s="10"/>
      <c r="F85" s="10"/>
      <c r="G85" s="11"/>
      <c r="J85" s="4"/>
      <c r="K85" s="10"/>
      <c r="L85" s="10"/>
      <c r="M85" s="11"/>
      <c r="P85" s="4"/>
      <c r="Q85" s="10"/>
      <c r="R85" s="10"/>
      <c r="S85" s="11"/>
      <c r="V85" s="4"/>
      <c r="W85" s="10"/>
      <c r="X85" s="10"/>
      <c r="Y85" s="11"/>
      <c r="AB85" s="11"/>
      <c r="AC85" s="7"/>
      <c r="AD85" s="3"/>
      <c r="AF85" s="4"/>
      <c r="AG85" s="4"/>
      <c r="AH85" s="4"/>
      <c r="AK85" s="23"/>
      <c r="AL85" s="23"/>
      <c r="AM85" s="23"/>
      <c r="AN85" s="23"/>
      <c r="AO85" s="23"/>
      <c r="AS85" s="6"/>
      <c r="AT85" s="3"/>
      <c r="AU85" s="4"/>
      <c r="AV85" s="6"/>
      <c r="AW85" s="3"/>
      <c r="AX85" s="4"/>
      <c r="AY85" s="4"/>
      <c r="AZ85" s="4"/>
      <c r="BA85" s="4"/>
      <c r="BB85" s="23"/>
      <c r="BC85" s="4"/>
      <c r="BD85" s="4"/>
      <c r="BE85" s="4"/>
      <c r="BF85" s="4"/>
      <c r="BG85" s="4"/>
    </row>
    <row r="86" customFormat="false" ht="12.8" hidden="false" customHeight="false" outlineLevel="0" collapsed="false">
      <c r="E86" s="37"/>
      <c r="F86" s="37"/>
      <c r="G86" s="11"/>
      <c r="H86" s="38"/>
      <c r="I86" s="38"/>
      <c r="J86" s="4"/>
      <c r="K86" s="37"/>
      <c r="L86" s="37"/>
      <c r="M86" s="11"/>
      <c r="N86" s="38"/>
      <c r="O86" s="38"/>
      <c r="P86" s="4"/>
      <c r="Q86" s="37"/>
      <c r="R86" s="37"/>
      <c r="S86" s="11"/>
      <c r="T86" s="38"/>
      <c r="U86" s="38"/>
      <c r="V86" s="4"/>
      <c r="W86" s="37"/>
      <c r="X86" s="37"/>
      <c r="Y86" s="11"/>
      <c r="Z86" s="3"/>
      <c r="AA86" s="3"/>
      <c r="AB86" s="11"/>
      <c r="AC86" s="7"/>
      <c r="AD86" s="3"/>
      <c r="AF86" s="4"/>
      <c r="AG86" s="4"/>
      <c r="AH86" s="4"/>
      <c r="AK86" s="23"/>
      <c r="AL86" s="23"/>
      <c r="AM86" s="23"/>
      <c r="AN86" s="23"/>
      <c r="AO86" s="23"/>
      <c r="AR86" s="12"/>
      <c r="AS86" s="37"/>
      <c r="AT86" s="38"/>
      <c r="AU86" s="42"/>
      <c r="AV86" s="37"/>
      <c r="AW86" s="38"/>
      <c r="AX86" s="42"/>
      <c r="AY86" s="42"/>
      <c r="AZ86" s="42"/>
      <c r="BA86" s="42"/>
      <c r="BB86" s="46"/>
      <c r="BC86" s="42"/>
      <c r="BD86" s="42"/>
      <c r="BE86" s="42"/>
      <c r="BF86" s="64"/>
      <c r="BG86" s="64"/>
      <c r="BH86" s="63"/>
    </row>
    <row r="87" customFormat="false" ht="12.8" hidden="false" customHeight="false" outlineLevel="0" collapsed="false">
      <c r="B87" s="47" t="s">
        <v>145</v>
      </c>
      <c r="C87" s="57"/>
      <c r="D87" s="57"/>
      <c r="E87" s="10"/>
      <c r="F87" s="59"/>
      <c r="G87" s="11"/>
      <c r="H87" s="57"/>
      <c r="I87" s="57"/>
      <c r="J87" s="4"/>
      <c r="K87" s="59"/>
      <c r="L87" s="59"/>
      <c r="M87" s="11"/>
      <c r="N87" s="57"/>
      <c r="O87" s="57"/>
      <c r="P87" s="4"/>
      <c r="Q87" s="59"/>
      <c r="R87" s="59"/>
      <c r="S87" s="11"/>
      <c r="T87" s="57"/>
      <c r="U87" s="57"/>
      <c r="V87" s="4"/>
      <c r="W87" s="44"/>
      <c r="X87" s="44"/>
      <c r="Y87" s="11"/>
      <c r="Z87" s="45"/>
      <c r="AA87" s="45"/>
      <c r="AB87" s="11"/>
      <c r="AC87" s="49"/>
      <c r="AF87" s="4"/>
      <c r="AG87" s="4"/>
      <c r="AH87" s="4"/>
      <c r="AK87" s="23"/>
      <c r="AL87" s="23"/>
      <c r="AM87" s="23"/>
      <c r="AN87" s="23"/>
      <c r="AO87" s="23"/>
      <c r="AR87" s="65"/>
      <c r="AS87" s="66"/>
      <c r="AT87" s="67"/>
      <c r="AU87" s="68"/>
      <c r="AV87" s="67"/>
      <c r="AW87" s="66"/>
      <c r="AX87" s="68"/>
      <c r="AY87" s="68"/>
      <c r="AZ87" s="68"/>
      <c r="BA87" s="69"/>
      <c r="BB87" s="70"/>
      <c r="BC87" s="69"/>
      <c r="BD87" s="68"/>
      <c r="BE87" s="69"/>
      <c r="BF87" s="64"/>
      <c r="BG87" s="4"/>
      <c r="BH87" s="63"/>
    </row>
    <row r="88" customFormat="false" ht="12.8" hidden="false" customHeight="false" outlineLevel="0" collapsed="false">
      <c r="E88" s="10"/>
      <c r="F88" s="10"/>
      <c r="G88" s="11"/>
      <c r="J88" s="4"/>
      <c r="K88" s="10"/>
      <c r="L88" s="10"/>
      <c r="M88" s="11"/>
      <c r="P88" s="4"/>
      <c r="Q88" s="10"/>
      <c r="R88" s="10"/>
      <c r="S88" s="11"/>
      <c r="V88" s="4"/>
      <c r="W88" s="10"/>
      <c r="X88" s="10"/>
      <c r="Y88" s="11"/>
      <c r="AB88" s="11"/>
      <c r="AC88" s="7"/>
      <c r="AF88" s="4"/>
      <c r="AG88" s="4"/>
      <c r="AH88" s="4"/>
      <c r="AK88" s="23"/>
      <c r="AL88" s="23"/>
      <c r="AM88" s="23"/>
      <c r="AN88" s="23"/>
      <c r="AO88" s="23"/>
      <c r="AR88" s="71"/>
      <c r="AS88" s="66"/>
      <c r="AT88" s="66"/>
      <c r="AU88" s="68"/>
      <c r="AV88" s="66"/>
      <c r="AW88" s="66"/>
      <c r="AX88" s="68"/>
      <c r="AY88" s="68"/>
      <c r="AZ88" s="68"/>
      <c r="BA88" s="68"/>
      <c r="BB88" s="70"/>
      <c r="BC88" s="68"/>
      <c r="BD88" s="68"/>
      <c r="BE88" s="68"/>
      <c r="BF88" s="4"/>
      <c r="BG88" s="4"/>
    </row>
    <row r="89" customFormat="false" ht="12.8" hidden="false" customHeight="false" outlineLevel="0" collapsed="false">
      <c r="B89" s="27" t="s">
        <v>146</v>
      </c>
      <c r="D89" s="31" t="s">
        <v>147</v>
      </c>
      <c r="E89" s="10" t="n">
        <v>0.3713187</v>
      </c>
      <c r="F89" s="10" t="n">
        <v>0</v>
      </c>
      <c r="G89" s="11" t="n">
        <f aca="false">IF(F89&lt;=0.1,1,0)</f>
        <v>1</v>
      </c>
      <c r="H89" s="0" t="n">
        <v>500.2449</v>
      </c>
      <c r="I89" s="0" t="n">
        <v>0</v>
      </c>
      <c r="J89" s="4" t="n">
        <f aca="false">IF(I89&lt;=0.1,1,0)</f>
        <v>1</v>
      </c>
      <c r="K89" s="10" t="n">
        <v>0.1934409</v>
      </c>
      <c r="L89" s="10" t="n">
        <v>0.001</v>
      </c>
      <c r="M89" s="11" t="n">
        <f aca="false">IF(L89&lt;=0.1,1,0)</f>
        <v>1</v>
      </c>
      <c r="N89" s="0" t="n">
        <v>21.67734</v>
      </c>
      <c r="O89" s="0" t="n">
        <v>0.063</v>
      </c>
      <c r="P89" s="4" t="n">
        <f aca="false">IF(O89&lt;=0.1,1,0)</f>
        <v>1</v>
      </c>
      <c r="Q89" s="10" t="n">
        <v>0.389951</v>
      </c>
      <c r="R89" s="10" t="n">
        <v>0</v>
      </c>
      <c r="S89" s="11" t="n">
        <f aca="false">IF(R89&lt;=0.1,1,0)</f>
        <v>1</v>
      </c>
      <c r="T89" s="0" t="n">
        <v>0.2214048</v>
      </c>
      <c r="U89" s="0" t="n">
        <v>0</v>
      </c>
      <c r="V89" s="4" t="n">
        <f aca="false">IF(U89&lt;=0.1,1,0)</f>
        <v>1</v>
      </c>
      <c r="W89" s="10" t="n">
        <v>0.1524501</v>
      </c>
      <c r="X89" s="10" t="n">
        <v>0.006</v>
      </c>
      <c r="Y89" s="11" t="n">
        <f aca="false">IF(X89&lt;=0.1,1,0)</f>
        <v>1</v>
      </c>
      <c r="Z89" s="0" t="n">
        <v>4.110653</v>
      </c>
      <c r="AA89" s="0" t="n">
        <v>0.047</v>
      </c>
      <c r="AB89" s="11" t="n">
        <f aca="false">IF(AA89&lt;=0.1,1,0)</f>
        <v>1</v>
      </c>
      <c r="AC89" s="7" t="n">
        <f aca="false">G89+J89+M89+P89+S89+V89+Y89+AB89</f>
        <v>8</v>
      </c>
      <c r="AD89" s="3"/>
      <c r="AF89" s="4" t="n">
        <f aca="false">IF(AC89&gt;7,1,0)</f>
        <v>1</v>
      </c>
      <c r="AG89" s="4" t="n">
        <f aca="false">IF(AC89=7,1,0)</f>
        <v>0</v>
      </c>
      <c r="AH89" s="23" t="n">
        <f aca="false">IF(AC89=6,1,0)</f>
        <v>0</v>
      </c>
      <c r="AK89" s="23" t="n">
        <v>44</v>
      </c>
      <c r="AL89" s="23" t="n">
        <f aca="false">IF(OR(AND(H89&gt;0, AK89&lt;=10), AND(H89&lt;0, AK89&gt;=90)),1,0)</f>
        <v>0</v>
      </c>
      <c r="AM89" s="23" t="n">
        <f aca="false">IF(OR(AND(H89&gt;0, AK89&gt;10, AK89&lt;=15), AND(H89&lt;0, AK89&lt;90,AK89&gt;=85)),1,0)</f>
        <v>0</v>
      </c>
      <c r="AN89" s="23" t="n">
        <f aca="false">IF(OR(AND(H89&gt;0, AK89&gt;15, AK89&lt;=20), AND(H89&lt;0, AK89&lt;85,AK89&gt;=80)),1,0)</f>
        <v>0</v>
      </c>
      <c r="AO89" s="23" t="n">
        <f aca="false">IF(OR(AND(H89&gt;0, AK89&gt;20, AK89&lt;=25), AND(H89&lt;0, AK89&lt;80,AK89&gt;=75)),1,0)</f>
        <v>0</v>
      </c>
      <c r="AR89" s="72" t="s">
        <v>147</v>
      </c>
      <c r="AS89" s="66" t="n">
        <v>0.3713187</v>
      </c>
      <c r="AT89" s="66" t="n">
        <f aca="false">ABS(AS89)</f>
        <v>0.3713187</v>
      </c>
      <c r="AU89" s="68" t="n">
        <f aca="false">IF(AT89&gt;=$AT$162,1,0)</f>
        <v>1</v>
      </c>
      <c r="AV89" s="66" t="n">
        <v>0.1934409</v>
      </c>
      <c r="AW89" s="66" t="n">
        <f aca="false">ABS(AV89)</f>
        <v>0.1934409</v>
      </c>
      <c r="AX89" s="68" t="n">
        <f aca="false">IF(AW89&gt;=$AW$162,1,0)</f>
        <v>0</v>
      </c>
      <c r="AY89" s="68"/>
      <c r="AZ89" s="68" t="n">
        <f aca="false">IF(OR(AF89=1,AG89=1,AH89=1),1,0)</f>
        <v>1</v>
      </c>
      <c r="BA89" s="68"/>
      <c r="BB89" s="70" t="n">
        <f aca="false">IF(OR(AL89=1,AM89=1,AN89=1,AO89=1),1,0)</f>
        <v>0</v>
      </c>
      <c r="BC89" s="68"/>
      <c r="BD89" s="68" t="n">
        <f aca="false">IF(AND(AU89=1,AX89=1,AZ89=1,BB89=1),1,0)</f>
        <v>0</v>
      </c>
      <c r="BE89" s="68"/>
      <c r="BF89" s="4"/>
      <c r="BG89" s="4"/>
    </row>
    <row r="90" customFormat="false" ht="12.8" hidden="false" customHeight="false" outlineLevel="0" collapsed="false">
      <c r="D90" s="30" t="s">
        <v>148</v>
      </c>
      <c r="E90" s="10" t="n">
        <v>0.1765347</v>
      </c>
      <c r="F90" s="10" t="n">
        <v>0.015</v>
      </c>
      <c r="G90" s="11" t="n">
        <f aca="false">IF(F90&lt;=0.1,1,0)</f>
        <v>1</v>
      </c>
      <c r="H90" s="0" t="n">
        <v>525.5477</v>
      </c>
      <c r="I90" s="0" t="n">
        <v>0.003</v>
      </c>
      <c r="J90" s="4" t="n">
        <f aca="false">IF(I90&lt;=0.1,1,0)</f>
        <v>1</v>
      </c>
      <c r="K90" s="10" t="n">
        <v>0.1476678</v>
      </c>
      <c r="L90" s="10" t="n">
        <v>0.051</v>
      </c>
      <c r="M90" s="11" t="n">
        <f aca="false">IF(L90&lt;=0.1,1,0)</f>
        <v>1</v>
      </c>
      <c r="N90" s="0" t="n">
        <v>33.51559</v>
      </c>
      <c r="O90" s="0" t="n">
        <v>0.037</v>
      </c>
      <c r="P90" s="4" t="n">
        <f aca="false">IF(O90&lt;=0.1,1,0)</f>
        <v>1</v>
      </c>
      <c r="Q90" s="10" t="n">
        <v>0.1747995</v>
      </c>
      <c r="R90" s="10" t="n">
        <v>0.022</v>
      </c>
      <c r="S90" s="11" t="n">
        <f aca="false">IF(R90&lt;=0.1,1,0)</f>
        <v>1</v>
      </c>
      <c r="T90" s="0" t="n">
        <v>0.1469235</v>
      </c>
      <c r="U90" s="0" t="n">
        <v>0.032</v>
      </c>
      <c r="V90" s="4" t="n">
        <f aca="false">IF(U90&lt;=0.1,1,0)</f>
        <v>1</v>
      </c>
      <c r="W90" s="10" t="n">
        <v>0.1325922</v>
      </c>
      <c r="X90" s="10" t="n">
        <v>0.061</v>
      </c>
      <c r="Y90" s="11" t="n">
        <f aca="false">IF(X90&lt;=0.1,1,0)</f>
        <v>1</v>
      </c>
      <c r="Z90" s="0" t="n">
        <v>2.377747</v>
      </c>
      <c r="AA90" s="0" t="n">
        <v>0.353</v>
      </c>
      <c r="AB90" s="11" t="n">
        <f aca="false">IF(AA90&lt;=0.1,1,0)</f>
        <v>0</v>
      </c>
      <c r="AC90" s="7" t="n">
        <f aca="false">G90+J90+M90+P90+S90+V90+Y90+AB90</f>
        <v>7</v>
      </c>
      <c r="AD90" s="3"/>
      <c r="AF90" s="4" t="n">
        <f aca="false">IF(AC90&gt;7,1,0)</f>
        <v>0</v>
      </c>
      <c r="AG90" s="4" t="n">
        <f aca="false">IF(AC90=7,1,0)</f>
        <v>1</v>
      </c>
      <c r="AH90" s="26" t="n">
        <f aca="false">IF(AC90=6,1,0)</f>
        <v>0</v>
      </c>
      <c r="AK90" s="23" t="n">
        <v>16</v>
      </c>
      <c r="AL90" s="23" t="n">
        <f aca="false">IF(OR(AND(H90&gt;0, AK90&lt;=10), AND(H90&lt;0, AK90&gt;=90)),1,0)</f>
        <v>0</v>
      </c>
      <c r="AM90" s="23" t="n">
        <f aca="false">IF(OR(AND(H90&gt;0, AK90&gt;10, AK90&lt;=15), AND(H90&lt;0, AK90&lt;90,AK90&gt;=85)),1,0)</f>
        <v>0</v>
      </c>
      <c r="AN90" s="23" t="n">
        <f aca="false">IF(OR(AND(H90&gt;0, AK90&gt;15, AK90&lt;=20), AND(H90&lt;0, AK90&lt;85,AK90&gt;=80)),1,0)</f>
        <v>1</v>
      </c>
      <c r="AO90" s="23" t="n">
        <f aca="false">IF(OR(AND(H90&gt;0, AK90&gt;20, AK90&lt;=25), AND(H90&lt;0, AK90&lt;80,AK90&gt;=75)),1,0)</f>
        <v>0</v>
      </c>
      <c r="AR90" s="72" t="s">
        <v>148</v>
      </c>
      <c r="AS90" s="66" t="n">
        <v>0.1765347</v>
      </c>
      <c r="AT90" s="66" t="n">
        <f aca="false">ABS(AS90)</f>
        <v>0.1765347</v>
      </c>
      <c r="AU90" s="68" t="n">
        <f aca="false">IF(AT90&gt;=$AT$162,1,0)</f>
        <v>0</v>
      </c>
      <c r="AV90" s="66" t="n">
        <v>0.1476678</v>
      </c>
      <c r="AW90" s="66" t="n">
        <f aca="false">ABS(AV90)</f>
        <v>0.1476678</v>
      </c>
      <c r="AX90" s="68" t="n">
        <f aca="false">IF(AW90&gt;=$AW$162,1,0)</f>
        <v>0</v>
      </c>
      <c r="AY90" s="68"/>
      <c r="AZ90" s="68" t="n">
        <f aca="false">IF(OR(AF90=1,AG90=1,AH90=1),1,0)</f>
        <v>1</v>
      </c>
      <c r="BA90" s="68"/>
      <c r="BB90" s="70" t="n">
        <f aca="false">IF(OR(AL90=1,AM90=1,AN90=1,AO90=1),1,0)</f>
        <v>1</v>
      </c>
      <c r="BC90" s="68"/>
      <c r="BD90" s="68" t="n">
        <f aca="false">IF(AND(AU90=1,AX90=1,AZ90=1,BB90=1),1,0)</f>
        <v>0</v>
      </c>
      <c r="BE90" s="68"/>
      <c r="BF90" s="4"/>
      <c r="BG90" s="4"/>
    </row>
    <row r="91" customFormat="false" ht="12.8" hidden="false" customHeight="false" outlineLevel="0" collapsed="false">
      <c r="D91" s="0" t="s">
        <v>149</v>
      </c>
      <c r="E91" s="10" t="n">
        <v>0.1113284</v>
      </c>
      <c r="F91" s="10" t="n">
        <v>0.039</v>
      </c>
      <c r="G91" s="11" t="n">
        <f aca="false">IF(F91&lt;=0.1,1,0)</f>
        <v>1</v>
      </c>
      <c r="H91" s="0" t="n">
        <v>184.0892</v>
      </c>
      <c r="I91" s="0" t="n">
        <v>0.104</v>
      </c>
      <c r="J91" s="4" t="n">
        <f aca="false">IF(I91&lt;=0.1,1,0)</f>
        <v>0</v>
      </c>
      <c r="K91" s="10" t="n">
        <v>0.1201252</v>
      </c>
      <c r="L91" s="10" t="n">
        <v>0.049</v>
      </c>
      <c r="M91" s="11" t="n">
        <f aca="false">IF(L91&lt;=0.1,1,0)</f>
        <v>1</v>
      </c>
      <c r="N91" s="0" t="n">
        <v>17.91224</v>
      </c>
      <c r="O91" s="0" t="n">
        <v>0.111</v>
      </c>
      <c r="P91" s="4" t="n">
        <f aca="false">IF(O91&lt;=0.1,1,0)</f>
        <v>0</v>
      </c>
      <c r="Q91" s="10" t="n">
        <v>0.07882</v>
      </c>
      <c r="R91" s="10" t="n">
        <v>0.179</v>
      </c>
      <c r="S91" s="11" t="n">
        <f aca="false">IF(R91&lt;=0.1,1,0)</f>
        <v>0</v>
      </c>
      <c r="T91" s="0" t="n">
        <v>0.0395088</v>
      </c>
      <c r="U91" s="0" t="n">
        <v>0.435</v>
      </c>
      <c r="V91" s="4" t="n">
        <f aca="false">IF(U91&lt;=0.1,1,0)</f>
        <v>0</v>
      </c>
      <c r="W91" s="10" t="n">
        <v>0.0763283</v>
      </c>
      <c r="X91" s="10" t="n">
        <v>0.178</v>
      </c>
      <c r="Y91" s="11" t="n">
        <f aca="false">IF(X91&lt;=0.1,1,0)</f>
        <v>0</v>
      </c>
      <c r="Z91" s="0" t="n">
        <v>1.563528</v>
      </c>
      <c r="AA91" s="0" t="n">
        <v>0.427</v>
      </c>
      <c r="AB91" s="11" t="n">
        <f aca="false">IF(AA91&lt;=0.1,1,0)</f>
        <v>0</v>
      </c>
      <c r="AC91" s="7" t="n">
        <f aca="false">G91+J91+M91+P91+S91+V91+Y91+AB91</f>
        <v>2</v>
      </c>
      <c r="AD91" s="3"/>
      <c r="AF91" s="4" t="n">
        <f aca="false">IF(AC91&gt;7,1,0)</f>
        <v>0</v>
      </c>
      <c r="AG91" s="4" t="n">
        <f aca="false">IF(AC91=7,1,0)</f>
        <v>0</v>
      </c>
      <c r="AH91" s="23" t="n">
        <f aca="false">IF(AC91=6,1,0)</f>
        <v>0</v>
      </c>
      <c r="AK91" s="23" t="n">
        <v>44</v>
      </c>
      <c r="AL91" s="23" t="n">
        <f aca="false">IF(OR(AND(H91&gt;0, AK91&lt;=10), AND(H91&lt;0, AK91&gt;=90)),1,0)</f>
        <v>0</v>
      </c>
      <c r="AM91" s="23" t="n">
        <f aca="false">IF(OR(AND(H91&gt;0, AK91&gt;10, AK91&lt;=15), AND(H91&lt;0, AK91&lt;90,AK91&gt;=85)),1,0)</f>
        <v>0</v>
      </c>
      <c r="AN91" s="23" t="n">
        <f aca="false">IF(OR(AND(H91&gt;0, AK91&gt;15, AK91&lt;=20), AND(H91&lt;0, AK91&lt;85,AK91&gt;=80)),1,0)</f>
        <v>0</v>
      </c>
      <c r="AO91" s="23" t="n">
        <f aca="false">IF(OR(AND(H91&gt;0, AK91&gt;20, AK91&lt;=25), AND(H91&lt;0, AK91&lt;80,AK91&gt;=75)),1,0)</f>
        <v>0</v>
      </c>
      <c r="AR91" s="72" t="s">
        <v>149</v>
      </c>
      <c r="AS91" s="66" t="n">
        <v>0.1113284</v>
      </c>
      <c r="AT91" s="66" t="n">
        <f aca="false">ABS(AS91)</f>
        <v>0.1113284</v>
      </c>
      <c r="AU91" s="68" t="n">
        <f aca="false">IF(AT91&gt;=$AT$162,1,0)</f>
        <v>0</v>
      </c>
      <c r="AV91" s="66" t="n">
        <v>0.1201252</v>
      </c>
      <c r="AW91" s="66" t="n">
        <f aca="false">ABS(AV91)</f>
        <v>0.1201252</v>
      </c>
      <c r="AX91" s="68" t="n">
        <f aca="false">IF(AW91&gt;=$AW$162,1,0)</f>
        <v>0</v>
      </c>
      <c r="AY91" s="68"/>
      <c r="AZ91" s="68" t="n">
        <f aca="false">IF(OR(AF91=1,AG91=1,AH91=1),1,0)</f>
        <v>0</v>
      </c>
      <c r="BA91" s="68"/>
      <c r="BB91" s="70" t="n">
        <f aca="false">IF(OR(AL91=1,AM91=1,AN91=1,AO91=1),1,0)</f>
        <v>0</v>
      </c>
      <c r="BC91" s="68"/>
      <c r="BD91" s="68" t="n">
        <f aca="false">IF(AND(AU91=1,AX91=1,AZ91=1,BB91=1),1,0)</f>
        <v>0</v>
      </c>
      <c r="BE91" s="68"/>
      <c r="BF91" s="4"/>
      <c r="BG91" s="4"/>
    </row>
    <row r="92" customFormat="false" ht="12.8" hidden="false" customHeight="false" outlineLevel="0" collapsed="false">
      <c r="D92" s="0" t="s">
        <v>150</v>
      </c>
      <c r="E92" s="10" t="n">
        <v>-0.1251048</v>
      </c>
      <c r="F92" s="10" t="n">
        <v>0.013</v>
      </c>
      <c r="G92" s="11" t="n">
        <f aca="false">IF(F92&lt;=0.1,1,0)</f>
        <v>1</v>
      </c>
      <c r="H92" s="0" t="n">
        <v>-117.76</v>
      </c>
      <c r="I92" s="0" t="n">
        <v>0.271</v>
      </c>
      <c r="J92" s="4" t="n">
        <f aca="false">IF(I92&lt;=0.1,1,0)</f>
        <v>0</v>
      </c>
      <c r="K92" s="10" t="n">
        <v>-0.0879843</v>
      </c>
      <c r="L92" s="10" t="n">
        <v>0.115</v>
      </c>
      <c r="M92" s="11" t="n">
        <f aca="false">IF(L92&lt;=0.1,1,0)</f>
        <v>0</v>
      </c>
      <c r="N92" s="0" t="n">
        <v>-14.19606</v>
      </c>
      <c r="O92" s="0" t="n">
        <v>0.174</v>
      </c>
      <c r="P92" s="4" t="n">
        <f aca="false">IF(O92&lt;=0.1,1,0)</f>
        <v>0</v>
      </c>
      <c r="Q92" s="10" t="n">
        <v>-0.1499647</v>
      </c>
      <c r="R92" s="10" t="n">
        <v>0.006</v>
      </c>
      <c r="S92" s="11" t="n">
        <f aca="false">IF(R92&lt;=0.1,1,0)</f>
        <v>1</v>
      </c>
      <c r="T92" s="0" t="n">
        <v>-0.1471268</v>
      </c>
      <c r="U92" s="0" t="n">
        <v>0.002</v>
      </c>
      <c r="V92" s="4" t="n">
        <f aca="false">IF(U92&lt;=0.1,1,0)</f>
        <v>1</v>
      </c>
      <c r="W92" s="10" t="n">
        <v>-0.1055542</v>
      </c>
      <c r="X92" s="10" t="n">
        <v>0.044</v>
      </c>
      <c r="Y92" s="11" t="n">
        <f aca="false">IF(X92&lt;=0.1,1,0)</f>
        <v>1</v>
      </c>
      <c r="Z92" s="0" t="n">
        <v>-2.47596</v>
      </c>
      <c r="AA92" s="0" t="n">
        <v>0.198</v>
      </c>
      <c r="AB92" s="11" t="n">
        <f aca="false">IF(AA92&lt;=0.1,1,0)</f>
        <v>0</v>
      </c>
      <c r="AC92" s="7" t="n">
        <f aca="false">G92+J92+M92+P92+S92+V92+Y92+AB92</f>
        <v>4</v>
      </c>
      <c r="AD92" s="3"/>
      <c r="AF92" s="4" t="n">
        <f aca="false">IF(AC92&gt;7,1,0)</f>
        <v>0</v>
      </c>
      <c r="AG92" s="4" t="n">
        <f aca="false">IF(AC92=7,1,0)</f>
        <v>0</v>
      </c>
      <c r="AH92" s="23" t="n">
        <f aca="false">IF(AC92=6,1,0)</f>
        <v>0</v>
      </c>
      <c r="AK92" s="23" t="n">
        <v>66</v>
      </c>
      <c r="AL92" s="23" t="n">
        <f aca="false">IF(OR(AND(H92&gt;0, AK92&lt;=10), AND(H92&lt;0, AK92&gt;=90)),1,0)</f>
        <v>0</v>
      </c>
      <c r="AM92" s="23" t="n">
        <f aca="false">IF(OR(AND(H92&gt;0, AK92&gt;10, AK92&lt;=15), AND(H92&lt;0, AK92&lt;90,AK92&gt;=85)),1,0)</f>
        <v>0</v>
      </c>
      <c r="AN92" s="23" t="n">
        <f aca="false">IF(OR(AND(H92&gt;0, AK92&gt;15, AK92&lt;=20), AND(H92&lt;0, AK92&lt;85,AK92&gt;=80)),1,0)</f>
        <v>0</v>
      </c>
      <c r="AO92" s="23" t="n">
        <f aca="false">IF(OR(AND(H92&gt;0, AK92&gt;20, AK92&lt;=25), AND(H92&lt;0, AK92&lt;80,AK92&gt;=75)),1,0)</f>
        <v>0</v>
      </c>
      <c r="AR92" s="72" t="s">
        <v>150</v>
      </c>
      <c r="AS92" s="66" t="n">
        <v>-0.1251048</v>
      </c>
      <c r="AT92" s="66" t="n">
        <f aca="false">ABS(AS92)</f>
        <v>0.1251048</v>
      </c>
      <c r="AU92" s="68" t="n">
        <f aca="false">IF(AT92&gt;=$AT$162,1,0)</f>
        <v>0</v>
      </c>
      <c r="AV92" s="66" t="n">
        <v>-0.0879843</v>
      </c>
      <c r="AW92" s="66" t="n">
        <f aca="false">ABS(AV92)</f>
        <v>0.0879843</v>
      </c>
      <c r="AX92" s="68" t="n">
        <f aca="false">IF(AW92&gt;=$AW$162,1,0)</f>
        <v>0</v>
      </c>
      <c r="AY92" s="68"/>
      <c r="AZ92" s="68" t="n">
        <f aca="false">IF(OR(AF92=1,AG92=1,AH92=1),1,0)</f>
        <v>0</v>
      </c>
      <c r="BA92" s="68"/>
      <c r="BB92" s="70" t="n">
        <f aca="false">IF(OR(AL92=1,AM92=1,AN92=1,AO92=1),1,0)</f>
        <v>0</v>
      </c>
      <c r="BC92" s="68"/>
      <c r="BD92" s="68" t="n">
        <f aca="false">IF(AND(AU92=1,AX92=1,AZ92=1,BB92=1),1,0)</f>
        <v>0</v>
      </c>
      <c r="BE92" s="68"/>
      <c r="BF92" s="4"/>
      <c r="BG92" s="4"/>
    </row>
    <row r="93" customFormat="false" ht="12.8" hidden="false" customHeight="false" outlineLevel="0" collapsed="false">
      <c r="D93" s="0" t="s">
        <v>151</v>
      </c>
      <c r="E93" s="10" t="n">
        <v>0.016346</v>
      </c>
      <c r="F93" s="10" t="n">
        <v>0.76</v>
      </c>
      <c r="G93" s="11" t="n">
        <f aca="false">IF(F93&lt;=0.1,1,0)</f>
        <v>0</v>
      </c>
      <c r="H93" s="0" t="n">
        <v>6.893037</v>
      </c>
      <c r="I93" s="0" t="n">
        <v>0.955</v>
      </c>
      <c r="J93" s="4" t="n">
        <f aca="false">IF(I93&lt;=0.1,1,0)</f>
        <v>0</v>
      </c>
      <c r="K93" s="10" t="n">
        <v>0.0235506</v>
      </c>
      <c r="L93" s="10" t="n">
        <v>0.688</v>
      </c>
      <c r="M93" s="11" t="n">
        <f aca="false">IF(L93&lt;=0.1,1,0)</f>
        <v>0</v>
      </c>
      <c r="N93" s="0" t="n">
        <v>-8.470478</v>
      </c>
      <c r="O93" s="0" t="n">
        <v>0.453</v>
      </c>
      <c r="P93" s="4" t="n">
        <f aca="false">IF(O93&lt;=0.1,1,0)</f>
        <v>0</v>
      </c>
      <c r="Q93" s="10" t="n">
        <v>-0.0341366</v>
      </c>
      <c r="R93" s="10" t="n">
        <v>0.567</v>
      </c>
      <c r="S93" s="11" t="n">
        <f aca="false">IF(R93&lt;=0.1,1,0)</f>
        <v>0</v>
      </c>
      <c r="T93" s="0" t="n">
        <v>-0.044141</v>
      </c>
      <c r="U93" s="0" t="n">
        <v>0.379</v>
      </c>
      <c r="V93" s="4" t="n">
        <f aca="false">IF(U93&lt;=0.1,1,0)</f>
        <v>0</v>
      </c>
      <c r="W93" s="10" t="n">
        <v>0.0084712</v>
      </c>
      <c r="X93" s="10" t="n">
        <v>0.879</v>
      </c>
      <c r="Y93" s="11" t="n">
        <f aca="false">IF(X93&lt;=0.1,1,0)</f>
        <v>0</v>
      </c>
      <c r="Z93" s="0" t="n">
        <v>1.324279</v>
      </c>
      <c r="AA93" s="0" t="n">
        <v>0.476</v>
      </c>
      <c r="AB93" s="11" t="n">
        <f aca="false">IF(AA93&lt;=0.1,1,0)</f>
        <v>0</v>
      </c>
      <c r="AC93" s="7" t="n">
        <f aca="false">G93+J93+M93+P93+S93+V93+Y93+AB93</f>
        <v>0</v>
      </c>
      <c r="AD93" s="3"/>
      <c r="AF93" s="4" t="n">
        <f aca="false">IF(AC93&gt;7,1,0)</f>
        <v>0</v>
      </c>
      <c r="AG93" s="4" t="n">
        <f aca="false">IF(AC93=7,1,0)</f>
        <v>0</v>
      </c>
      <c r="AH93" s="23" t="n">
        <f aca="false">IF(AC93=6,1,0)</f>
        <v>0</v>
      </c>
      <c r="AK93" s="23" t="n">
        <v>35</v>
      </c>
      <c r="AL93" s="23" t="n">
        <f aca="false">IF(OR(AND(H93&gt;0, AK93&lt;=10), AND(H93&lt;0, AK93&gt;=90)),1,0)</f>
        <v>0</v>
      </c>
      <c r="AM93" s="23" t="n">
        <f aca="false">IF(OR(AND(H93&gt;0, AK93&gt;10, AK93&lt;=15), AND(H93&lt;0, AK93&lt;90,AK93&gt;=85)),1,0)</f>
        <v>0</v>
      </c>
      <c r="AN93" s="23" t="n">
        <f aca="false">IF(OR(AND(H93&gt;0, AK93&gt;15, AK93&lt;=20), AND(H93&lt;0, AK93&lt;85,AK93&gt;=80)),1,0)</f>
        <v>0</v>
      </c>
      <c r="AO93" s="23" t="n">
        <f aca="false">IF(OR(AND(H93&gt;0, AK93&gt;20, AK93&lt;=25), AND(H93&lt;0, AK93&lt;80,AK93&gt;=75)),1,0)</f>
        <v>0</v>
      </c>
      <c r="AR93" s="72" t="s">
        <v>151</v>
      </c>
      <c r="AS93" s="66" t="n">
        <v>0.016346</v>
      </c>
      <c r="AT93" s="66" t="n">
        <f aca="false">ABS(AS93)</f>
        <v>0.016346</v>
      </c>
      <c r="AU93" s="68" t="n">
        <f aca="false">IF(AT93&gt;=$AT$162,1,0)</f>
        <v>0</v>
      </c>
      <c r="AV93" s="66" t="n">
        <v>0.0235506</v>
      </c>
      <c r="AW93" s="66" t="n">
        <f aca="false">ABS(AV93)</f>
        <v>0.0235506</v>
      </c>
      <c r="AX93" s="68" t="n">
        <f aca="false">IF(AW93&gt;=$AW$162,1,0)</f>
        <v>0</v>
      </c>
      <c r="AY93" s="68"/>
      <c r="AZ93" s="68" t="n">
        <f aca="false">IF(OR(AF93=1,AG93=1,AH93=1),1,0)</f>
        <v>0</v>
      </c>
      <c r="BA93" s="68"/>
      <c r="BB93" s="70" t="n">
        <f aca="false">IF(OR(AL93=1,AM93=1,AN93=1,AO93=1),1,0)</f>
        <v>0</v>
      </c>
      <c r="BC93" s="68"/>
      <c r="BD93" s="68" t="n">
        <f aca="false">IF(AND(AU93=1,AX93=1,AZ93=1,BB93=1),1,0)</f>
        <v>0</v>
      </c>
      <c r="BE93" s="68"/>
      <c r="BF93" s="4"/>
      <c r="BG93" s="4"/>
    </row>
    <row r="94" customFormat="false" ht="12.8" hidden="false" customHeight="false" outlineLevel="0" collapsed="false">
      <c r="D94" s="30" t="s">
        <v>152</v>
      </c>
      <c r="E94" s="10" t="n">
        <v>-0.1571298</v>
      </c>
      <c r="F94" s="10" t="n">
        <v>0.002</v>
      </c>
      <c r="G94" s="11" t="n">
        <f aca="false">IF(F94&lt;=0.1,1,0)</f>
        <v>1</v>
      </c>
      <c r="H94" s="0" t="n">
        <v>-202.9405</v>
      </c>
      <c r="I94" s="0" t="n">
        <v>0.076</v>
      </c>
      <c r="J94" s="4" t="n">
        <f aca="false">IF(I94&lt;=0.1,1,0)</f>
        <v>1</v>
      </c>
      <c r="K94" s="10" t="n">
        <v>-0.1132444</v>
      </c>
      <c r="L94" s="10" t="n">
        <v>0.041</v>
      </c>
      <c r="M94" s="11" t="n">
        <f aca="false">IF(L94&lt;=0.1,1,0)</f>
        <v>1</v>
      </c>
      <c r="N94" s="0" t="n">
        <v>-18.38714</v>
      </c>
      <c r="O94" s="0" t="n">
        <v>0.087</v>
      </c>
      <c r="P94" s="4" t="n">
        <f aca="false">IF(O94&lt;=0.1,1,0)</f>
        <v>1</v>
      </c>
      <c r="Q94" s="10" t="n">
        <v>-0.2106391</v>
      </c>
      <c r="R94" s="10" t="n">
        <v>0</v>
      </c>
      <c r="S94" s="11" t="n">
        <f aca="false">IF(R94&lt;=0.1,1,0)</f>
        <v>1</v>
      </c>
      <c r="T94" s="0" t="n">
        <v>-0.1901401</v>
      </c>
      <c r="U94" s="0" t="n">
        <v>0</v>
      </c>
      <c r="V94" s="4" t="n">
        <f aca="false">IF(U94&lt;=0.1,1,0)</f>
        <v>1</v>
      </c>
      <c r="W94" s="10" t="n">
        <v>-0.1352893</v>
      </c>
      <c r="X94" s="10" t="n">
        <v>0.009</v>
      </c>
      <c r="Y94" s="11" t="n">
        <f aca="false">IF(X94&lt;=0.1,1,0)</f>
        <v>1</v>
      </c>
      <c r="Z94" s="0" t="n">
        <v>-5.17338</v>
      </c>
      <c r="AA94" s="0" t="n">
        <v>0.001</v>
      </c>
      <c r="AB94" s="11" t="n">
        <f aca="false">IF(AA94&lt;=0.1,1,0)</f>
        <v>1</v>
      </c>
      <c r="AC94" s="7" t="n">
        <f aca="false">G94+J94+M94+P94+S94+V94+Y94+AB94</f>
        <v>8</v>
      </c>
      <c r="AD94" s="3"/>
      <c r="AF94" s="4" t="n">
        <f aca="false">IF(AC94&gt;7,1,0)</f>
        <v>1</v>
      </c>
      <c r="AG94" s="4" t="n">
        <f aca="false">IF(AC94=7,1,0)</f>
        <v>0</v>
      </c>
      <c r="AH94" s="23" t="n">
        <f aca="false">IF(AC94=6,1,0)</f>
        <v>0</v>
      </c>
      <c r="AK94" s="23" t="n">
        <v>33</v>
      </c>
      <c r="AL94" s="23" t="n">
        <f aca="false">IF(OR(AND(H94&gt;0, AK94&lt;=10), AND(H94&lt;0, AK94&gt;=90)),1,0)</f>
        <v>0</v>
      </c>
      <c r="AM94" s="23" t="n">
        <f aca="false">IF(OR(AND(H94&gt;0, AK94&gt;10, AK94&lt;=15), AND(H94&lt;0, AK94&lt;90,AK94&gt;=85)),1,0)</f>
        <v>0</v>
      </c>
      <c r="AN94" s="23" t="n">
        <f aca="false">IF(OR(AND(H94&gt;0, AK94&gt;15, AK94&lt;=20), AND(H94&lt;0, AK94&lt;85,AK94&gt;=80)),1,0)</f>
        <v>0</v>
      </c>
      <c r="AO94" s="23" t="n">
        <f aca="false">IF(OR(AND(H94&gt;0, AK94&gt;20, AK94&lt;=25), AND(H94&lt;0, AK94&lt;80,AK94&gt;=75)),1,0)</f>
        <v>0</v>
      </c>
      <c r="AR94" s="72" t="s">
        <v>152</v>
      </c>
      <c r="AS94" s="66" t="n">
        <v>-0.1571298</v>
      </c>
      <c r="AT94" s="66" t="n">
        <f aca="false">ABS(AS94)</f>
        <v>0.1571298</v>
      </c>
      <c r="AU94" s="68" t="n">
        <f aca="false">IF(AT94&gt;=$AT$162,1,0)</f>
        <v>0</v>
      </c>
      <c r="AV94" s="66" t="n">
        <v>-0.1132444</v>
      </c>
      <c r="AW94" s="66" t="n">
        <f aca="false">ABS(AV94)</f>
        <v>0.1132444</v>
      </c>
      <c r="AX94" s="68" t="n">
        <f aca="false">IF(AW94&gt;=$AW$162,1,0)</f>
        <v>0</v>
      </c>
      <c r="AY94" s="68"/>
      <c r="AZ94" s="68" t="n">
        <f aca="false">IF(OR(AF94=1,AG94=1,AH94=1),1,0)</f>
        <v>1</v>
      </c>
      <c r="BA94" s="68"/>
      <c r="BB94" s="70" t="n">
        <f aca="false">IF(OR(AL94=1,AM94=1,AN94=1,AO94=1),1,0)</f>
        <v>0</v>
      </c>
      <c r="BC94" s="68"/>
      <c r="BD94" s="68" t="n">
        <f aca="false">IF(AND(AU94=1,AX94=1,AZ94=1,BB94=1),1,0)</f>
        <v>0</v>
      </c>
      <c r="BE94" s="68"/>
      <c r="BF94" s="4"/>
      <c r="BG94" s="4"/>
    </row>
    <row r="95" customFormat="false" ht="12.8" hidden="false" customHeight="false" outlineLevel="0" collapsed="false">
      <c r="D95" s="0" t="s">
        <v>153</v>
      </c>
      <c r="E95" s="10" t="n">
        <v>-0.104107</v>
      </c>
      <c r="F95" s="10" t="n">
        <v>0.117</v>
      </c>
      <c r="G95" s="11" t="n">
        <f aca="false">IF(F95&lt;=0.1,1,0)</f>
        <v>0</v>
      </c>
      <c r="H95" s="0" t="n">
        <v>-214.8818</v>
      </c>
      <c r="I95" s="0" t="n">
        <v>0.08</v>
      </c>
      <c r="J95" s="4" t="n">
        <f aca="false">IF(I95&lt;=0.1,1,0)</f>
        <v>1</v>
      </c>
      <c r="K95" s="10" t="n">
        <v>-0.0907597</v>
      </c>
      <c r="L95" s="10" t="n">
        <v>0.194</v>
      </c>
      <c r="M95" s="11" t="n">
        <f aca="false">IF(L95&lt;=0.1,1,0)</f>
        <v>0</v>
      </c>
      <c r="N95" s="0" t="n">
        <v>-26.19049</v>
      </c>
      <c r="O95" s="0" t="n">
        <v>0.029</v>
      </c>
      <c r="P95" s="4" t="n">
        <f aca="false">IF(O95&lt;=0.1,1,0)</f>
        <v>1</v>
      </c>
      <c r="Q95" s="10" t="n">
        <v>-0.1577792</v>
      </c>
      <c r="R95" s="10" t="n">
        <v>0.029</v>
      </c>
      <c r="S95" s="11" t="n">
        <f aca="false">IF(R95&lt;=0.1,1,0)</f>
        <v>1</v>
      </c>
      <c r="T95" s="0" t="n">
        <v>-0.1075755</v>
      </c>
      <c r="U95" s="0" t="n">
        <v>0.091</v>
      </c>
      <c r="V95" s="4" t="n">
        <f aca="false">IF(U95&lt;=0.1,1,0)</f>
        <v>1</v>
      </c>
      <c r="W95" s="10" t="n">
        <v>-0.1238409</v>
      </c>
      <c r="X95" s="10" t="n">
        <v>0.061</v>
      </c>
      <c r="Y95" s="11" t="n">
        <f aca="false">IF(X95&lt;=0.1,1,0)</f>
        <v>1</v>
      </c>
      <c r="Z95" s="0" t="n">
        <v>0.9274991</v>
      </c>
      <c r="AA95" s="0" t="n">
        <v>0.754</v>
      </c>
      <c r="AB95" s="11" t="n">
        <f aca="false">IF(AA95&lt;=0.1,1,0)</f>
        <v>0</v>
      </c>
      <c r="AC95" s="7" t="n">
        <f aca="false">G95+J95+M95+P95+S95+V95+Y95+AB95</f>
        <v>5</v>
      </c>
      <c r="AD95" s="3"/>
      <c r="AF95" s="4" t="n">
        <f aca="false">IF(AC95&gt;7,1,0)</f>
        <v>0</v>
      </c>
      <c r="AG95" s="4" t="n">
        <f aca="false">IF(AC95=7,1,0)</f>
        <v>0</v>
      </c>
      <c r="AH95" s="23" t="n">
        <f aca="false">IF(AC95=6,1,0)</f>
        <v>0</v>
      </c>
      <c r="AK95" s="23" t="n">
        <v>15</v>
      </c>
      <c r="AL95" s="23" t="n">
        <f aca="false">IF(OR(AND(H95&gt;0, AK95&lt;=10), AND(H95&lt;0, AK95&gt;=90)),1,0)</f>
        <v>0</v>
      </c>
      <c r="AM95" s="23" t="n">
        <f aca="false">IF(OR(AND(H95&gt;0, AK95&gt;10, AK95&lt;=15), AND(H95&lt;0, AK95&lt;90,AK95&gt;=85)),1,0)</f>
        <v>0</v>
      </c>
      <c r="AN95" s="23" t="n">
        <f aca="false">IF(OR(AND(H95&gt;0, AK95&gt;15, AK95&lt;=20), AND(H95&lt;0, AK95&lt;85,AK95&gt;=80)),1,0)</f>
        <v>0</v>
      </c>
      <c r="AO95" s="23" t="n">
        <f aca="false">IF(OR(AND(H95&gt;0, AK95&gt;20, AK95&lt;=25), AND(H95&lt;0, AK95&lt;80,AK95&gt;=75)),1,0)</f>
        <v>0</v>
      </c>
      <c r="AR95" s="72" t="s">
        <v>153</v>
      </c>
      <c r="AS95" s="66" t="n">
        <v>-0.104107</v>
      </c>
      <c r="AT95" s="66" t="n">
        <f aca="false">ABS(AS95)</f>
        <v>0.104107</v>
      </c>
      <c r="AU95" s="68" t="n">
        <f aca="false">IF(AT95&gt;=$AT$162,1,0)</f>
        <v>0</v>
      </c>
      <c r="AV95" s="66" t="n">
        <v>-0.0907597</v>
      </c>
      <c r="AW95" s="66" t="n">
        <f aca="false">ABS(AV95)</f>
        <v>0.0907597</v>
      </c>
      <c r="AX95" s="68" t="n">
        <f aca="false">IF(AW95&gt;=$AW$162,1,0)</f>
        <v>0</v>
      </c>
      <c r="AY95" s="68"/>
      <c r="AZ95" s="68" t="n">
        <f aca="false">IF(OR(AF95=1,AG95=1,AH95=1),1,0)</f>
        <v>0</v>
      </c>
      <c r="BA95" s="68"/>
      <c r="BB95" s="70" t="n">
        <f aca="false">IF(OR(AL95=1,AM95=1,AN95=1,AO95=1),1,0)</f>
        <v>0</v>
      </c>
      <c r="BC95" s="68"/>
      <c r="BD95" s="68" t="n">
        <f aca="false">IF(AND(AU95=1,AX95=1,AZ95=1,BB95=1),1,0)</f>
        <v>0</v>
      </c>
      <c r="BE95" s="68"/>
      <c r="BF95" s="4"/>
      <c r="BG95" s="4"/>
    </row>
    <row r="96" customFormat="false" ht="12.8" hidden="false" customHeight="false" outlineLevel="0" collapsed="false">
      <c r="D96" s="31" t="s">
        <v>154</v>
      </c>
      <c r="E96" s="10" t="n">
        <v>-0.1937303</v>
      </c>
      <c r="F96" s="10" t="n">
        <v>0</v>
      </c>
      <c r="G96" s="11" t="n">
        <f aca="false">IF(F96&lt;=0.1,1,0)</f>
        <v>1</v>
      </c>
      <c r="H96" s="0" t="n">
        <v>-308.1381</v>
      </c>
      <c r="I96" s="0" t="n">
        <v>0.004</v>
      </c>
      <c r="J96" s="4" t="n">
        <f aca="false">IF(I96&lt;=0.1,1,0)</f>
        <v>1</v>
      </c>
      <c r="K96" s="10" t="n">
        <v>-0.1962594</v>
      </c>
      <c r="L96" s="10" t="n">
        <v>0.001</v>
      </c>
      <c r="M96" s="11" t="n">
        <f aca="false">IF(L96&lt;=0.1,1,0)</f>
        <v>1</v>
      </c>
      <c r="N96" s="0" t="n">
        <v>-35.86679</v>
      </c>
      <c r="O96" s="0" t="n">
        <v>0</v>
      </c>
      <c r="P96" s="4" t="n">
        <f aca="false">IF(O96&lt;=0.1,1,0)</f>
        <v>1</v>
      </c>
      <c r="Q96" s="10" t="n">
        <v>-0.2602752</v>
      </c>
      <c r="R96" s="10" t="n">
        <v>0</v>
      </c>
      <c r="S96" s="11" t="n">
        <f aca="false">IF(R96&lt;=0.1,1,0)</f>
        <v>1</v>
      </c>
      <c r="T96" s="0" t="n">
        <v>-0.2540483</v>
      </c>
      <c r="U96" s="0" t="n">
        <v>0</v>
      </c>
      <c r="V96" s="4" t="n">
        <f aca="false">IF(U96&lt;=0.1,1,0)</f>
        <v>1</v>
      </c>
      <c r="W96" s="10" t="n">
        <v>-0.2323097</v>
      </c>
      <c r="X96" s="10" t="n">
        <v>0</v>
      </c>
      <c r="Y96" s="11" t="n">
        <f aca="false">IF(X96&lt;=0.1,1,0)</f>
        <v>1</v>
      </c>
      <c r="Z96" s="0" t="n">
        <v>-3.100402</v>
      </c>
      <c r="AA96" s="0" t="n">
        <v>0.094</v>
      </c>
      <c r="AB96" s="11" t="n">
        <f aca="false">IF(AA96&lt;=0.1,1,0)</f>
        <v>1</v>
      </c>
      <c r="AC96" s="7" t="n">
        <f aca="false">G96+J96+M96+P96+S96+V96+Y96+AB96</f>
        <v>8</v>
      </c>
      <c r="AD96" s="3"/>
      <c r="AF96" s="4" t="n">
        <f aca="false">IF(AC96&gt;7,1,0)</f>
        <v>1</v>
      </c>
      <c r="AG96" s="4" t="n">
        <f aca="false">IF(AC96=7,1,0)</f>
        <v>0</v>
      </c>
      <c r="AH96" s="23" t="n">
        <f aca="false">IF(AC96=6,1,0)</f>
        <v>0</v>
      </c>
      <c r="AK96" s="23" t="n">
        <v>34</v>
      </c>
      <c r="AL96" s="23" t="n">
        <f aca="false">IF(OR(AND(H96&gt;0, AK96&lt;=10), AND(H96&lt;0, AK96&gt;=90)),1,0)</f>
        <v>0</v>
      </c>
      <c r="AM96" s="23" t="n">
        <f aca="false">IF(OR(AND(H96&gt;0, AK96&gt;10, AK96&lt;=15), AND(H96&lt;0, AK96&lt;90,AK96&gt;=85)),1,0)</f>
        <v>0</v>
      </c>
      <c r="AN96" s="23" t="n">
        <f aca="false">IF(OR(AND(H96&gt;0, AK96&gt;15, AK96&lt;=20), AND(H96&lt;0, AK96&lt;85,AK96&gt;=80)),1,0)</f>
        <v>0</v>
      </c>
      <c r="AO96" s="23" t="n">
        <f aca="false">IF(OR(AND(H96&gt;0, AK96&gt;20, AK96&lt;=25), AND(H96&lt;0, AK96&lt;80,AK96&gt;=75)),1,0)</f>
        <v>0</v>
      </c>
      <c r="AR96" s="72" t="s">
        <v>154</v>
      </c>
      <c r="AS96" s="66" t="n">
        <v>-0.1937303</v>
      </c>
      <c r="AT96" s="66" t="n">
        <f aca="false">ABS(AS96)</f>
        <v>0.1937303</v>
      </c>
      <c r="AU96" s="68" t="n">
        <f aca="false">IF(AT96&gt;=$AT$162,1,0)</f>
        <v>0</v>
      </c>
      <c r="AV96" s="66" t="n">
        <v>-0.1962594</v>
      </c>
      <c r="AW96" s="66" t="n">
        <f aca="false">ABS(AV96)</f>
        <v>0.1962594</v>
      </c>
      <c r="AX96" s="68" t="n">
        <f aca="false">IF(AW96&gt;=$AW$162,1,0)</f>
        <v>0</v>
      </c>
      <c r="AY96" s="68"/>
      <c r="AZ96" s="68" t="n">
        <f aca="false">IF(OR(AF96=1,AG96=1,AH96=1),1,0)</f>
        <v>1</v>
      </c>
      <c r="BA96" s="68"/>
      <c r="BB96" s="70" t="n">
        <f aca="false">IF(OR(AL96=1,AM96=1,AN96=1,AO96=1),1,0)</f>
        <v>0</v>
      </c>
      <c r="BC96" s="68"/>
      <c r="BD96" s="68" t="n">
        <f aca="false">IF(AND(AU96=1,AX96=1,AZ96=1,BB96=1),1,0)</f>
        <v>0</v>
      </c>
      <c r="BE96" s="68"/>
      <c r="BF96" s="4"/>
      <c r="BG96" s="4"/>
    </row>
    <row r="97" customFormat="false" ht="12.8" hidden="false" customHeight="false" outlineLevel="0" collapsed="false">
      <c r="D97" s="0" t="s">
        <v>155</v>
      </c>
      <c r="E97" s="10" t="n">
        <v>0.092186</v>
      </c>
      <c r="F97" s="10" t="n">
        <v>0.276</v>
      </c>
      <c r="G97" s="11" t="n">
        <f aca="false">IF(F97&lt;=0.1,1,0)</f>
        <v>0</v>
      </c>
      <c r="H97" s="0" t="n">
        <v>-100.9872</v>
      </c>
      <c r="I97" s="0" t="n">
        <v>0.443</v>
      </c>
      <c r="J97" s="4" t="n">
        <f aca="false">IF(I97&lt;=0.1,1,0)</f>
        <v>0</v>
      </c>
      <c r="K97" s="10" t="n">
        <v>0.1247062</v>
      </c>
      <c r="L97" s="10" t="n">
        <v>0.21</v>
      </c>
      <c r="M97" s="11" t="n">
        <f aca="false">IF(L97&lt;=0.1,1,0)</f>
        <v>0</v>
      </c>
      <c r="N97" s="0" t="n">
        <v>3.360947</v>
      </c>
      <c r="O97" s="0" t="n">
        <v>0.836</v>
      </c>
      <c r="P97" s="4" t="n">
        <f aca="false">IF(O97&lt;=0.1,1,0)</f>
        <v>0</v>
      </c>
      <c r="Q97" s="10" t="n">
        <v>-0.0285093</v>
      </c>
      <c r="R97" s="10" t="n">
        <v>0.758</v>
      </c>
      <c r="S97" s="11" t="n">
        <f aca="false">IF(R97&lt;=0.1,1,0)</f>
        <v>0</v>
      </c>
      <c r="T97" s="0" t="n">
        <v>0.1861704</v>
      </c>
      <c r="U97" s="0" t="n">
        <v>0.026</v>
      </c>
      <c r="V97" s="4" t="n">
        <f aca="false">IF(U97&lt;=0.1,1,0)</f>
        <v>1</v>
      </c>
      <c r="W97" s="10" t="n">
        <v>0.080098</v>
      </c>
      <c r="X97" s="10" t="n">
        <v>0.397</v>
      </c>
      <c r="Y97" s="11" t="n">
        <f aca="false">IF(X97&lt;=0.1,1,0)</f>
        <v>0</v>
      </c>
      <c r="Z97" s="0" t="n">
        <v>2.035003</v>
      </c>
      <c r="AA97" s="0" t="n">
        <v>0.636</v>
      </c>
      <c r="AB97" s="11" t="n">
        <f aca="false">IF(AA97&lt;=0.1,1,0)</f>
        <v>0</v>
      </c>
      <c r="AC97" s="7" t="n">
        <f aca="false">G97+J97+M97+P97+S97+V97+Y97+AB97</f>
        <v>1</v>
      </c>
      <c r="AD97" s="3"/>
      <c r="AF97" s="4" t="n">
        <f aca="false">IF(AC97&gt;7,1,0)</f>
        <v>0</v>
      </c>
      <c r="AG97" s="4" t="n">
        <f aca="false">IF(AC97=7,1,0)</f>
        <v>0</v>
      </c>
      <c r="AH97" s="23" t="n">
        <f aca="false">IF(AC97=6,1,0)</f>
        <v>0</v>
      </c>
      <c r="AK97" s="23" t="n">
        <v>8</v>
      </c>
      <c r="AL97" s="23" t="n">
        <f aca="false">IF(OR(AND(H97&gt;0, AK97&lt;=10), AND(H97&lt;0, AK97&gt;=90)),1,0)</f>
        <v>0</v>
      </c>
      <c r="AM97" s="23" t="n">
        <f aca="false">IF(OR(AND(H97&gt;0, AK97&gt;10, AK97&lt;=15), AND(H97&lt;0, AK97&lt;90,AK97&gt;=85)),1,0)</f>
        <v>0</v>
      </c>
      <c r="AN97" s="23" t="n">
        <f aca="false">IF(OR(AND(H97&gt;0, AK97&gt;15, AK97&lt;=20), AND(H97&lt;0, AK97&lt;85,AK97&gt;=80)),1,0)</f>
        <v>0</v>
      </c>
      <c r="AO97" s="23" t="n">
        <f aca="false">IF(OR(AND(H97&gt;0, AK97&gt;20, AK97&lt;=25), AND(H97&lt;0, AK97&lt;80,AK97&gt;=75)),1,0)</f>
        <v>0</v>
      </c>
      <c r="AR97" s="72" t="s">
        <v>155</v>
      </c>
      <c r="AS97" s="66" t="n">
        <v>0.092186</v>
      </c>
      <c r="AT97" s="66" t="n">
        <f aca="false">ABS(AS97)</f>
        <v>0.092186</v>
      </c>
      <c r="AU97" s="68" t="n">
        <f aca="false">IF(AT97&gt;=$AT$162,1,0)</f>
        <v>0</v>
      </c>
      <c r="AV97" s="66" t="n">
        <v>0.1247062</v>
      </c>
      <c r="AW97" s="66" t="n">
        <f aca="false">ABS(AV97)</f>
        <v>0.1247062</v>
      </c>
      <c r="AX97" s="68" t="n">
        <f aca="false">IF(AW97&gt;=$AW$162,1,0)</f>
        <v>0</v>
      </c>
      <c r="AY97" s="68"/>
      <c r="AZ97" s="68" t="n">
        <f aca="false">IF(OR(AF97=1,AG97=1,AH97=1),1,0)</f>
        <v>0</v>
      </c>
      <c r="BA97" s="68"/>
      <c r="BB97" s="70" t="n">
        <f aca="false">IF(OR(AL97=1,AM97=1,AN97=1,AO97=1),1,0)</f>
        <v>0</v>
      </c>
      <c r="BC97" s="68"/>
      <c r="BD97" s="68" t="n">
        <f aca="false">IF(AND(AU97=1,AX97=1,AZ97=1,BB97=1),1,0)</f>
        <v>0</v>
      </c>
      <c r="BE97" s="68"/>
      <c r="BF97" s="4"/>
      <c r="BG97" s="4"/>
    </row>
    <row r="98" customFormat="false" ht="12.8" hidden="false" customHeight="false" outlineLevel="0" collapsed="false">
      <c r="D98" s="0" t="s">
        <v>156</v>
      </c>
      <c r="E98" s="10" t="n">
        <v>-0.1797024</v>
      </c>
      <c r="F98" s="10" t="n">
        <v>0</v>
      </c>
      <c r="G98" s="11" t="n">
        <f aca="false">IF(F98&lt;=0.1,1,0)</f>
        <v>1</v>
      </c>
      <c r="H98" s="0" t="n">
        <v>-252.3753</v>
      </c>
      <c r="I98" s="0" t="n">
        <v>0.019</v>
      </c>
      <c r="J98" s="4" t="n">
        <f aca="false">IF(I98&lt;=0.1,1,0)</f>
        <v>1</v>
      </c>
      <c r="K98" s="10" t="n">
        <v>-0.0527091</v>
      </c>
      <c r="L98" s="10" t="n">
        <v>0.352</v>
      </c>
      <c r="M98" s="11" t="n">
        <f aca="false">IF(L98&lt;=0.1,1,0)</f>
        <v>0</v>
      </c>
      <c r="N98" s="0" t="n">
        <v>-11.08638</v>
      </c>
      <c r="O98" s="0" t="n">
        <v>0.301</v>
      </c>
      <c r="P98" s="4" t="n">
        <f aca="false">IF(O98&lt;=0.1,1,0)</f>
        <v>0</v>
      </c>
      <c r="Q98" s="10" t="n">
        <v>-0.211856</v>
      </c>
      <c r="R98" s="10" t="n">
        <v>0</v>
      </c>
      <c r="S98" s="11" t="n">
        <f aca="false">IF(R98&lt;=0.1,1,0)</f>
        <v>1</v>
      </c>
      <c r="T98" s="0" t="n">
        <v>-0.1916209</v>
      </c>
      <c r="U98" s="0" t="n">
        <v>0</v>
      </c>
      <c r="V98" s="4" t="n">
        <f aca="false">IF(U98&lt;=0.1,1,0)</f>
        <v>1</v>
      </c>
      <c r="W98" s="10" t="n">
        <v>-0.0499862</v>
      </c>
      <c r="X98" s="10" t="n">
        <v>0.341</v>
      </c>
      <c r="Y98" s="11" t="n">
        <f aca="false">IF(X98&lt;=0.1,1,0)</f>
        <v>0</v>
      </c>
      <c r="Z98" s="0" t="n">
        <v>-2.885929</v>
      </c>
      <c r="AA98" s="0" t="n">
        <v>0.115</v>
      </c>
      <c r="AB98" s="11" t="n">
        <f aca="false">IF(AA98&lt;=0.1,1,0)</f>
        <v>0</v>
      </c>
      <c r="AC98" s="7" t="n">
        <f aca="false">G98+J98+M98+P98+S98+V98+Y98+AB98</f>
        <v>4</v>
      </c>
      <c r="AD98" s="3"/>
      <c r="AF98" s="4" t="n">
        <f aca="false">IF(AC98&gt;7,1,0)</f>
        <v>0</v>
      </c>
      <c r="AG98" s="4" t="n">
        <f aca="false">IF(AC98=7,1,0)</f>
        <v>0</v>
      </c>
      <c r="AH98" s="23" t="n">
        <f aca="false">IF(AC98=6,1,0)</f>
        <v>0</v>
      </c>
      <c r="AK98" s="23" t="n">
        <v>52</v>
      </c>
      <c r="AL98" s="23" t="n">
        <f aca="false">IF(OR(AND(H98&gt;0, AK98&lt;=10), AND(H98&lt;0, AK98&gt;=90)),1,0)</f>
        <v>0</v>
      </c>
      <c r="AM98" s="23" t="n">
        <f aca="false">IF(OR(AND(H98&gt;0, AK98&gt;10, AK98&lt;=15), AND(H98&lt;0, AK98&lt;90,AK98&gt;=85)),1,0)</f>
        <v>0</v>
      </c>
      <c r="AN98" s="23" t="n">
        <f aca="false">IF(OR(AND(H98&gt;0, AK98&gt;15, AK98&lt;=20), AND(H98&lt;0, AK98&lt;85,AK98&gt;=80)),1,0)</f>
        <v>0</v>
      </c>
      <c r="AO98" s="23" t="n">
        <f aca="false">IF(OR(AND(H98&gt;0, AK98&gt;20, AK98&lt;=25), AND(H98&lt;0, AK98&lt;80,AK98&gt;=75)),1,0)</f>
        <v>0</v>
      </c>
      <c r="AR98" s="72" t="s">
        <v>156</v>
      </c>
      <c r="AS98" s="66" t="n">
        <v>-0.1797024</v>
      </c>
      <c r="AT98" s="66" t="n">
        <f aca="false">ABS(AS98)</f>
        <v>0.1797024</v>
      </c>
      <c r="AU98" s="68" t="n">
        <f aca="false">IF(AT98&gt;=$AT$162,1,0)</f>
        <v>0</v>
      </c>
      <c r="AV98" s="66" t="n">
        <v>-0.0527091</v>
      </c>
      <c r="AW98" s="66" t="n">
        <f aca="false">ABS(AV98)</f>
        <v>0.0527091</v>
      </c>
      <c r="AX98" s="68" t="n">
        <f aca="false">IF(AW98&gt;=$AW$162,1,0)</f>
        <v>0</v>
      </c>
      <c r="AY98" s="68"/>
      <c r="AZ98" s="68" t="n">
        <f aca="false">IF(OR(AF98=1,AG98=1,AH98=1),1,0)</f>
        <v>0</v>
      </c>
      <c r="BA98" s="68"/>
      <c r="BB98" s="70" t="n">
        <f aca="false">IF(OR(AL98=1,AM98=1,AN98=1,AO98=1),1,0)</f>
        <v>0</v>
      </c>
      <c r="BC98" s="68"/>
      <c r="BD98" s="68" t="n">
        <f aca="false">IF(AND(AU98=1,AX98=1,AZ98=1,BB98=1),1,0)</f>
        <v>0</v>
      </c>
      <c r="BE98" s="68"/>
      <c r="BF98" s="4"/>
      <c r="BG98" s="4"/>
    </row>
    <row r="99" customFormat="false" ht="12.8" hidden="false" customHeight="false" outlineLevel="0" collapsed="false">
      <c r="D99" s="31" t="s">
        <v>157</v>
      </c>
      <c r="E99" s="10" t="n">
        <v>-0.2142753</v>
      </c>
      <c r="F99" s="10" t="n">
        <v>0.001</v>
      </c>
      <c r="G99" s="11" t="n">
        <f aca="false">IF(F99&lt;=0.1,1,0)</f>
        <v>1</v>
      </c>
      <c r="H99" s="0" t="n">
        <v>-385.1243</v>
      </c>
      <c r="I99" s="0" t="n">
        <v>0.001</v>
      </c>
      <c r="J99" s="4" t="n">
        <f aca="false">IF(I99&lt;=0.1,1,0)</f>
        <v>1</v>
      </c>
      <c r="K99" s="10" t="n">
        <v>-0.2070077</v>
      </c>
      <c r="L99" s="10" t="n">
        <v>0.004</v>
      </c>
      <c r="M99" s="11" t="n">
        <f aca="false">IF(L99&lt;=0.1,1,0)</f>
        <v>1</v>
      </c>
      <c r="N99" s="0" t="n">
        <v>-35.02646</v>
      </c>
      <c r="O99" s="0" t="n">
        <v>0.004</v>
      </c>
      <c r="P99" s="4" t="n">
        <f aca="false">IF(O99&lt;=0.1,1,0)</f>
        <v>1</v>
      </c>
      <c r="Q99" s="10" t="n">
        <v>-0.2837341</v>
      </c>
      <c r="R99" s="10" t="n">
        <v>0</v>
      </c>
      <c r="S99" s="11" t="n">
        <f aca="false">IF(R99&lt;=0.1,1,0)</f>
        <v>1</v>
      </c>
      <c r="T99" s="0" t="n">
        <v>-0.1965544</v>
      </c>
      <c r="U99" s="0" t="n">
        <v>0.001</v>
      </c>
      <c r="V99" s="4" t="n">
        <f aca="false">IF(U99&lt;=0.1,1,0)</f>
        <v>1</v>
      </c>
      <c r="W99" s="10" t="n">
        <v>-0.1933314</v>
      </c>
      <c r="X99" s="10" t="n">
        <v>0.004</v>
      </c>
      <c r="Y99" s="11" t="n">
        <f aca="false">IF(X99&lt;=0.1,1,0)</f>
        <v>1</v>
      </c>
      <c r="Z99" s="0" t="n">
        <v>4.125703</v>
      </c>
      <c r="AA99" s="0" t="n">
        <v>0.148</v>
      </c>
      <c r="AB99" s="11" t="n">
        <f aca="false">IF(AA99&lt;=0.1,1,0)</f>
        <v>0</v>
      </c>
      <c r="AC99" s="7" t="n">
        <f aca="false">G99+J99+M99+P99+S99+V99+Y99+AB99</f>
        <v>7</v>
      </c>
      <c r="AD99" s="3"/>
      <c r="AF99" s="4" t="n">
        <f aca="false">IF(AC99&gt;7,1,0)</f>
        <v>0</v>
      </c>
      <c r="AG99" s="4" t="n">
        <f aca="false">IF(AC99=7,1,0)</f>
        <v>1</v>
      </c>
      <c r="AH99" s="23" t="n">
        <f aca="false">IF(AC99=6,1,0)</f>
        <v>0</v>
      </c>
      <c r="AK99" s="23" t="n">
        <v>21</v>
      </c>
      <c r="AL99" s="23" t="n">
        <f aca="false">IF(OR(AND(H99&gt;0, AK99&lt;=10), AND(H99&lt;0, AK99&gt;=90)),1,0)</f>
        <v>0</v>
      </c>
      <c r="AM99" s="23" t="n">
        <f aca="false">IF(OR(AND(H99&gt;0, AK99&gt;10, AK99&lt;=15), AND(H99&lt;0, AK99&lt;90,AK99&gt;=85)),1,0)</f>
        <v>0</v>
      </c>
      <c r="AN99" s="23" t="n">
        <f aca="false">IF(OR(AND(H99&gt;0, AK99&gt;15, AK99&lt;=20), AND(H99&lt;0, AK99&lt;85,AK99&gt;=80)),1,0)</f>
        <v>0</v>
      </c>
      <c r="AO99" s="23" t="n">
        <f aca="false">IF(OR(AND(H99&gt;0, AK99&gt;20, AK99&lt;=25), AND(H99&lt;0, AK99&lt;80,AK99&gt;=75)),1,0)</f>
        <v>0</v>
      </c>
      <c r="AR99" s="72" t="s">
        <v>157</v>
      </c>
      <c r="AS99" s="66" t="n">
        <v>-0.2142753</v>
      </c>
      <c r="AT99" s="66" t="n">
        <f aca="false">ABS(AS99)</f>
        <v>0.2142753</v>
      </c>
      <c r="AU99" s="68" t="n">
        <f aca="false">IF(AT99&gt;=$AT$162,1,0)</f>
        <v>0</v>
      </c>
      <c r="AV99" s="66" t="n">
        <v>-0.2070077</v>
      </c>
      <c r="AW99" s="66" t="n">
        <f aca="false">ABS(AV99)</f>
        <v>0.2070077</v>
      </c>
      <c r="AX99" s="68" t="n">
        <f aca="false">IF(AW99&gt;=$AW$162,1,0)</f>
        <v>0</v>
      </c>
      <c r="AY99" s="68"/>
      <c r="AZ99" s="68" t="n">
        <f aca="false">IF(OR(AF99=1,AG99=1,AH99=1),1,0)</f>
        <v>1</v>
      </c>
      <c r="BA99" s="68"/>
      <c r="BB99" s="70" t="n">
        <f aca="false">IF(OR(AL99=1,AM99=1,AN99=1,AO99=1),1,0)</f>
        <v>0</v>
      </c>
      <c r="BC99" s="68"/>
      <c r="BD99" s="68" t="n">
        <f aca="false">IF(AND(AU99=1,AX99=1,AZ99=1,BB99=1),1,0)</f>
        <v>0</v>
      </c>
      <c r="BE99" s="68"/>
      <c r="BF99" s="4"/>
      <c r="BG99" s="4"/>
    </row>
    <row r="100" customFormat="false" ht="12.8" hidden="false" customHeight="false" outlineLevel="0" collapsed="false">
      <c r="D100" s="0" t="s">
        <v>158</v>
      </c>
      <c r="E100" s="10" t="n">
        <v>0.1400954</v>
      </c>
      <c r="F100" s="10" t="n">
        <v>0.023</v>
      </c>
      <c r="G100" s="11" t="n">
        <f aca="false">IF(F100&lt;=0.1,1,0)</f>
        <v>1</v>
      </c>
      <c r="H100" s="0" t="n">
        <v>171.912</v>
      </c>
      <c r="I100" s="0" t="n">
        <v>0.171</v>
      </c>
      <c r="J100" s="4" t="n">
        <f aca="false">IF(I100&lt;=0.1,1,0)</f>
        <v>0</v>
      </c>
      <c r="K100" s="10" t="n">
        <v>0.190981</v>
      </c>
      <c r="L100" s="10" t="n">
        <v>0.004</v>
      </c>
      <c r="M100" s="11" t="n">
        <f aca="false">IF(L100&lt;=0.1,1,0)</f>
        <v>1</v>
      </c>
      <c r="N100" s="0" t="n">
        <v>19.22033</v>
      </c>
      <c r="O100" s="0" t="n">
        <v>0.1</v>
      </c>
      <c r="P100" s="4" t="n">
        <f aca="false">IF(O100&lt;=0.1,1,0)</f>
        <v>1</v>
      </c>
      <c r="Q100" s="10" t="n">
        <v>0.1095532</v>
      </c>
      <c r="R100" s="10" t="n">
        <v>0.099</v>
      </c>
      <c r="S100" s="11" t="n">
        <f aca="false">IF(R100&lt;=0.1,1,0)</f>
        <v>1</v>
      </c>
      <c r="T100" s="0" t="n">
        <v>0.083715</v>
      </c>
      <c r="U100" s="0" t="n">
        <v>0.146</v>
      </c>
      <c r="V100" s="4" t="n">
        <f aca="false">IF(U100&lt;=0.1,1,0)</f>
        <v>0</v>
      </c>
      <c r="W100" s="10" t="n">
        <v>0.1441615</v>
      </c>
      <c r="X100" s="10" t="n">
        <v>0.019</v>
      </c>
      <c r="Y100" s="11" t="n">
        <f aca="false">IF(X100&lt;=0.1,1,0)</f>
        <v>1</v>
      </c>
      <c r="Z100" s="0" t="n">
        <v>3.514193</v>
      </c>
      <c r="AA100" s="0" t="n">
        <v>0.061</v>
      </c>
      <c r="AB100" s="11" t="n">
        <f aca="false">IF(AA100&lt;=0.1,1,0)</f>
        <v>1</v>
      </c>
      <c r="AC100" s="7" t="n">
        <f aca="false">G100+J100+M100+P100+S100+V100+Y100+AB100</f>
        <v>6</v>
      </c>
      <c r="AD100" s="3"/>
      <c r="AF100" s="4" t="n">
        <f aca="false">IF(AC100&gt;7,1,0)</f>
        <v>0</v>
      </c>
      <c r="AG100" s="4" t="n">
        <f aca="false">IF(AC100=7,1,0)</f>
        <v>0</v>
      </c>
      <c r="AH100" s="23" t="n">
        <f aca="false">IF(AC100=6,1,0)</f>
        <v>1</v>
      </c>
      <c r="AK100" s="23" t="n">
        <v>80</v>
      </c>
      <c r="AL100" s="23" t="n">
        <f aca="false">IF(OR(AND(H100&gt;0, AK100&lt;=10), AND(H100&lt;0, AK100&gt;=90)),1,0)</f>
        <v>0</v>
      </c>
      <c r="AM100" s="23" t="n">
        <f aca="false">IF(OR(AND(H100&gt;0, AK100&gt;10, AK100&lt;=15), AND(H100&lt;0, AK100&lt;90,AK100&gt;=85)),1,0)</f>
        <v>0</v>
      </c>
      <c r="AN100" s="23" t="n">
        <f aca="false">IF(OR(AND(H100&gt;0, AK100&gt;15, AK100&lt;=20), AND(H100&lt;0, AK100&lt;85,AK100&gt;=80)),1,0)</f>
        <v>0</v>
      </c>
      <c r="AO100" s="23" t="n">
        <f aca="false">IF(OR(AND(H100&gt;0, AK100&gt;20, AK100&lt;=25), AND(H100&lt;0, AK100&lt;80,AK100&gt;=75)),1,0)</f>
        <v>0</v>
      </c>
      <c r="AR100" s="72" t="s">
        <v>158</v>
      </c>
      <c r="AS100" s="66" t="n">
        <v>0.1400954</v>
      </c>
      <c r="AT100" s="66" t="n">
        <f aca="false">ABS(AS100)</f>
        <v>0.1400954</v>
      </c>
      <c r="AU100" s="68" t="n">
        <f aca="false">IF(AT100&gt;=$AT$162,1,0)</f>
        <v>0</v>
      </c>
      <c r="AV100" s="66" t="n">
        <v>0.190981</v>
      </c>
      <c r="AW100" s="66" t="n">
        <f aca="false">ABS(AV100)</f>
        <v>0.190981</v>
      </c>
      <c r="AX100" s="68" t="n">
        <f aca="false">IF(AW100&gt;=$AW$162,1,0)</f>
        <v>0</v>
      </c>
      <c r="AY100" s="68"/>
      <c r="AZ100" s="68" t="n">
        <f aca="false">IF(OR(AF100=1,AG100=1,AH100=1),1,0)</f>
        <v>1</v>
      </c>
      <c r="BA100" s="68"/>
      <c r="BB100" s="70" t="n">
        <f aca="false">IF(OR(AL100=1,AM100=1,AN100=1,AO100=1),1,0)</f>
        <v>0</v>
      </c>
      <c r="BC100" s="68"/>
      <c r="BD100" s="68" t="n">
        <f aca="false">IF(AND(AU100=1,AX100=1,AZ100=1,BB100=1),1,0)</f>
        <v>0</v>
      </c>
      <c r="BE100" s="68"/>
      <c r="BF100" s="4"/>
      <c r="BG100" s="4"/>
    </row>
    <row r="101" customFormat="false" ht="12.8" hidden="false" customHeight="false" outlineLevel="0" collapsed="false">
      <c r="D101" s="0" t="s">
        <v>159</v>
      </c>
      <c r="E101" s="10" t="n">
        <v>-0.1203338</v>
      </c>
      <c r="F101" s="10" t="n">
        <v>0.04</v>
      </c>
      <c r="G101" s="11" t="n">
        <f aca="false">IF(F101&lt;=0.1,1,0)</f>
        <v>1</v>
      </c>
      <c r="H101" s="0" t="n">
        <v>14.75586</v>
      </c>
      <c r="I101" s="0" t="n">
        <v>0.904</v>
      </c>
      <c r="J101" s="4" t="n">
        <f aca="false">IF(I101&lt;=0.1,1,0)</f>
        <v>0</v>
      </c>
      <c r="K101" s="10" t="n">
        <v>-0.0350548</v>
      </c>
      <c r="L101" s="10" t="n">
        <v>0.565</v>
      </c>
      <c r="M101" s="11" t="n">
        <f aca="false">IF(L101&lt;=0.1,1,0)</f>
        <v>0</v>
      </c>
      <c r="N101" s="0" t="n">
        <v>-10.83639</v>
      </c>
      <c r="O101" s="0" t="n">
        <v>0.32</v>
      </c>
      <c r="P101" s="4" t="n">
        <f aca="false">IF(O101&lt;=0.1,1,0)</f>
        <v>0</v>
      </c>
      <c r="Q101" s="10" t="n">
        <v>-0.1498117</v>
      </c>
      <c r="R101" s="10" t="n">
        <v>0.016</v>
      </c>
      <c r="S101" s="11" t="n">
        <f aca="false">IF(R101&lt;=0.1,1,0)</f>
        <v>1</v>
      </c>
      <c r="T101" s="0" t="n">
        <v>-0.1879009</v>
      </c>
      <c r="U101" s="0" t="n">
        <v>0.001</v>
      </c>
      <c r="V101" s="4" t="n">
        <f aca="false">IF(U101&lt;=0.1,1,0)</f>
        <v>1</v>
      </c>
      <c r="W101" s="10" t="n">
        <v>-0.0571598</v>
      </c>
      <c r="X101" s="10" t="n">
        <v>0.314</v>
      </c>
      <c r="Y101" s="11" t="n">
        <f aca="false">IF(X101&lt;=0.1,1,0)</f>
        <v>0</v>
      </c>
      <c r="Z101" s="0" t="n">
        <v>-2.718716</v>
      </c>
      <c r="AA101" s="0" t="n">
        <v>0.153</v>
      </c>
      <c r="AB101" s="11" t="n">
        <f aca="false">IF(AA101&lt;=0.1,1,0)</f>
        <v>0</v>
      </c>
      <c r="AC101" s="7" t="n">
        <f aca="false">G101+J101+M101+P101+S101+V101+Y101+AB101</f>
        <v>3</v>
      </c>
      <c r="AD101" s="3"/>
      <c r="AF101" s="4" t="n">
        <f aca="false">IF(AC101&gt;7,1,0)</f>
        <v>0</v>
      </c>
      <c r="AG101" s="4" t="n">
        <f aca="false">IF(AC101=7,1,0)</f>
        <v>0</v>
      </c>
      <c r="AH101" s="23" t="n">
        <f aca="false">IF(AC101=6,1,0)</f>
        <v>0</v>
      </c>
      <c r="AK101" s="23" t="n">
        <v>29</v>
      </c>
      <c r="AL101" s="23" t="n">
        <f aca="false">IF(OR(AND(H101&gt;0, AK101&lt;=10), AND(H101&lt;0, AK101&gt;=90)),1,0)</f>
        <v>0</v>
      </c>
      <c r="AM101" s="23" t="n">
        <f aca="false">IF(OR(AND(H101&gt;0, AK101&gt;10, AK101&lt;=15), AND(H101&lt;0, AK101&lt;90,AK101&gt;=85)),1,0)</f>
        <v>0</v>
      </c>
      <c r="AN101" s="23" t="n">
        <f aca="false">IF(OR(AND(H101&gt;0, AK101&gt;15, AK101&lt;=20), AND(H101&lt;0, AK101&lt;85,AK101&gt;=80)),1,0)</f>
        <v>0</v>
      </c>
      <c r="AO101" s="23" t="n">
        <f aca="false">IF(OR(AND(H101&gt;0, AK101&gt;20, AK101&lt;=25), AND(H101&lt;0, AK101&lt;80,AK101&gt;=75)),1,0)</f>
        <v>0</v>
      </c>
      <c r="AR101" s="72" t="s">
        <v>159</v>
      </c>
      <c r="AS101" s="66" t="n">
        <v>-0.1203338</v>
      </c>
      <c r="AT101" s="66" t="n">
        <f aca="false">ABS(AS101)</f>
        <v>0.1203338</v>
      </c>
      <c r="AU101" s="68" t="n">
        <f aca="false">IF(AT101&gt;=$AT$162,1,0)</f>
        <v>0</v>
      </c>
      <c r="AV101" s="66" t="n">
        <v>-0.0350548</v>
      </c>
      <c r="AW101" s="66" t="n">
        <f aca="false">ABS(AV101)</f>
        <v>0.0350548</v>
      </c>
      <c r="AX101" s="68" t="n">
        <f aca="false">IF(AW101&gt;=$AW$162,1,0)</f>
        <v>0</v>
      </c>
      <c r="AY101" s="68"/>
      <c r="AZ101" s="68" t="n">
        <f aca="false">IF(OR(AF101=1,AG101=1,AH101=1),1,0)</f>
        <v>0</v>
      </c>
      <c r="BA101" s="68"/>
      <c r="BB101" s="70" t="n">
        <f aca="false">IF(OR(AL101=1,AM101=1,AN101=1,AO101=1),1,0)</f>
        <v>0</v>
      </c>
      <c r="BC101" s="68"/>
      <c r="BD101" s="68" t="n">
        <f aca="false">IF(AND(AU101=1,AX101=1,AZ101=1,BB101=1),1,0)</f>
        <v>0</v>
      </c>
      <c r="BE101" s="68"/>
      <c r="BF101" s="4"/>
      <c r="BG101" s="4"/>
    </row>
    <row r="102" customFormat="false" ht="12.8" hidden="false" customHeight="false" outlineLevel="0" collapsed="false">
      <c r="D102" s="33" t="s">
        <v>160</v>
      </c>
      <c r="E102" s="10" t="n">
        <v>-0.2579672</v>
      </c>
      <c r="F102" s="10" t="n">
        <v>0</v>
      </c>
      <c r="G102" s="11" t="n">
        <f aca="false">IF(F102&lt;=0.1,1,0)</f>
        <v>1</v>
      </c>
      <c r="H102" s="0" t="n">
        <v>-446.591</v>
      </c>
      <c r="I102" s="0" t="n">
        <v>0</v>
      </c>
      <c r="J102" s="4" t="n">
        <f aca="false">IF(I102&lt;=0.1,1,0)</f>
        <v>1</v>
      </c>
      <c r="K102" s="10" t="n">
        <v>-0.1804243</v>
      </c>
      <c r="L102" s="10" t="n">
        <v>0.001</v>
      </c>
      <c r="M102" s="11" t="n">
        <f aca="false">IF(L102&lt;=0.1,1,0)</f>
        <v>1</v>
      </c>
      <c r="N102" s="0" t="n">
        <v>-31.78588</v>
      </c>
      <c r="O102" s="0" t="n">
        <v>0.004</v>
      </c>
      <c r="P102" s="4" t="n">
        <f aca="false">IF(O102&lt;=0.1,1,0)</f>
        <v>1</v>
      </c>
      <c r="Q102" s="10" t="n">
        <v>-0.2740189</v>
      </c>
      <c r="R102" s="10" t="n">
        <v>0</v>
      </c>
      <c r="S102" s="11" t="n">
        <f aca="false">IF(R102&lt;=0.1,1,0)</f>
        <v>1</v>
      </c>
      <c r="T102" s="0" t="n">
        <v>-0.2518261</v>
      </c>
      <c r="U102" s="0" t="n">
        <v>0</v>
      </c>
      <c r="V102" s="4" t="n">
        <f aca="false">IF(U102&lt;=0.1,1,0)</f>
        <v>1</v>
      </c>
      <c r="W102" s="10" t="n">
        <v>-0.1893003</v>
      </c>
      <c r="X102" s="10" t="n">
        <v>0</v>
      </c>
      <c r="Y102" s="11" t="n">
        <f aca="false">IF(X102&lt;=0.1,1,0)</f>
        <v>1</v>
      </c>
      <c r="Z102" s="0" t="n">
        <v>-4.828372</v>
      </c>
      <c r="AA102" s="0" t="n">
        <v>0.021</v>
      </c>
      <c r="AB102" s="11" t="n">
        <f aca="false">IF(AA102&lt;=0.1,1,0)</f>
        <v>1</v>
      </c>
      <c r="AC102" s="7" t="n">
        <f aca="false">G102+J102+M102+P102+S102+V102+Y102+AB102</f>
        <v>8</v>
      </c>
      <c r="AD102" s="3"/>
      <c r="AF102" s="4" t="n">
        <f aca="false">IF(AC102&gt;7,1,0)</f>
        <v>1</v>
      </c>
      <c r="AG102" s="4" t="n">
        <f aca="false">IF(AC102=7,1,0)</f>
        <v>0</v>
      </c>
      <c r="AH102" s="23" t="n">
        <f aca="false">IF(AC102=6,1,0)</f>
        <v>0</v>
      </c>
      <c r="AK102" s="23" t="n">
        <v>57</v>
      </c>
      <c r="AL102" s="23" t="n">
        <f aca="false">IF(OR(AND(H102&gt;0, AK102&lt;=10), AND(H102&lt;0, AK102&gt;=90)),1,0)</f>
        <v>0</v>
      </c>
      <c r="AM102" s="23" t="n">
        <f aca="false">IF(OR(AND(H102&gt;0, AK102&gt;10, AK102&lt;=15), AND(H102&lt;0, AK102&lt;90,AK102&gt;=85)),1,0)</f>
        <v>0</v>
      </c>
      <c r="AN102" s="23" t="n">
        <f aca="false">IF(OR(AND(H102&gt;0, AK102&gt;15, AK102&lt;=20), AND(H102&lt;0, AK102&lt;85,AK102&gt;=80)),1,0)</f>
        <v>0</v>
      </c>
      <c r="AO102" s="23" t="n">
        <f aca="false">IF(OR(AND(H102&gt;0, AK102&gt;20, AK102&lt;=25), AND(H102&lt;0, AK102&lt;80,AK102&gt;=75)),1,0)</f>
        <v>0</v>
      </c>
      <c r="AR102" s="72" t="s">
        <v>160</v>
      </c>
      <c r="AS102" s="66" t="n">
        <v>-0.2579672</v>
      </c>
      <c r="AT102" s="66" t="n">
        <f aca="false">ABS(AS102)</f>
        <v>0.2579672</v>
      </c>
      <c r="AU102" s="68" t="n">
        <f aca="false">IF(AT102&gt;=$AT$162,1,0)</f>
        <v>1</v>
      </c>
      <c r="AV102" s="66" t="n">
        <v>-0.1804243</v>
      </c>
      <c r="AW102" s="66" t="n">
        <f aca="false">ABS(AV102)</f>
        <v>0.1804243</v>
      </c>
      <c r="AX102" s="68" t="n">
        <f aca="false">IF(AW102&gt;=$AW$162,1,0)</f>
        <v>0</v>
      </c>
      <c r="AY102" s="68"/>
      <c r="AZ102" s="68" t="n">
        <f aca="false">IF(OR(AF102=1,AG102=1,AH102=1),1,0)</f>
        <v>1</v>
      </c>
      <c r="BA102" s="68"/>
      <c r="BB102" s="70" t="n">
        <f aca="false">IF(OR(AL102=1,AM102=1,AN102=1,AO102=1),1,0)</f>
        <v>0</v>
      </c>
      <c r="BC102" s="68"/>
      <c r="BD102" s="68" t="n">
        <f aca="false">IF(AND(AU102=1,AX102=1,AZ102=1,BB102=1),1,0)</f>
        <v>0</v>
      </c>
      <c r="BE102" s="68"/>
      <c r="BF102" s="4"/>
      <c r="BG102" s="4"/>
    </row>
    <row r="103" customFormat="false" ht="12.8" hidden="false" customHeight="false" outlineLevel="0" collapsed="false">
      <c r="D103" s="30" t="s">
        <v>161</v>
      </c>
      <c r="E103" s="10" t="n">
        <v>-0.1986625</v>
      </c>
      <c r="F103" s="10" t="n">
        <v>0.027</v>
      </c>
      <c r="G103" s="11" t="n">
        <f aca="false">IF(F103&lt;=0.1,1,0)</f>
        <v>1</v>
      </c>
      <c r="H103" s="0" t="n">
        <v>-139.6786</v>
      </c>
      <c r="I103" s="0" t="n">
        <v>0.495</v>
      </c>
      <c r="J103" s="4" t="n">
        <f aca="false">IF(I103&lt;=0.1,1,0)</f>
        <v>0</v>
      </c>
      <c r="K103" s="10" t="n">
        <v>-0.2823036</v>
      </c>
      <c r="L103" s="10" t="n">
        <v>0.003</v>
      </c>
      <c r="M103" s="11" t="n">
        <f aca="false">IF(L103&lt;=0.1,1,0)</f>
        <v>1</v>
      </c>
      <c r="N103" s="0" t="n">
        <v>-40.949</v>
      </c>
      <c r="O103" s="0" t="n">
        <v>0.003</v>
      </c>
      <c r="P103" s="4" t="n">
        <f aca="false">IF(O103&lt;=0.1,1,0)</f>
        <v>1</v>
      </c>
      <c r="Q103" s="10" t="n">
        <v>-0.2539177</v>
      </c>
      <c r="R103" s="10" t="n">
        <v>0.009</v>
      </c>
      <c r="S103" s="11" t="n">
        <f aca="false">IF(R103&lt;=0.1,1,0)</f>
        <v>1</v>
      </c>
      <c r="T103" s="0" t="n">
        <v>-0.27204</v>
      </c>
      <c r="U103" s="0" t="n">
        <v>0.002</v>
      </c>
      <c r="V103" s="4" t="n">
        <f aca="false">IF(U103&lt;=0.1,1,0)</f>
        <v>1</v>
      </c>
      <c r="W103" s="10" t="n">
        <v>-0.3225555</v>
      </c>
      <c r="X103" s="10" t="n">
        <v>0</v>
      </c>
      <c r="Y103" s="11" t="n">
        <f aca="false">IF(X103&lt;=0.1,1,0)</f>
        <v>1</v>
      </c>
      <c r="Z103" s="0" t="n">
        <v>-2.739573</v>
      </c>
      <c r="AA103" s="0" t="n">
        <v>0.29</v>
      </c>
      <c r="AB103" s="11" t="n">
        <f aca="false">IF(AA103&lt;=0.1,1,0)</f>
        <v>0</v>
      </c>
      <c r="AC103" s="7" t="n">
        <f aca="false">G103+J103+M103+P103+S103+V103+Y103+AB103</f>
        <v>6</v>
      </c>
      <c r="AD103" s="3"/>
      <c r="AF103" s="4" t="n">
        <f aca="false">IF(AC103&gt;7,1,0)</f>
        <v>0</v>
      </c>
      <c r="AG103" s="4" t="n">
        <f aca="false">IF(AC103=7,1,0)</f>
        <v>0</v>
      </c>
      <c r="AH103" s="23" t="n">
        <f aca="false">IF(AC103=6,1,0)</f>
        <v>1</v>
      </c>
      <c r="AK103" s="23" t="n">
        <v>7</v>
      </c>
      <c r="AL103" s="23" t="n">
        <f aca="false">IF(OR(AND(H103&gt;0, AK103&lt;=10), AND(H103&lt;0, AK103&gt;=90)),1,0)</f>
        <v>0</v>
      </c>
      <c r="AM103" s="23" t="n">
        <f aca="false">IF(OR(AND(H103&gt;0, AK103&gt;10, AK103&lt;=15), AND(H103&lt;0, AK103&lt;90,AK103&gt;=85)),1,0)</f>
        <v>0</v>
      </c>
      <c r="AN103" s="23" t="n">
        <f aca="false">IF(OR(AND(H103&gt;0, AK103&gt;15, AK103&lt;=20), AND(H103&lt;0, AK103&lt;85,AK103&gt;=80)),1,0)</f>
        <v>0</v>
      </c>
      <c r="AO103" s="23" t="n">
        <f aca="false">IF(OR(AND(H103&gt;0, AK103&gt;20, AK103&lt;=25), AND(H103&lt;0, AK103&lt;80,AK103&gt;=75)),1,0)</f>
        <v>0</v>
      </c>
      <c r="AR103" s="72" t="s">
        <v>161</v>
      </c>
      <c r="AS103" s="66" t="n">
        <v>-0.1986625</v>
      </c>
      <c r="AT103" s="66" t="n">
        <f aca="false">ABS(AS103)</f>
        <v>0.1986625</v>
      </c>
      <c r="AU103" s="68" t="n">
        <f aca="false">IF(AT103&gt;=$AT$162,1,0)</f>
        <v>0</v>
      </c>
      <c r="AV103" s="66" t="n">
        <v>-0.2823036</v>
      </c>
      <c r="AW103" s="66" t="n">
        <f aca="false">ABS(AV103)</f>
        <v>0.2823036</v>
      </c>
      <c r="AX103" s="68" t="n">
        <f aca="false">IF(AW103&gt;=$AW$162,1,0)</f>
        <v>1</v>
      </c>
      <c r="AY103" s="68"/>
      <c r="AZ103" s="68" t="n">
        <f aca="false">IF(OR(AF103=1,AG103=1,AH103=1),1,0)</f>
        <v>1</v>
      </c>
      <c r="BA103" s="68"/>
      <c r="BB103" s="70" t="n">
        <f aca="false">IF(OR(AL103=1,AM103=1,AN103=1,AO103=1),1,0)</f>
        <v>0</v>
      </c>
      <c r="BC103" s="68"/>
      <c r="BD103" s="68" t="n">
        <f aca="false">IF(AND(AU103=1,AX103=1,AZ103=1,BB103=1),1,0)</f>
        <v>0</v>
      </c>
      <c r="BE103" s="68"/>
      <c r="BF103" s="4"/>
      <c r="BG103" s="4"/>
    </row>
    <row r="104" customFormat="false" ht="12.8" hidden="false" customHeight="false" outlineLevel="0" collapsed="false">
      <c r="D104" s="30" t="s">
        <v>162</v>
      </c>
      <c r="E104" s="10" t="n">
        <v>0.3299475</v>
      </c>
      <c r="F104" s="10" t="n">
        <v>0</v>
      </c>
      <c r="G104" s="11" t="n">
        <f aca="false">IF(F104&lt;=0.1,1,0)</f>
        <v>1</v>
      </c>
      <c r="H104" s="0" t="n">
        <v>275.3814</v>
      </c>
      <c r="I104" s="0" t="n">
        <v>0.069</v>
      </c>
      <c r="J104" s="4" t="n">
        <f aca="false">IF(I104&lt;=0.1,1,0)</f>
        <v>1</v>
      </c>
      <c r="K104" s="10" t="n">
        <v>0.1867702</v>
      </c>
      <c r="L104" s="10" t="n">
        <v>0.005</v>
      </c>
      <c r="M104" s="11" t="n">
        <f aca="false">IF(L104&lt;=0.1,1,0)</f>
        <v>1</v>
      </c>
      <c r="N104" s="0" t="n">
        <v>17.54197</v>
      </c>
      <c r="O104" s="0" t="n">
        <v>0.14</v>
      </c>
      <c r="P104" s="4" t="n">
        <f aca="false">IF(O104&lt;=0.1,1,0)</f>
        <v>0</v>
      </c>
      <c r="Q104" s="10" t="n">
        <v>0.3204877</v>
      </c>
      <c r="R104" s="10" t="n">
        <v>0</v>
      </c>
      <c r="S104" s="11" t="n">
        <f aca="false">IF(R104&lt;=0.1,1,0)</f>
        <v>1</v>
      </c>
      <c r="T104" s="0" t="n">
        <v>0.3603994</v>
      </c>
      <c r="U104" s="0" t="n">
        <v>0</v>
      </c>
      <c r="V104" s="4" t="n">
        <f aca="false">IF(U104&lt;=0.1,1,0)</f>
        <v>1</v>
      </c>
      <c r="W104" s="10" t="n">
        <v>0.1513844</v>
      </c>
      <c r="X104" s="10" t="n">
        <v>0.016</v>
      </c>
      <c r="Y104" s="11" t="n">
        <f aca="false">IF(X104&lt;=0.1,1,0)</f>
        <v>1</v>
      </c>
      <c r="Z104" s="0" t="n">
        <v>6.134407</v>
      </c>
      <c r="AA104" s="0" t="n">
        <v>0</v>
      </c>
      <c r="AB104" s="11" t="n">
        <f aca="false">IF(AA104&lt;=0.1,1,0)</f>
        <v>1</v>
      </c>
      <c r="AC104" s="7" t="n">
        <f aca="false">G104+J104+M104+P104+S104+V104+Y104+AB104</f>
        <v>7</v>
      </c>
      <c r="AD104" s="3"/>
      <c r="AF104" s="4" t="n">
        <f aca="false">IF(AC104&gt;7,1,0)</f>
        <v>0</v>
      </c>
      <c r="AG104" s="4" t="n">
        <f aca="false">IF(AC104=7,1,0)</f>
        <v>1</v>
      </c>
      <c r="AH104" s="23" t="n">
        <f aca="false">IF(AC104=6,1,0)</f>
        <v>0</v>
      </c>
      <c r="AK104" s="23" t="n">
        <v>21</v>
      </c>
      <c r="AL104" s="23" t="n">
        <f aca="false">IF(OR(AND(H104&gt;0, AK104&lt;=10), AND(H104&lt;0, AK104&gt;=90)),1,0)</f>
        <v>0</v>
      </c>
      <c r="AM104" s="23" t="n">
        <f aca="false">IF(OR(AND(H104&gt;0, AK104&gt;10, AK104&lt;=15), AND(H104&lt;0, AK104&lt;90,AK104&gt;=85)),1,0)</f>
        <v>0</v>
      </c>
      <c r="AN104" s="23" t="n">
        <f aca="false">IF(OR(AND(H104&gt;0, AK104&gt;15, AK104&lt;=20), AND(H104&lt;0, AK104&lt;85,AK104&gt;=80)),1,0)</f>
        <v>0</v>
      </c>
      <c r="AO104" s="23" t="n">
        <f aca="false">IF(OR(AND(H104&gt;0, AK104&gt;20, AK104&lt;=25), AND(H104&lt;0, AK104&lt;80,AK104&gt;=75)),1,0)</f>
        <v>1</v>
      </c>
      <c r="AR104" s="72" t="s">
        <v>162</v>
      </c>
      <c r="AS104" s="66" t="n">
        <v>0.3299475</v>
      </c>
      <c r="AT104" s="66" t="n">
        <f aca="false">ABS(AS104)</f>
        <v>0.3299475</v>
      </c>
      <c r="AU104" s="68" t="n">
        <f aca="false">IF(AT104&gt;=$AT$162,1,0)</f>
        <v>1</v>
      </c>
      <c r="AV104" s="66" t="n">
        <v>0.1867702</v>
      </c>
      <c r="AW104" s="66" t="n">
        <f aca="false">ABS(AV104)</f>
        <v>0.1867702</v>
      </c>
      <c r="AX104" s="68" t="n">
        <f aca="false">IF(AW104&gt;=$AW$162,1,0)</f>
        <v>0</v>
      </c>
      <c r="AY104" s="68"/>
      <c r="AZ104" s="68" t="n">
        <f aca="false">IF(OR(AF104=1,AG104=1,AH104=1),1,0)</f>
        <v>1</v>
      </c>
      <c r="BA104" s="68"/>
      <c r="BB104" s="70" t="n">
        <f aca="false">IF(OR(AL104=1,AM104=1,AN104=1,AO104=1),1,0)</f>
        <v>1</v>
      </c>
      <c r="BC104" s="68"/>
      <c r="BD104" s="68" t="n">
        <f aca="false">IF(AND(AU104=1,AX104=1,AZ104=1,BB104=1),1,0)</f>
        <v>0</v>
      </c>
      <c r="BE104" s="68"/>
      <c r="BF104" s="4"/>
      <c r="BG104" s="4"/>
    </row>
    <row r="105" customFormat="false" ht="12.8" hidden="false" customHeight="false" outlineLevel="0" collapsed="false">
      <c r="D105" s="0" t="s">
        <v>163</v>
      </c>
      <c r="E105" s="10" t="n">
        <v>-0.0259039</v>
      </c>
      <c r="F105" s="10" t="n">
        <v>0.744</v>
      </c>
      <c r="G105" s="11" t="n">
        <f aca="false">IF(F105&lt;=0.1,1,0)</f>
        <v>0</v>
      </c>
      <c r="H105" s="0" t="n">
        <v>-331.5724</v>
      </c>
      <c r="I105" s="0" t="n">
        <v>0.019</v>
      </c>
      <c r="J105" s="4" t="n">
        <f aca="false">IF(I105&lt;=0.1,1,0)</f>
        <v>1</v>
      </c>
      <c r="K105" s="10" t="n">
        <v>-0.0455542</v>
      </c>
      <c r="L105" s="10" t="n">
        <v>0.612</v>
      </c>
      <c r="M105" s="11" t="n">
        <f aca="false">IF(L105&lt;=0.1,1,0)</f>
        <v>0</v>
      </c>
      <c r="N105" s="0" t="n">
        <v>-21.79595</v>
      </c>
      <c r="O105" s="0" t="n">
        <v>0.166</v>
      </c>
      <c r="P105" s="4" t="n">
        <f aca="false">IF(O105&lt;=0.1,1,0)</f>
        <v>0</v>
      </c>
      <c r="Q105" s="10" t="n">
        <v>-0.0808315</v>
      </c>
      <c r="R105" s="10" t="n">
        <v>0.381</v>
      </c>
      <c r="S105" s="11" t="n">
        <f aca="false">IF(R105&lt;=0.1,1,0)</f>
        <v>0</v>
      </c>
      <c r="T105" s="0" t="n">
        <v>-0.1419354</v>
      </c>
      <c r="U105" s="0" t="n">
        <v>0.074</v>
      </c>
      <c r="V105" s="4" t="n">
        <f aca="false">IF(U105&lt;=0.1,1,0)</f>
        <v>1</v>
      </c>
      <c r="W105" s="10" t="n">
        <v>-0.070366</v>
      </c>
      <c r="X105" s="10" t="n">
        <v>0.401</v>
      </c>
      <c r="Y105" s="11" t="n">
        <f aca="false">IF(X105&lt;=0.1,1,0)</f>
        <v>0</v>
      </c>
      <c r="Z105" s="0" t="n">
        <v>2.760396</v>
      </c>
      <c r="AA105" s="0" t="n">
        <v>0.559</v>
      </c>
      <c r="AB105" s="11" t="n">
        <f aca="false">IF(AA105&lt;=0.1,1,0)</f>
        <v>0</v>
      </c>
      <c r="AC105" s="7" t="n">
        <f aca="false">G105+J105+M105+P105+S105+V105+Y105+AB105</f>
        <v>2</v>
      </c>
      <c r="AD105" s="3"/>
      <c r="AF105" s="4" t="n">
        <f aca="false">IF(AC105&gt;7,1,0)</f>
        <v>0</v>
      </c>
      <c r="AG105" s="4" t="n">
        <f aca="false">IF(AC105=7,1,0)</f>
        <v>0</v>
      </c>
      <c r="AH105" s="23" t="n">
        <f aca="false">IF(AC105=6,1,0)</f>
        <v>0</v>
      </c>
      <c r="AK105" s="23" t="n">
        <v>8</v>
      </c>
      <c r="AL105" s="23" t="n">
        <f aca="false">IF(OR(AND(H105&gt;0, AK105&lt;=10), AND(H105&lt;0, AK105&gt;=90)),1,0)</f>
        <v>0</v>
      </c>
      <c r="AM105" s="23" t="n">
        <f aca="false">IF(OR(AND(H105&gt;0, AK105&gt;10, AK105&lt;=15), AND(H105&lt;0, AK105&lt;90,AK105&gt;=85)),1,0)</f>
        <v>0</v>
      </c>
      <c r="AN105" s="23" t="n">
        <f aca="false">IF(OR(AND(H105&gt;0, AK105&gt;15, AK105&lt;=20), AND(H105&lt;0, AK105&lt;85,AK105&gt;=80)),1,0)</f>
        <v>0</v>
      </c>
      <c r="AO105" s="23" t="n">
        <f aca="false">IF(OR(AND(H105&gt;0, AK105&gt;20, AK105&lt;=25), AND(H105&lt;0, AK105&lt;80,AK105&gt;=75)),1,0)</f>
        <v>0</v>
      </c>
      <c r="AR105" s="72" t="s">
        <v>163</v>
      </c>
      <c r="AS105" s="66" t="n">
        <v>-0.0259039</v>
      </c>
      <c r="AT105" s="66" t="n">
        <f aca="false">ABS(AS105)</f>
        <v>0.0259039</v>
      </c>
      <c r="AU105" s="68" t="n">
        <f aca="false">IF(AT105&gt;=$AT$162,1,0)</f>
        <v>0</v>
      </c>
      <c r="AV105" s="66" t="n">
        <v>-0.0455542</v>
      </c>
      <c r="AW105" s="66" t="n">
        <f aca="false">ABS(AV105)</f>
        <v>0.0455542</v>
      </c>
      <c r="AX105" s="68" t="n">
        <f aca="false">IF(AW105&gt;=$AW$162,1,0)</f>
        <v>0</v>
      </c>
      <c r="AY105" s="68"/>
      <c r="AZ105" s="68" t="n">
        <f aca="false">IF(OR(AF105=1,AG105=1,AH105=1),1,0)</f>
        <v>0</v>
      </c>
      <c r="BA105" s="68"/>
      <c r="BB105" s="70" t="n">
        <f aca="false">IF(OR(AL105=1,AM105=1,AN105=1,AO105=1),1,0)</f>
        <v>0</v>
      </c>
      <c r="BC105" s="68"/>
      <c r="BD105" s="68" t="n">
        <f aca="false">IF(AND(AU105=1,AX105=1,AZ105=1,BB105=1),1,0)</f>
        <v>0</v>
      </c>
      <c r="BE105" s="68"/>
      <c r="BF105" s="4"/>
      <c r="BG105" s="4"/>
    </row>
    <row r="106" customFormat="false" ht="12.8" hidden="false" customHeight="false" outlineLevel="0" collapsed="false">
      <c r="D106" s="30" t="s">
        <v>164</v>
      </c>
      <c r="E106" s="10" t="n">
        <v>-0.1418184</v>
      </c>
      <c r="F106" s="10" t="n">
        <v>0.006</v>
      </c>
      <c r="G106" s="11" t="n">
        <f aca="false">IF(F106&lt;=0.1,1,0)</f>
        <v>1</v>
      </c>
      <c r="H106" s="0" t="n">
        <v>-432.383</v>
      </c>
      <c r="I106" s="0" t="n">
        <v>0</v>
      </c>
      <c r="J106" s="4" t="n">
        <f aca="false">IF(I106&lt;=0.1,1,0)</f>
        <v>1</v>
      </c>
      <c r="K106" s="10" t="n">
        <v>-0.1786167</v>
      </c>
      <c r="L106" s="10" t="n">
        <v>0.002</v>
      </c>
      <c r="M106" s="11" t="n">
        <f aca="false">IF(L106&lt;=0.1,1,0)</f>
        <v>1</v>
      </c>
      <c r="N106" s="0" t="n">
        <v>-37.30325</v>
      </c>
      <c r="O106" s="0" t="n">
        <v>0</v>
      </c>
      <c r="P106" s="4" t="n">
        <f aca="false">IF(O106&lt;=0.1,1,0)</f>
        <v>1</v>
      </c>
      <c r="Q106" s="10" t="n">
        <v>-0.2623183</v>
      </c>
      <c r="R106" s="10" t="n">
        <v>0</v>
      </c>
      <c r="S106" s="11" t="n">
        <f aca="false">IF(R106&lt;=0.1,1,0)</f>
        <v>1</v>
      </c>
      <c r="T106" s="0" t="n">
        <v>-0.0470521</v>
      </c>
      <c r="U106" s="0" t="n">
        <v>0.335</v>
      </c>
      <c r="V106" s="4" t="n">
        <f aca="false">IF(U106&lt;=0.1,1,0)</f>
        <v>0</v>
      </c>
      <c r="W106" s="10" t="n">
        <v>-0.1696016</v>
      </c>
      <c r="X106" s="10" t="n">
        <v>0.002</v>
      </c>
      <c r="Y106" s="11" t="n">
        <f aca="false">IF(X106&lt;=0.1,1,0)</f>
        <v>1</v>
      </c>
      <c r="Z106" s="0" t="n">
        <v>-3.288608</v>
      </c>
      <c r="AA106" s="0" t="n">
        <v>0.105</v>
      </c>
      <c r="AB106" s="11" t="n">
        <f aca="false">IF(AA106&lt;=0.1,1,0)</f>
        <v>0</v>
      </c>
      <c r="AC106" s="7" t="n">
        <f aca="false">G106+J106+M106+P106+S106+V106+Y106+AB106</f>
        <v>6</v>
      </c>
      <c r="AD106" s="3"/>
      <c r="AF106" s="4" t="n">
        <f aca="false">IF(AC106&gt;7,1,0)</f>
        <v>0</v>
      </c>
      <c r="AG106" s="4" t="n">
        <f aca="false">IF(AC106=7,1,0)</f>
        <v>0</v>
      </c>
      <c r="AH106" s="23" t="n">
        <f aca="false">IF(AC106=6,1,0)</f>
        <v>1</v>
      </c>
      <c r="AK106" s="23" t="n">
        <v>34</v>
      </c>
      <c r="AL106" s="23" t="n">
        <f aca="false">IF(OR(AND(H106&gt;0, AK106&lt;=10), AND(H106&lt;0, AK106&gt;=90)),1,0)</f>
        <v>0</v>
      </c>
      <c r="AM106" s="23" t="n">
        <f aca="false">IF(OR(AND(H106&gt;0, AK106&gt;10, AK106&lt;=15), AND(H106&lt;0, AK106&lt;90,AK106&gt;=85)),1,0)</f>
        <v>0</v>
      </c>
      <c r="AN106" s="23" t="n">
        <f aca="false">IF(OR(AND(H106&gt;0, AK106&gt;15, AK106&lt;=20), AND(H106&lt;0, AK106&lt;85,AK106&gt;=80)),1,0)</f>
        <v>0</v>
      </c>
      <c r="AO106" s="23" t="n">
        <f aca="false">IF(OR(AND(H106&gt;0, AK106&gt;20, AK106&lt;=25), AND(H106&lt;0, AK106&lt;80,AK106&gt;=75)),1,0)</f>
        <v>0</v>
      </c>
      <c r="AR106" s="72" t="s">
        <v>164</v>
      </c>
      <c r="AS106" s="66" t="n">
        <v>-0.1418184</v>
      </c>
      <c r="AT106" s="66" t="n">
        <f aca="false">ABS(AS106)</f>
        <v>0.1418184</v>
      </c>
      <c r="AU106" s="68" t="n">
        <f aca="false">IF(AT106&gt;=$AT$162,1,0)</f>
        <v>0</v>
      </c>
      <c r="AV106" s="66" t="n">
        <v>-0.1786167</v>
      </c>
      <c r="AW106" s="66" t="n">
        <f aca="false">ABS(AV106)</f>
        <v>0.1786167</v>
      </c>
      <c r="AX106" s="68" t="n">
        <f aca="false">IF(AW106&gt;=$AW$162,1,0)</f>
        <v>0</v>
      </c>
      <c r="AY106" s="68"/>
      <c r="AZ106" s="68" t="n">
        <f aca="false">IF(OR(AF106=1,AG106=1,AH106=1),1,0)</f>
        <v>1</v>
      </c>
      <c r="BA106" s="68"/>
      <c r="BB106" s="70" t="n">
        <f aca="false">IF(OR(AL106=1,AM106=1,AN106=1,AO106=1),1,0)</f>
        <v>0</v>
      </c>
      <c r="BC106" s="68"/>
      <c r="BD106" s="68" t="n">
        <f aca="false">IF(AND(AU106=1,AX106=1,AZ106=1,BB106=1),1,0)</f>
        <v>0</v>
      </c>
      <c r="BE106" s="68"/>
      <c r="BF106" s="4"/>
      <c r="BG106" s="4"/>
    </row>
    <row r="107" customFormat="false" ht="12.8" hidden="false" customHeight="false" outlineLevel="0" collapsed="false">
      <c r="D107" s="63" t="s">
        <v>165</v>
      </c>
      <c r="E107" s="10" t="n">
        <v>0.2168143</v>
      </c>
      <c r="F107" s="10" t="n">
        <v>0.043</v>
      </c>
      <c r="G107" s="11" t="n">
        <f aca="false">IF(F107&lt;=0.1,1,0)</f>
        <v>1</v>
      </c>
      <c r="H107" s="0" t="n">
        <v>333.2234</v>
      </c>
      <c r="I107" s="0" t="n">
        <v>0.131</v>
      </c>
      <c r="J107" s="4" t="n">
        <f aca="false">IF(I107&lt;=0.1,1,0)</f>
        <v>0</v>
      </c>
      <c r="K107" s="10" t="n">
        <v>0.111836</v>
      </c>
      <c r="L107" s="10" t="n">
        <v>0.32</v>
      </c>
      <c r="M107" s="11" t="n">
        <f aca="false">IF(L107&lt;=0.1,1,0)</f>
        <v>0</v>
      </c>
      <c r="N107" s="0" t="n">
        <v>7.053833</v>
      </c>
      <c r="O107" s="0" t="n">
        <v>0.708</v>
      </c>
      <c r="P107" s="4" t="n">
        <f aca="false">IF(O107&lt;=0.1,1,0)</f>
        <v>0</v>
      </c>
      <c r="Q107" s="10" t="n">
        <v>0.0660185</v>
      </c>
      <c r="R107" s="10" t="n">
        <v>0.578</v>
      </c>
      <c r="S107" s="11" t="n">
        <f aca="false">IF(R107&lt;=0.1,1,0)</f>
        <v>0</v>
      </c>
      <c r="T107" s="0" t="n">
        <v>0.326753</v>
      </c>
      <c r="U107" s="0" t="n">
        <v>0.002</v>
      </c>
      <c r="V107" s="4" t="n">
        <f aca="false">IF(U107&lt;=0.1,1,0)</f>
        <v>1</v>
      </c>
      <c r="W107" s="10" t="n">
        <v>0.1158027</v>
      </c>
      <c r="X107" s="10" t="n">
        <v>0.287</v>
      </c>
      <c r="Y107" s="11" t="n">
        <f aca="false">IF(X107&lt;=0.1,1,0)</f>
        <v>0</v>
      </c>
      <c r="Z107" s="0" t="n">
        <v>9.658168</v>
      </c>
      <c r="AA107" s="0" t="n">
        <v>0.038</v>
      </c>
      <c r="AB107" s="11" t="n">
        <f aca="false">IF(AA107&lt;=0.1,1,0)</f>
        <v>1</v>
      </c>
      <c r="AC107" s="7" t="n">
        <f aca="false">G107+J107+M107+P107+S107+V107+Y107+AB107</f>
        <v>3</v>
      </c>
      <c r="AD107" s="3"/>
      <c r="AF107" s="4" t="n">
        <f aca="false">IF(AC107&gt;7,1,0)</f>
        <v>0</v>
      </c>
      <c r="AG107" s="4" t="n">
        <f aca="false">IF(AC107=7,1,0)</f>
        <v>0</v>
      </c>
      <c r="AH107" s="23" t="n">
        <f aca="false">IF(AC107=6,1,0)</f>
        <v>0</v>
      </c>
      <c r="AK107" s="23" t="n">
        <v>5</v>
      </c>
      <c r="AL107" s="23" t="n">
        <f aca="false">IF(OR(AND(H107&gt;0, AK107&lt;=10), AND(H107&lt;0, AK107&gt;=90)),1,0)</f>
        <v>1</v>
      </c>
      <c r="AM107" s="23" t="n">
        <f aca="false">IF(OR(AND(H107&gt;0, AK107&gt;10, AK107&lt;=15), AND(H107&lt;0, AK107&lt;90,AK107&gt;=85)),1,0)</f>
        <v>0</v>
      </c>
      <c r="AN107" s="23" t="n">
        <f aca="false">IF(OR(AND(H107&gt;0, AK107&gt;15, AK107&lt;=20), AND(H107&lt;0, AK107&lt;85,AK107&gt;=80)),1,0)</f>
        <v>0</v>
      </c>
      <c r="AO107" s="23" t="n">
        <f aca="false">IF(OR(AND(H107&gt;0, AK107&gt;20, AK107&lt;=25), AND(H107&lt;0, AK107&lt;80,AK107&gt;=75)),1,0)</f>
        <v>0</v>
      </c>
      <c r="AR107" s="73" t="s">
        <v>165</v>
      </c>
      <c r="AS107" s="66" t="n">
        <v>0.2168143</v>
      </c>
      <c r="AT107" s="66" t="n">
        <f aca="false">ABS(AS107)</f>
        <v>0.2168143</v>
      </c>
      <c r="AU107" s="68" t="n">
        <f aca="false">IF(AT107&gt;=$AT$162,1,0)</f>
        <v>0</v>
      </c>
      <c r="AV107" s="66" t="n">
        <v>0.111836</v>
      </c>
      <c r="AW107" s="66" t="n">
        <f aca="false">ABS(AV107)</f>
        <v>0.111836</v>
      </c>
      <c r="AX107" s="68" t="n">
        <f aca="false">IF(AW107&gt;=$AW$162,1,0)</f>
        <v>0</v>
      </c>
      <c r="AY107" s="68"/>
      <c r="AZ107" s="68" t="n">
        <f aca="false">IF(OR(AF107=1,AG107=1,AH107=1),1,0)</f>
        <v>0</v>
      </c>
      <c r="BA107" s="68"/>
      <c r="BB107" s="70" t="n">
        <f aca="false">IF(OR(AL107=1,AM107=1,AN107=1,AO107=1),1,0)</f>
        <v>1</v>
      </c>
      <c r="BC107" s="68"/>
      <c r="BD107" s="68" t="n">
        <f aca="false">IF(AND(AU107=1,AX107=1,AZ107=1,BB107=1),1,0)</f>
        <v>0</v>
      </c>
      <c r="BE107" s="68"/>
      <c r="BF107" s="4"/>
      <c r="BG107" s="4"/>
    </row>
    <row r="108" customFormat="false" ht="12.8" hidden="false" customHeight="false" outlineLevel="0" collapsed="false">
      <c r="E108" s="10"/>
      <c r="F108" s="10"/>
      <c r="G108" s="11"/>
      <c r="J108" s="4"/>
      <c r="K108" s="10"/>
      <c r="L108" s="10"/>
      <c r="M108" s="11"/>
      <c r="P108" s="4"/>
      <c r="Q108" s="10"/>
      <c r="R108" s="10"/>
      <c r="S108" s="11"/>
      <c r="V108" s="4"/>
      <c r="W108" s="10"/>
      <c r="X108" s="10"/>
      <c r="Y108" s="11"/>
      <c r="AB108" s="11"/>
      <c r="AC108" s="7"/>
      <c r="AD108" s="3"/>
      <c r="AF108" s="4"/>
      <c r="AG108" s="4"/>
      <c r="AH108" s="4"/>
      <c r="AK108" s="23"/>
      <c r="AL108" s="23"/>
      <c r="AM108" s="23"/>
      <c r="AN108" s="23"/>
      <c r="AO108" s="23"/>
      <c r="AR108" s="71"/>
      <c r="AS108" s="66"/>
      <c r="AT108" s="66"/>
      <c r="AU108" s="68"/>
      <c r="AV108" s="66"/>
      <c r="AW108" s="66"/>
      <c r="AX108" s="68"/>
      <c r="AY108" s="68"/>
      <c r="AZ108" s="68"/>
      <c r="BA108" s="68"/>
      <c r="BB108" s="70"/>
      <c r="BC108" s="68"/>
      <c r="BD108" s="68"/>
      <c r="BE108" s="68"/>
      <c r="BF108" s="4"/>
      <c r="BG108" s="4"/>
    </row>
    <row r="109" customFormat="false" ht="12.8" hidden="false" customHeight="false" outlineLevel="0" collapsed="false">
      <c r="B109" s="27" t="s">
        <v>166</v>
      </c>
      <c r="D109" s="31" t="s">
        <v>167</v>
      </c>
      <c r="E109" s="10" t="n">
        <v>0.2065876</v>
      </c>
      <c r="F109" s="10" t="n">
        <v>0.001</v>
      </c>
      <c r="G109" s="11" t="n">
        <f aca="false">IF(F109&lt;=0.1,1,0)</f>
        <v>1</v>
      </c>
      <c r="H109" s="0" t="n">
        <v>413.1261</v>
      </c>
      <c r="I109" s="0" t="n">
        <v>0.004</v>
      </c>
      <c r="J109" s="4" t="n">
        <f aca="false">IF(I109&lt;=0.1,1,0)</f>
        <v>1</v>
      </c>
      <c r="K109" s="10" t="n">
        <v>0.171718</v>
      </c>
      <c r="L109" s="10" t="n">
        <v>0.007</v>
      </c>
      <c r="M109" s="11" t="n">
        <f aca="false">IF(L109&lt;=0.1,1,0)</f>
        <v>1</v>
      </c>
      <c r="N109" s="0" t="n">
        <v>27.42357</v>
      </c>
      <c r="O109" s="0" t="n">
        <v>0.028</v>
      </c>
      <c r="P109" s="4" t="n">
        <f aca="false">IF(O109&lt;=0.1,1,0)</f>
        <v>1</v>
      </c>
      <c r="Q109" s="10" t="n">
        <v>0.2505551</v>
      </c>
      <c r="R109" s="10" t="n">
        <v>0</v>
      </c>
      <c r="S109" s="11" t="n">
        <f aca="false">IF(R109&lt;=0.1,1,0)</f>
        <v>1</v>
      </c>
      <c r="T109" s="0" t="n">
        <v>0.1138764</v>
      </c>
      <c r="U109" s="0" t="n">
        <v>0.053</v>
      </c>
      <c r="V109" s="4" t="n">
        <f aca="false">IF(U109&lt;=0.1,1,0)</f>
        <v>1</v>
      </c>
      <c r="W109" s="10" t="n">
        <v>0.1374324</v>
      </c>
      <c r="X109" s="10" t="n">
        <v>0.025</v>
      </c>
      <c r="Y109" s="11" t="n">
        <f aca="false">IF(X109&lt;=0.1,1,0)</f>
        <v>1</v>
      </c>
      <c r="Z109" s="0" t="n">
        <v>3.121487</v>
      </c>
      <c r="AA109" s="0" t="n">
        <v>0.182</v>
      </c>
      <c r="AB109" s="11" t="n">
        <f aca="false">IF(AA109&lt;=0.1,1,0)</f>
        <v>0</v>
      </c>
      <c r="AC109" s="7" t="n">
        <f aca="false">G109+J109+M109+P109+S109+V109+Y109+AB109</f>
        <v>7</v>
      </c>
      <c r="AD109" s="3"/>
      <c r="AF109" s="4" t="n">
        <f aca="false">IF(AC109&gt;7,1,0)</f>
        <v>0</v>
      </c>
      <c r="AG109" s="4" t="n">
        <f aca="false">IF(AC109=7,1,0)</f>
        <v>1</v>
      </c>
      <c r="AH109" s="23" t="n">
        <f aca="false">IF(AC109=6,1,0)</f>
        <v>0</v>
      </c>
      <c r="AK109" s="23" t="n">
        <v>20</v>
      </c>
      <c r="AL109" s="23" t="n">
        <f aca="false">IF(OR(AND(H109&gt;0, AK109&lt;=10), AND(H109&lt;0, AK109&gt;=90)),1,0)</f>
        <v>0</v>
      </c>
      <c r="AM109" s="23" t="n">
        <f aca="false">IF(OR(AND(H109&gt;0, AK109&gt;10, AK109&lt;=15), AND(H109&lt;0, AK109&lt;90,AK109&gt;=85)),1,0)</f>
        <v>0</v>
      </c>
      <c r="AN109" s="23" t="n">
        <f aca="false">IF(OR(AND(H109&gt;0, AK109&gt;15, AK109&lt;=20), AND(H109&lt;0, AK109&lt;85,AK109&gt;=80)),1,0)</f>
        <v>1</v>
      </c>
      <c r="AO109" s="23" t="n">
        <f aca="false">IF(OR(AND(H109&gt;0, AK109&gt;20, AK109&lt;=25), AND(H109&lt;0, AK109&lt;80,AK109&gt;=75)),1,0)</f>
        <v>0</v>
      </c>
      <c r="AR109" s="72" t="s">
        <v>167</v>
      </c>
      <c r="AS109" s="66" t="n">
        <v>0.2065876</v>
      </c>
      <c r="AT109" s="66" t="n">
        <f aca="false">ABS(AS109)</f>
        <v>0.2065876</v>
      </c>
      <c r="AU109" s="68" t="n">
        <f aca="false">IF(AT109&gt;=$AT$162,1,0)</f>
        <v>0</v>
      </c>
      <c r="AV109" s="66" t="n">
        <v>0.171718</v>
      </c>
      <c r="AW109" s="66" t="n">
        <f aca="false">ABS(AV109)</f>
        <v>0.171718</v>
      </c>
      <c r="AX109" s="68" t="n">
        <f aca="false">IF(AW109&gt;=$AW$162,1,0)</f>
        <v>0</v>
      </c>
      <c r="AY109" s="68"/>
      <c r="AZ109" s="68" t="n">
        <f aca="false">IF(OR(AF109=1,AG109=1,AH109=1),1,0)</f>
        <v>1</v>
      </c>
      <c r="BA109" s="68"/>
      <c r="BB109" s="70" t="n">
        <f aca="false">IF(OR(AL109=1,AM109=1,AN109=1,AO109=1),1,0)</f>
        <v>1</v>
      </c>
      <c r="BC109" s="68"/>
      <c r="BD109" s="68" t="n">
        <f aca="false">IF(AND(AU109=1,AX109=1,AZ109=1,BB109=1),1,0)</f>
        <v>0</v>
      </c>
      <c r="BE109" s="68"/>
      <c r="BF109" s="4"/>
      <c r="BG109" s="4"/>
    </row>
    <row r="110" customFormat="false" ht="12.8" hidden="false" customHeight="false" outlineLevel="0" collapsed="false">
      <c r="B110" s="27" t="s">
        <v>168</v>
      </c>
      <c r="D110" s="31" t="s">
        <v>169</v>
      </c>
      <c r="E110" s="10" t="n">
        <v>0.1503164</v>
      </c>
      <c r="F110" s="10" t="n">
        <v>0.033</v>
      </c>
      <c r="G110" s="11" t="n">
        <f aca="false">IF(F110&lt;=0.1,1,0)</f>
        <v>1</v>
      </c>
      <c r="H110" s="0" t="n">
        <v>551.8854</v>
      </c>
      <c r="I110" s="0" t="n">
        <v>0.001</v>
      </c>
      <c r="J110" s="4" t="n">
        <f aca="false">IF(I110&lt;=0.1,1,0)</f>
        <v>1</v>
      </c>
      <c r="K110" s="10" t="n">
        <v>0.1417279</v>
      </c>
      <c r="L110" s="10" t="n">
        <v>0.044</v>
      </c>
      <c r="M110" s="11" t="n">
        <f aca="false">IF(L110&lt;=0.1,1,0)</f>
        <v>1</v>
      </c>
      <c r="N110" s="0" t="n">
        <v>39.40327</v>
      </c>
      <c r="O110" s="0" t="n">
        <v>0.008</v>
      </c>
      <c r="P110" s="4" t="n">
        <f aca="false">IF(O110&lt;=0.1,1,0)</f>
        <v>1</v>
      </c>
      <c r="Q110" s="10" t="n">
        <v>0.1712896</v>
      </c>
      <c r="R110" s="10" t="n">
        <v>0.02</v>
      </c>
      <c r="S110" s="11" t="n">
        <f aca="false">IF(R110&lt;=0.1,1,0)</f>
        <v>1</v>
      </c>
      <c r="T110" s="0" t="n">
        <v>0.1420301</v>
      </c>
      <c r="U110" s="0" t="n">
        <v>0.031</v>
      </c>
      <c r="V110" s="4" t="n">
        <f aca="false">IF(U110&lt;=0.1,1,0)</f>
        <v>1</v>
      </c>
      <c r="W110" s="10" t="n">
        <v>0.1401843</v>
      </c>
      <c r="X110" s="10" t="n">
        <v>0.037</v>
      </c>
      <c r="Y110" s="11" t="n">
        <f aca="false">IF(X110&lt;=0.1,1,0)</f>
        <v>1</v>
      </c>
      <c r="Z110" s="0" t="n">
        <v>3.063574</v>
      </c>
      <c r="AA110" s="0" t="n">
        <v>0.212</v>
      </c>
      <c r="AB110" s="11" t="n">
        <f aca="false">IF(AA110&lt;=0.1,1,0)</f>
        <v>0</v>
      </c>
      <c r="AC110" s="7" t="n">
        <f aca="false">G110+J110+M110+P110+S110+V110+Y110+AB110</f>
        <v>7</v>
      </c>
      <c r="AD110" s="3"/>
      <c r="AF110" s="4" t="n">
        <f aca="false">IF(AC110&gt;7,1,0)</f>
        <v>0</v>
      </c>
      <c r="AG110" s="4" t="n">
        <f aca="false">IF(AC110=7,1,0)</f>
        <v>1</v>
      </c>
      <c r="AH110" s="23" t="n">
        <f aca="false">IF(AC110=6,1,0)</f>
        <v>0</v>
      </c>
      <c r="AK110" s="23" t="n">
        <v>16</v>
      </c>
      <c r="AL110" s="23" t="n">
        <f aca="false">IF(OR(AND(H110&gt;0, AK110&lt;=10), AND(H110&lt;0, AK110&gt;=90)),1,0)</f>
        <v>0</v>
      </c>
      <c r="AM110" s="23" t="n">
        <f aca="false">IF(OR(AND(H110&gt;0, AK110&gt;10, AK110&lt;=15), AND(H110&lt;0, AK110&lt;90,AK110&gt;=85)),1,0)</f>
        <v>0</v>
      </c>
      <c r="AN110" s="23" t="n">
        <f aca="false">IF(OR(AND(H110&gt;0, AK110&gt;15, AK110&lt;=20), AND(H110&lt;0, AK110&lt;85,AK110&gt;=80)),1,0)</f>
        <v>1</v>
      </c>
      <c r="AO110" s="23" t="n">
        <f aca="false">IF(OR(AND(H110&gt;0, AK110&gt;20, AK110&lt;=25), AND(H110&lt;0, AK110&lt;80,AK110&gt;=75)),1,0)</f>
        <v>0</v>
      </c>
      <c r="AR110" s="72" t="s">
        <v>169</v>
      </c>
      <c r="AS110" s="66" t="n">
        <v>0.1503164</v>
      </c>
      <c r="AT110" s="66" t="n">
        <f aca="false">ABS(AS110)</f>
        <v>0.1503164</v>
      </c>
      <c r="AU110" s="68" t="n">
        <f aca="false">IF(AT110&gt;=$AT$162,1,0)</f>
        <v>0</v>
      </c>
      <c r="AV110" s="66" t="n">
        <v>0.1417279</v>
      </c>
      <c r="AW110" s="66" t="n">
        <f aca="false">ABS(AV110)</f>
        <v>0.1417279</v>
      </c>
      <c r="AX110" s="68" t="n">
        <f aca="false">IF(AW110&gt;=$AW$162,1,0)</f>
        <v>0</v>
      </c>
      <c r="AY110" s="68"/>
      <c r="AZ110" s="68" t="n">
        <f aca="false">IF(OR(AF110=1,AG110=1,AH110=1),1,0)</f>
        <v>1</v>
      </c>
      <c r="BA110" s="68"/>
      <c r="BB110" s="70" t="n">
        <f aca="false">IF(OR(AL110=1,AM110=1,AN110=1,AO110=1),1,0)</f>
        <v>1</v>
      </c>
      <c r="BC110" s="68"/>
      <c r="BD110" s="68" t="n">
        <f aca="false">IF(AND(AU110=1,AX110=1,AZ110=1,BB110=1),1,0)</f>
        <v>0</v>
      </c>
      <c r="BE110" s="68"/>
      <c r="BF110" s="4"/>
      <c r="BG110" s="4"/>
    </row>
    <row r="111" customFormat="false" ht="12.8" hidden="false" customHeight="false" outlineLevel="0" collapsed="false">
      <c r="D111" s="0" t="s">
        <v>170</v>
      </c>
      <c r="E111" s="10" t="n">
        <v>-0.0110979</v>
      </c>
      <c r="F111" s="10" t="n">
        <v>0.845</v>
      </c>
      <c r="G111" s="11" t="n">
        <f aca="false">IF(F111&lt;=0.1,1,0)</f>
        <v>0</v>
      </c>
      <c r="H111" s="0" t="n">
        <v>-143.7877</v>
      </c>
      <c r="I111" s="0" t="n">
        <v>0.223</v>
      </c>
      <c r="J111" s="4" t="n">
        <f aca="false">IF(I111&lt;=0.1,1,0)</f>
        <v>0</v>
      </c>
      <c r="K111" s="10" t="n">
        <v>-0.0412512</v>
      </c>
      <c r="L111" s="10" t="n">
        <v>0.496</v>
      </c>
      <c r="M111" s="11" t="n">
        <f aca="false">IF(L111&lt;=0.1,1,0)</f>
        <v>0</v>
      </c>
      <c r="N111" s="0" t="n">
        <v>-12.83007</v>
      </c>
      <c r="O111" s="0" t="n">
        <v>0.266</v>
      </c>
      <c r="P111" s="4" t="n">
        <f aca="false">IF(O111&lt;=0.1,1,0)</f>
        <v>0</v>
      </c>
      <c r="Q111" s="10" t="n">
        <v>0.0283534</v>
      </c>
      <c r="R111" s="10" t="n">
        <v>0.649</v>
      </c>
      <c r="S111" s="11" t="n">
        <f aca="false">IF(R111&lt;=0.1,1,0)</f>
        <v>0</v>
      </c>
      <c r="T111" s="0" t="n">
        <v>-0.0825153</v>
      </c>
      <c r="U111" s="0" t="n">
        <v>0.121</v>
      </c>
      <c r="V111" s="4" t="n">
        <f aca="false">IF(U111&lt;=0.1,1,0)</f>
        <v>0</v>
      </c>
      <c r="W111" s="10" t="n">
        <v>-0.0377318</v>
      </c>
      <c r="X111" s="10" t="n">
        <v>0.522</v>
      </c>
      <c r="Y111" s="11" t="n">
        <f aca="false">IF(X111&lt;=0.1,1,0)</f>
        <v>0</v>
      </c>
      <c r="Z111" s="0" t="n">
        <v>-2.917316</v>
      </c>
      <c r="AA111" s="0" t="n">
        <v>0.132</v>
      </c>
      <c r="AB111" s="11" t="n">
        <f aca="false">IF(AA111&lt;=0.1,1,0)</f>
        <v>0</v>
      </c>
      <c r="AC111" s="7" t="n">
        <f aca="false">G111+J111+M111+P111+S111+V111+Y111+AB111</f>
        <v>0</v>
      </c>
      <c r="AD111" s="3"/>
      <c r="AF111" s="4" t="n">
        <f aca="false">IF(AC111&gt;7,1,0)</f>
        <v>0</v>
      </c>
      <c r="AG111" s="4" t="n">
        <f aca="false">IF(AC111=7,1,0)</f>
        <v>0</v>
      </c>
      <c r="AH111" s="23" t="n">
        <f aca="false">IF(AC111=6,1,0)</f>
        <v>0</v>
      </c>
      <c r="AK111" s="23" t="n">
        <v>20</v>
      </c>
      <c r="AL111" s="23" t="n">
        <f aca="false">IF(OR(AND(H111&gt;0, AK111&lt;=10), AND(H111&lt;0, AK111&gt;=90)),1,0)</f>
        <v>0</v>
      </c>
      <c r="AM111" s="23" t="n">
        <f aca="false">IF(OR(AND(H111&gt;0, AK111&gt;10, AK111&lt;=15), AND(H111&lt;0, AK111&lt;90,AK111&gt;=85)),1,0)</f>
        <v>0</v>
      </c>
      <c r="AN111" s="23" t="n">
        <f aca="false">IF(OR(AND(H111&gt;0, AK111&gt;15, AK111&lt;=20), AND(H111&lt;0, AK111&lt;85,AK111&gt;=80)),1,0)</f>
        <v>0</v>
      </c>
      <c r="AO111" s="23" t="n">
        <f aca="false">IF(OR(AND(H111&gt;0, AK111&gt;20, AK111&lt;=25), AND(H111&lt;0, AK111&lt;80,AK111&gt;=75)),1,0)</f>
        <v>0</v>
      </c>
      <c r="AR111" s="72" t="s">
        <v>170</v>
      </c>
      <c r="AS111" s="66" t="n">
        <v>-0.0110979</v>
      </c>
      <c r="AT111" s="66" t="n">
        <f aca="false">ABS(AS111)</f>
        <v>0.0110979</v>
      </c>
      <c r="AU111" s="68" t="n">
        <f aca="false">IF(AT111&gt;=$AT$162,1,0)</f>
        <v>0</v>
      </c>
      <c r="AV111" s="66" t="n">
        <v>-0.0412512</v>
      </c>
      <c r="AW111" s="66" t="n">
        <f aca="false">ABS(AV111)</f>
        <v>0.0412512</v>
      </c>
      <c r="AX111" s="68" t="n">
        <f aca="false">IF(AW111&gt;=$AW$162,1,0)</f>
        <v>0</v>
      </c>
      <c r="AY111" s="68"/>
      <c r="AZ111" s="68" t="n">
        <f aca="false">IF(OR(AF111=1,AG111=1,AH111=1),1,0)</f>
        <v>0</v>
      </c>
      <c r="BA111" s="68"/>
      <c r="BB111" s="70" t="n">
        <f aca="false">IF(OR(AL111=1,AM111=1,AN111=1,AO111=1),1,0)</f>
        <v>0</v>
      </c>
      <c r="BC111" s="68"/>
      <c r="BD111" s="68" t="n">
        <f aca="false">IF(AND(AU111=1,AX111=1,AZ111=1,BB111=1),1,0)</f>
        <v>0</v>
      </c>
      <c r="BE111" s="68"/>
      <c r="BF111" s="4"/>
      <c r="BG111" s="4"/>
    </row>
    <row r="112" customFormat="false" ht="12.8" hidden="false" customHeight="false" outlineLevel="0" collapsed="false">
      <c r="D112" s="31" t="s">
        <v>171</v>
      </c>
      <c r="E112" s="10" t="n">
        <v>-0.2394136</v>
      </c>
      <c r="F112" s="10" t="n">
        <v>0</v>
      </c>
      <c r="G112" s="11" t="n">
        <f aca="false">IF(F112&lt;=0.1,1,0)</f>
        <v>1</v>
      </c>
      <c r="H112" s="0" t="n">
        <v>-296.8404</v>
      </c>
      <c r="I112" s="0" t="n">
        <v>0.017</v>
      </c>
      <c r="J112" s="4" t="n">
        <f aca="false">IF(I112&lt;=0.1,1,0)</f>
        <v>1</v>
      </c>
      <c r="K112" s="10" t="n">
        <v>-0.1198362</v>
      </c>
      <c r="L112" s="10" t="n">
        <v>0.043</v>
      </c>
      <c r="M112" s="11" t="n">
        <f aca="false">IF(L112&lt;=0.1,1,0)</f>
        <v>1</v>
      </c>
      <c r="N112" s="0" t="n">
        <v>-11.45491</v>
      </c>
      <c r="O112" s="0" t="n">
        <v>0.284</v>
      </c>
      <c r="P112" s="4" t="n">
        <f aca="false">IF(O112&lt;=0.1,1,0)</f>
        <v>0</v>
      </c>
      <c r="Q112" s="10" t="n">
        <v>-0.1937372</v>
      </c>
      <c r="R112" s="10" t="n">
        <v>0.002</v>
      </c>
      <c r="S112" s="11" t="n">
        <f aca="false">IF(R112&lt;=0.1,1,0)</f>
        <v>1</v>
      </c>
      <c r="T112" s="0" t="n">
        <v>-0.2720745</v>
      </c>
      <c r="U112" s="0" t="n">
        <v>0</v>
      </c>
      <c r="V112" s="4" t="n">
        <f aca="false">IF(U112&lt;=0.1,1,0)</f>
        <v>1</v>
      </c>
      <c r="W112" s="10" t="n">
        <v>-0.1330359</v>
      </c>
      <c r="X112" s="10" t="n">
        <v>0.02</v>
      </c>
      <c r="Y112" s="11" t="n">
        <f aca="false">IF(X112&lt;=0.1,1,0)</f>
        <v>1</v>
      </c>
      <c r="Z112" s="0" t="n">
        <v>-4.144578</v>
      </c>
      <c r="AA112" s="0" t="n">
        <v>0.035</v>
      </c>
      <c r="AB112" s="11" t="n">
        <f aca="false">IF(AA112&lt;=0.1,1,0)</f>
        <v>1</v>
      </c>
      <c r="AC112" s="7" t="n">
        <f aca="false">G112+J112+M112+P112+S112+V112+Y112+AB112</f>
        <v>7</v>
      </c>
      <c r="AD112" s="3"/>
      <c r="AF112" s="4" t="n">
        <f aca="false">IF(AC112&gt;7,1,0)</f>
        <v>0</v>
      </c>
      <c r="AG112" s="4" t="n">
        <f aca="false">IF(AC112=7,1,0)</f>
        <v>1</v>
      </c>
      <c r="AH112" s="23" t="n">
        <f aca="false">IF(AC112=6,1,0)</f>
        <v>0</v>
      </c>
      <c r="AK112" s="23" t="n">
        <v>21</v>
      </c>
      <c r="AL112" s="23" t="n">
        <f aca="false">IF(OR(AND(H112&gt;0, AK112&lt;=10), AND(H112&lt;0, AK112&gt;=90)),1,0)</f>
        <v>0</v>
      </c>
      <c r="AM112" s="23" t="n">
        <f aca="false">IF(OR(AND(H112&gt;0, AK112&gt;10, AK112&lt;=15), AND(H112&lt;0, AK112&lt;90,AK112&gt;=85)),1,0)</f>
        <v>0</v>
      </c>
      <c r="AN112" s="23" t="n">
        <f aca="false">IF(OR(AND(H112&gt;0, AK112&gt;15, AK112&lt;=20), AND(H112&lt;0, AK112&lt;85,AK112&gt;=80)),1,0)</f>
        <v>0</v>
      </c>
      <c r="AO112" s="23" t="n">
        <f aca="false">IF(OR(AND(H112&gt;0, AK112&gt;20, AK112&lt;=25), AND(H112&lt;0, AK112&lt;80,AK112&gt;=75)),1,0)</f>
        <v>0</v>
      </c>
      <c r="AR112" s="72" t="s">
        <v>171</v>
      </c>
      <c r="AS112" s="66" t="n">
        <v>-0.2394136</v>
      </c>
      <c r="AT112" s="66" t="n">
        <f aca="false">ABS(AS112)</f>
        <v>0.2394136</v>
      </c>
      <c r="AU112" s="68" t="n">
        <f aca="false">IF(AT112&gt;=$AT$162,1,0)</f>
        <v>1</v>
      </c>
      <c r="AV112" s="66" t="n">
        <v>-0.1198362</v>
      </c>
      <c r="AW112" s="66" t="n">
        <f aca="false">ABS(AV112)</f>
        <v>0.1198362</v>
      </c>
      <c r="AX112" s="68" t="n">
        <f aca="false">IF(AW112&gt;=$AW$162,1,0)</f>
        <v>0</v>
      </c>
      <c r="AY112" s="68"/>
      <c r="AZ112" s="68" t="n">
        <f aca="false">IF(OR(AF112=1,AG112=1,AH112=1),1,0)</f>
        <v>1</v>
      </c>
      <c r="BA112" s="68"/>
      <c r="BB112" s="70" t="n">
        <f aca="false">IF(OR(AL112=1,AM112=1,AN112=1,AO112=1),1,0)</f>
        <v>0</v>
      </c>
      <c r="BC112" s="68"/>
      <c r="BD112" s="68" t="n">
        <f aca="false">IF(AND(AU112=1,AX112=1,AZ112=1,BB112=1),1,0)</f>
        <v>0</v>
      </c>
      <c r="BE112" s="68"/>
      <c r="BF112" s="4"/>
      <c r="BG112" s="4"/>
    </row>
    <row r="113" customFormat="false" ht="12.8" hidden="false" customHeight="false" outlineLevel="0" collapsed="false">
      <c r="D113" s="0" t="s">
        <v>172</v>
      </c>
      <c r="E113" s="10" t="n">
        <v>0.0189973</v>
      </c>
      <c r="F113" s="10" t="n">
        <v>0.749</v>
      </c>
      <c r="G113" s="11" t="n">
        <f aca="false">IF(F113&lt;=0.1,1,0)</f>
        <v>0</v>
      </c>
      <c r="H113" s="0" t="n">
        <v>-91.33701</v>
      </c>
      <c r="I113" s="0" t="n">
        <v>0.47</v>
      </c>
      <c r="J113" s="4" t="n">
        <f aca="false">IF(I113&lt;=0.1,1,0)</f>
        <v>0</v>
      </c>
      <c r="K113" s="10" t="n">
        <v>-0.0306959</v>
      </c>
      <c r="L113" s="10" t="n">
        <v>0.617</v>
      </c>
      <c r="M113" s="11" t="n">
        <f aca="false">IF(L113&lt;=0.1,1,0)</f>
        <v>0</v>
      </c>
      <c r="N113" s="0" t="n">
        <v>-13.72098</v>
      </c>
      <c r="O113" s="0" t="n">
        <v>0.206</v>
      </c>
      <c r="P113" s="4" t="n">
        <f aca="false">IF(O113&lt;=0.1,1,0)</f>
        <v>0</v>
      </c>
      <c r="Q113" s="10" t="n">
        <v>0.0009236</v>
      </c>
      <c r="R113" s="10" t="n">
        <v>0.989</v>
      </c>
      <c r="S113" s="11" t="n">
        <f aca="false">IF(R113&lt;=0.1,1,0)</f>
        <v>0</v>
      </c>
      <c r="T113" s="0" t="n">
        <v>-0.0218428</v>
      </c>
      <c r="U113" s="0" t="n">
        <v>0.686</v>
      </c>
      <c r="V113" s="4" t="n">
        <f aca="false">IF(U113&lt;=0.1,1,0)</f>
        <v>0</v>
      </c>
      <c r="W113" s="10" t="n">
        <v>-0.0394262</v>
      </c>
      <c r="X113" s="10" t="n">
        <v>0.503</v>
      </c>
      <c r="Y113" s="11" t="n">
        <f aca="false">IF(X113&lt;=0.1,1,0)</f>
        <v>0</v>
      </c>
      <c r="Z113" s="0" t="n">
        <v>-3.128517</v>
      </c>
      <c r="AA113" s="0" t="n">
        <v>0.071</v>
      </c>
      <c r="AB113" s="11" t="n">
        <f aca="false">IF(AA113&lt;=0.1,1,0)</f>
        <v>1</v>
      </c>
      <c r="AC113" s="7" t="n">
        <f aca="false">G113+J113+M113+P113+S113+V113+Y113+AB113</f>
        <v>1</v>
      </c>
      <c r="AD113" s="3"/>
      <c r="AF113" s="4" t="n">
        <f aca="false">IF(AC113&gt;7,1,0)</f>
        <v>0</v>
      </c>
      <c r="AG113" s="4" t="n">
        <f aca="false">IF(AC113=7,1,0)</f>
        <v>0</v>
      </c>
      <c r="AH113" s="23" t="n">
        <f aca="false">IF(AC113=6,1,0)</f>
        <v>0</v>
      </c>
      <c r="AK113" s="23" t="n">
        <v>20</v>
      </c>
      <c r="AL113" s="23" t="n">
        <f aca="false">IF(OR(AND(H113&gt;0, AK113&lt;=10), AND(H113&lt;0, AK113&gt;=90)),1,0)</f>
        <v>0</v>
      </c>
      <c r="AM113" s="23" t="n">
        <f aca="false">IF(OR(AND(H113&gt;0, AK113&gt;10, AK113&lt;=15), AND(H113&lt;0, AK113&lt;90,AK113&gt;=85)),1,0)</f>
        <v>0</v>
      </c>
      <c r="AN113" s="23" t="n">
        <f aca="false">IF(OR(AND(H113&gt;0, AK113&gt;15, AK113&lt;=20), AND(H113&lt;0, AK113&lt;85,AK113&gt;=80)),1,0)</f>
        <v>0</v>
      </c>
      <c r="AO113" s="23" t="n">
        <f aca="false">IF(OR(AND(H113&gt;0, AK113&gt;20, AK113&lt;=25), AND(H113&lt;0, AK113&lt;80,AK113&gt;=75)),1,0)</f>
        <v>0</v>
      </c>
      <c r="AR113" s="72" t="s">
        <v>172</v>
      </c>
      <c r="AS113" s="66" t="n">
        <v>0.0189973</v>
      </c>
      <c r="AT113" s="66" t="n">
        <f aca="false">ABS(AS113)</f>
        <v>0.0189973</v>
      </c>
      <c r="AU113" s="68" t="n">
        <f aca="false">IF(AT113&gt;=$AT$162,1,0)</f>
        <v>0</v>
      </c>
      <c r="AV113" s="66" t="n">
        <v>-0.0306959</v>
      </c>
      <c r="AW113" s="66" t="n">
        <f aca="false">ABS(AV113)</f>
        <v>0.0306959</v>
      </c>
      <c r="AX113" s="68" t="n">
        <f aca="false">IF(AW113&gt;=$AW$162,1,0)</f>
        <v>0</v>
      </c>
      <c r="AY113" s="68"/>
      <c r="AZ113" s="68" t="n">
        <f aca="false">IF(OR(AF113=1,AG113=1,AH113=1),1,0)</f>
        <v>0</v>
      </c>
      <c r="BA113" s="68"/>
      <c r="BB113" s="70" t="n">
        <f aca="false">IF(OR(AL113=1,AM113=1,AN113=1,AO113=1),1,0)</f>
        <v>0</v>
      </c>
      <c r="BC113" s="68"/>
      <c r="BD113" s="68" t="n">
        <f aca="false">IF(AND(AU113=1,AX113=1,AZ113=1,BB113=1),1,0)</f>
        <v>0</v>
      </c>
      <c r="BE113" s="68"/>
      <c r="BF113" s="4"/>
      <c r="BG113" s="4"/>
    </row>
    <row r="114" customFormat="false" ht="12.8" hidden="false" customHeight="false" outlineLevel="0" collapsed="false">
      <c r="D114" s="33" t="s">
        <v>173</v>
      </c>
      <c r="E114" s="10" t="n">
        <v>-0.2186768</v>
      </c>
      <c r="F114" s="10" t="n">
        <v>0</v>
      </c>
      <c r="G114" s="11" t="n">
        <f aca="false">IF(F114&lt;=0.1,1,0)</f>
        <v>1</v>
      </c>
      <c r="H114" s="0" t="n">
        <v>-320.8728</v>
      </c>
      <c r="I114" s="0" t="n">
        <v>0.004</v>
      </c>
      <c r="J114" s="4" t="n">
        <f aca="false">IF(I114&lt;=0.1,1,0)</f>
        <v>1</v>
      </c>
      <c r="K114" s="10" t="n">
        <v>-0.1781356</v>
      </c>
      <c r="L114" s="10" t="n">
        <v>0.003</v>
      </c>
      <c r="M114" s="11" t="n">
        <f aca="false">IF(L114&lt;=0.1,1,0)</f>
        <v>1</v>
      </c>
      <c r="N114" s="0" t="n">
        <v>-30.4984</v>
      </c>
      <c r="O114" s="0" t="n">
        <v>0.002</v>
      </c>
      <c r="P114" s="4" t="n">
        <f aca="false">IF(O114&lt;=0.1,1,0)</f>
        <v>1</v>
      </c>
      <c r="Q114" s="10" t="n">
        <v>-0.2430387</v>
      </c>
      <c r="R114" s="10" t="n">
        <v>0</v>
      </c>
      <c r="S114" s="11" t="n">
        <f aca="false">IF(R114&lt;=0.1,1,0)</f>
        <v>1</v>
      </c>
      <c r="T114" s="0" t="n">
        <v>-0.2559984</v>
      </c>
      <c r="U114" s="0" t="n">
        <v>0</v>
      </c>
      <c r="V114" s="4" t="n">
        <f aca="false">IF(U114&lt;=0.1,1,0)</f>
        <v>1</v>
      </c>
      <c r="W114" s="10" t="n">
        <v>-0.1560402</v>
      </c>
      <c r="X114" s="10" t="n">
        <v>0.006</v>
      </c>
      <c r="Y114" s="11" t="n">
        <f aca="false">IF(X114&lt;=0.1,1,0)</f>
        <v>1</v>
      </c>
      <c r="Z114" s="0" t="n">
        <v>-5.231891</v>
      </c>
      <c r="AA114" s="0" t="n">
        <v>0.001</v>
      </c>
      <c r="AB114" s="11" t="n">
        <f aca="false">IF(AA114&lt;=0.1,1,0)</f>
        <v>1</v>
      </c>
      <c r="AC114" s="7" t="n">
        <f aca="false">G114+J114+M114+P114+S114+V114+Y114+AB114</f>
        <v>8</v>
      </c>
      <c r="AD114" s="3"/>
      <c r="AF114" s="4" t="n">
        <f aca="false">IF(AC114&gt;7,1,0)</f>
        <v>1</v>
      </c>
      <c r="AG114" s="4" t="n">
        <f aca="false">IF(AC114=7,1,0)</f>
        <v>0</v>
      </c>
      <c r="AH114" s="23" t="n">
        <f aca="false">IF(AC114=6,1,0)</f>
        <v>0</v>
      </c>
      <c r="AK114" s="23" t="n">
        <v>20</v>
      </c>
      <c r="AL114" s="23" t="n">
        <f aca="false">IF(OR(AND(H114&gt;0, AK114&lt;=10), AND(H114&lt;0, AK114&gt;=90)),1,0)</f>
        <v>0</v>
      </c>
      <c r="AM114" s="23" t="n">
        <f aca="false">IF(OR(AND(H114&gt;0, AK114&gt;10, AK114&lt;=15), AND(H114&lt;0, AK114&lt;90,AK114&gt;=85)),1,0)</f>
        <v>0</v>
      </c>
      <c r="AN114" s="23" t="n">
        <f aca="false">IF(OR(AND(H114&gt;0, AK114&gt;15, AK114&lt;=20), AND(H114&lt;0, AK114&lt;85,AK114&gt;=80)),1,0)</f>
        <v>0</v>
      </c>
      <c r="AO114" s="23" t="n">
        <f aca="false">IF(OR(AND(H114&gt;0, AK114&gt;20, AK114&lt;=25), AND(H114&lt;0, AK114&lt;80,AK114&gt;=75)),1,0)</f>
        <v>0</v>
      </c>
      <c r="AR114" s="72" t="s">
        <v>173</v>
      </c>
      <c r="AS114" s="66" t="n">
        <v>-0.2186768</v>
      </c>
      <c r="AT114" s="66" t="n">
        <f aca="false">ABS(AS114)</f>
        <v>0.2186768</v>
      </c>
      <c r="AU114" s="68" t="n">
        <f aca="false">IF(AT114&gt;=$AT$162,1,0)</f>
        <v>0</v>
      </c>
      <c r="AV114" s="66" t="n">
        <v>-0.1781356</v>
      </c>
      <c r="AW114" s="66" t="n">
        <f aca="false">ABS(AV114)</f>
        <v>0.1781356</v>
      </c>
      <c r="AX114" s="68" t="n">
        <f aca="false">IF(AW114&gt;=$AW$162,1,0)</f>
        <v>0</v>
      </c>
      <c r="AY114" s="68"/>
      <c r="AZ114" s="68" t="n">
        <f aca="false">IF(OR(AF114=1,AG114=1,AH114=1),1,0)</f>
        <v>1</v>
      </c>
      <c r="BA114" s="68"/>
      <c r="BB114" s="70" t="n">
        <f aca="false">IF(OR(AL114=1,AM114=1,AN114=1,AO114=1),1,0)</f>
        <v>0</v>
      </c>
      <c r="BC114" s="68"/>
      <c r="BD114" s="68" t="n">
        <f aca="false">IF(AND(AU114=1,AX114=1,AZ114=1,BB114=1),1,0)</f>
        <v>0</v>
      </c>
      <c r="BE114" s="68"/>
      <c r="BF114" s="4"/>
      <c r="BG114" s="4"/>
    </row>
    <row r="115" customFormat="false" ht="12.8" hidden="false" customHeight="false" outlineLevel="0" collapsed="false">
      <c r="D115" s="30" t="s">
        <v>174</v>
      </c>
      <c r="E115" s="10" t="n">
        <v>-0.1583254</v>
      </c>
      <c r="F115" s="10" t="n">
        <v>0.011</v>
      </c>
      <c r="G115" s="11" t="n">
        <f aca="false">IF(F115&lt;=0.1,1,0)</f>
        <v>1</v>
      </c>
      <c r="H115" s="0" t="n">
        <v>-266.9018</v>
      </c>
      <c r="I115" s="0" t="n">
        <v>0.031</v>
      </c>
      <c r="J115" s="4" t="n">
        <f aca="false">IF(I115&lt;=0.1,1,0)</f>
        <v>1</v>
      </c>
      <c r="K115" s="10" t="n">
        <v>-0.1204028</v>
      </c>
      <c r="L115" s="10" t="n">
        <v>0.06</v>
      </c>
      <c r="M115" s="11" t="n">
        <f aca="false">IF(L115&lt;=0.1,1,0)</f>
        <v>1</v>
      </c>
      <c r="N115" s="0" t="n">
        <v>-26.53088</v>
      </c>
      <c r="O115" s="0" t="n">
        <v>0.015</v>
      </c>
      <c r="P115" s="4" t="n">
        <f aca="false">IF(O115&lt;=0.1,1,0)</f>
        <v>1</v>
      </c>
      <c r="Q115" s="10" t="n">
        <v>-0.1889519</v>
      </c>
      <c r="R115" s="10" t="n">
        <v>0.005</v>
      </c>
      <c r="S115" s="11" t="n">
        <f aca="false">IF(R115&lt;=0.1,1,0)</f>
        <v>1</v>
      </c>
      <c r="T115" s="0" t="n">
        <v>-0.1369589</v>
      </c>
      <c r="U115" s="0" t="n">
        <v>0.024</v>
      </c>
      <c r="V115" s="4" t="n">
        <f aca="false">IF(U115&lt;=0.1,1,0)</f>
        <v>1</v>
      </c>
      <c r="W115" s="10" t="n">
        <v>-0.1269403</v>
      </c>
      <c r="X115" s="10" t="n">
        <v>0.041</v>
      </c>
      <c r="Y115" s="11" t="n">
        <f aca="false">IF(X115&lt;=0.1,1,0)</f>
        <v>1</v>
      </c>
      <c r="Z115" s="0" t="n">
        <v>0.9030845</v>
      </c>
      <c r="AA115" s="0" t="n">
        <v>0.764</v>
      </c>
      <c r="AB115" s="11" t="n">
        <f aca="false">IF(AA115&lt;=0.1,1,0)</f>
        <v>0</v>
      </c>
      <c r="AC115" s="7" t="n">
        <f aca="false">G115+J115+M115+P115+S115+V115+Y115+AB115</f>
        <v>7</v>
      </c>
      <c r="AD115" s="3"/>
      <c r="AF115" s="4" t="n">
        <f aca="false">IF(AC115&gt;7,1,0)</f>
        <v>0</v>
      </c>
      <c r="AG115" s="4" t="n">
        <f aca="false">IF(AC115=7,1,0)</f>
        <v>1</v>
      </c>
      <c r="AH115" s="23" t="n">
        <f aca="false">IF(AC115=6,1,0)</f>
        <v>0</v>
      </c>
      <c r="AK115" s="23" t="n">
        <v>15</v>
      </c>
      <c r="AL115" s="23" t="n">
        <f aca="false">IF(OR(AND(H115&gt;0, AK115&lt;=10), AND(H115&lt;0, AK115&gt;=90)),1,0)</f>
        <v>0</v>
      </c>
      <c r="AM115" s="23" t="n">
        <f aca="false">IF(OR(AND(H115&gt;0, AK115&gt;10, AK115&lt;=15), AND(H115&lt;0, AK115&lt;90,AK115&gt;=85)),1,0)</f>
        <v>0</v>
      </c>
      <c r="AN115" s="23" t="n">
        <f aca="false">IF(OR(AND(H115&gt;0, AK115&gt;15, AK115&lt;=20), AND(H115&lt;0, AK115&lt;85,AK115&gt;=80)),1,0)</f>
        <v>0</v>
      </c>
      <c r="AO115" s="23" t="n">
        <f aca="false">IF(OR(AND(H115&gt;0, AK115&gt;20, AK115&lt;=25), AND(H115&lt;0, AK115&lt;80,AK115&gt;=75)),1,0)</f>
        <v>0</v>
      </c>
      <c r="AR115" s="72" t="s">
        <v>174</v>
      </c>
      <c r="AS115" s="66" t="n">
        <v>-0.1583254</v>
      </c>
      <c r="AT115" s="66" t="n">
        <f aca="false">ABS(AS115)</f>
        <v>0.1583254</v>
      </c>
      <c r="AU115" s="68" t="n">
        <f aca="false">IF(AT115&gt;=$AT$162,1,0)</f>
        <v>0</v>
      </c>
      <c r="AV115" s="66" t="n">
        <v>-0.1204028</v>
      </c>
      <c r="AW115" s="66" t="n">
        <f aca="false">ABS(AV115)</f>
        <v>0.1204028</v>
      </c>
      <c r="AX115" s="68" t="n">
        <f aca="false">IF(AW115&gt;=$AW$162,1,0)</f>
        <v>0</v>
      </c>
      <c r="AY115" s="68"/>
      <c r="AZ115" s="68" t="n">
        <f aca="false">IF(OR(AF115=1,AG115=1,AH115=1),1,0)</f>
        <v>1</v>
      </c>
      <c r="BA115" s="68"/>
      <c r="BB115" s="70" t="n">
        <f aca="false">IF(OR(AL115=1,AM115=1,AN115=1,AO115=1),1,0)</f>
        <v>0</v>
      </c>
      <c r="BC115" s="68"/>
      <c r="BD115" s="68" t="n">
        <f aca="false">IF(AND(AU115=1,AX115=1,AZ115=1,BB115=1),1,0)</f>
        <v>0</v>
      </c>
      <c r="BE115" s="68"/>
      <c r="BF115" s="4"/>
      <c r="BG115" s="4"/>
    </row>
    <row r="116" customFormat="false" ht="12.8" hidden="false" customHeight="false" outlineLevel="0" collapsed="false">
      <c r="D116" s="31" t="s">
        <v>175</v>
      </c>
      <c r="E116" s="10" t="n">
        <v>-0.3460002</v>
      </c>
      <c r="F116" s="10" t="n">
        <v>0</v>
      </c>
      <c r="G116" s="11" t="n">
        <f aca="false">IF(F116&lt;=0.1,1,0)</f>
        <v>1</v>
      </c>
      <c r="H116" s="0" t="n">
        <v>-506.231</v>
      </c>
      <c r="I116" s="0" t="n">
        <v>0</v>
      </c>
      <c r="J116" s="4" t="n">
        <f aca="false">IF(I116&lt;=0.1,1,0)</f>
        <v>1</v>
      </c>
      <c r="K116" s="10" t="n">
        <v>-0.2317618</v>
      </c>
      <c r="L116" s="10" t="n">
        <v>0</v>
      </c>
      <c r="M116" s="11" t="n">
        <f aca="false">IF(L116&lt;=0.1,1,0)</f>
        <v>1</v>
      </c>
      <c r="N116" s="0" t="n">
        <v>-32.83837</v>
      </c>
      <c r="O116" s="0" t="n">
        <v>0.001</v>
      </c>
      <c r="P116" s="4" t="n">
        <f aca="false">IF(O116&lt;=0.1,1,0)</f>
        <v>1</v>
      </c>
      <c r="Q116" s="10" t="n">
        <v>-0.3512785</v>
      </c>
      <c r="R116" s="10" t="n">
        <v>0</v>
      </c>
      <c r="S116" s="11" t="n">
        <f aca="false">IF(R116&lt;=0.1,1,0)</f>
        <v>1</v>
      </c>
      <c r="T116" s="0" t="n">
        <v>-0.3974144</v>
      </c>
      <c r="U116" s="0" t="n">
        <v>0</v>
      </c>
      <c r="V116" s="4" t="n">
        <f aca="false">IF(U116&lt;=0.1,1,0)</f>
        <v>1</v>
      </c>
      <c r="W116" s="10" t="n">
        <v>-0.2425533</v>
      </c>
      <c r="X116" s="10" t="n">
        <v>0</v>
      </c>
      <c r="Y116" s="11" t="n">
        <f aca="false">IF(X116&lt;=0.1,1,0)</f>
        <v>1</v>
      </c>
      <c r="Z116" s="0" t="n">
        <v>-2.437656</v>
      </c>
      <c r="AA116" s="0" t="n">
        <v>0.252</v>
      </c>
      <c r="AB116" s="11" t="n">
        <f aca="false">IF(AA116&lt;=0.1,1,0)</f>
        <v>0</v>
      </c>
      <c r="AC116" s="7" t="n">
        <f aca="false">G116+J116+M116+P116+S116+V116+Y116+AB116</f>
        <v>7</v>
      </c>
      <c r="AD116" s="3"/>
      <c r="AF116" s="4" t="n">
        <f aca="false">IF(AC116&gt;7,1,0)</f>
        <v>0</v>
      </c>
      <c r="AG116" s="4" t="n">
        <f aca="false">IF(AC116=7,1,0)</f>
        <v>1</v>
      </c>
      <c r="AH116" s="23" t="n">
        <f aca="false">IF(AC116=6,1,0)</f>
        <v>0</v>
      </c>
      <c r="AK116" s="23" t="n">
        <v>20</v>
      </c>
      <c r="AL116" s="23" t="n">
        <f aca="false">IF(OR(AND(H116&gt;0, AK116&lt;=10), AND(H116&lt;0, AK116&gt;=90)),1,0)</f>
        <v>0</v>
      </c>
      <c r="AM116" s="23" t="n">
        <f aca="false">IF(OR(AND(H116&gt;0, AK116&gt;10, AK116&lt;=15), AND(H116&lt;0, AK116&lt;90,AK116&gt;=85)),1,0)</f>
        <v>0</v>
      </c>
      <c r="AN116" s="23" t="n">
        <f aca="false">IF(OR(AND(H116&gt;0, AK116&gt;15, AK116&lt;=20), AND(H116&lt;0, AK116&lt;85,AK116&gt;=80)),1,0)</f>
        <v>0</v>
      </c>
      <c r="AO116" s="23" t="n">
        <f aca="false">IF(OR(AND(H116&gt;0, AK116&gt;20, AK116&lt;=25), AND(H116&lt;0, AK116&lt;80,AK116&gt;=75)),1,0)</f>
        <v>0</v>
      </c>
      <c r="AR116" s="72" t="s">
        <v>175</v>
      </c>
      <c r="AS116" s="66" t="n">
        <v>-0.3460002</v>
      </c>
      <c r="AT116" s="66" t="n">
        <f aca="false">ABS(AS116)</f>
        <v>0.3460002</v>
      </c>
      <c r="AU116" s="68" t="n">
        <f aca="false">IF(AT116&gt;=$AT$162,1,0)</f>
        <v>1</v>
      </c>
      <c r="AV116" s="66" t="n">
        <v>-0.2317618</v>
      </c>
      <c r="AW116" s="66" t="n">
        <f aca="false">ABS(AV116)</f>
        <v>0.2317618</v>
      </c>
      <c r="AX116" s="68" t="n">
        <f aca="false">IF(AW116&gt;=$AW$162,1,0)</f>
        <v>1</v>
      </c>
      <c r="AY116" s="68"/>
      <c r="AZ116" s="68" t="n">
        <f aca="false">IF(OR(AF116=1,AG116=1,AH116=1),1,0)</f>
        <v>1</v>
      </c>
      <c r="BA116" s="68"/>
      <c r="BB116" s="70" t="n">
        <f aca="false">IF(OR(AL116=1,AM116=1,AN116=1,AO116=1),1,0)</f>
        <v>0</v>
      </c>
      <c r="BC116" s="68"/>
      <c r="BD116" s="68" t="n">
        <f aca="false">IF(AND(AU116=1,AX116=1,AZ116=1,BB116=1),1,0)</f>
        <v>0</v>
      </c>
      <c r="BE116" s="68"/>
      <c r="BF116" s="4"/>
      <c r="BG116" s="4"/>
    </row>
    <row r="117" customFormat="false" ht="12.8" hidden="false" customHeight="false" outlineLevel="0" collapsed="false">
      <c r="D117" s="0" t="s">
        <v>176</v>
      </c>
      <c r="E117" s="10" t="n">
        <v>-0.0467454</v>
      </c>
      <c r="F117" s="10" t="n">
        <v>0.584</v>
      </c>
      <c r="G117" s="11" t="n">
        <f aca="false">IF(F117&lt;=0.1,1,0)</f>
        <v>0</v>
      </c>
      <c r="H117" s="0" t="n">
        <v>-289.834</v>
      </c>
      <c r="I117" s="0" t="n">
        <v>0.026</v>
      </c>
      <c r="J117" s="4" t="n">
        <f aca="false">IF(I117&lt;=0.1,1,0)</f>
        <v>1</v>
      </c>
      <c r="K117" s="10" t="n">
        <v>0.052264</v>
      </c>
      <c r="L117" s="10" t="n">
        <v>0.594</v>
      </c>
      <c r="M117" s="11" t="n">
        <f aca="false">IF(L117&lt;=0.1,1,0)</f>
        <v>0</v>
      </c>
      <c r="N117" s="0" t="n">
        <v>-4.133633</v>
      </c>
      <c r="O117" s="0" t="n">
        <v>0.792</v>
      </c>
      <c r="P117" s="4" t="n">
        <f aca="false">IF(O117&lt;=0.1,1,0)</f>
        <v>0</v>
      </c>
      <c r="Q117" s="10" t="n">
        <v>-0.1259378</v>
      </c>
      <c r="R117" s="10" t="n">
        <v>0.173</v>
      </c>
      <c r="S117" s="11" t="n">
        <f aca="false">IF(R117&lt;=0.1,1,0)</f>
        <v>0</v>
      </c>
      <c r="T117" s="0" t="n">
        <v>0.0672764</v>
      </c>
      <c r="U117" s="0" t="n">
        <v>0.429</v>
      </c>
      <c r="V117" s="4" t="n">
        <f aca="false">IF(U117&lt;=0.1,1,0)</f>
        <v>0</v>
      </c>
      <c r="W117" s="10" t="n">
        <v>0.0267262</v>
      </c>
      <c r="X117" s="10" t="n">
        <v>0.775</v>
      </c>
      <c r="Y117" s="11" t="n">
        <f aca="false">IF(X117&lt;=0.1,1,0)</f>
        <v>0</v>
      </c>
      <c r="Z117" s="0" t="n">
        <v>0.4665678</v>
      </c>
      <c r="AA117" s="0" t="n">
        <v>0.906</v>
      </c>
      <c r="AB117" s="11" t="n">
        <f aca="false">IF(AA117&lt;=0.1,1,0)</f>
        <v>0</v>
      </c>
      <c r="AC117" s="7" t="n">
        <f aca="false">G117+J117+M117+P117+S117+V117+Y117+AB117</f>
        <v>1</v>
      </c>
      <c r="AD117" s="3"/>
      <c r="AF117" s="4" t="n">
        <f aca="false">IF(AC117&gt;7,1,0)</f>
        <v>0</v>
      </c>
      <c r="AG117" s="4" t="n">
        <f aca="false">IF(AC117=7,1,0)</f>
        <v>0</v>
      </c>
      <c r="AH117" s="23" t="n">
        <f aca="false">IF(AC117=6,1,0)</f>
        <v>0</v>
      </c>
      <c r="AK117" s="23" t="n">
        <v>8</v>
      </c>
      <c r="AL117" s="23" t="n">
        <f aca="false">IF(OR(AND(H117&gt;0, AK117&lt;=10), AND(H117&lt;0, AK117&gt;=90)),1,0)</f>
        <v>0</v>
      </c>
      <c r="AM117" s="23" t="n">
        <f aca="false">IF(OR(AND(H117&gt;0, AK117&gt;10, AK117&lt;=15), AND(H117&lt;0, AK117&lt;90,AK117&gt;=85)),1,0)</f>
        <v>0</v>
      </c>
      <c r="AN117" s="23" t="n">
        <f aca="false">IF(OR(AND(H117&gt;0, AK117&gt;15, AK117&lt;=20), AND(H117&lt;0, AK117&lt;85,AK117&gt;=80)),1,0)</f>
        <v>0</v>
      </c>
      <c r="AO117" s="23" t="n">
        <f aca="false">IF(OR(AND(H117&gt;0, AK117&gt;20, AK117&lt;=25), AND(H117&lt;0, AK117&lt;80,AK117&gt;=75)),1,0)</f>
        <v>0</v>
      </c>
      <c r="AR117" s="72" t="s">
        <v>176</v>
      </c>
      <c r="AS117" s="66" t="n">
        <v>-0.0467454</v>
      </c>
      <c r="AT117" s="66" t="n">
        <f aca="false">ABS(AS117)</f>
        <v>0.0467454</v>
      </c>
      <c r="AU117" s="68" t="n">
        <f aca="false">IF(AT117&gt;=$AT$162,1,0)</f>
        <v>0</v>
      </c>
      <c r="AV117" s="66" t="n">
        <v>0.052264</v>
      </c>
      <c r="AW117" s="66" t="n">
        <f aca="false">ABS(AV117)</f>
        <v>0.052264</v>
      </c>
      <c r="AX117" s="68" t="n">
        <f aca="false">IF(AW117&gt;=$AW$162,1,0)</f>
        <v>0</v>
      </c>
      <c r="AY117" s="68"/>
      <c r="AZ117" s="68" t="n">
        <f aca="false">IF(OR(AF117=1,AG117=1,AH117=1),1,0)</f>
        <v>0</v>
      </c>
      <c r="BA117" s="68"/>
      <c r="BB117" s="70" t="n">
        <f aca="false">IF(OR(AL117=1,AM117=1,AN117=1,AO117=1),1,0)</f>
        <v>0</v>
      </c>
      <c r="BC117" s="68"/>
      <c r="BD117" s="68" t="n">
        <f aca="false">IF(AND(AU117=1,AX117=1,AZ117=1,BB117=1),1,0)</f>
        <v>0</v>
      </c>
      <c r="BE117" s="68"/>
      <c r="BF117" s="4"/>
      <c r="BG117" s="4"/>
    </row>
    <row r="118" customFormat="false" ht="12.8" hidden="false" customHeight="false" outlineLevel="0" collapsed="false">
      <c r="D118" s="0" t="s">
        <v>177</v>
      </c>
      <c r="E118" s="10" t="n">
        <v>-0.2004207</v>
      </c>
      <c r="F118" s="10" t="n">
        <v>0.001</v>
      </c>
      <c r="G118" s="11" t="n">
        <f aca="false">IF(F118&lt;=0.1,1,0)</f>
        <v>1</v>
      </c>
      <c r="H118" s="0" t="n">
        <v>-313.3748</v>
      </c>
      <c r="I118" s="0" t="n">
        <v>0.003</v>
      </c>
      <c r="J118" s="4" t="n">
        <f aca="false">IF(I118&lt;=0.1,1,0)</f>
        <v>1</v>
      </c>
      <c r="K118" s="10" t="n">
        <v>-0.0671801</v>
      </c>
      <c r="L118" s="10" t="n">
        <v>0.263</v>
      </c>
      <c r="M118" s="11" t="n">
        <f aca="false">IF(L118&lt;=0.1,1,0)</f>
        <v>0</v>
      </c>
      <c r="N118" s="0" t="n">
        <v>-19.06141</v>
      </c>
      <c r="O118" s="0" t="n">
        <v>0.042</v>
      </c>
      <c r="P118" s="4" t="n">
        <f aca="false">IF(O118&lt;=0.1,1,0)</f>
        <v>1</v>
      </c>
      <c r="Q118" s="10" t="n">
        <v>-0.2007612</v>
      </c>
      <c r="R118" s="10" t="n">
        <v>0.002</v>
      </c>
      <c r="S118" s="11" t="n">
        <f aca="false">IF(R118&lt;=0.1,1,0)</f>
        <v>1</v>
      </c>
      <c r="T118" s="0" t="n">
        <v>-0.1717427</v>
      </c>
      <c r="U118" s="0" t="n">
        <v>0.002</v>
      </c>
      <c r="V118" s="4" t="n">
        <f aca="false">IF(U118&lt;=0.1,1,0)</f>
        <v>1</v>
      </c>
      <c r="W118" s="10" t="n">
        <v>-0.0745149</v>
      </c>
      <c r="X118" s="10" t="n">
        <v>0.201</v>
      </c>
      <c r="Y118" s="11" t="n">
        <f aca="false">IF(X118&lt;=0.1,1,0)</f>
        <v>0</v>
      </c>
      <c r="Z118" s="0" t="n">
        <v>-2.762985</v>
      </c>
      <c r="AA118" s="0" t="n">
        <v>0.108</v>
      </c>
      <c r="AB118" s="11" t="n">
        <f aca="false">IF(AA118&lt;=0.1,1,0)</f>
        <v>0</v>
      </c>
      <c r="AC118" s="7" t="n">
        <f aca="false">G118+J118+M118+P118+S118+V118+Y118+AB118</f>
        <v>5</v>
      </c>
      <c r="AD118" s="3"/>
      <c r="AF118" s="4" t="n">
        <f aca="false">IF(AC118&gt;7,1,0)</f>
        <v>0</v>
      </c>
      <c r="AG118" s="4" t="n">
        <f aca="false">IF(AC118=7,1,0)</f>
        <v>0</v>
      </c>
      <c r="AH118" s="23" t="n">
        <f aca="false">IF(AC118=6,1,0)</f>
        <v>0</v>
      </c>
      <c r="AK118" s="23" t="n">
        <v>20</v>
      </c>
      <c r="AL118" s="23" t="n">
        <f aca="false">IF(OR(AND(H118&gt;0, AK118&lt;=10), AND(H118&lt;0, AK118&gt;=90)),1,0)</f>
        <v>0</v>
      </c>
      <c r="AM118" s="23" t="n">
        <f aca="false">IF(OR(AND(H118&gt;0, AK118&gt;10, AK118&lt;=15), AND(H118&lt;0, AK118&lt;90,AK118&gt;=85)),1,0)</f>
        <v>0</v>
      </c>
      <c r="AN118" s="23" t="n">
        <f aca="false">IF(OR(AND(H118&gt;0, AK118&gt;15, AK118&lt;=20), AND(H118&lt;0, AK118&lt;85,AK118&gt;=80)),1,0)</f>
        <v>0</v>
      </c>
      <c r="AO118" s="23" t="n">
        <f aca="false">IF(OR(AND(H118&gt;0, AK118&gt;20, AK118&lt;=25), AND(H118&lt;0, AK118&lt;80,AK118&gt;=75)),1,0)</f>
        <v>0</v>
      </c>
      <c r="AR118" s="72" t="s">
        <v>177</v>
      </c>
      <c r="AS118" s="66" t="n">
        <v>-0.2004207</v>
      </c>
      <c r="AT118" s="66" t="n">
        <f aca="false">ABS(AS118)</f>
        <v>0.2004207</v>
      </c>
      <c r="AU118" s="68" t="n">
        <f aca="false">IF(AT118&gt;=$AT$162,1,0)</f>
        <v>0</v>
      </c>
      <c r="AV118" s="66" t="n">
        <v>-0.0671801</v>
      </c>
      <c r="AW118" s="66" t="n">
        <f aca="false">ABS(AV118)</f>
        <v>0.0671801</v>
      </c>
      <c r="AX118" s="68" t="n">
        <f aca="false">IF(AW118&gt;=$AW$162,1,0)</f>
        <v>0</v>
      </c>
      <c r="AY118" s="68"/>
      <c r="AZ118" s="68" t="n">
        <f aca="false">IF(OR(AF118=1,AG118=1,AH118=1),1,0)</f>
        <v>0</v>
      </c>
      <c r="BA118" s="68"/>
      <c r="BB118" s="70" t="n">
        <f aca="false">IF(OR(AL118=1,AM118=1,AN118=1,AO118=1),1,0)</f>
        <v>0</v>
      </c>
      <c r="BC118" s="68"/>
      <c r="BD118" s="68" t="n">
        <f aca="false">IF(AND(AU118=1,AX118=1,AZ118=1,BB118=1),1,0)</f>
        <v>0</v>
      </c>
      <c r="BE118" s="68"/>
      <c r="BF118" s="4"/>
      <c r="BG118" s="4"/>
    </row>
    <row r="119" customFormat="false" ht="12.8" hidden="false" customHeight="false" outlineLevel="0" collapsed="false">
      <c r="D119" s="31" t="s">
        <v>178</v>
      </c>
      <c r="E119" s="10" t="n">
        <v>-0.3707388</v>
      </c>
      <c r="F119" s="10" t="n">
        <v>0</v>
      </c>
      <c r="G119" s="11" t="n">
        <f aca="false">IF(F119&lt;=0.1,1,0)</f>
        <v>1</v>
      </c>
      <c r="H119" s="0" t="n">
        <v>-605.8705</v>
      </c>
      <c r="I119" s="0" t="n">
        <v>0</v>
      </c>
      <c r="J119" s="4" t="n">
        <f aca="false">IF(I119&lt;=0.1,1,0)</f>
        <v>1</v>
      </c>
      <c r="K119" s="10" t="n">
        <v>-0.300404</v>
      </c>
      <c r="L119" s="10" t="n">
        <v>0</v>
      </c>
      <c r="M119" s="11" t="n">
        <f aca="false">IF(L119&lt;=0.1,1,0)</f>
        <v>1</v>
      </c>
      <c r="N119" s="0" t="n">
        <v>-42.9447</v>
      </c>
      <c r="O119" s="0" t="n">
        <v>0</v>
      </c>
      <c r="P119" s="4" t="n">
        <f aca="false">IF(O119&lt;=0.1,1,0)</f>
        <v>1</v>
      </c>
      <c r="Q119" s="10" t="n">
        <v>-0.4066773</v>
      </c>
      <c r="R119" s="10" t="n">
        <v>0</v>
      </c>
      <c r="S119" s="11" t="n">
        <f aca="false">IF(R119&lt;=0.1,1,0)</f>
        <v>1</v>
      </c>
      <c r="T119" s="0" t="n">
        <v>-0.2957286</v>
      </c>
      <c r="U119" s="0" t="n">
        <v>0</v>
      </c>
      <c r="V119" s="4" t="n">
        <f aca="false">IF(U119&lt;=0.1,1,0)</f>
        <v>1</v>
      </c>
      <c r="W119" s="10" t="n">
        <v>-0.2570875</v>
      </c>
      <c r="X119" s="10" t="n">
        <v>0</v>
      </c>
      <c r="Y119" s="11" t="n">
        <f aca="false">IF(X119&lt;=0.1,1,0)</f>
        <v>1</v>
      </c>
      <c r="Z119" s="0" t="n">
        <v>0.5912756</v>
      </c>
      <c r="AA119" s="0" t="n">
        <v>0.843</v>
      </c>
      <c r="AB119" s="11" t="n">
        <f aca="false">IF(AA119&lt;=0.1,1,0)</f>
        <v>0</v>
      </c>
      <c r="AC119" s="7" t="n">
        <f aca="false">G119+J119+M119+P119+S119+V119+Y119+AB119</f>
        <v>7</v>
      </c>
      <c r="AD119" s="3"/>
      <c r="AF119" s="4" t="n">
        <f aca="false">IF(AC119&gt;7,1,0)</f>
        <v>0</v>
      </c>
      <c r="AG119" s="4" t="n">
        <f aca="false">IF(AC119=7,1,0)</f>
        <v>1</v>
      </c>
      <c r="AH119" s="23" t="n">
        <f aca="false">IF(AC119=6,1,0)</f>
        <v>0</v>
      </c>
      <c r="AK119" s="23" t="n">
        <v>20</v>
      </c>
      <c r="AL119" s="23" t="n">
        <f aca="false">IF(OR(AND(H119&gt;0, AK119&lt;=10), AND(H119&lt;0, AK119&gt;=90)),1,0)</f>
        <v>0</v>
      </c>
      <c r="AM119" s="23" t="n">
        <f aca="false">IF(OR(AND(H119&gt;0, AK119&gt;10, AK119&lt;=15), AND(H119&lt;0, AK119&lt;90,AK119&gt;=85)),1,0)</f>
        <v>0</v>
      </c>
      <c r="AN119" s="23" t="n">
        <f aca="false">IF(OR(AND(H119&gt;0, AK119&gt;15, AK119&lt;=20), AND(H119&lt;0, AK119&lt;85,AK119&gt;=80)),1,0)</f>
        <v>0</v>
      </c>
      <c r="AO119" s="23" t="n">
        <f aca="false">IF(OR(AND(H119&gt;0, AK119&gt;20, AK119&lt;=25), AND(H119&lt;0, AK119&lt;80,AK119&gt;=75)),1,0)</f>
        <v>0</v>
      </c>
      <c r="AR119" s="72" t="s">
        <v>178</v>
      </c>
      <c r="AS119" s="66" t="n">
        <v>-0.3707388</v>
      </c>
      <c r="AT119" s="66" t="n">
        <f aca="false">ABS(AS119)</f>
        <v>0.3707388</v>
      </c>
      <c r="AU119" s="68" t="n">
        <f aca="false">IF(AT119&gt;=$AT$162,1,0)</f>
        <v>1</v>
      </c>
      <c r="AV119" s="66" t="n">
        <v>-0.300404</v>
      </c>
      <c r="AW119" s="66" t="n">
        <f aca="false">ABS(AV119)</f>
        <v>0.300404</v>
      </c>
      <c r="AX119" s="68" t="n">
        <f aca="false">IF(AW119&gt;=$AW$162,1,0)</f>
        <v>1</v>
      </c>
      <c r="AY119" s="68"/>
      <c r="AZ119" s="68" t="n">
        <f aca="false">IF(OR(AF119=1,AG119=1,AH119=1),1,0)</f>
        <v>1</v>
      </c>
      <c r="BA119" s="68"/>
      <c r="BB119" s="70" t="n">
        <f aca="false">IF(OR(AL119=1,AM119=1,AN119=1,AO119=1),1,0)</f>
        <v>0</v>
      </c>
      <c r="BC119" s="68"/>
      <c r="BD119" s="68" t="n">
        <f aca="false">IF(AND(AU119=1,AX119=1,AZ119=1,BB119=1),1,0)</f>
        <v>0</v>
      </c>
      <c r="BE119" s="68"/>
      <c r="BF119" s="4"/>
      <c r="BG119" s="4"/>
    </row>
    <row r="120" customFormat="false" ht="12.8" hidden="false" customHeight="false" outlineLevel="0" collapsed="false">
      <c r="D120" s="0" t="s">
        <v>179</v>
      </c>
      <c r="E120" s="10" t="n">
        <v>-0.1404056</v>
      </c>
      <c r="F120" s="10" t="n">
        <v>0.017</v>
      </c>
      <c r="G120" s="11" t="n">
        <f aca="false">IF(F120&lt;=0.1,1,0)</f>
        <v>1</v>
      </c>
      <c r="H120" s="0" t="n">
        <v>-253.1091</v>
      </c>
      <c r="I120" s="0" t="n">
        <v>0.034</v>
      </c>
      <c r="J120" s="4" t="n">
        <f aca="false">IF(I120&lt;=0.1,1,0)</f>
        <v>1</v>
      </c>
      <c r="K120" s="10" t="n">
        <v>0.0451443</v>
      </c>
      <c r="L120" s="10" t="n">
        <v>0.478</v>
      </c>
      <c r="M120" s="11" t="n">
        <f aca="false">IF(L120&lt;=0.1,1,0)</f>
        <v>0</v>
      </c>
      <c r="N120" s="0" t="n">
        <v>4.320952</v>
      </c>
      <c r="O120" s="0" t="n">
        <v>0.708</v>
      </c>
      <c r="P120" s="4" t="n">
        <f aca="false">IF(O120&lt;=0.1,1,0)</f>
        <v>0</v>
      </c>
      <c r="Q120" s="10" t="n">
        <v>-0.1433647</v>
      </c>
      <c r="R120" s="10" t="n">
        <v>0.028</v>
      </c>
      <c r="S120" s="11" t="n">
        <f aca="false">IF(R120&lt;=0.1,1,0)</f>
        <v>1</v>
      </c>
      <c r="T120" s="0" t="n">
        <v>-0.1194732</v>
      </c>
      <c r="U120" s="0" t="n">
        <v>0.028</v>
      </c>
      <c r="V120" s="4" t="n">
        <f aca="false">IF(U120&lt;=0.1,1,0)</f>
        <v>1</v>
      </c>
      <c r="W120" s="10" t="n">
        <v>0.0153387</v>
      </c>
      <c r="X120" s="10" t="n">
        <v>0.804</v>
      </c>
      <c r="Y120" s="11" t="n">
        <f aca="false">IF(X120&lt;=0.1,1,0)</f>
        <v>0</v>
      </c>
      <c r="Z120" s="0" t="n">
        <v>-2.806424</v>
      </c>
      <c r="AA120" s="0" t="n">
        <v>0.165</v>
      </c>
      <c r="AB120" s="11" t="n">
        <f aca="false">IF(AA120&lt;=0.1,1,0)</f>
        <v>0</v>
      </c>
      <c r="AC120" s="7" t="n">
        <f aca="false">G120+J120+M120+P120+S120+V120+Y120+AB120</f>
        <v>4</v>
      </c>
      <c r="AD120" s="3"/>
      <c r="AF120" s="4" t="n">
        <f aca="false">IF(AC120&gt;7,1,0)</f>
        <v>0</v>
      </c>
      <c r="AG120" s="4" t="n">
        <f aca="false">IF(AC120=7,1,0)</f>
        <v>0</v>
      </c>
      <c r="AH120" s="23" t="n">
        <f aca="false">IF(AC120=6,1,0)</f>
        <v>0</v>
      </c>
      <c r="AK120" s="23" t="n">
        <v>20</v>
      </c>
      <c r="AL120" s="23" t="n">
        <f aca="false">IF(OR(AND(H120&gt;0, AK120&lt;=10), AND(H120&lt;0, AK120&gt;=90)),1,0)</f>
        <v>0</v>
      </c>
      <c r="AM120" s="23" t="n">
        <f aca="false">IF(OR(AND(H120&gt;0, AK120&gt;10, AK120&lt;=15), AND(H120&lt;0, AK120&lt;90,AK120&gt;=85)),1,0)</f>
        <v>0</v>
      </c>
      <c r="AN120" s="23" t="n">
        <f aca="false">IF(OR(AND(H120&gt;0, AK120&gt;15, AK120&lt;=20), AND(H120&lt;0, AK120&lt;85,AK120&gt;=80)),1,0)</f>
        <v>0</v>
      </c>
      <c r="AO120" s="23" t="n">
        <f aca="false">IF(OR(AND(H120&gt;0, AK120&gt;20, AK120&lt;=25), AND(H120&lt;0, AK120&lt;80,AK120&gt;=75)),1,0)</f>
        <v>0</v>
      </c>
      <c r="AR120" s="72" t="s">
        <v>179</v>
      </c>
      <c r="AS120" s="66" t="n">
        <v>-0.1404056</v>
      </c>
      <c r="AT120" s="66" t="n">
        <f aca="false">ABS(AS120)</f>
        <v>0.1404056</v>
      </c>
      <c r="AU120" s="68" t="n">
        <f aca="false">IF(AT120&gt;=$AT$162,1,0)</f>
        <v>0</v>
      </c>
      <c r="AV120" s="66" t="n">
        <v>0.0451443</v>
      </c>
      <c r="AW120" s="66" t="n">
        <f aca="false">ABS(AV120)</f>
        <v>0.0451443</v>
      </c>
      <c r="AX120" s="68" t="n">
        <f aca="false">IF(AW120&gt;=$AW$162,1,0)</f>
        <v>0</v>
      </c>
      <c r="AY120" s="68"/>
      <c r="AZ120" s="68" t="n">
        <f aca="false">IF(OR(AF120=1,AG120=1,AH120=1),1,0)</f>
        <v>0</v>
      </c>
      <c r="BA120" s="68"/>
      <c r="BB120" s="70" t="n">
        <f aca="false">IF(OR(AL120=1,AM120=1,AN120=1,AO120=1),1,0)</f>
        <v>0</v>
      </c>
      <c r="BC120" s="68"/>
      <c r="BD120" s="68" t="n">
        <f aca="false">IF(AND(AU120=1,AX120=1,AZ120=1,BB120=1),1,0)</f>
        <v>0</v>
      </c>
      <c r="BE120" s="68"/>
      <c r="BF120" s="4"/>
      <c r="BG120" s="4"/>
    </row>
    <row r="121" customFormat="false" ht="12.8" hidden="false" customHeight="false" outlineLevel="0" collapsed="false">
      <c r="D121" s="31" t="s">
        <v>180</v>
      </c>
      <c r="E121" s="10" t="n">
        <v>-0.2702964</v>
      </c>
      <c r="F121" s="10" t="n">
        <v>0</v>
      </c>
      <c r="G121" s="11" t="n">
        <f aca="false">IF(F121&lt;=0.1,1,0)</f>
        <v>1</v>
      </c>
      <c r="H121" s="0" t="n">
        <v>-240.9564</v>
      </c>
      <c r="I121" s="0" t="n">
        <v>0.039</v>
      </c>
      <c r="J121" s="4" t="n">
        <f aca="false">IF(I121&lt;=0.1,1,0)</f>
        <v>1</v>
      </c>
      <c r="K121" s="10" t="n">
        <v>-0.1182075</v>
      </c>
      <c r="L121" s="10" t="n">
        <v>0.046</v>
      </c>
      <c r="M121" s="11" t="n">
        <f aca="false">IF(L121&lt;=0.1,1,0)</f>
        <v>1</v>
      </c>
      <c r="N121" s="0" t="n">
        <v>-18.5744</v>
      </c>
      <c r="O121" s="0" t="n">
        <v>0.053</v>
      </c>
      <c r="P121" s="4" t="n">
        <f aca="false">IF(O121&lt;=0.1,1,0)</f>
        <v>1</v>
      </c>
      <c r="Q121" s="10" t="n">
        <v>-0.238929</v>
      </c>
      <c r="R121" s="10" t="n">
        <v>0</v>
      </c>
      <c r="S121" s="11" t="n">
        <f aca="false">IF(R121&lt;=0.1,1,0)</f>
        <v>1</v>
      </c>
      <c r="T121" s="0" t="n">
        <v>-0.3214827</v>
      </c>
      <c r="U121" s="0" t="n">
        <v>0</v>
      </c>
      <c r="V121" s="4" t="n">
        <f aca="false">IF(U121&lt;=0.1,1,0)</f>
        <v>1</v>
      </c>
      <c r="W121" s="10" t="n">
        <v>-0.1013195</v>
      </c>
      <c r="X121" s="10" t="n">
        <v>0.069</v>
      </c>
      <c r="Y121" s="11" t="n">
        <f aca="false">IF(X121&lt;=0.1,1,0)</f>
        <v>1</v>
      </c>
      <c r="Z121" s="0" t="n">
        <v>-5.34461</v>
      </c>
      <c r="AA121" s="0" t="n">
        <v>0</v>
      </c>
      <c r="AB121" s="11" t="n">
        <f aca="false">IF(AA121&lt;=0.1,1,0)</f>
        <v>1</v>
      </c>
      <c r="AC121" s="7" t="n">
        <f aca="false">G121+J121+M121+P121+S121+V121+Y121+AB121</f>
        <v>8</v>
      </c>
      <c r="AD121" s="3"/>
      <c r="AF121" s="4" t="n">
        <f aca="false">IF(AC121&gt;7,1,0)</f>
        <v>1</v>
      </c>
      <c r="AG121" s="4" t="n">
        <f aca="false">IF(AC121=7,1,0)</f>
        <v>0</v>
      </c>
      <c r="AH121" s="23" t="n">
        <f aca="false">IF(AC121=6,1,0)</f>
        <v>0</v>
      </c>
      <c r="AK121" s="23" t="n">
        <v>20</v>
      </c>
      <c r="AL121" s="23" t="n">
        <f aca="false">IF(OR(AND(H121&gt;0, AK121&lt;=10), AND(H121&lt;0, AK121&gt;=90)),1,0)</f>
        <v>0</v>
      </c>
      <c r="AM121" s="23" t="n">
        <f aca="false">IF(OR(AND(H121&gt;0, AK121&gt;10, AK121&lt;=15), AND(H121&lt;0, AK121&lt;90,AK121&gt;=85)),1,0)</f>
        <v>0</v>
      </c>
      <c r="AN121" s="23" t="n">
        <f aca="false">IF(OR(AND(H121&gt;0, AK121&gt;15, AK121&lt;=20), AND(H121&lt;0, AK121&lt;85,AK121&gt;=80)),1,0)</f>
        <v>0</v>
      </c>
      <c r="AO121" s="23" t="n">
        <f aca="false">IF(OR(AND(H121&gt;0, AK121&gt;20, AK121&lt;=25), AND(H121&lt;0, AK121&lt;80,AK121&gt;=75)),1,0)</f>
        <v>0</v>
      </c>
      <c r="AR121" s="72" t="s">
        <v>180</v>
      </c>
      <c r="AS121" s="66" t="n">
        <v>-0.2702964</v>
      </c>
      <c r="AT121" s="66" t="n">
        <f aca="false">ABS(AS121)</f>
        <v>0.2702964</v>
      </c>
      <c r="AU121" s="68" t="n">
        <f aca="false">IF(AT121&gt;=$AT$162,1,0)</f>
        <v>1</v>
      </c>
      <c r="AV121" s="66" t="n">
        <v>-0.1182075</v>
      </c>
      <c r="AW121" s="66" t="n">
        <f aca="false">ABS(AV121)</f>
        <v>0.1182075</v>
      </c>
      <c r="AX121" s="68" t="n">
        <f aca="false">IF(AW121&gt;=$AW$162,1,0)</f>
        <v>0</v>
      </c>
      <c r="AY121" s="68"/>
      <c r="AZ121" s="68" t="n">
        <f aca="false">IF(OR(AF121=1,AG121=1,AH121=1),1,0)</f>
        <v>1</v>
      </c>
      <c r="BA121" s="68"/>
      <c r="BB121" s="70" t="n">
        <f aca="false">IF(OR(AL121=1,AM121=1,AN121=1,AO121=1),1,0)</f>
        <v>0</v>
      </c>
      <c r="BC121" s="68"/>
      <c r="BD121" s="68" t="n">
        <f aca="false">IF(AND(AU121=1,AX121=1,AZ121=1,BB121=1),1,0)</f>
        <v>0</v>
      </c>
      <c r="BE121" s="68"/>
      <c r="BF121" s="4"/>
      <c r="BG121" s="4"/>
    </row>
    <row r="122" customFormat="false" ht="12.8" hidden="false" customHeight="false" outlineLevel="0" collapsed="false">
      <c r="D122" s="33" t="s">
        <v>181</v>
      </c>
      <c r="E122" s="10" t="n">
        <v>-0.3529832</v>
      </c>
      <c r="F122" s="10" t="n">
        <v>0</v>
      </c>
      <c r="G122" s="11" t="n">
        <f aca="false">IF(F122&lt;=0.1,1,0)</f>
        <v>1</v>
      </c>
      <c r="H122" s="0" t="n">
        <v>-474.7611</v>
      </c>
      <c r="I122" s="0" t="n">
        <v>0</v>
      </c>
      <c r="J122" s="4" t="n">
        <f aca="false">IF(I122&lt;=0.1,1,0)</f>
        <v>1</v>
      </c>
      <c r="K122" s="10" t="n">
        <v>-0.215392</v>
      </c>
      <c r="L122" s="10" t="n">
        <v>0</v>
      </c>
      <c r="M122" s="11" t="n">
        <f aca="false">IF(L122&lt;=0.1,1,0)</f>
        <v>1</v>
      </c>
      <c r="N122" s="0" t="n">
        <v>-29.84416</v>
      </c>
      <c r="O122" s="0" t="n">
        <v>0.003</v>
      </c>
      <c r="P122" s="4" t="n">
        <f aca="false">IF(O122&lt;=0.1,1,0)</f>
        <v>1</v>
      </c>
      <c r="Q122" s="10" t="n">
        <v>-0.3906192</v>
      </c>
      <c r="R122" s="10" t="n">
        <v>0</v>
      </c>
      <c r="S122" s="11" t="n">
        <f aca="false">IF(R122&lt;=0.1,1,0)</f>
        <v>1</v>
      </c>
      <c r="T122" s="0" t="n">
        <v>-0.2852639</v>
      </c>
      <c r="U122" s="0" t="n">
        <v>0</v>
      </c>
      <c r="V122" s="4" t="n">
        <f aca="false">IF(U122&lt;=0.1,1,0)</f>
        <v>1</v>
      </c>
      <c r="W122" s="10" t="n">
        <v>-0.2066068</v>
      </c>
      <c r="X122" s="10" t="n">
        <v>0</v>
      </c>
      <c r="Y122" s="11" t="n">
        <f aca="false">IF(X122&lt;=0.1,1,0)</f>
        <v>1</v>
      </c>
      <c r="Z122" s="0" t="n">
        <v>-5.685496</v>
      </c>
      <c r="AA122" s="0" t="n">
        <v>0</v>
      </c>
      <c r="AB122" s="11" t="n">
        <f aca="false">IF(AA122&lt;=0.1,1,0)</f>
        <v>1</v>
      </c>
      <c r="AC122" s="7" t="n">
        <f aca="false">G122+J122+M122+P122+S122+V122+Y122+AB122</f>
        <v>8</v>
      </c>
      <c r="AD122" s="3"/>
      <c r="AF122" s="4" t="n">
        <f aca="false">IF(AC122&gt;7,1,0)</f>
        <v>1</v>
      </c>
      <c r="AG122" s="4" t="n">
        <f aca="false">IF(AC122=7,1,0)</f>
        <v>0</v>
      </c>
      <c r="AH122" s="23" t="n">
        <f aca="false">IF(AC122=6,1,0)</f>
        <v>0</v>
      </c>
      <c r="AK122" s="23" t="n">
        <v>20</v>
      </c>
      <c r="AL122" s="23" t="n">
        <f aca="false">IF(OR(AND(H122&gt;0, AK122&lt;=10), AND(H122&lt;0, AK122&gt;=90)),1,0)</f>
        <v>0</v>
      </c>
      <c r="AM122" s="23" t="n">
        <f aca="false">IF(OR(AND(H122&gt;0, AK122&gt;10, AK122&lt;=15), AND(H122&lt;0, AK122&lt;90,AK122&gt;=85)),1,0)</f>
        <v>0</v>
      </c>
      <c r="AN122" s="23" t="n">
        <f aca="false">IF(OR(AND(H122&gt;0, AK122&gt;15, AK122&lt;=20), AND(H122&lt;0, AK122&lt;85,AK122&gt;=80)),1,0)</f>
        <v>0</v>
      </c>
      <c r="AO122" s="23" t="n">
        <f aca="false">IF(OR(AND(H122&gt;0, AK122&gt;20, AK122&lt;=25), AND(H122&lt;0, AK122&lt;80,AK122&gt;=75)),1,0)</f>
        <v>0</v>
      </c>
      <c r="AR122" s="72" t="s">
        <v>181</v>
      </c>
      <c r="AS122" s="66" t="n">
        <v>-0.3529832</v>
      </c>
      <c r="AT122" s="66" t="n">
        <f aca="false">ABS(AS122)</f>
        <v>0.3529832</v>
      </c>
      <c r="AU122" s="68" t="n">
        <f aca="false">IF(AT122&gt;=$AT$162,1,0)</f>
        <v>1</v>
      </c>
      <c r="AV122" s="66" t="n">
        <v>-0.215392</v>
      </c>
      <c r="AW122" s="66" t="n">
        <f aca="false">ABS(AV122)</f>
        <v>0.215392</v>
      </c>
      <c r="AX122" s="68" t="n">
        <f aca="false">IF(AW122&gt;=$AW$162,1,0)</f>
        <v>1</v>
      </c>
      <c r="AY122" s="68"/>
      <c r="AZ122" s="68" t="n">
        <f aca="false">IF(OR(AF122=1,AG122=1,AH122=1),1,0)</f>
        <v>1</v>
      </c>
      <c r="BA122" s="68"/>
      <c r="BB122" s="70" t="n">
        <f aca="false">IF(OR(AL122=1,AM122=1,AN122=1,AO122=1),1,0)</f>
        <v>0</v>
      </c>
      <c r="BC122" s="68"/>
      <c r="BD122" s="68" t="n">
        <f aca="false">IF(AND(AU122=1,AX122=1,AZ122=1,BB122=1),1,0)</f>
        <v>0</v>
      </c>
      <c r="BE122" s="68"/>
      <c r="BF122" s="4"/>
      <c r="BG122" s="4"/>
    </row>
    <row r="123" customFormat="false" ht="12.8" hidden="false" customHeight="false" outlineLevel="0" collapsed="false">
      <c r="D123" s="30" t="s">
        <v>182</v>
      </c>
      <c r="E123" s="10" t="n">
        <v>-0.2797938</v>
      </c>
      <c r="F123" s="10" t="n">
        <v>0.001</v>
      </c>
      <c r="G123" s="11" t="n">
        <f aca="false">IF(F123&lt;=0.1,1,0)</f>
        <v>1</v>
      </c>
      <c r="H123" s="0" t="n">
        <v>-268.0502</v>
      </c>
      <c r="I123" s="0" t="n">
        <v>0.167</v>
      </c>
      <c r="J123" s="4" t="n">
        <f aca="false">IF(I123&lt;=0.1,1,0)</f>
        <v>0</v>
      </c>
      <c r="K123" s="10" t="n">
        <v>-0.356327</v>
      </c>
      <c r="L123" s="10" t="n">
        <v>0</v>
      </c>
      <c r="M123" s="11" t="n">
        <f aca="false">IF(L123&lt;=0.1,1,0)</f>
        <v>1</v>
      </c>
      <c r="N123" s="0" t="n">
        <v>-49.57594</v>
      </c>
      <c r="O123" s="0" t="n">
        <v>0</v>
      </c>
      <c r="P123" s="4" t="n">
        <f aca="false">IF(O123&lt;=0.1,1,0)</f>
        <v>1</v>
      </c>
      <c r="Q123" s="10" t="n">
        <v>-0.3046961</v>
      </c>
      <c r="R123" s="10" t="n">
        <v>0.001</v>
      </c>
      <c r="S123" s="11" t="n">
        <f aca="false">IF(R123&lt;=0.1,1,0)</f>
        <v>1</v>
      </c>
      <c r="T123" s="0" t="n">
        <v>-0.3225008</v>
      </c>
      <c r="U123" s="0" t="n">
        <v>0</v>
      </c>
      <c r="V123" s="4" t="n">
        <f aca="false">IF(U123&lt;=0.1,1,0)</f>
        <v>1</v>
      </c>
      <c r="W123" s="10" t="n">
        <v>-0.3649813</v>
      </c>
      <c r="X123" s="10" t="n">
        <v>0</v>
      </c>
      <c r="Y123" s="11" t="n">
        <f aca="false">IF(X123&lt;=0.1,1,0)</f>
        <v>1</v>
      </c>
      <c r="Z123" s="0" t="n">
        <v>-4.248584</v>
      </c>
      <c r="AA123" s="0" t="n">
        <v>0.076</v>
      </c>
      <c r="AB123" s="11" t="n">
        <f aca="false">IF(AA123&lt;=0.1,1,0)</f>
        <v>1</v>
      </c>
      <c r="AC123" s="7" t="n">
        <f aca="false">G123+J123+M123+P123+S123+V123+Y123+AB123</f>
        <v>7</v>
      </c>
      <c r="AD123" s="3"/>
      <c r="AF123" s="4" t="n">
        <f aca="false">IF(AC123&gt;7,1,0)</f>
        <v>0</v>
      </c>
      <c r="AG123" s="4" t="n">
        <f aca="false">IF(AC123=7,1,0)</f>
        <v>1</v>
      </c>
      <c r="AH123" s="23" t="n">
        <f aca="false">IF(AC123=6,1,0)</f>
        <v>0</v>
      </c>
      <c r="AK123" s="23" t="n">
        <v>7</v>
      </c>
      <c r="AL123" s="23" t="n">
        <f aca="false">IF(OR(AND(H123&gt;0, AK123&lt;=10), AND(H123&lt;0, AK123&gt;=90)),1,0)</f>
        <v>0</v>
      </c>
      <c r="AM123" s="23" t="n">
        <f aca="false">IF(OR(AND(H123&gt;0, AK123&gt;10, AK123&lt;=15), AND(H123&lt;0, AK123&lt;90,AK123&gt;=85)),1,0)</f>
        <v>0</v>
      </c>
      <c r="AN123" s="23" t="n">
        <f aca="false">IF(OR(AND(H123&gt;0, AK123&gt;15, AK123&lt;=20), AND(H123&lt;0, AK123&lt;85,AK123&gt;=80)),1,0)</f>
        <v>0</v>
      </c>
      <c r="AO123" s="23" t="n">
        <f aca="false">IF(OR(AND(H123&gt;0, AK123&gt;20, AK123&lt;=25), AND(H123&lt;0, AK123&lt;80,AK123&gt;=75)),1,0)</f>
        <v>0</v>
      </c>
      <c r="AR123" s="72" t="s">
        <v>182</v>
      </c>
      <c r="AS123" s="66" t="n">
        <v>-0.2797938</v>
      </c>
      <c r="AT123" s="66" t="n">
        <f aca="false">ABS(AS123)</f>
        <v>0.2797938</v>
      </c>
      <c r="AU123" s="68" t="n">
        <f aca="false">IF(AT123&gt;=$AT$162,1,0)</f>
        <v>1</v>
      </c>
      <c r="AV123" s="66" t="n">
        <v>-0.356327</v>
      </c>
      <c r="AW123" s="66" t="n">
        <f aca="false">ABS(AV123)</f>
        <v>0.356327</v>
      </c>
      <c r="AX123" s="68" t="n">
        <f aca="false">IF(AW123&gt;=$AW$162,1,0)</f>
        <v>1</v>
      </c>
      <c r="AY123" s="68"/>
      <c r="AZ123" s="68" t="n">
        <f aca="false">IF(OR(AF123=1,AG123=1,AH123=1),1,0)</f>
        <v>1</v>
      </c>
      <c r="BA123" s="68"/>
      <c r="BB123" s="70" t="n">
        <f aca="false">IF(OR(AL123=1,AM123=1,AN123=1,AO123=1),1,0)</f>
        <v>0</v>
      </c>
      <c r="BC123" s="68"/>
      <c r="BD123" s="68" t="n">
        <f aca="false">IF(AND(AU123=1,AX123=1,AZ123=1,BB123=1),1,0)</f>
        <v>0</v>
      </c>
      <c r="BE123" s="68"/>
      <c r="BF123" s="4"/>
      <c r="BG123" s="4"/>
    </row>
    <row r="124" customFormat="false" ht="12.8" hidden="false" customHeight="false" outlineLevel="0" collapsed="false">
      <c r="D124" s="0" t="s">
        <v>183</v>
      </c>
      <c r="E124" s="10" t="n">
        <v>-0.0121979</v>
      </c>
      <c r="F124" s="10" t="n">
        <v>0.846</v>
      </c>
      <c r="G124" s="11" t="n">
        <f aca="false">IF(F124&lt;=0.1,1,0)</f>
        <v>0</v>
      </c>
      <c r="H124" s="0" t="n">
        <v>49.08062</v>
      </c>
      <c r="I124" s="0" t="n">
        <v>0.745</v>
      </c>
      <c r="J124" s="4" t="n">
        <f aca="false">IF(I124&lt;=0.1,1,0)</f>
        <v>0</v>
      </c>
      <c r="K124" s="10" t="n">
        <v>0.0113864</v>
      </c>
      <c r="L124" s="10" t="n">
        <v>0.866</v>
      </c>
      <c r="M124" s="11" t="n">
        <f aca="false">IF(L124&lt;=0.1,1,0)</f>
        <v>0</v>
      </c>
      <c r="N124" s="0" t="n">
        <v>3.677921</v>
      </c>
      <c r="O124" s="0" t="n">
        <v>0.779</v>
      </c>
      <c r="P124" s="4" t="n">
        <f aca="false">IF(O124&lt;=0.1,1,0)</f>
        <v>0</v>
      </c>
      <c r="Q124" s="10" t="n">
        <v>-0.0303816</v>
      </c>
      <c r="R124" s="10" t="n">
        <v>0.65</v>
      </c>
      <c r="S124" s="11" t="n">
        <f aca="false">IF(R124&lt;=0.1,1,0)</f>
        <v>0</v>
      </c>
      <c r="T124" s="0" t="n">
        <v>0.0337192</v>
      </c>
      <c r="U124" s="0" t="n">
        <v>0.581</v>
      </c>
      <c r="V124" s="4" t="n">
        <f aca="false">IF(U124&lt;=0.1,1,0)</f>
        <v>0</v>
      </c>
      <c r="W124" s="10" t="n">
        <v>-0.0002911</v>
      </c>
      <c r="X124" s="10" t="n">
        <v>0.996</v>
      </c>
      <c r="Y124" s="11" t="n">
        <f aca="false">IF(X124&lt;=0.1,1,0)</f>
        <v>0</v>
      </c>
      <c r="Z124" s="0" t="n">
        <v>-0.9460218</v>
      </c>
      <c r="AA124" s="0" t="n">
        <v>0.707</v>
      </c>
      <c r="AB124" s="11" t="n">
        <f aca="false">IF(AA124&lt;=0.1,1,0)</f>
        <v>0</v>
      </c>
      <c r="AC124" s="7" t="n">
        <f aca="false">G124+J124+M124+P124+S124+V124+Y124+AB124</f>
        <v>0</v>
      </c>
      <c r="AF124" s="4" t="n">
        <f aca="false">IF(AC124&gt;7,1,0)</f>
        <v>0</v>
      </c>
      <c r="AG124" s="4" t="n">
        <f aca="false">IF(AC124=7,1,0)</f>
        <v>0</v>
      </c>
      <c r="AH124" s="23" t="n">
        <f aca="false">IF(AC124=6,1,0)</f>
        <v>0</v>
      </c>
      <c r="AK124" s="23" t="n">
        <v>20</v>
      </c>
      <c r="AL124" s="23" t="n">
        <f aca="false">IF(OR(AND(H124&gt;0, AK124&lt;=10), AND(H124&lt;0, AK124&gt;=90)),1,0)</f>
        <v>0</v>
      </c>
      <c r="AM124" s="23" t="n">
        <f aca="false">IF(OR(AND(H124&gt;0, AK124&gt;10, AK124&lt;=15), AND(H124&lt;0, AK124&lt;90,AK124&gt;=85)),1,0)</f>
        <v>0</v>
      </c>
      <c r="AN124" s="23" t="n">
        <f aca="false">IF(OR(AND(H124&gt;0, AK124&gt;15, AK124&lt;=20), AND(H124&lt;0, AK124&lt;85,AK124&gt;=80)),1,0)</f>
        <v>1</v>
      </c>
      <c r="AO124" s="23" t="n">
        <f aca="false">IF(OR(AND(H124&gt;0, AK124&gt;20, AK124&lt;=25), AND(H124&lt;0, AK124&lt;80,AK124&gt;=75)),1,0)</f>
        <v>0</v>
      </c>
      <c r="AR124" s="72" t="s">
        <v>183</v>
      </c>
      <c r="AS124" s="66" t="n">
        <v>-0.0121979</v>
      </c>
      <c r="AT124" s="66" t="n">
        <f aca="false">ABS(AS124)</f>
        <v>0.0121979</v>
      </c>
      <c r="AU124" s="68" t="n">
        <f aca="false">IF(AT124&gt;=$AT$162,1,0)</f>
        <v>0</v>
      </c>
      <c r="AV124" s="66" t="n">
        <v>0.0113864</v>
      </c>
      <c r="AW124" s="66" t="n">
        <f aca="false">ABS(AV124)</f>
        <v>0.0113864</v>
      </c>
      <c r="AX124" s="68" t="n">
        <f aca="false">IF(AW124&gt;=$AW$162,1,0)</f>
        <v>0</v>
      </c>
      <c r="AY124" s="68"/>
      <c r="AZ124" s="68" t="n">
        <f aca="false">IF(OR(AF124=1,AG124=1,AH124=1),1,0)</f>
        <v>0</v>
      </c>
      <c r="BA124" s="68"/>
      <c r="BB124" s="70" t="n">
        <f aca="false">IF(OR(AL124=1,AM124=1,AN124=1,AO124=1),1,0)</f>
        <v>1</v>
      </c>
      <c r="BC124" s="68"/>
      <c r="BD124" s="68" t="n">
        <f aca="false">IF(AND(AU124=1,AX124=1,AZ124=1,BB124=1),1,0)</f>
        <v>0</v>
      </c>
      <c r="BE124" s="68"/>
      <c r="BF124" s="4"/>
      <c r="BG124" s="4"/>
    </row>
    <row r="125" customFormat="false" ht="12.8" hidden="false" customHeight="false" outlineLevel="0" collapsed="false">
      <c r="D125" s="0" t="s">
        <v>184</v>
      </c>
      <c r="E125" s="10" t="n">
        <v>-0.0203527</v>
      </c>
      <c r="F125" s="10" t="n">
        <v>0.794</v>
      </c>
      <c r="G125" s="11" t="n">
        <f aca="false">IF(F125&lt;=0.1,1,0)</f>
        <v>0</v>
      </c>
      <c r="H125" s="0" t="n">
        <v>-315.9945</v>
      </c>
      <c r="I125" s="0" t="n">
        <v>0.015</v>
      </c>
      <c r="J125" s="4" t="n">
        <f aca="false">IF(I125&lt;=0.1,1,0)</f>
        <v>1</v>
      </c>
      <c r="K125" s="10" t="n">
        <v>-0.0520634</v>
      </c>
      <c r="L125" s="10" t="n">
        <v>0.543</v>
      </c>
      <c r="M125" s="11" t="n">
        <f aca="false">IF(L125&lt;=0.1,1,0)</f>
        <v>0</v>
      </c>
      <c r="N125" s="0" t="n">
        <v>-19.46041</v>
      </c>
      <c r="O125" s="0" t="n">
        <v>0.179</v>
      </c>
      <c r="P125" s="4" t="n">
        <f aca="false">IF(O125&lt;=0.1,1,0)</f>
        <v>0</v>
      </c>
      <c r="Q125" s="10" t="n">
        <v>-0.042693</v>
      </c>
      <c r="R125" s="10" t="n">
        <v>0.646</v>
      </c>
      <c r="S125" s="11" t="n">
        <f aca="false">IF(R125&lt;=0.1,1,0)</f>
        <v>0</v>
      </c>
      <c r="T125" s="0" t="n">
        <v>-0.1089302</v>
      </c>
      <c r="U125" s="0" t="n">
        <v>0.153</v>
      </c>
      <c r="V125" s="4" t="n">
        <f aca="false">IF(U125&lt;=0.1,1,0)</f>
        <v>0</v>
      </c>
      <c r="W125" s="10" t="n">
        <v>-0.0541747</v>
      </c>
      <c r="X125" s="10" t="n">
        <v>0.498</v>
      </c>
      <c r="Y125" s="11" t="n">
        <f aca="false">IF(X125&lt;=0.1,1,0)</f>
        <v>0</v>
      </c>
      <c r="Z125" s="0" t="n">
        <v>3.500963</v>
      </c>
      <c r="AA125" s="0" t="n">
        <v>0.505</v>
      </c>
      <c r="AB125" s="11" t="n">
        <f aca="false">IF(AA125&lt;=0.1,1,0)</f>
        <v>0</v>
      </c>
      <c r="AC125" s="7" t="n">
        <f aca="false">G125+J125+M125+P125+S125+V125+Y125+AB125</f>
        <v>1</v>
      </c>
      <c r="AF125" s="4" t="n">
        <f aca="false">IF(AC125&gt;7,1,0)</f>
        <v>0</v>
      </c>
      <c r="AG125" s="4" t="n">
        <f aca="false">IF(AC125=7,1,0)</f>
        <v>0</v>
      </c>
      <c r="AH125" s="23" t="n">
        <f aca="false">IF(AC125=6,1,0)</f>
        <v>0</v>
      </c>
      <c r="AK125" s="23" t="n">
        <v>8</v>
      </c>
      <c r="AL125" s="23" t="n">
        <f aca="false">IF(OR(AND(H125&gt;0, AK125&lt;=10), AND(H125&lt;0, AK125&gt;=90)),1,0)</f>
        <v>0</v>
      </c>
      <c r="AM125" s="23" t="n">
        <f aca="false">IF(OR(AND(H125&gt;0, AK125&gt;10, AK125&lt;=15), AND(H125&lt;0, AK125&lt;90,AK125&gt;=85)),1,0)</f>
        <v>0</v>
      </c>
      <c r="AN125" s="23" t="n">
        <f aca="false">IF(OR(AND(H125&gt;0, AK125&gt;15, AK125&lt;=20), AND(H125&lt;0, AK125&lt;85,AK125&gt;=80)),1,0)</f>
        <v>0</v>
      </c>
      <c r="AO125" s="23" t="n">
        <f aca="false">IF(OR(AND(H125&gt;0, AK125&gt;20, AK125&lt;=25), AND(H125&lt;0, AK125&lt;80,AK125&gt;=75)),1,0)</f>
        <v>0</v>
      </c>
      <c r="AR125" s="72" t="s">
        <v>184</v>
      </c>
      <c r="AS125" s="66" t="n">
        <v>-0.0203527</v>
      </c>
      <c r="AT125" s="66" t="n">
        <f aca="false">ABS(AS125)</f>
        <v>0.0203527</v>
      </c>
      <c r="AU125" s="68" t="n">
        <f aca="false">IF(AT125&gt;=$AT$162,1,0)</f>
        <v>0</v>
      </c>
      <c r="AV125" s="66" t="n">
        <v>-0.0520634</v>
      </c>
      <c r="AW125" s="66" t="n">
        <f aca="false">ABS(AV125)</f>
        <v>0.0520634</v>
      </c>
      <c r="AX125" s="68" t="n">
        <f aca="false">IF(AW125&gt;=$AW$162,1,0)</f>
        <v>0</v>
      </c>
      <c r="AY125" s="68"/>
      <c r="AZ125" s="68" t="n">
        <f aca="false">IF(OR(AF125=1,AG125=1,AH125=1),1,0)</f>
        <v>0</v>
      </c>
      <c r="BA125" s="68"/>
      <c r="BB125" s="70" t="n">
        <f aca="false">IF(OR(AL125=1,AM125=1,AN125=1,AO125=1),1,0)</f>
        <v>0</v>
      </c>
      <c r="BC125" s="68"/>
      <c r="BD125" s="68" t="n">
        <f aca="false">IF(AND(AU125=1,AX125=1,AZ125=1,BB125=1),1,0)</f>
        <v>0</v>
      </c>
      <c r="BE125" s="68"/>
      <c r="BF125" s="4"/>
      <c r="BG125" s="4"/>
    </row>
    <row r="126" customFormat="false" ht="12.8" hidden="false" customHeight="false" outlineLevel="0" collapsed="false">
      <c r="D126" s="33" t="s">
        <v>185</v>
      </c>
      <c r="E126" s="10" t="n">
        <v>-0.4497838</v>
      </c>
      <c r="F126" s="10" t="n">
        <v>0</v>
      </c>
      <c r="G126" s="11" t="n">
        <f aca="false">IF(F126&lt;=0.1,1,0)</f>
        <v>1</v>
      </c>
      <c r="H126" s="0" t="n">
        <v>-931.6239</v>
      </c>
      <c r="I126" s="0" t="n">
        <v>0</v>
      </c>
      <c r="J126" s="4" t="n">
        <f aca="false">IF(I126&lt;=0.1,1,0)</f>
        <v>1</v>
      </c>
      <c r="K126" s="10" t="n">
        <v>-0.43381</v>
      </c>
      <c r="L126" s="10" t="n">
        <v>0</v>
      </c>
      <c r="M126" s="11" t="n">
        <f aca="false">IF(L126&lt;=0.1,1,0)</f>
        <v>1</v>
      </c>
      <c r="N126" s="0" t="n">
        <v>-73.20084</v>
      </c>
      <c r="O126" s="0" t="n">
        <v>0</v>
      </c>
      <c r="P126" s="4" t="n">
        <f aca="false">IF(O126&lt;=0.1,1,0)</f>
        <v>1</v>
      </c>
      <c r="Q126" s="10" t="n">
        <v>-0.5708825</v>
      </c>
      <c r="R126" s="10" t="n">
        <v>0</v>
      </c>
      <c r="S126" s="11" t="n">
        <f aca="false">IF(R126&lt;=0.1,1,0)</f>
        <v>1</v>
      </c>
      <c r="T126" s="0" t="n">
        <v>-0.3230215</v>
      </c>
      <c r="U126" s="0" t="n">
        <v>0</v>
      </c>
      <c r="V126" s="4" t="n">
        <f aca="false">IF(U126&lt;=0.1,1,0)</f>
        <v>1</v>
      </c>
      <c r="W126" s="10" t="n">
        <v>-0.3953241</v>
      </c>
      <c r="X126" s="10" t="n">
        <v>0</v>
      </c>
      <c r="Y126" s="11" t="n">
        <f aca="false">IF(X126&lt;=0.1,1,0)</f>
        <v>1</v>
      </c>
      <c r="Z126" s="0" t="n">
        <v>-7.733789</v>
      </c>
      <c r="AA126" s="0" t="n">
        <v>0.002</v>
      </c>
      <c r="AB126" s="11" t="n">
        <f aca="false">IF(AA126&lt;=0.1,1,0)</f>
        <v>1</v>
      </c>
      <c r="AC126" s="7" t="n">
        <f aca="false">G126+J126+M126+P126+S126+V126+Y126+AB126</f>
        <v>8</v>
      </c>
      <c r="AF126" s="4" t="n">
        <f aca="false">IF(AC126&gt;7,1,0)</f>
        <v>1</v>
      </c>
      <c r="AG126" s="4" t="n">
        <f aca="false">IF(AC126=7,1,0)</f>
        <v>0</v>
      </c>
      <c r="AH126" s="23" t="n">
        <f aca="false">IF(AC126=6,1,0)</f>
        <v>0</v>
      </c>
      <c r="AK126" s="23" t="n">
        <v>20</v>
      </c>
      <c r="AL126" s="23" t="n">
        <f aca="false">IF(OR(AND(H126&gt;0, AK126&lt;=10), AND(H126&lt;0, AK126&gt;=90)),1,0)</f>
        <v>0</v>
      </c>
      <c r="AM126" s="23" t="n">
        <f aca="false">IF(OR(AND(H126&gt;0, AK126&gt;10, AK126&lt;=15), AND(H126&lt;0, AK126&lt;90,AK126&gt;=85)),1,0)</f>
        <v>0</v>
      </c>
      <c r="AN126" s="23" t="n">
        <f aca="false">IF(OR(AND(H126&gt;0, AK126&gt;15, AK126&lt;=20), AND(H126&lt;0, AK126&lt;85,AK126&gt;=80)),1,0)</f>
        <v>0</v>
      </c>
      <c r="AO126" s="23" t="n">
        <f aca="false">IF(OR(AND(H126&gt;0, AK126&gt;20, AK126&lt;=25), AND(H126&lt;0, AK126&lt;80,AK126&gt;=75)),1,0)</f>
        <v>0</v>
      </c>
      <c r="AR126" s="72" t="s">
        <v>185</v>
      </c>
      <c r="AS126" s="66" t="n">
        <v>-0.4497838</v>
      </c>
      <c r="AT126" s="66" t="n">
        <f aca="false">ABS(AS126)</f>
        <v>0.4497838</v>
      </c>
      <c r="AU126" s="68" t="n">
        <f aca="false">IF(AT126&gt;=$AT$162,1,0)</f>
        <v>1</v>
      </c>
      <c r="AV126" s="66" t="n">
        <v>-0.43381</v>
      </c>
      <c r="AW126" s="66" t="n">
        <f aca="false">ABS(AV126)</f>
        <v>0.43381</v>
      </c>
      <c r="AX126" s="68" t="n">
        <f aca="false">IF(AW126&gt;=$AW$162,1,0)</f>
        <v>1</v>
      </c>
      <c r="AY126" s="68"/>
      <c r="AZ126" s="68" t="n">
        <f aca="false">IF(OR(AF126=1,AG126=1,AH126=1),1,0)</f>
        <v>1</v>
      </c>
      <c r="BA126" s="68"/>
      <c r="BB126" s="70" t="n">
        <f aca="false">IF(OR(AL126=1,AM126=1,AN126=1,AO126=1),1,0)</f>
        <v>0</v>
      </c>
      <c r="BC126" s="68"/>
      <c r="BD126" s="68" t="n">
        <f aca="false">IF(AND(AU126=1,AX126=1,AZ126=1,BB126=1),1,0)</f>
        <v>0</v>
      </c>
      <c r="BE126" s="68"/>
      <c r="BF126" s="4"/>
      <c r="BG126" s="4"/>
    </row>
    <row r="127" customFormat="false" ht="12.8" hidden="false" customHeight="false" outlineLevel="0" collapsed="false">
      <c r="B127" s="12"/>
      <c r="C127" s="12"/>
      <c r="D127" s="63" t="s">
        <v>186</v>
      </c>
      <c r="E127" s="74" t="n">
        <v>0.1092516</v>
      </c>
      <c r="F127" s="74" t="n">
        <v>0.288</v>
      </c>
      <c r="G127" s="11" t="n">
        <f aca="false">IF(F127&lt;=0.1,1,0)</f>
        <v>0</v>
      </c>
      <c r="H127" s="12" t="n">
        <v>147.6223</v>
      </c>
      <c r="I127" s="12" t="n">
        <v>0.488</v>
      </c>
      <c r="J127" s="4" t="n">
        <f aca="false">IF(I127&lt;=0.1,1,0)</f>
        <v>0</v>
      </c>
      <c r="K127" s="74" t="n">
        <v>0.041914</v>
      </c>
      <c r="L127" s="74" t="n">
        <v>0.695</v>
      </c>
      <c r="M127" s="11" t="n">
        <f aca="false">IF(L127&lt;=0.1,1,0)</f>
        <v>0</v>
      </c>
      <c r="N127" s="12" t="n">
        <v>-3.024404</v>
      </c>
      <c r="O127" s="12" t="n">
        <v>0.866</v>
      </c>
      <c r="P127" s="4" t="n">
        <f aca="false">IF(O127&lt;=0.1,1,0)</f>
        <v>0</v>
      </c>
      <c r="Q127" s="74" t="n">
        <v>-0.0172845</v>
      </c>
      <c r="R127" s="74" t="n">
        <v>0.879</v>
      </c>
      <c r="S127" s="11" t="n">
        <f aca="false">IF(R127&lt;=0.1,1,0)</f>
        <v>0</v>
      </c>
      <c r="T127" s="12" t="n">
        <v>0.2354726</v>
      </c>
      <c r="U127" s="12" t="n">
        <v>0.018</v>
      </c>
      <c r="V127" s="4" t="n">
        <f aca="false">IF(U127&lt;=0.1,1,0)</f>
        <v>1</v>
      </c>
      <c r="W127" s="74" t="n">
        <v>0.055205</v>
      </c>
      <c r="X127" s="74" t="n">
        <v>0.591</v>
      </c>
      <c r="Y127" s="11" t="n">
        <f aca="false">IF(X127&lt;=0.1,1,0)</f>
        <v>0</v>
      </c>
      <c r="Z127" s="12" t="n">
        <v>7.22223</v>
      </c>
      <c r="AA127" s="12" t="n">
        <v>0.134</v>
      </c>
      <c r="AB127" s="11" t="n">
        <f aca="false">IF(AA127&lt;=0.1,1,0)</f>
        <v>0</v>
      </c>
      <c r="AC127" s="39" t="n">
        <f aca="false">G127+J127+M127+P127+S127+V127+Y127+AB127</f>
        <v>1</v>
      </c>
      <c r="AF127" s="4" t="n">
        <f aca="false">IF(AC127&gt;7,1,0)</f>
        <v>0</v>
      </c>
      <c r="AG127" s="4" t="n">
        <f aca="false">IF(AC127=7,1,0)</f>
        <v>0</v>
      </c>
      <c r="AH127" s="23" t="n">
        <f aca="false">IF(AC127=6,1,0)</f>
        <v>0</v>
      </c>
      <c r="AK127" s="23" t="n">
        <v>5</v>
      </c>
      <c r="AL127" s="23" t="n">
        <f aca="false">IF(OR(AND(H127&gt;0, AK127&lt;=10), AND(H127&lt;0, AK127&gt;=90)),1,0)</f>
        <v>1</v>
      </c>
      <c r="AM127" s="23" t="n">
        <f aca="false">IF(OR(AND(H127&gt;0, AK127&gt;10, AK127&lt;=15), AND(H127&lt;0, AK127&lt;90,AK127&gt;=85)),1,0)</f>
        <v>0</v>
      </c>
      <c r="AN127" s="23" t="n">
        <f aca="false">IF(OR(AND(H127&gt;0, AK127&gt;15, AK127&lt;=20), AND(H127&lt;0, AK127&lt;85,AK127&gt;=80)),1,0)</f>
        <v>0</v>
      </c>
      <c r="AO127" s="23" t="n">
        <f aca="false">IF(OR(AND(H127&gt;0, AK127&gt;20, AK127&lt;=25), AND(H127&lt;0, AK127&lt;80,AK127&gt;=75)),1,0)</f>
        <v>0</v>
      </c>
      <c r="AR127" s="75" t="s">
        <v>186</v>
      </c>
      <c r="AS127" s="76" t="n">
        <v>0.1092516</v>
      </c>
      <c r="AT127" s="76" t="n">
        <f aca="false">ABS(AS127)</f>
        <v>0.1092516</v>
      </c>
      <c r="AU127" s="77" t="n">
        <f aca="false">IF(AT127&gt;=$AT$162,1,0)</f>
        <v>0</v>
      </c>
      <c r="AV127" s="76" t="n">
        <v>0.041914</v>
      </c>
      <c r="AW127" s="76" t="n">
        <f aca="false">ABS(AV127)</f>
        <v>0.041914</v>
      </c>
      <c r="AX127" s="77" t="n">
        <f aca="false">IF(AW127&gt;=$AW$162,1,0)</f>
        <v>0</v>
      </c>
      <c r="AY127" s="77"/>
      <c r="AZ127" s="77" t="n">
        <f aca="false">IF(OR(AF127=1,AG127=1,AH127=1),1,0)</f>
        <v>0</v>
      </c>
      <c r="BA127" s="77"/>
      <c r="BB127" s="78" t="n">
        <f aca="false">IF(OR(AL127=1,AM127=1,AN127=1,AO127=1),1,0)</f>
        <v>1</v>
      </c>
      <c r="BC127" s="77"/>
      <c r="BD127" s="77" t="n">
        <f aca="false">IF(AND(AU127=1,AX127=1,AZ127=1,BB127=1),1,0)</f>
        <v>0</v>
      </c>
      <c r="BE127" s="77"/>
      <c r="BF127" s="64"/>
      <c r="BG127" s="64"/>
      <c r="BH127" s="63"/>
    </row>
    <row r="128" customFormat="false" ht="12.8" hidden="false" customHeight="false" outlineLevel="0" collapsed="false">
      <c r="D128" s="57"/>
      <c r="E128" s="59"/>
      <c r="F128" s="59"/>
      <c r="G128" s="11"/>
      <c r="H128" s="57"/>
      <c r="I128" s="57"/>
      <c r="J128" s="4"/>
      <c r="K128" s="59"/>
      <c r="L128" s="59"/>
      <c r="M128" s="11"/>
      <c r="N128" s="57"/>
      <c r="O128" s="57"/>
      <c r="P128" s="4"/>
      <c r="Q128" s="59"/>
      <c r="R128" s="59"/>
      <c r="S128" s="11"/>
      <c r="T128" s="57"/>
      <c r="U128" s="57"/>
      <c r="V128" s="4"/>
      <c r="W128" s="59"/>
      <c r="X128" s="10"/>
      <c r="Y128" s="11"/>
      <c r="AB128" s="11"/>
      <c r="AC128" s="7"/>
      <c r="AF128" s="4"/>
      <c r="AG128" s="4"/>
      <c r="AH128" s="4"/>
      <c r="AK128" s="23"/>
      <c r="AL128" s="23"/>
      <c r="AM128" s="23"/>
      <c r="AN128" s="23"/>
      <c r="AO128" s="23"/>
      <c r="AR128" s="57"/>
      <c r="AS128" s="44"/>
      <c r="AT128" s="3"/>
      <c r="AU128" s="4"/>
      <c r="AV128" s="44"/>
      <c r="AW128" s="3"/>
      <c r="AX128" s="4"/>
      <c r="AY128" s="4"/>
      <c r="AZ128" s="4"/>
      <c r="BA128" s="4"/>
      <c r="BB128" s="23"/>
      <c r="BC128" s="4"/>
      <c r="BD128" s="4"/>
      <c r="BE128" s="4"/>
      <c r="BF128" s="4"/>
      <c r="BG128" s="4"/>
    </row>
    <row r="129" customFormat="false" ht="12.8" hidden="false" customHeight="false" outlineLevel="0" collapsed="false">
      <c r="E129" s="10"/>
      <c r="F129" s="10"/>
      <c r="G129" s="11"/>
      <c r="J129" s="4"/>
      <c r="K129" s="10"/>
      <c r="L129" s="10"/>
      <c r="M129" s="11"/>
      <c r="P129" s="4"/>
      <c r="Q129" s="10"/>
      <c r="R129" s="10"/>
      <c r="S129" s="11"/>
      <c r="V129" s="4"/>
      <c r="W129" s="10"/>
      <c r="X129" s="10"/>
      <c r="Y129" s="11"/>
      <c r="AB129" s="11"/>
      <c r="AC129" s="7"/>
      <c r="AF129" s="4"/>
      <c r="AG129" s="4"/>
      <c r="AH129" s="4"/>
      <c r="AK129" s="23"/>
      <c r="AL129" s="23"/>
      <c r="AM129" s="23"/>
      <c r="AN129" s="23"/>
      <c r="AO129" s="23"/>
      <c r="AR129" s="12"/>
      <c r="AS129" s="37"/>
      <c r="AT129" s="38"/>
      <c r="AU129" s="42"/>
      <c r="AV129" s="37"/>
      <c r="AW129" s="38"/>
      <c r="AX129" s="42"/>
      <c r="AY129" s="42"/>
      <c r="AZ129" s="42"/>
      <c r="BA129" s="42"/>
      <c r="BB129" s="46"/>
      <c r="BC129" s="42"/>
      <c r="BD129" s="42"/>
      <c r="BE129" s="42"/>
      <c r="BF129" s="4"/>
      <c r="BG129" s="4"/>
    </row>
    <row r="130" customFormat="false" ht="12.8" hidden="false" customHeight="false" outlineLevel="0" collapsed="false">
      <c r="B130" s="47" t="s">
        <v>187</v>
      </c>
      <c r="C130" s="57"/>
      <c r="D130" s="57"/>
      <c r="E130" s="44"/>
      <c r="F130" s="44"/>
      <c r="G130" s="11"/>
      <c r="H130" s="45"/>
      <c r="I130" s="45"/>
      <c r="J130" s="4"/>
      <c r="K130" s="44"/>
      <c r="L130" s="44"/>
      <c r="M130" s="11"/>
      <c r="N130" s="45"/>
      <c r="O130" s="45"/>
      <c r="P130" s="4"/>
      <c r="Q130" s="44"/>
      <c r="R130" s="44"/>
      <c r="S130" s="11"/>
      <c r="T130" s="45"/>
      <c r="U130" s="45"/>
      <c r="V130" s="4"/>
      <c r="W130" s="44"/>
      <c r="X130" s="44"/>
      <c r="Y130" s="11"/>
      <c r="Z130" s="45"/>
      <c r="AA130" s="45"/>
      <c r="AB130" s="11"/>
      <c r="AC130" s="49"/>
      <c r="AF130" s="4"/>
      <c r="AG130" s="4"/>
      <c r="AH130" s="4"/>
      <c r="AK130" s="23"/>
      <c r="AL130" s="23"/>
      <c r="AM130" s="23"/>
      <c r="AN130" s="23"/>
      <c r="AO130" s="23"/>
      <c r="AR130" s="57"/>
      <c r="AS130" s="44"/>
      <c r="AT130" s="3"/>
      <c r="AU130" s="4"/>
      <c r="AV130" s="44"/>
      <c r="AW130" s="3"/>
      <c r="AX130" s="4"/>
      <c r="AY130" s="4"/>
      <c r="AZ130" s="4"/>
      <c r="BA130" s="4"/>
      <c r="BB130" s="23"/>
      <c r="BC130" s="4"/>
      <c r="BD130" s="4"/>
      <c r="BE130" s="4"/>
      <c r="BF130" s="4"/>
      <c r="BG130" s="4"/>
    </row>
    <row r="131" customFormat="false" ht="12.8" hidden="false" customHeight="false" outlineLevel="0" collapsed="false">
      <c r="E131" s="6"/>
      <c r="F131" s="6"/>
      <c r="G131" s="11"/>
      <c r="H131" s="3"/>
      <c r="I131" s="3"/>
      <c r="J131" s="4"/>
      <c r="K131" s="6"/>
      <c r="L131" s="6"/>
      <c r="M131" s="11"/>
      <c r="N131" s="3"/>
      <c r="O131" s="3"/>
      <c r="P131" s="4"/>
      <c r="Q131" s="6"/>
      <c r="R131" s="6"/>
      <c r="S131" s="11"/>
      <c r="T131" s="3"/>
      <c r="U131" s="3"/>
      <c r="V131" s="4"/>
      <c r="W131" s="6"/>
      <c r="X131" s="6"/>
      <c r="Y131" s="11"/>
      <c r="Z131" s="3"/>
      <c r="AA131" s="3"/>
      <c r="AB131" s="11"/>
      <c r="AC131" s="7"/>
      <c r="AF131" s="4"/>
      <c r="AG131" s="4"/>
      <c r="AH131" s="4"/>
      <c r="AK131" s="23"/>
      <c r="AL131" s="23"/>
      <c r="AM131" s="23"/>
      <c r="AN131" s="23"/>
      <c r="AO131" s="23"/>
      <c r="AS131" s="6"/>
      <c r="AT131" s="3"/>
      <c r="AU131" s="4"/>
      <c r="AV131" s="6"/>
      <c r="AW131" s="3"/>
      <c r="AX131" s="4"/>
      <c r="AY131" s="4"/>
      <c r="AZ131" s="4"/>
      <c r="BA131" s="4"/>
      <c r="BB131" s="23"/>
      <c r="BC131" s="4"/>
      <c r="BD131" s="4"/>
      <c r="BE131" s="4"/>
      <c r="BF131" s="4"/>
      <c r="BG131" s="4"/>
    </row>
    <row r="132" customFormat="false" ht="12.8" hidden="false" customHeight="false" outlineLevel="0" collapsed="false">
      <c r="B132" s="1" t="s">
        <v>188</v>
      </c>
      <c r="D132" s="29" t="s">
        <v>189</v>
      </c>
      <c r="E132" s="10" t="n">
        <v>0.1480706</v>
      </c>
      <c r="F132" s="10" t="n">
        <v>0.012</v>
      </c>
      <c r="G132" s="11" t="n">
        <f aca="false">IF(F132&lt;=0.1,1,0)</f>
        <v>1</v>
      </c>
      <c r="H132" s="0" t="n">
        <v>139.6269</v>
      </c>
      <c r="I132" s="0" t="n">
        <v>0.244</v>
      </c>
      <c r="J132" s="4" t="n">
        <f aca="false">IF(I132&lt;=0.1,1,0)</f>
        <v>0</v>
      </c>
      <c r="K132" s="10" t="n">
        <v>0.130098</v>
      </c>
      <c r="L132" s="10" t="n">
        <v>0.025</v>
      </c>
      <c r="M132" s="11" t="n">
        <f aca="false">IF(L132&lt;=0.1,1,0)</f>
        <v>1</v>
      </c>
      <c r="N132" s="0" t="n">
        <v>9.748317</v>
      </c>
      <c r="O132" s="0" t="n">
        <v>0.099</v>
      </c>
      <c r="P132" s="4" t="n">
        <f aca="false">IF(O132&lt;=0.1,1,0)</f>
        <v>1</v>
      </c>
      <c r="Q132" s="10" t="n">
        <v>0.0633281</v>
      </c>
      <c r="R132" s="10" t="n">
        <v>0.115</v>
      </c>
      <c r="S132" s="11" t="n">
        <f aca="false">IF(R132&lt;=0.1,1,0)</f>
        <v>0</v>
      </c>
      <c r="T132" s="0" t="n">
        <v>0.05553</v>
      </c>
      <c r="U132" s="0" t="n">
        <v>0</v>
      </c>
      <c r="V132" s="4" t="n">
        <f aca="false">IF(U132&lt;=0.1,1,0)</f>
        <v>1</v>
      </c>
      <c r="W132" s="10" t="n">
        <v>0.1234729</v>
      </c>
      <c r="X132" s="10" t="n">
        <v>0.024</v>
      </c>
      <c r="Y132" s="11" t="n">
        <f aca="false">IF(X132&lt;=0.1,1,0)</f>
        <v>1</v>
      </c>
      <c r="Z132" s="0" t="n">
        <v>2.279274</v>
      </c>
      <c r="AA132" s="0" t="n">
        <v>0.359</v>
      </c>
      <c r="AB132" s="11" t="n">
        <f aca="false">IF(AA132&lt;=0.1,1,0)</f>
        <v>0</v>
      </c>
      <c r="AC132" s="7" t="n">
        <f aca="false">G132+J132+M132+P132+S132+V132+Y132+AB132</f>
        <v>5</v>
      </c>
      <c r="AF132" s="4" t="n">
        <f aca="false">IF(AC132&gt;7,1,0)</f>
        <v>0</v>
      </c>
      <c r="AG132" s="4" t="n">
        <f aca="false">IF(AC132=7,1,0)</f>
        <v>0</v>
      </c>
      <c r="AH132" s="23" t="n">
        <f aca="false">IF(AC132=6,1,0)</f>
        <v>0</v>
      </c>
      <c r="AK132" s="23" t="n">
        <v>67</v>
      </c>
      <c r="AL132" s="23" t="n">
        <f aca="false">IF(OR(AND(H132&gt;0, AK132&lt;=10), AND(H132&lt;0, AK132&gt;=90)),1,0)</f>
        <v>0</v>
      </c>
      <c r="AM132" s="23" t="n">
        <f aca="false">IF(OR(AND(H132&gt;0, AK132&gt;10, AK132&lt;=15), AND(H132&lt;0, AK132&lt;90,AK132&gt;=85)),1,0)</f>
        <v>0</v>
      </c>
      <c r="AN132" s="23" t="n">
        <f aca="false">IF(OR(AND(H132&gt;0, AK132&gt;15, AK132&lt;=20), AND(H132&lt;0, AK132&lt;85,AK132&gt;=80)),1,0)</f>
        <v>0</v>
      </c>
      <c r="AO132" s="23" t="n">
        <f aca="false">IF(OR(AND(H132&gt;0, AK132&gt;20, AK132&lt;=25), AND(H132&lt;0, AK132&lt;80,AK132&gt;=75)),1,0)</f>
        <v>0</v>
      </c>
      <c r="AR132" s="29" t="s">
        <v>189</v>
      </c>
      <c r="AS132" s="6" t="n">
        <v>0.1480706</v>
      </c>
      <c r="AT132" s="3" t="n">
        <f aca="false">ABS(AS132)</f>
        <v>0.1480706</v>
      </c>
      <c r="AU132" s="4" t="n">
        <f aca="false">IF(AT132&gt;=$AT$162,1,0)</f>
        <v>0</v>
      </c>
      <c r="AV132" s="6" t="n">
        <v>0.130098</v>
      </c>
      <c r="AW132" s="3" t="n">
        <f aca="false">ABS(AV132)</f>
        <v>0.130098</v>
      </c>
      <c r="AX132" s="4" t="n">
        <f aca="false">IF(AW132&gt;=$AW$162,1,0)</f>
        <v>0</v>
      </c>
      <c r="AY132" s="4"/>
      <c r="AZ132" s="4" t="n">
        <f aca="false">IF(OR(AF132=1,AG132=1,AH132=1),1,0)</f>
        <v>0</v>
      </c>
      <c r="BA132" s="4"/>
      <c r="BB132" s="23" t="n">
        <f aca="false">IF(OR(AL132=1,AM132=1,AN132=1,AO132=1),1,0)</f>
        <v>0</v>
      </c>
      <c r="BC132" s="4"/>
      <c r="BD132" s="4" t="n">
        <f aca="false">IF(AND(AU132=1,AX132=1,AZ132=1,BB132=1),1,0)</f>
        <v>0</v>
      </c>
      <c r="BE132" s="4"/>
      <c r="BF132" s="4"/>
      <c r="BG132" s="4"/>
    </row>
    <row r="133" customFormat="false" ht="12.8" hidden="false" customHeight="false" outlineLevel="0" collapsed="false">
      <c r="D133" s="0" t="s">
        <v>190</v>
      </c>
      <c r="E133" s="10" t="n">
        <v>0.0912789</v>
      </c>
      <c r="F133" s="10" t="n">
        <v>0.334</v>
      </c>
      <c r="G133" s="11" t="n">
        <f aca="false">IF(F133&lt;=0.1,1,0)</f>
        <v>0</v>
      </c>
      <c r="H133" s="0" t="n">
        <v>-53.24605</v>
      </c>
      <c r="I133" s="0" t="n">
        <v>0.796</v>
      </c>
      <c r="J133" s="4" t="n">
        <f aca="false">IF(I133&lt;=0.1,1,0)</f>
        <v>0</v>
      </c>
      <c r="K133" s="10" t="n">
        <v>0.0806913</v>
      </c>
      <c r="L133" s="10" t="n">
        <v>0.461</v>
      </c>
      <c r="M133" s="11" t="n">
        <f aca="false">IF(L133&lt;=0.1,1,0)</f>
        <v>0</v>
      </c>
      <c r="N133" s="0" t="n">
        <v>22.0718</v>
      </c>
      <c r="O133" s="0" t="n">
        <v>0.499</v>
      </c>
      <c r="P133" s="4" t="n">
        <f aca="false">IF(O133&lt;=0.1,1,0)</f>
        <v>0</v>
      </c>
      <c r="Q133" s="10" t="n">
        <v>0.1011839</v>
      </c>
      <c r="R133" s="10" t="n">
        <v>0.328</v>
      </c>
      <c r="S133" s="11" t="n">
        <f aca="false">IF(R133&lt;=0.1,1,0)</f>
        <v>0</v>
      </c>
      <c r="T133" s="0" t="n">
        <v>0.0956782</v>
      </c>
      <c r="U133" s="0" t="n">
        <v>0.53</v>
      </c>
      <c r="V133" s="4" t="n">
        <f aca="false">IF(U133&lt;=0.1,1,0)</f>
        <v>0</v>
      </c>
      <c r="W133" s="10" t="n">
        <v>0.0608733</v>
      </c>
      <c r="X133" s="10" t="n">
        <v>0.531</v>
      </c>
      <c r="Y133" s="11" t="n">
        <f aca="false">IF(X133&lt;=0.1,1,0)</f>
        <v>0</v>
      </c>
      <c r="Z133" s="0" t="n">
        <v>-0.8458162</v>
      </c>
      <c r="AA133" s="0" t="n">
        <v>0.77</v>
      </c>
      <c r="AB133" s="11" t="n">
        <f aca="false">IF(AA133&lt;=0.1,1,0)</f>
        <v>0</v>
      </c>
      <c r="AC133" s="7" t="n">
        <f aca="false">G133+J133+M133+P133+S133+V133+Y133+AB133</f>
        <v>0</v>
      </c>
      <c r="AF133" s="4" t="n">
        <f aca="false">IF(AC133&gt;7,1,0)</f>
        <v>0</v>
      </c>
      <c r="AG133" s="4" t="n">
        <f aca="false">IF(AC133=7,1,0)</f>
        <v>0</v>
      </c>
      <c r="AH133" s="23" t="n">
        <f aca="false">IF(AC133=6,1,0)</f>
        <v>0</v>
      </c>
      <c r="AK133" s="23" t="n">
        <v>6</v>
      </c>
      <c r="AL133" s="23" t="n">
        <f aca="false">IF(OR(AND(H133&gt;0, AK133&lt;=10), AND(H133&lt;0, AK133&gt;=90)),1,0)</f>
        <v>0</v>
      </c>
      <c r="AM133" s="23" t="n">
        <f aca="false">IF(OR(AND(H133&gt;0, AK133&gt;10, AK133&lt;=15), AND(H133&lt;0, AK133&lt;90,AK133&gt;=85)),1,0)</f>
        <v>0</v>
      </c>
      <c r="AN133" s="23" t="n">
        <f aca="false">IF(OR(AND(H133&gt;0, AK133&gt;15, AK133&lt;=20), AND(H133&lt;0, AK133&lt;85,AK133&gt;=80)),1,0)</f>
        <v>0</v>
      </c>
      <c r="AO133" s="23" t="n">
        <f aca="false">IF(OR(AND(H133&gt;0, AK133&gt;20, AK133&lt;=25), AND(H133&lt;0, AK133&lt;80,AK133&gt;=75)),1,0)</f>
        <v>0</v>
      </c>
      <c r="AR133" s="29" t="s">
        <v>190</v>
      </c>
      <c r="AS133" s="6" t="n">
        <v>0.0912789</v>
      </c>
      <c r="AT133" s="3" t="n">
        <f aca="false">ABS(AS133)</f>
        <v>0.0912789</v>
      </c>
      <c r="AU133" s="4" t="n">
        <f aca="false">IF(AT133&gt;=$AT$162,1,0)</f>
        <v>0</v>
      </c>
      <c r="AV133" s="6" t="n">
        <v>0.0806913</v>
      </c>
      <c r="AW133" s="3" t="n">
        <f aca="false">ABS(AV133)</f>
        <v>0.0806913</v>
      </c>
      <c r="AX133" s="4" t="n">
        <f aca="false">IF(AW133&gt;=$AW$162,1,0)</f>
        <v>0</v>
      </c>
      <c r="AY133" s="4"/>
      <c r="AZ133" s="4" t="n">
        <f aca="false">IF(OR(AF133=1,AG133=1,AH133=1),1,0)</f>
        <v>0</v>
      </c>
      <c r="BA133" s="4"/>
      <c r="BB133" s="23" t="n">
        <f aca="false">IF(OR(AL133=1,AM133=1,AN133=1,AO133=1),1,0)</f>
        <v>0</v>
      </c>
      <c r="BC133" s="4"/>
      <c r="BD133" s="4" t="n">
        <f aca="false">IF(AND(AU133=1,AX133=1,AZ133=1,BB133=1),1,0)</f>
        <v>0</v>
      </c>
      <c r="BE133" s="4"/>
      <c r="BF133" s="4"/>
      <c r="BG133" s="4"/>
    </row>
    <row r="134" customFormat="false" ht="12.8" hidden="false" customHeight="false" outlineLevel="0" collapsed="false">
      <c r="D134" s="33" t="s">
        <v>191</v>
      </c>
      <c r="E134" s="10" t="n">
        <v>0.2527658</v>
      </c>
      <c r="F134" s="10" t="n">
        <v>0</v>
      </c>
      <c r="G134" s="11" t="n">
        <f aca="false">IF(F134&lt;=0.1,1,0)</f>
        <v>1</v>
      </c>
      <c r="H134" s="0" t="n">
        <v>441.7171</v>
      </c>
      <c r="I134" s="0" t="n">
        <v>0</v>
      </c>
      <c r="J134" s="4" t="n">
        <f aca="false">IF(I134&lt;=0.1,1,0)</f>
        <v>1</v>
      </c>
      <c r="K134" s="10" t="n">
        <v>0.2718952</v>
      </c>
      <c r="L134" s="10" t="n">
        <v>0</v>
      </c>
      <c r="M134" s="11" t="n">
        <f aca="false">IF(L134&lt;=0.1,1,0)</f>
        <v>1</v>
      </c>
      <c r="N134" s="0" t="n">
        <v>10.06654</v>
      </c>
      <c r="O134" s="0" t="n">
        <v>0</v>
      </c>
      <c r="P134" s="4" t="n">
        <f aca="false">IF(O134&lt;=0.1,1,0)</f>
        <v>1</v>
      </c>
      <c r="Q134" s="10" t="n">
        <v>0.0579616</v>
      </c>
      <c r="R134" s="10" t="n">
        <v>0</v>
      </c>
      <c r="S134" s="11" t="n">
        <f aca="false">IF(R134&lt;=0.1,1,0)</f>
        <v>1</v>
      </c>
      <c r="T134" s="0" t="n">
        <v>0.0502963</v>
      </c>
      <c r="U134" s="0" t="n">
        <v>0</v>
      </c>
      <c r="V134" s="4" t="n">
        <f aca="false">IF(U134&lt;=0.1,1,0)</f>
        <v>1</v>
      </c>
      <c r="W134" s="10" t="n">
        <v>0.247722</v>
      </c>
      <c r="X134" s="10" t="n">
        <v>0</v>
      </c>
      <c r="Y134" s="11" t="n">
        <f aca="false">IF(X134&lt;=0.1,1,0)</f>
        <v>1</v>
      </c>
      <c r="Z134" s="0" t="n">
        <v>8.881705</v>
      </c>
      <c r="AA134" s="0" t="n">
        <v>0</v>
      </c>
      <c r="AB134" s="11" t="n">
        <f aca="false">IF(AA134&lt;=0.1,1,0)</f>
        <v>1</v>
      </c>
      <c r="AC134" s="7" t="n">
        <f aca="false">G134+J134+M134+P134+S134+V134+Y134+AB134</f>
        <v>8</v>
      </c>
      <c r="AF134" s="4" t="n">
        <f aca="false">IF(AC134&gt;7,1,0)</f>
        <v>1</v>
      </c>
      <c r="AG134" s="4" t="n">
        <f aca="false">IF(AC134=7,1,0)</f>
        <v>0</v>
      </c>
      <c r="AH134" s="23" t="n">
        <f aca="false">IF(AC134=6,1,0)</f>
        <v>0</v>
      </c>
      <c r="AK134" s="23" t="n">
        <v>43</v>
      </c>
      <c r="AL134" s="23" t="n">
        <f aca="false">IF(OR(AND(H134&gt;0, AK134&lt;=10), AND(H134&lt;0, AK134&gt;=90)),1,0)</f>
        <v>0</v>
      </c>
      <c r="AM134" s="23" t="n">
        <f aca="false">IF(OR(AND(H134&gt;0, AK134&gt;10, AK134&lt;=15), AND(H134&lt;0, AK134&lt;90,AK134&gt;=85)),1,0)</f>
        <v>0</v>
      </c>
      <c r="AN134" s="23" t="n">
        <f aca="false">IF(OR(AND(H134&gt;0, AK134&gt;15, AK134&lt;=20), AND(H134&lt;0, AK134&lt;85,AK134&gt;=80)),1,0)</f>
        <v>0</v>
      </c>
      <c r="AO134" s="23" t="n">
        <f aca="false">IF(OR(AND(H134&gt;0, AK134&gt;20, AK134&lt;=25), AND(H134&lt;0, AK134&lt;80,AK134&gt;=75)),1,0)</f>
        <v>0</v>
      </c>
      <c r="AR134" s="50" t="s">
        <v>191</v>
      </c>
      <c r="AS134" s="6" t="n">
        <v>0.2527658</v>
      </c>
      <c r="AT134" s="3" t="n">
        <f aca="false">ABS(AS134)</f>
        <v>0.2527658</v>
      </c>
      <c r="AU134" s="51" t="n">
        <f aca="false">IF(AT134&gt;=$AT$162,1,0)</f>
        <v>1</v>
      </c>
      <c r="AV134" s="6" t="n">
        <v>0.2718952</v>
      </c>
      <c r="AW134" s="3" t="n">
        <f aca="false">ABS(AV134)</f>
        <v>0.2718952</v>
      </c>
      <c r="AX134" s="51" t="n">
        <f aca="false">IF(AW134&gt;=$AW$162,1,0)</f>
        <v>1</v>
      </c>
      <c r="AY134" s="4"/>
      <c r="AZ134" s="51" t="n">
        <f aca="false">IF(OR(AF134=1,AG134=1,AH134=1),1,0)</f>
        <v>1</v>
      </c>
      <c r="BA134" s="4"/>
      <c r="BB134" s="52" t="n">
        <f aca="false">IF(OR(AL134=1,AM134=1,AN134=1,AO134=1),1,0)</f>
        <v>0</v>
      </c>
      <c r="BC134" s="4"/>
      <c r="BD134" s="4" t="n">
        <f aca="false">IF(AND(AU134=1,AX134=1,AZ134=1,BB134=1),1,0)</f>
        <v>0</v>
      </c>
      <c r="BE134" s="4"/>
      <c r="BF134" s="4"/>
      <c r="BG134" s="4"/>
    </row>
    <row r="135" customFormat="false" ht="12.8" hidden="false" customHeight="false" outlineLevel="0" collapsed="false">
      <c r="E135" s="6"/>
      <c r="F135" s="6"/>
      <c r="G135" s="11"/>
      <c r="H135" s="3"/>
      <c r="I135" s="3"/>
      <c r="J135" s="4"/>
      <c r="K135" s="6"/>
      <c r="L135" s="6"/>
      <c r="M135" s="11"/>
      <c r="N135" s="3"/>
      <c r="O135" s="3"/>
      <c r="P135" s="4"/>
      <c r="Q135" s="6"/>
      <c r="R135" s="6"/>
      <c r="S135" s="11"/>
      <c r="T135" s="3"/>
      <c r="U135" s="3"/>
      <c r="V135" s="4"/>
      <c r="W135" s="6"/>
      <c r="X135" s="6"/>
      <c r="Y135" s="11"/>
      <c r="Z135" s="3"/>
      <c r="AA135" s="3"/>
      <c r="AB135" s="11"/>
      <c r="AC135" s="7"/>
      <c r="AF135" s="4"/>
      <c r="AG135" s="4"/>
      <c r="AH135" s="4"/>
      <c r="AK135" s="4"/>
      <c r="AL135" s="23"/>
      <c r="AM135" s="23"/>
      <c r="AN135" s="23"/>
      <c r="AO135" s="23"/>
      <c r="AS135" s="6"/>
      <c r="AT135" s="3"/>
      <c r="AU135" s="4"/>
      <c r="AV135" s="6"/>
      <c r="AW135" s="3"/>
      <c r="AX135" s="4"/>
      <c r="AY135" s="4"/>
      <c r="AZ135" s="4"/>
      <c r="BA135" s="4"/>
      <c r="BB135" s="23"/>
      <c r="BC135" s="4"/>
      <c r="BD135" s="4"/>
      <c r="BE135" s="4"/>
      <c r="BF135" s="4"/>
      <c r="BG135" s="4"/>
    </row>
    <row r="136" customFormat="false" ht="12.8" hidden="false" customHeight="false" outlineLevel="0" collapsed="false">
      <c r="B136" s="1" t="s">
        <v>192</v>
      </c>
      <c r="D136" s="33" t="s">
        <v>193</v>
      </c>
      <c r="E136" s="10" t="n">
        <v>0.1631625</v>
      </c>
      <c r="F136" s="10" t="n">
        <v>0.028</v>
      </c>
      <c r="G136" s="11" t="n">
        <f aca="false">IF(F136&lt;=0.1,1,0)</f>
        <v>1</v>
      </c>
      <c r="H136" s="0" t="n">
        <v>372.9067</v>
      </c>
      <c r="I136" s="0" t="n">
        <v>0.028</v>
      </c>
      <c r="J136" s="4" t="n">
        <f aca="false">IF(I136&lt;=0.1,1,0)</f>
        <v>1</v>
      </c>
      <c r="K136" s="10" t="n">
        <v>0.1824804</v>
      </c>
      <c r="L136" s="10" t="n">
        <v>0.009</v>
      </c>
      <c r="M136" s="11" t="n">
        <f aca="false">IF(L136&lt;=0.1,1,0)</f>
        <v>1</v>
      </c>
      <c r="N136" s="0" t="n">
        <v>33.24599</v>
      </c>
      <c r="O136" s="0" t="n">
        <v>0.015</v>
      </c>
      <c r="P136" s="4" t="n">
        <f aca="false">IF(O136&lt;=0.1,1,0)</f>
        <v>1</v>
      </c>
      <c r="Q136" s="10" t="n">
        <v>0.1840828</v>
      </c>
      <c r="R136" s="10" t="n">
        <v>0.022</v>
      </c>
      <c r="S136" s="11" t="n">
        <f aca="false">IF(R136&lt;=0.1,1,0)</f>
        <v>1</v>
      </c>
      <c r="T136" s="0" t="n">
        <v>0.1521899</v>
      </c>
      <c r="U136" s="0" t="n">
        <v>0.028</v>
      </c>
      <c r="V136" s="4" t="n">
        <f aca="false">IF(U136&lt;=0.1,1,0)</f>
        <v>1</v>
      </c>
      <c r="W136" s="10" t="n">
        <v>0.1767915</v>
      </c>
      <c r="X136" s="10" t="n">
        <v>0.008</v>
      </c>
      <c r="Y136" s="11" t="n">
        <f aca="false">IF(X136&lt;=0.1,1,0)</f>
        <v>1</v>
      </c>
      <c r="Z136" s="0" t="n">
        <v>4.329031</v>
      </c>
      <c r="AA136" s="0" t="n">
        <v>0.031</v>
      </c>
      <c r="AB136" s="11" t="n">
        <f aca="false">IF(AA136&lt;=0.1,1,0)</f>
        <v>1</v>
      </c>
      <c r="AC136" s="7" t="n">
        <f aca="false">G136+J136+M136+P136+S136+V136+Y136+AB136</f>
        <v>8</v>
      </c>
      <c r="AF136" s="32" t="n">
        <f aca="false">IF(AC136&gt;7,1,0)</f>
        <v>1</v>
      </c>
      <c r="AG136" s="4" t="n">
        <f aca="false">IF(AC136=7,1,0)</f>
        <v>0</v>
      </c>
      <c r="AH136" s="23" t="n">
        <f aca="false">IF(AC136=6,1,0)</f>
        <v>0</v>
      </c>
      <c r="AK136" s="23" t="n">
        <v>15</v>
      </c>
      <c r="AL136" s="23" t="n">
        <f aca="false">IF(OR(AND(H136&gt;0, AK136&lt;=10), AND(H136&lt;0, AK136&gt;=90)),1,0)</f>
        <v>0</v>
      </c>
      <c r="AM136" s="23" t="n">
        <f aca="false">IF(OR(AND(H136&gt;0, AK136&gt;10, AK136&lt;=15), AND(H136&lt;0, AK136&lt;90,AK136&gt;=85)),1,0)</f>
        <v>1</v>
      </c>
      <c r="AN136" s="23" t="n">
        <f aca="false">IF(OR(AND(H136&gt;0, AK136&gt;15, AK136&lt;=20), AND(H136&lt;0, AK136&lt;85,AK136&gt;=80)),1,0)</f>
        <v>0</v>
      </c>
      <c r="AO136" s="23" t="n">
        <f aca="false">IF(OR(AND(H136&gt;0, AK136&gt;20, AK136&lt;=25), AND(H136&lt;0, AK136&lt;80,AK136&gt;=75)),1,0)</f>
        <v>0</v>
      </c>
      <c r="AP136" s="3"/>
      <c r="AQ136" s="3"/>
      <c r="AR136" s="29" t="s">
        <v>193</v>
      </c>
      <c r="AS136" s="6" t="n">
        <v>0.1631625</v>
      </c>
      <c r="AT136" s="3" t="n">
        <f aca="false">ABS(AS136)</f>
        <v>0.1631625</v>
      </c>
      <c r="AU136" s="4" t="n">
        <f aca="false">IF(AT136&gt;=$AT$162,1,0)</f>
        <v>0</v>
      </c>
      <c r="AV136" s="6" t="n">
        <v>0.1824804</v>
      </c>
      <c r="AW136" s="3" t="n">
        <f aca="false">ABS(AV136)</f>
        <v>0.1824804</v>
      </c>
      <c r="AX136" s="4" t="n">
        <f aca="false">IF(AW136&gt;=$AW$162,1,0)</f>
        <v>0</v>
      </c>
      <c r="AY136" s="4"/>
      <c r="AZ136" s="4" t="n">
        <f aca="false">IF(OR(AF136=1,AG136=1,AH136=1),1,0)</f>
        <v>1</v>
      </c>
      <c r="BA136" s="4"/>
      <c r="BB136" s="23" t="n">
        <f aca="false">IF(OR(AL136=1,AM136=1,AN136=1,AO136=1),1,0)</f>
        <v>1</v>
      </c>
      <c r="BC136" s="4"/>
      <c r="BD136" s="4" t="n">
        <f aca="false">IF(AND(AU136=1,AX136=1,AZ136=1,BB136=1),1,0)</f>
        <v>0</v>
      </c>
      <c r="BE136" s="4"/>
      <c r="BF136" s="4"/>
      <c r="BG136" s="4"/>
    </row>
    <row r="137" customFormat="false" ht="12.8" hidden="false" customHeight="false" outlineLevel="0" collapsed="false">
      <c r="D137" s="30" t="s">
        <v>194</v>
      </c>
      <c r="E137" s="10" t="n">
        <v>0.1685828</v>
      </c>
      <c r="F137" s="10" t="n">
        <v>0.009</v>
      </c>
      <c r="G137" s="11" t="n">
        <f aca="false">IF(F137&lt;=0.1,1,0)</f>
        <v>1</v>
      </c>
      <c r="H137" s="0" t="n">
        <v>237.224</v>
      </c>
      <c r="I137" s="0" t="n">
        <v>0.101</v>
      </c>
      <c r="J137" s="4" t="n">
        <f aca="false">IF(I137&lt;=0.1,1,0)</f>
        <v>0</v>
      </c>
      <c r="K137" s="10" t="n">
        <v>0.2061985</v>
      </c>
      <c r="L137" s="10" t="n">
        <v>0.001</v>
      </c>
      <c r="M137" s="11" t="n">
        <f aca="false">IF(L137&lt;=0.1,1,0)</f>
        <v>1</v>
      </c>
      <c r="N137" s="0" t="n">
        <v>33.281</v>
      </c>
      <c r="O137" s="0" t="n">
        <v>0.009</v>
      </c>
      <c r="P137" s="4" t="n">
        <f aca="false">IF(O137&lt;=0.1,1,0)</f>
        <v>1</v>
      </c>
      <c r="Q137" s="10" t="n">
        <v>0.1756558</v>
      </c>
      <c r="R137" s="10" t="n">
        <v>0.011</v>
      </c>
      <c r="S137" s="11" t="n">
        <f aca="false">IF(R137&lt;=0.1,1,0)</f>
        <v>1</v>
      </c>
      <c r="T137" s="0" t="n">
        <v>0.1862092</v>
      </c>
      <c r="U137" s="0" t="n">
        <v>0.002</v>
      </c>
      <c r="V137" s="4" t="n">
        <f aca="false">IF(U137&lt;=0.1,1,0)</f>
        <v>1</v>
      </c>
      <c r="W137" s="10" t="n">
        <v>0.1987924</v>
      </c>
      <c r="X137" s="10" t="n">
        <v>0.001</v>
      </c>
      <c r="Y137" s="11" t="n">
        <f aca="false">IF(X137&lt;=0.1,1,0)</f>
        <v>1</v>
      </c>
      <c r="Z137" s="0" t="n">
        <v>2.531835</v>
      </c>
      <c r="AA137" s="0" t="n">
        <v>0.175</v>
      </c>
      <c r="AB137" s="11" t="n">
        <f aca="false">IF(AA137&lt;=0.1,1,0)</f>
        <v>0</v>
      </c>
      <c r="AC137" s="7" t="n">
        <f aca="false">G137+J137+M137+P137+S137+V137+Y137+AB137</f>
        <v>6</v>
      </c>
      <c r="AF137" s="4" t="n">
        <f aca="false">IF(AC137&gt;7,1,0)</f>
        <v>0</v>
      </c>
      <c r="AG137" s="4" t="n">
        <f aca="false">IF(AC137=7,1,0)</f>
        <v>0</v>
      </c>
      <c r="AH137" s="26" t="n">
        <f aca="false">IF(AC137=6,1,0)</f>
        <v>1</v>
      </c>
      <c r="AK137" s="23" t="n">
        <v>20</v>
      </c>
      <c r="AL137" s="23" t="n">
        <f aca="false">IF(OR(AND(H137&gt;0, AK137&lt;=10), AND(H137&lt;0, AK137&gt;=90)),1,0)</f>
        <v>0</v>
      </c>
      <c r="AM137" s="23" t="n">
        <f aca="false">IF(OR(AND(H137&gt;0, AK137&gt;10, AK137&lt;=15), AND(H137&lt;0, AK137&lt;90,AK137&gt;=85)),1,0)</f>
        <v>0</v>
      </c>
      <c r="AN137" s="23" t="n">
        <f aca="false">IF(OR(AND(H137&gt;0, AK137&gt;15, AK137&lt;=20), AND(H137&lt;0, AK137&lt;85,AK137&gt;=80)),1,0)</f>
        <v>1</v>
      </c>
      <c r="AO137" s="23" t="n">
        <f aca="false">IF(OR(AND(H137&gt;0, AK137&gt;20, AK137&lt;=25), AND(H137&lt;0, AK137&lt;80,AK137&gt;=75)),1,0)</f>
        <v>0</v>
      </c>
      <c r="AP137" s="3"/>
      <c r="AQ137" s="3"/>
      <c r="AR137" s="29" t="s">
        <v>194</v>
      </c>
      <c r="AS137" s="6" t="n">
        <v>0.1685828</v>
      </c>
      <c r="AT137" s="3" t="n">
        <f aca="false">ABS(AS137)</f>
        <v>0.1685828</v>
      </c>
      <c r="AU137" s="4" t="n">
        <f aca="false">IF(AT137&gt;=$AT$162,1,0)</f>
        <v>0</v>
      </c>
      <c r="AV137" s="6" t="n">
        <v>0.2061985</v>
      </c>
      <c r="AW137" s="3" t="n">
        <f aca="false">ABS(AV137)</f>
        <v>0.2061985</v>
      </c>
      <c r="AX137" s="4" t="n">
        <f aca="false">IF(AW137&gt;=$AW$162,1,0)</f>
        <v>0</v>
      </c>
      <c r="AY137" s="4"/>
      <c r="AZ137" s="4" t="n">
        <f aca="false">IF(OR(AF137=1,AG137=1,AH137=1),1,0)</f>
        <v>1</v>
      </c>
      <c r="BA137" s="4"/>
      <c r="BB137" s="23" t="n">
        <f aca="false">IF(OR(AL137=1,AM137=1,AN137=1,AO137=1),1,0)</f>
        <v>1</v>
      </c>
      <c r="BC137" s="4"/>
      <c r="BD137" s="4" t="n">
        <f aca="false">IF(AND(AU137=1,AX137=1,AZ137=1,BB137=1),1,0)</f>
        <v>0</v>
      </c>
      <c r="BE137" s="4"/>
      <c r="BF137" s="4"/>
      <c r="BG137" s="4"/>
    </row>
    <row r="138" customFormat="false" ht="12.8" hidden="false" customHeight="false" outlineLevel="0" collapsed="false">
      <c r="D138" s="0" t="s">
        <v>63</v>
      </c>
      <c r="E138" s="10" t="n">
        <v>-0.039561</v>
      </c>
      <c r="F138" s="10" t="n">
        <v>0.6</v>
      </c>
      <c r="G138" s="11" t="n">
        <f aca="false">IF(F138&lt;=0.1,1,0)</f>
        <v>0</v>
      </c>
      <c r="H138" s="0" t="n">
        <v>-200.7575</v>
      </c>
      <c r="I138" s="0" t="n">
        <v>0.153</v>
      </c>
      <c r="J138" s="4" t="n">
        <f aca="false">IF(I138&lt;=0.1,1,0)</f>
        <v>0</v>
      </c>
      <c r="K138" s="10" t="n">
        <v>0.0840232</v>
      </c>
      <c r="L138" s="10" t="n">
        <v>0.26</v>
      </c>
      <c r="M138" s="11" t="n">
        <f aca="false">IF(L138&lt;=0.1,1,0)</f>
        <v>0</v>
      </c>
      <c r="N138" s="0" t="n">
        <v>8.666598</v>
      </c>
      <c r="O138" s="0" t="n">
        <v>0.512</v>
      </c>
      <c r="P138" s="4" t="n">
        <f aca="false">IF(O138&lt;=0.1,1,0)</f>
        <v>0</v>
      </c>
      <c r="Q138" s="10" t="n">
        <v>-0.0694308</v>
      </c>
      <c r="R138" s="10" t="n">
        <v>0.408</v>
      </c>
      <c r="S138" s="11" t="n">
        <f aca="false">IF(R138&lt;=0.1,1,0)</f>
        <v>0</v>
      </c>
      <c r="T138" s="0" t="n">
        <v>0.0282218</v>
      </c>
      <c r="U138" s="0" t="n">
        <v>0.691</v>
      </c>
      <c r="V138" s="4" t="n">
        <f aca="false">IF(U138&lt;=0.1,1,0)</f>
        <v>0</v>
      </c>
      <c r="W138" s="10" t="n">
        <v>0.085591</v>
      </c>
      <c r="X138" s="10" t="n">
        <v>0.231</v>
      </c>
      <c r="Y138" s="11" t="n">
        <f aca="false">IF(X138&lt;=0.1,1,0)</f>
        <v>0</v>
      </c>
      <c r="Z138" s="0" t="n">
        <v>1.586113</v>
      </c>
      <c r="AA138" s="0" t="n">
        <v>0.521</v>
      </c>
      <c r="AB138" s="11" t="n">
        <f aca="false">IF(AA138&lt;=0.1,1,0)</f>
        <v>0</v>
      </c>
      <c r="AC138" s="7" t="n">
        <f aca="false">G138+J138+M138+P138+S138+V138+Y138+AB138</f>
        <v>0</v>
      </c>
      <c r="AF138" s="4" t="n">
        <f aca="false">IF(AC138&gt;7,1,0)</f>
        <v>0</v>
      </c>
      <c r="AG138" s="4" t="n">
        <f aca="false">IF(AC138=7,1,0)</f>
        <v>0</v>
      </c>
      <c r="AH138" s="23" t="n">
        <f aca="false">IF(AC138=6,1,0)</f>
        <v>0</v>
      </c>
      <c r="AK138" s="23" t="n">
        <v>13</v>
      </c>
      <c r="AL138" s="23" t="n">
        <f aca="false">IF(OR(AND(H138&gt;0, AK138&lt;=10), AND(H138&lt;0, AK138&gt;=90)),1,0)</f>
        <v>0</v>
      </c>
      <c r="AM138" s="23" t="n">
        <f aca="false">IF(OR(AND(H138&gt;0, AK138&gt;10, AK138&lt;=15), AND(H138&lt;0, AK138&lt;90,AK138&gt;=85)),1,0)</f>
        <v>0</v>
      </c>
      <c r="AN138" s="23" t="n">
        <f aca="false">IF(OR(AND(H138&gt;0, AK138&gt;15, AK138&lt;=20), AND(H138&lt;0, AK138&lt;85,AK138&gt;=80)),1,0)</f>
        <v>0</v>
      </c>
      <c r="AO138" s="23" t="n">
        <f aca="false">IF(OR(AND(H138&gt;0, AK138&gt;20, AK138&lt;=25), AND(H138&lt;0, AK138&lt;80,AK138&gt;=75)),1,0)</f>
        <v>0</v>
      </c>
      <c r="AP138" s="3"/>
      <c r="AQ138" s="3"/>
      <c r="AR138" s="29" t="s">
        <v>63</v>
      </c>
      <c r="AS138" s="6" t="n">
        <v>-0.039561</v>
      </c>
      <c r="AT138" s="3" t="n">
        <f aca="false">ABS(AS138)</f>
        <v>0.039561</v>
      </c>
      <c r="AU138" s="4" t="n">
        <f aca="false">IF(AT138&gt;=$AT$162,1,0)</f>
        <v>0</v>
      </c>
      <c r="AV138" s="6" t="n">
        <v>0.0840232</v>
      </c>
      <c r="AW138" s="3" t="n">
        <f aca="false">ABS(AV138)</f>
        <v>0.0840232</v>
      </c>
      <c r="AX138" s="4" t="n">
        <f aca="false">IF(AW138&gt;=$AW$162,1,0)</f>
        <v>0</v>
      </c>
      <c r="AY138" s="4"/>
      <c r="AZ138" s="4" t="n">
        <f aca="false">IF(OR(AF138=1,AG138=1,AH138=1),1,0)</f>
        <v>0</v>
      </c>
      <c r="BA138" s="4"/>
      <c r="BB138" s="23" t="n">
        <f aca="false">IF(OR(AL138=1,AM138=1,AN138=1,AO138=1),1,0)</f>
        <v>0</v>
      </c>
      <c r="BC138" s="4"/>
      <c r="BD138" s="4" t="n">
        <f aca="false">IF(AND(AU138=1,AX138=1,AZ138=1,BB138=1),1,0)</f>
        <v>0</v>
      </c>
      <c r="BE138" s="4"/>
      <c r="BF138" s="4"/>
      <c r="BG138" s="4"/>
      <c r="BH138" s="3"/>
      <c r="BI138" s="3"/>
    </row>
    <row r="139" customFormat="false" ht="12.8" hidden="false" customHeight="false" outlineLevel="0" collapsed="false">
      <c r="D139" s="0" t="s">
        <v>195</v>
      </c>
      <c r="E139" s="10" t="n">
        <v>-0.0392144</v>
      </c>
      <c r="F139" s="10" t="n">
        <v>0.682</v>
      </c>
      <c r="G139" s="11" t="n">
        <f aca="false">IF(F139&lt;=0.1,1,0)</f>
        <v>0</v>
      </c>
      <c r="H139" s="0" t="n">
        <v>-222.5023</v>
      </c>
      <c r="I139" s="0" t="n">
        <v>0.105</v>
      </c>
      <c r="J139" s="4" t="n">
        <f aca="false">IF(I139&lt;=0.1,1,0)</f>
        <v>0</v>
      </c>
      <c r="K139" s="10" t="n">
        <v>-0.0769936</v>
      </c>
      <c r="L139" s="10" t="n">
        <v>0.412</v>
      </c>
      <c r="M139" s="11" t="n">
        <f aca="false">IF(L139&lt;=0.1,1,0)</f>
        <v>0</v>
      </c>
      <c r="N139" s="0" t="n">
        <v>-15.06887</v>
      </c>
      <c r="O139" s="0" t="n">
        <v>0.301</v>
      </c>
      <c r="P139" s="4" t="n">
        <f aca="false">IF(O139&lt;=0.1,1,0)</f>
        <v>0</v>
      </c>
      <c r="Q139" s="10" t="n">
        <v>-0.1311097</v>
      </c>
      <c r="R139" s="10" t="n">
        <v>0.204</v>
      </c>
      <c r="S139" s="11" t="n">
        <f aca="false">IF(R139&lt;=0.1,1,0)</f>
        <v>0</v>
      </c>
      <c r="T139" s="0" t="n">
        <v>0.0128732</v>
      </c>
      <c r="U139" s="0" t="n">
        <v>0.886</v>
      </c>
      <c r="V139" s="4" t="n">
        <f aca="false">IF(U139&lt;=0.1,1,0)</f>
        <v>0</v>
      </c>
      <c r="W139" s="10" t="n">
        <v>-0.0799239</v>
      </c>
      <c r="X139" s="10" t="n">
        <v>0.369</v>
      </c>
      <c r="Y139" s="11" t="n">
        <f aca="false">IF(X139&lt;=0.1,1,0)</f>
        <v>0</v>
      </c>
      <c r="Z139" s="0" t="n">
        <v>-3.312618</v>
      </c>
      <c r="AA139" s="0" t="n">
        <v>0.073</v>
      </c>
      <c r="AB139" s="11" t="n">
        <f aca="false">IF(AA139&lt;=0.1,1,0)</f>
        <v>1</v>
      </c>
      <c r="AC139" s="7" t="n">
        <f aca="false">G139+J139+M139+P139+S139+V139+Y139+AB139</f>
        <v>1</v>
      </c>
      <c r="AF139" s="4" t="n">
        <f aca="false">IF(AC139&gt;7,1,0)</f>
        <v>0</v>
      </c>
      <c r="AG139" s="4" t="n">
        <f aca="false">IF(AC139=7,1,0)</f>
        <v>0</v>
      </c>
      <c r="AH139" s="23" t="n">
        <f aca="false">IF(AC139=6,1,0)</f>
        <v>0</v>
      </c>
      <c r="AK139" s="23" t="n">
        <v>7</v>
      </c>
      <c r="AL139" s="23" t="n">
        <f aca="false">IF(OR(AND(H139&gt;0, AK139&lt;=10), AND(H139&lt;0, AK139&gt;=90)),1,0)</f>
        <v>0</v>
      </c>
      <c r="AM139" s="23" t="n">
        <f aca="false">IF(OR(AND(H139&gt;0, AK139&gt;10, AK139&lt;=15), AND(H139&lt;0, AK139&lt;90,AK139&gt;=85)),1,0)</f>
        <v>0</v>
      </c>
      <c r="AN139" s="23" t="n">
        <f aca="false">IF(OR(AND(H139&gt;0, AK139&gt;15, AK139&lt;=20), AND(H139&lt;0, AK139&lt;85,AK139&gt;=80)),1,0)</f>
        <v>0</v>
      </c>
      <c r="AO139" s="23" t="n">
        <f aca="false">IF(OR(AND(H139&gt;0, AK139&gt;20, AK139&lt;=25), AND(H139&lt;0, AK139&lt;80,AK139&gt;=75)),1,0)</f>
        <v>0</v>
      </c>
      <c r="AP139" s="58"/>
      <c r="AQ139" s="3"/>
      <c r="AR139" s="29" t="s">
        <v>195</v>
      </c>
      <c r="AS139" s="6" t="n">
        <v>-0.0392144</v>
      </c>
      <c r="AT139" s="3" t="n">
        <f aca="false">ABS(AS139)</f>
        <v>0.0392144</v>
      </c>
      <c r="AU139" s="4" t="n">
        <f aca="false">IF(AT139&gt;=$AT$162,1,0)</f>
        <v>0</v>
      </c>
      <c r="AV139" s="6" t="n">
        <v>-0.0769936</v>
      </c>
      <c r="AW139" s="3" t="n">
        <f aca="false">ABS(AV139)</f>
        <v>0.0769936</v>
      </c>
      <c r="AX139" s="4" t="n">
        <f aca="false">IF(AW139&gt;=$AW$162,1,0)</f>
        <v>0</v>
      </c>
      <c r="AY139" s="4"/>
      <c r="AZ139" s="4" t="n">
        <f aca="false">IF(OR(AF139=1,AG139=1,AH139=1),1,0)</f>
        <v>0</v>
      </c>
      <c r="BA139" s="4"/>
      <c r="BB139" s="23" t="n">
        <f aca="false">IF(OR(AL139=1,AM139=1,AN139=1,AO139=1),1,0)</f>
        <v>0</v>
      </c>
      <c r="BC139" s="4"/>
      <c r="BD139" s="4" t="n">
        <f aca="false">IF(AND(AU139=1,AX139=1,AZ139=1,BB139=1),1,0)</f>
        <v>0</v>
      </c>
      <c r="BE139" s="4"/>
      <c r="BF139" s="4"/>
      <c r="BG139" s="4"/>
      <c r="BH139" s="3"/>
      <c r="BI139" s="3"/>
    </row>
    <row r="140" customFormat="false" ht="12.8" hidden="false" customHeight="false" outlineLevel="0" collapsed="false">
      <c r="D140" s="30" t="s">
        <v>196</v>
      </c>
      <c r="E140" s="10" t="n">
        <v>0.2180397</v>
      </c>
      <c r="F140" s="10" t="n">
        <v>0.009</v>
      </c>
      <c r="G140" s="11" t="n">
        <f aca="false">IF(F140&lt;=0.1,1,0)</f>
        <v>1</v>
      </c>
      <c r="H140" s="0" t="n">
        <v>301.2772</v>
      </c>
      <c r="I140" s="0" t="n">
        <v>0.122</v>
      </c>
      <c r="J140" s="4" t="n">
        <f aca="false">IF(I140&lt;=0.1,1,0)</f>
        <v>0</v>
      </c>
      <c r="K140" s="10" t="n">
        <v>0.2632818</v>
      </c>
      <c r="L140" s="10" t="n">
        <v>0.001</v>
      </c>
      <c r="M140" s="11" t="n">
        <f aca="false">IF(L140&lt;=0.1,1,0)</f>
        <v>1</v>
      </c>
      <c r="N140" s="0" t="n">
        <v>41.49216</v>
      </c>
      <c r="O140" s="0" t="n">
        <v>0.017</v>
      </c>
      <c r="P140" s="4" t="n">
        <f aca="false">IF(O140&lt;=0.1,1,0)</f>
        <v>1</v>
      </c>
      <c r="Q140" s="10" t="n">
        <v>0.252309</v>
      </c>
      <c r="R140" s="10" t="n">
        <v>0.005</v>
      </c>
      <c r="S140" s="11" t="n">
        <f aca="false">IF(R140&lt;=0.1,1,0)</f>
        <v>1</v>
      </c>
      <c r="T140" s="0" t="n">
        <v>0.0957807</v>
      </c>
      <c r="U140" s="0" t="n">
        <v>0.249</v>
      </c>
      <c r="V140" s="4" t="n">
        <f aca="false">IF(U140&lt;=0.1,1,0)</f>
        <v>0</v>
      </c>
      <c r="W140" s="10" t="n">
        <v>0.224172</v>
      </c>
      <c r="X140" s="10" t="n">
        <v>0.004</v>
      </c>
      <c r="Y140" s="11" t="n">
        <f aca="false">IF(X140&lt;=0.1,1,0)</f>
        <v>1</v>
      </c>
      <c r="Z140" s="0" t="n">
        <v>4.724799</v>
      </c>
      <c r="AA140" s="0" t="n">
        <v>0.05</v>
      </c>
      <c r="AB140" s="11" t="n">
        <f aca="false">IF(AA140&lt;=0.1,1,0)</f>
        <v>1</v>
      </c>
      <c r="AC140" s="7" t="n">
        <f aca="false">G140+J140+M140+P140+S140+V140+Y140+AB140</f>
        <v>6</v>
      </c>
      <c r="AF140" s="4" t="n">
        <f aca="false">IF(AC140&gt;7,1,0)</f>
        <v>0</v>
      </c>
      <c r="AG140" s="4" t="n">
        <f aca="false">IF(AC140=7,1,0)</f>
        <v>0</v>
      </c>
      <c r="AH140" s="24" t="n">
        <f aca="false">IF(AC140=6,1,0)</f>
        <v>1</v>
      </c>
      <c r="AK140" s="23" t="n">
        <v>10</v>
      </c>
      <c r="AL140" s="23" t="n">
        <f aca="false">IF(OR(AND(H140&gt;0, AK140&lt;=10), AND(H140&lt;0, AK140&gt;=90)),1,0)</f>
        <v>1</v>
      </c>
      <c r="AM140" s="23" t="n">
        <f aca="false">IF(OR(AND(H140&gt;0, AK140&gt;10, AK140&lt;=15), AND(H140&lt;0, AK140&lt;90,AK140&gt;=85)),1,0)</f>
        <v>0</v>
      </c>
      <c r="AN140" s="23" t="n">
        <f aca="false">IF(OR(AND(H140&gt;0, AK140&gt;15, AK140&lt;=20), AND(H140&lt;0, AK140&lt;85,AK140&gt;=80)),1,0)</f>
        <v>0</v>
      </c>
      <c r="AO140" s="23" t="n">
        <f aca="false">IF(OR(AND(H140&gt;0, AK140&gt;20, AK140&lt;=25), AND(H140&lt;0, AK140&lt;80,AK140&gt;=75)),1,0)</f>
        <v>0</v>
      </c>
      <c r="AR140" s="29" t="s">
        <v>196</v>
      </c>
      <c r="AS140" s="6" t="n">
        <v>0.2180397</v>
      </c>
      <c r="AT140" s="3" t="n">
        <f aca="false">ABS(AS140)</f>
        <v>0.2180397</v>
      </c>
      <c r="AU140" s="4" t="n">
        <f aca="false">IF(AT140&gt;=$AT$162,1,0)</f>
        <v>0</v>
      </c>
      <c r="AV140" s="6" t="n">
        <v>0.2632818</v>
      </c>
      <c r="AW140" s="3" t="n">
        <f aca="false">ABS(AV140)</f>
        <v>0.2632818</v>
      </c>
      <c r="AX140" s="4" t="n">
        <f aca="false">IF(AW140&gt;=$AW$162,1,0)</f>
        <v>1</v>
      </c>
      <c r="AY140" s="4"/>
      <c r="AZ140" s="4" t="n">
        <f aca="false">IF(OR(AF140=1,AG140=1,AH140=1),1,0)</f>
        <v>1</v>
      </c>
      <c r="BA140" s="4"/>
      <c r="BB140" s="23" t="n">
        <f aca="false">IF(OR(AL140=1,AM140=1,AN140=1,AO140=1),1,0)</f>
        <v>1</v>
      </c>
      <c r="BC140" s="4"/>
      <c r="BD140" s="4" t="n">
        <f aca="false">IF(AND(AU140=1,AX140=1,AZ140=1,BB140=1),1,0)</f>
        <v>0</v>
      </c>
      <c r="BE140" s="4"/>
      <c r="BF140" s="4"/>
      <c r="BG140" s="4"/>
      <c r="BH140" s="3"/>
      <c r="BI140" s="3"/>
    </row>
    <row r="141" customFormat="false" ht="12.8" hidden="false" customHeight="false" outlineLevel="0" collapsed="false">
      <c r="D141" s="0" t="s">
        <v>197</v>
      </c>
      <c r="E141" s="10" t="n">
        <v>0.1320643</v>
      </c>
      <c r="F141" s="10" t="n">
        <v>0.078</v>
      </c>
      <c r="G141" s="11" t="n">
        <f aca="false">IF(F141&lt;=0.1,1,0)</f>
        <v>1</v>
      </c>
      <c r="H141" s="0" t="n">
        <v>83.67746</v>
      </c>
      <c r="I141" s="0" t="n">
        <v>0.545</v>
      </c>
      <c r="J141" s="4" t="n">
        <f aca="false">IF(I141&lt;=0.1,1,0)</f>
        <v>0</v>
      </c>
      <c r="K141" s="10" t="n">
        <v>0.0750247</v>
      </c>
      <c r="L141" s="10" t="n">
        <v>0.322</v>
      </c>
      <c r="M141" s="11" t="n">
        <f aca="false">IF(L141&lt;=0.1,1,0)</f>
        <v>0</v>
      </c>
      <c r="N141" s="0" t="n">
        <v>12.04907</v>
      </c>
      <c r="O141" s="0" t="n">
        <v>0.378</v>
      </c>
      <c r="P141" s="4" t="n">
        <f aca="false">IF(O141&lt;=0.1,1,0)</f>
        <v>0</v>
      </c>
      <c r="Q141" s="10" t="n">
        <v>0.1199832</v>
      </c>
      <c r="R141" s="10" t="n">
        <v>0.137</v>
      </c>
      <c r="S141" s="11" t="n">
        <f aca="false">IF(R141&lt;=0.1,1,0)</f>
        <v>0</v>
      </c>
      <c r="T141" s="0" t="n">
        <v>0.1286518</v>
      </c>
      <c r="U141" s="0" t="n">
        <v>0.062</v>
      </c>
      <c r="V141" s="4" t="n">
        <f aca="false">IF(U141&lt;=0.1,1,0)</f>
        <v>1</v>
      </c>
      <c r="W141" s="10" t="n">
        <v>0.0644901</v>
      </c>
      <c r="X141" s="10" t="n">
        <v>0.366</v>
      </c>
      <c r="Y141" s="11" t="n">
        <f aca="false">IF(X141&lt;=0.1,1,0)</f>
        <v>0</v>
      </c>
      <c r="Z141" s="0" t="n">
        <v>3.32166</v>
      </c>
      <c r="AA141" s="0" t="n">
        <v>0.245</v>
      </c>
      <c r="AB141" s="11" t="n">
        <f aca="false">IF(AA141&lt;=0.1,1,0)</f>
        <v>0</v>
      </c>
      <c r="AC141" s="7" t="n">
        <f aca="false">G141+J141+M141+P141+S141+V141+Y141+AB141</f>
        <v>2</v>
      </c>
      <c r="AF141" s="4" t="n">
        <f aca="false">IF(AC141&gt;7,1,0)</f>
        <v>0</v>
      </c>
      <c r="AG141" s="4" t="n">
        <f aca="false">IF(AC141=7,1,0)</f>
        <v>0</v>
      </c>
      <c r="AH141" s="23" t="n">
        <f aca="false">IF(AC141=6,1,0)</f>
        <v>0</v>
      </c>
      <c r="AK141" s="23" t="n">
        <v>12</v>
      </c>
      <c r="AL141" s="23" t="n">
        <f aca="false">IF(OR(AND(H141&gt;0, AK141&lt;=10), AND(H141&lt;0, AK141&gt;=90)),1,0)</f>
        <v>0</v>
      </c>
      <c r="AM141" s="23" t="n">
        <f aca="false">IF(OR(AND(H141&gt;0, AK141&gt;10, AK141&lt;=15), AND(H141&lt;0, AK141&lt;90,AK141&gt;=85)),1,0)</f>
        <v>1</v>
      </c>
      <c r="AN141" s="23" t="n">
        <f aca="false">IF(OR(AND(H141&gt;0, AK141&gt;15, AK141&lt;=20), AND(H141&lt;0, AK141&lt;85,AK141&gt;=80)),1,0)</f>
        <v>0</v>
      </c>
      <c r="AO141" s="23" t="n">
        <f aca="false">IF(OR(AND(H141&gt;0, AK141&gt;20, AK141&lt;=25), AND(H141&lt;0, AK141&lt;80,AK141&gt;=75)),1,0)</f>
        <v>0</v>
      </c>
      <c r="AR141" s="29" t="s">
        <v>197</v>
      </c>
      <c r="AS141" s="6" t="n">
        <v>0.1320643</v>
      </c>
      <c r="AT141" s="3" t="n">
        <f aca="false">ABS(AS141)</f>
        <v>0.1320643</v>
      </c>
      <c r="AU141" s="4" t="n">
        <f aca="false">IF(AT141&gt;=$AT$162,1,0)</f>
        <v>0</v>
      </c>
      <c r="AV141" s="6" t="n">
        <v>0.0750247</v>
      </c>
      <c r="AW141" s="3" t="n">
        <f aca="false">ABS(AV141)</f>
        <v>0.0750247</v>
      </c>
      <c r="AX141" s="4" t="n">
        <f aca="false">IF(AW141&gt;=$AW$162,1,0)</f>
        <v>0</v>
      </c>
      <c r="AY141" s="4"/>
      <c r="AZ141" s="4" t="n">
        <f aca="false">IF(OR(AF141=1,AG141=1,AH141=1),1,0)</f>
        <v>0</v>
      </c>
      <c r="BA141" s="4"/>
      <c r="BB141" s="23" t="n">
        <f aca="false">IF(OR(AL141=1,AM141=1,AN141=1,AO141=1),1,0)</f>
        <v>1</v>
      </c>
      <c r="BC141" s="4"/>
      <c r="BD141" s="4" t="n">
        <f aca="false">IF(AND(AU141=1,AX141=1,AZ141=1,BB141=1),1,0)</f>
        <v>0</v>
      </c>
      <c r="BE141" s="4"/>
      <c r="BF141" s="4"/>
      <c r="BG141" s="4"/>
      <c r="BH141" s="3"/>
      <c r="BI141" s="3"/>
    </row>
    <row r="142" customFormat="false" ht="12.8" hidden="false" customHeight="false" outlineLevel="0" collapsed="false">
      <c r="D142" s="33" t="s">
        <v>198</v>
      </c>
      <c r="E142" s="10" t="n">
        <v>0.2373541</v>
      </c>
      <c r="F142" s="10" t="n">
        <v>0.001</v>
      </c>
      <c r="G142" s="11" t="n">
        <f aca="false">IF(F142&lt;=0.1,1,0)</f>
        <v>1</v>
      </c>
      <c r="H142" s="0" t="n">
        <v>285.3407</v>
      </c>
      <c r="I142" s="0" t="n">
        <v>0.05</v>
      </c>
      <c r="J142" s="4" t="n">
        <f aca="false">IF(I142&lt;=0.1,1,0)</f>
        <v>1</v>
      </c>
      <c r="K142" s="10" t="n">
        <v>0.2947999</v>
      </c>
      <c r="L142" s="10" t="n">
        <v>0</v>
      </c>
      <c r="M142" s="11" t="n">
        <f aca="false">IF(L142&lt;=0.1,1,0)</f>
        <v>1</v>
      </c>
      <c r="N142" s="0" t="n">
        <v>57.08305</v>
      </c>
      <c r="O142" s="0" t="n">
        <v>0</v>
      </c>
      <c r="P142" s="4" t="n">
        <f aca="false">IF(O142&lt;=0.1,1,0)</f>
        <v>1</v>
      </c>
      <c r="Q142" s="10" t="n">
        <v>0.2321622</v>
      </c>
      <c r="R142" s="10" t="n">
        <v>0.003</v>
      </c>
      <c r="S142" s="11" t="n">
        <f aca="false">IF(R142&lt;=0.1,1,0)</f>
        <v>1</v>
      </c>
      <c r="T142" s="0" t="n">
        <v>0.2856189</v>
      </c>
      <c r="U142" s="0" t="n">
        <v>0</v>
      </c>
      <c r="V142" s="4" t="n">
        <f aca="false">IF(U142&lt;=0.1,1,0)</f>
        <v>1</v>
      </c>
      <c r="W142" s="10" t="n">
        <v>0.2886927</v>
      </c>
      <c r="X142" s="10" t="n">
        <v>0</v>
      </c>
      <c r="Y142" s="11" t="n">
        <f aca="false">IF(X142&lt;=0.1,1,0)</f>
        <v>1</v>
      </c>
      <c r="Z142" s="0" t="n">
        <v>14.17994</v>
      </c>
      <c r="AA142" s="0" t="n">
        <v>0.001</v>
      </c>
      <c r="AB142" s="11" t="n">
        <f aca="false">IF(AA142&lt;=0.1,1,0)</f>
        <v>1</v>
      </c>
      <c r="AC142" s="7" t="n">
        <f aca="false">G142+J142+M142+P142+S142+V142+Y142+AB142</f>
        <v>8</v>
      </c>
      <c r="AF142" s="32" t="n">
        <f aca="false">IF(AC142&gt;7,1,0)</f>
        <v>1</v>
      </c>
      <c r="AG142" s="4" t="n">
        <f aca="false">IF(AC142=7,1,0)</f>
        <v>0</v>
      </c>
      <c r="AH142" s="23" t="n">
        <f aca="false">IF(AC142=6,1,0)</f>
        <v>0</v>
      </c>
      <c r="AK142" s="23" t="n">
        <v>13</v>
      </c>
      <c r="AL142" s="23" t="n">
        <f aca="false">IF(OR(AND(H142&gt;0, AK142&lt;=10), AND(H142&lt;0, AK142&gt;=90)),1,0)</f>
        <v>0</v>
      </c>
      <c r="AM142" s="23" t="n">
        <f aca="false">IF(OR(AND(H142&gt;0, AK142&gt;10, AK142&lt;=15), AND(H142&lt;0, AK142&lt;90,AK142&gt;=85)),1,0)</f>
        <v>1</v>
      </c>
      <c r="AN142" s="23" t="n">
        <f aca="false">IF(OR(AND(H142&gt;0, AK142&gt;15, AK142&lt;=20), AND(H142&lt;0, AK142&lt;85,AK142&gt;=80)),1,0)</f>
        <v>0</v>
      </c>
      <c r="AO142" s="23" t="n">
        <f aca="false">IF(OR(AND(H142&gt;0, AK142&gt;20, AK142&lt;=25), AND(H142&lt;0, AK142&lt;80,AK142&gt;=75)),1,0)</f>
        <v>0</v>
      </c>
      <c r="AR142" s="29" t="s">
        <v>198</v>
      </c>
      <c r="AS142" s="6" t="n">
        <v>0.2373541</v>
      </c>
      <c r="AT142" s="3" t="n">
        <f aca="false">ABS(AS142)</f>
        <v>0.2373541</v>
      </c>
      <c r="AU142" s="4" t="n">
        <f aca="false">IF(AT142&gt;=$AT$162,1,0)</f>
        <v>0</v>
      </c>
      <c r="AV142" s="6" t="n">
        <v>0.2947999</v>
      </c>
      <c r="AW142" s="3" t="n">
        <f aca="false">ABS(AV142)</f>
        <v>0.2947999</v>
      </c>
      <c r="AX142" s="4" t="n">
        <f aca="false">IF(AW142&gt;=$AW$162,1,0)</f>
        <v>1</v>
      </c>
      <c r="AY142" s="4"/>
      <c r="AZ142" s="4" t="n">
        <f aca="false">IF(OR(AF142=1,AG142=1,AH142=1),1,0)</f>
        <v>1</v>
      </c>
      <c r="BA142" s="4"/>
      <c r="BB142" s="23" t="n">
        <f aca="false">IF(OR(AL142=1,AM142=1,AN142=1,AO142=1),1,0)</f>
        <v>1</v>
      </c>
      <c r="BC142" s="4"/>
      <c r="BD142" s="4" t="n">
        <f aca="false">IF(AND(AU142=1,AX142=1,AZ142=1,BB142=1),1,0)</f>
        <v>0</v>
      </c>
      <c r="BE142" s="4"/>
      <c r="BF142" s="4"/>
      <c r="BG142" s="4"/>
    </row>
    <row r="143" customFormat="false" ht="12.8" hidden="false" customHeight="false" outlineLevel="0" collapsed="false">
      <c r="E143" s="6"/>
      <c r="F143" s="6"/>
      <c r="G143" s="11"/>
      <c r="H143" s="3"/>
      <c r="I143" s="3"/>
      <c r="J143" s="4"/>
      <c r="K143" s="6"/>
      <c r="L143" s="6"/>
      <c r="M143" s="11"/>
      <c r="N143" s="3"/>
      <c r="O143" s="3"/>
      <c r="P143" s="4"/>
      <c r="Q143" s="6"/>
      <c r="R143" s="6"/>
      <c r="S143" s="11"/>
      <c r="T143" s="3"/>
      <c r="U143" s="3"/>
      <c r="V143" s="4"/>
      <c r="W143" s="6"/>
      <c r="X143" s="6"/>
      <c r="Y143" s="11"/>
      <c r="Z143" s="3"/>
      <c r="AA143" s="3"/>
      <c r="AB143" s="11"/>
      <c r="AC143" s="7"/>
      <c r="AF143" s="4"/>
      <c r="AG143" s="4"/>
      <c r="AH143" s="4"/>
      <c r="AK143" s="23"/>
      <c r="AL143" s="23"/>
      <c r="AM143" s="23"/>
      <c r="AN143" s="23"/>
      <c r="AO143" s="23"/>
      <c r="AS143" s="6"/>
      <c r="AT143" s="3"/>
      <c r="AU143" s="4"/>
      <c r="AV143" s="6"/>
      <c r="AW143" s="3"/>
      <c r="AX143" s="4"/>
      <c r="AY143" s="4"/>
      <c r="AZ143" s="4"/>
      <c r="BA143" s="4"/>
      <c r="BB143" s="23"/>
      <c r="BC143" s="4"/>
      <c r="BD143" s="4"/>
      <c r="BE143" s="4"/>
      <c r="BF143" s="4"/>
      <c r="BG143" s="4"/>
    </row>
    <row r="144" customFormat="false" ht="12.8" hidden="false" customHeight="false" outlineLevel="0" collapsed="false">
      <c r="B144" s="1" t="s">
        <v>199</v>
      </c>
      <c r="D144" s="30" t="s">
        <v>200</v>
      </c>
      <c r="E144" s="10" t="n">
        <v>0.3826498</v>
      </c>
      <c r="F144" s="10" t="n">
        <v>0.003</v>
      </c>
      <c r="G144" s="11" t="n">
        <f aca="false">IF(F144&lt;=0.1,1,0)</f>
        <v>1</v>
      </c>
      <c r="H144" s="0" t="n">
        <v>758.5107</v>
      </c>
      <c r="I144" s="0" t="n">
        <v>0.017</v>
      </c>
      <c r="J144" s="4" t="n">
        <f aca="false">IF(I144&lt;=0.1,1,0)</f>
        <v>1</v>
      </c>
      <c r="K144" s="10" t="n">
        <v>0.2626675</v>
      </c>
      <c r="L144" s="10" t="n">
        <v>0.024</v>
      </c>
      <c r="M144" s="11" t="n">
        <f aca="false">IF(L144&lt;=0.1,1,0)</f>
        <v>1</v>
      </c>
      <c r="N144" s="0" t="n">
        <v>38.51151</v>
      </c>
      <c r="O144" s="0" t="n">
        <v>0.094</v>
      </c>
      <c r="P144" s="4" t="n">
        <f aca="false">IF(O144&lt;=0.1,1,0)</f>
        <v>1</v>
      </c>
      <c r="Q144" s="10" t="n">
        <v>0.4027347</v>
      </c>
      <c r="R144" s="10" t="n">
        <v>0.002</v>
      </c>
      <c r="S144" s="11" t="n">
        <f aca="false">IF(R144&lt;=0.1,1,0)</f>
        <v>1</v>
      </c>
      <c r="T144" s="0" t="n">
        <v>0.3279514</v>
      </c>
      <c r="U144" s="0" t="n">
        <v>0.004</v>
      </c>
      <c r="V144" s="4" t="n">
        <f aca="false">IF(U144&lt;=0.1,1,0)</f>
        <v>1</v>
      </c>
      <c r="W144" s="10" t="n">
        <v>0.2738881</v>
      </c>
      <c r="X144" s="10" t="n">
        <v>0.016</v>
      </c>
      <c r="Y144" s="11" t="n">
        <f aca="false">IF(X144&lt;=0.1,1,0)</f>
        <v>1</v>
      </c>
      <c r="Z144" s="0" t="n">
        <v>6.172341</v>
      </c>
      <c r="AA144" s="0" t="n">
        <v>0.09</v>
      </c>
      <c r="AB144" s="11" t="n">
        <f aca="false">IF(AA144&lt;=0.1,1,0)</f>
        <v>1</v>
      </c>
      <c r="AC144" s="7" t="n">
        <f aca="false">G144+J144+M144+P144+S144+V144+Y144+AB144</f>
        <v>8</v>
      </c>
      <c r="AF144" s="4" t="n">
        <f aca="false">IF(AC144&gt;7,1,0)</f>
        <v>1</v>
      </c>
      <c r="AG144" s="4" t="n">
        <f aca="false">IF(AC144=7,1,0)</f>
        <v>0</v>
      </c>
      <c r="AH144" s="24" t="n">
        <f aca="false">IF(AC144=6,1,0)</f>
        <v>0</v>
      </c>
      <c r="AK144" s="23" t="n">
        <v>4</v>
      </c>
      <c r="AL144" s="23" t="n">
        <f aca="false">IF(OR(AND(H144&gt;0, AK144&lt;=10), AND(H144&lt;0, AK144&gt;=90)),1,0)</f>
        <v>1</v>
      </c>
      <c r="AM144" s="23" t="n">
        <f aca="false">IF(OR(AND(H144&gt;0, AK144&gt;10, AK144&lt;=15), AND(H144&lt;0, AK144&lt;90,AK144&gt;=85)),1,0)</f>
        <v>0</v>
      </c>
      <c r="AN144" s="23" t="n">
        <f aca="false">IF(OR(AND(H144&gt;0, AK144&gt;15, AK144&lt;=20), AND(H144&lt;0, AK144&lt;85,AK144&gt;=80)),1,0)</f>
        <v>0</v>
      </c>
      <c r="AO144" s="23" t="n">
        <f aca="false">IF(OR(AND(H144&gt;0, AK144&gt;20, AK144&lt;=25), AND(H144&lt;0, AK144&lt;80,AK144&gt;=75)),1,0)</f>
        <v>0</v>
      </c>
      <c r="AR144" s="33" t="s">
        <v>200</v>
      </c>
      <c r="AS144" s="6" t="n">
        <v>0.3826498</v>
      </c>
      <c r="AT144" s="3" t="n">
        <f aca="false">ABS(AS144)</f>
        <v>0.3826498</v>
      </c>
      <c r="AU144" s="4" t="n">
        <f aca="false">IF(AT144&gt;=$AT$162,1,0)</f>
        <v>1</v>
      </c>
      <c r="AV144" s="6" t="n">
        <v>0.2626675</v>
      </c>
      <c r="AW144" s="3" t="n">
        <f aca="false">ABS(AV144)</f>
        <v>0.2626675</v>
      </c>
      <c r="AX144" s="4" t="n">
        <f aca="false">IF(AW144&gt;=$AW$162,1,0)</f>
        <v>1</v>
      </c>
      <c r="AY144" s="4"/>
      <c r="AZ144" s="4" t="n">
        <f aca="false">IF(OR(AF144=1,AG144=1,AH144=1),1,0)</f>
        <v>1</v>
      </c>
      <c r="BA144" s="4"/>
      <c r="BB144" s="23" t="n">
        <f aca="false">IF(OR(AL144=1,AM144=1,AN144=1,AO144=1),1,0)</f>
        <v>1</v>
      </c>
      <c r="BC144" s="4"/>
      <c r="BD144" s="4" t="n">
        <f aca="false">IF(AND(AU144=1,AX144=1,AZ144=1,BB144=1),1,0)</f>
        <v>1</v>
      </c>
      <c r="BE144" s="4"/>
      <c r="BF144" s="4"/>
      <c r="BG144" s="4"/>
    </row>
    <row r="145" customFormat="false" ht="12.8" hidden="false" customHeight="false" outlineLevel="0" collapsed="false">
      <c r="D145" s="0" t="s">
        <v>201</v>
      </c>
      <c r="E145" s="10" t="n">
        <v>0.1688302</v>
      </c>
      <c r="F145" s="10" t="n">
        <v>0.036</v>
      </c>
      <c r="G145" s="11" t="n">
        <f aca="false">IF(F145&lt;=0.1,1,0)</f>
        <v>1</v>
      </c>
      <c r="H145" s="0" t="n">
        <v>249.6068</v>
      </c>
      <c r="I145" s="0" t="n">
        <v>0.151</v>
      </c>
      <c r="J145" s="4" t="n">
        <f aca="false">IF(I145&lt;=0.1,1,0)</f>
        <v>0</v>
      </c>
      <c r="K145" s="10" t="n">
        <v>0.1316955</v>
      </c>
      <c r="L145" s="10" t="n">
        <v>0.08</v>
      </c>
      <c r="M145" s="11" t="n">
        <f aca="false">IF(L145&lt;=0.1,1,0)</f>
        <v>1</v>
      </c>
      <c r="N145" s="0" t="n">
        <v>16.57372</v>
      </c>
      <c r="O145" s="0" t="n">
        <v>0.258</v>
      </c>
      <c r="P145" s="4" t="n">
        <f aca="false">IF(O145&lt;=0.1,1,0)</f>
        <v>0</v>
      </c>
      <c r="Q145" s="10" t="n">
        <v>0.2182699</v>
      </c>
      <c r="R145" s="10" t="n">
        <v>0.012</v>
      </c>
      <c r="S145" s="11" t="n">
        <f aca="false">IF(R145&lt;=0.1,1,0)</f>
        <v>1</v>
      </c>
      <c r="T145" s="0" t="n">
        <v>0.1136384</v>
      </c>
      <c r="U145" s="0" t="n">
        <v>0.146</v>
      </c>
      <c r="V145" s="4" t="n">
        <f aca="false">IF(U145&lt;=0.1,1,0)</f>
        <v>0</v>
      </c>
      <c r="W145" s="10" t="n">
        <v>0.1067661</v>
      </c>
      <c r="X145" s="10" t="n">
        <v>0.133</v>
      </c>
      <c r="Y145" s="11" t="n">
        <f aca="false">IF(X145&lt;=0.1,1,0)</f>
        <v>0</v>
      </c>
      <c r="Z145" s="0" t="n">
        <v>4.305</v>
      </c>
      <c r="AA145" s="0" t="n">
        <v>0.088</v>
      </c>
      <c r="AB145" s="11" t="n">
        <f aca="false">IF(AA145&lt;=0.1,1,0)</f>
        <v>1</v>
      </c>
      <c r="AC145" s="7" t="n">
        <f aca="false">G145+J145+M145+P145+S145+V145+Y145+AB145</f>
        <v>4</v>
      </c>
      <c r="AF145" s="4" t="n">
        <f aca="false">IF(AC145&gt;7,1,0)</f>
        <v>0</v>
      </c>
      <c r="AG145" s="4" t="n">
        <f aca="false">IF(AC145=7,1,0)</f>
        <v>0</v>
      </c>
      <c r="AH145" s="23" t="n">
        <f aca="false">IF(AC145=6,1,0)</f>
        <v>0</v>
      </c>
      <c r="AK145" s="23" t="n">
        <v>12</v>
      </c>
      <c r="AL145" s="23" t="n">
        <f aca="false">IF(OR(AND(H145&gt;0, AK145&lt;=10), AND(H145&lt;0, AK145&gt;=90)),1,0)</f>
        <v>0</v>
      </c>
      <c r="AM145" s="23" t="n">
        <f aca="false">IF(OR(AND(H145&gt;0, AK145&gt;10, AK145&lt;=15), AND(H145&lt;0, AK145&lt;90,AK145&gt;=85)),1,0)</f>
        <v>1</v>
      </c>
      <c r="AN145" s="23" t="n">
        <f aca="false">IF(OR(AND(H145&gt;0, AK145&gt;15, AK145&lt;=20), AND(H145&lt;0, AK145&lt;85,AK145&gt;=80)),1,0)</f>
        <v>0</v>
      </c>
      <c r="AO145" s="23" t="n">
        <f aca="false">IF(OR(AND(H145&gt;0, AK145&gt;20, AK145&lt;=25), AND(H145&lt;0, AK145&lt;80,AK145&gt;=75)),1,0)</f>
        <v>0</v>
      </c>
      <c r="AR145" s="29" t="s">
        <v>201</v>
      </c>
      <c r="AS145" s="6" t="n">
        <v>0.1688302</v>
      </c>
      <c r="AT145" s="3" t="n">
        <f aca="false">ABS(AS145)</f>
        <v>0.1688302</v>
      </c>
      <c r="AU145" s="4" t="n">
        <f aca="false">IF(AT145&gt;=$AT$162,1,0)</f>
        <v>0</v>
      </c>
      <c r="AV145" s="6" t="n">
        <v>0.1316955</v>
      </c>
      <c r="AW145" s="79" t="n">
        <f aca="false">ABS(AV145)</f>
        <v>0.1316955</v>
      </c>
      <c r="AX145" s="4" t="n">
        <f aca="false">IF(AW145&gt;=$AW$162,1,0)</f>
        <v>0</v>
      </c>
      <c r="AY145" s="4"/>
      <c r="AZ145" s="4" t="n">
        <f aca="false">IF(OR(AF145=1,AG145=1,AH145=1),1,0)</f>
        <v>0</v>
      </c>
      <c r="BA145" s="4"/>
      <c r="BB145" s="23" t="n">
        <f aca="false">IF(OR(AL145=1,AM145=1,AN145=1,AO145=1),1,0)</f>
        <v>1</v>
      </c>
      <c r="BC145" s="4"/>
      <c r="BD145" s="4" t="n">
        <f aca="false">IF(AND(AU145=1,AX145=1,AZ145=1,BB145=1),1,0)</f>
        <v>0</v>
      </c>
      <c r="BE145" s="4"/>
      <c r="BF145" s="4"/>
      <c r="BG145" s="4"/>
    </row>
    <row r="146" customFormat="false" ht="12.8" hidden="false" customHeight="false" outlineLevel="0" collapsed="false">
      <c r="D146" s="0" t="s">
        <v>202</v>
      </c>
      <c r="E146" s="10" t="n">
        <v>0.0897758</v>
      </c>
      <c r="F146" s="10" t="n">
        <v>0.308</v>
      </c>
      <c r="G146" s="11" t="n">
        <f aca="false">IF(F146&lt;=0.1,1,0)</f>
        <v>0</v>
      </c>
      <c r="H146" s="0" t="n">
        <v>8.084054</v>
      </c>
      <c r="I146" s="0" t="n">
        <v>0.964</v>
      </c>
      <c r="J146" s="4" t="n">
        <f aca="false">IF(I146&lt;=0.1,1,0)</f>
        <v>0</v>
      </c>
      <c r="K146" s="10" t="n">
        <v>0.1513893</v>
      </c>
      <c r="L146" s="10" t="n">
        <v>0.101</v>
      </c>
      <c r="M146" s="11" t="n">
        <f aca="false">IF(L146&lt;=0.1,1,0)</f>
        <v>0</v>
      </c>
      <c r="N146" s="0" t="n">
        <v>13.47569</v>
      </c>
      <c r="O146" s="0" t="n">
        <v>0.424</v>
      </c>
      <c r="P146" s="4" t="n">
        <f aca="false">IF(O146&lt;=0.1,1,0)</f>
        <v>0</v>
      </c>
      <c r="Q146" s="10" t="n">
        <v>0.0076626</v>
      </c>
      <c r="R146" s="10" t="n">
        <v>0.939</v>
      </c>
      <c r="S146" s="11" t="n">
        <f aca="false">IF(R146&lt;=0.1,1,0)</f>
        <v>0</v>
      </c>
      <c r="T146" s="0" t="n">
        <v>0.081064</v>
      </c>
      <c r="U146" s="0" t="n">
        <v>0.34</v>
      </c>
      <c r="V146" s="4" t="n">
        <f aca="false">IF(U146&lt;=0.1,1,0)</f>
        <v>0</v>
      </c>
      <c r="W146" s="10" t="n">
        <v>0.0864793</v>
      </c>
      <c r="X146" s="10" t="n">
        <v>0.318</v>
      </c>
      <c r="Y146" s="11" t="n">
        <f aca="false">IF(X146&lt;=0.1,1,0)</f>
        <v>0</v>
      </c>
      <c r="Z146" s="0" t="n">
        <v>3.072647</v>
      </c>
      <c r="AA146" s="0" t="n">
        <v>0.271</v>
      </c>
      <c r="AB146" s="11" t="n">
        <f aca="false">IF(AA146&lt;=0.1,1,0)</f>
        <v>0</v>
      </c>
      <c r="AC146" s="7" t="n">
        <f aca="false">G146+J146+M146+P146+S146+V146+Y146+AB146</f>
        <v>0</v>
      </c>
      <c r="AF146" s="4" t="n">
        <f aca="false">IF(AC146&gt;7,1,0)</f>
        <v>0</v>
      </c>
      <c r="AG146" s="4" t="n">
        <f aca="false">IF(AC146=7,1,0)</f>
        <v>0</v>
      </c>
      <c r="AH146" s="23" t="n">
        <f aca="false">IF(AC146=6,1,0)</f>
        <v>0</v>
      </c>
      <c r="AK146" s="23" t="n">
        <v>6</v>
      </c>
      <c r="AL146" s="23" t="n">
        <f aca="false">IF(OR(AND(H146&gt;0, AK146&lt;=10), AND(H146&lt;0, AK146&gt;=90)),1,0)</f>
        <v>1</v>
      </c>
      <c r="AM146" s="23" t="n">
        <f aca="false">IF(OR(AND(H146&gt;0, AK146&gt;10, AK146&lt;=15), AND(H146&lt;0, AK146&lt;90,AK146&gt;=85)),1,0)</f>
        <v>0</v>
      </c>
      <c r="AN146" s="23" t="n">
        <f aca="false">IF(OR(AND(H146&gt;0, AK146&gt;15, AK146&lt;=20), AND(H146&lt;0, AK146&lt;85,AK146&gt;=80)),1,0)</f>
        <v>0</v>
      </c>
      <c r="AO146" s="23" t="n">
        <f aca="false">IF(OR(AND(H146&gt;0, AK146&gt;20, AK146&lt;=25), AND(H146&lt;0, AK146&lt;80,AK146&gt;=75)),1,0)</f>
        <v>0</v>
      </c>
      <c r="AR146" s="29" t="s">
        <v>202</v>
      </c>
      <c r="AS146" s="6" t="n">
        <v>0.0897758</v>
      </c>
      <c r="AT146" s="3" t="n">
        <f aca="false">ABS(AS146)</f>
        <v>0.0897758</v>
      </c>
      <c r="AU146" s="4" t="n">
        <f aca="false">IF(AT146&gt;=$AT$162,1,0)</f>
        <v>0</v>
      </c>
      <c r="AV146" s="6" t="n">
        <v>0.1513893</v>
      </c>
      <c r="AW146" s="3" t="n">
        <f aca="false">ABS(AV146)</f>
        <v>0.1513893</v>
      </c>
      <c r="AX146" s="4" t="n">
        <f aca="false">IF(AW146&gt;=$AW$162,1,0)</f>
        <v>0</v>
      </c>
      <c r="AY146" s="4"/>
      <c r="AZ146" s="4" t="n">
        <f aca="false">IF(OR(AF146=1,AG146=1,AH146=1),1,0)</f>
        <v>0</v>
      </c>
      <c r="BA146" s="4"/>
      <c r="BB146" s="23" t="n">
        <f aca="false">IF(OR(AL146=1,AM146=1,AN146=1,AO146=1),1,0)</f>
        <v>1</v>
      </c>
      <c r="BC146" s="4"/>
      <c r="BD146" s="4" t="n">
        <f aca="false">IF(AND(AU146=1,AX146=1,AZ146=1,BB146=1),1,0)</f>
        <v>0</v>
      </c>
      <c r="BE146" s="4"/>
      <c r="BF146" s="4"/>
      <c r="BG146" s="4"/>
    </row>
    <row r="147" customFormat="false" ht="12.8" hidden="false" customHeight="false" outlineLevel="0" collapsed="false">
      <c r="D147" s="0" t="s">
        <v>203</v>
      </c>
      <c r="E147" s="10" t="n">
        <v>0.0421847</v>
      </c>
      <c r="F147" s="10" t="n">
        <v>0.794</v>
      </c>
      <c r="G147" s="11" t="n">
        <f aca="false">IF(F147&lt;=0.1,1,0)</f>
        <v>0</v>
      </c>
      <c r="H147" s="0" t="n">
        <v>252.665</v>
      </c>
      <c r="I147" s="0" t="n">
        <v>0.455</v>
      </c>
      <c r="J147" s="4" t="n">
        <f aca="false">IF(I147&lt;=0.1,1,0)</f>
        <v>0</v>
      </c>
      <c r="K147" s="10" t="n">
        <v>0.1400954</v>
      </c>
      <c r="L147" s="10" t="n">
        <v>0.345</v>
      </c>
      <c r="M147" s="11" t="n">
        <f aca="false">IF(L147&lt;=0.1,1,0)</f>
        <v>0</v>
      </c>
      <c r="N147" s="0" t="n">
        <v>40.65141</v>
      </c>
      <c r="O147" s="0" t="n">
        <v>0.217</v>
      </c>
      <c r="P147" s="4" t="n">
        <f aca="false">IF(O147&lt;=0.1,1,0)</f>
        <v>0</v>
      </c>
      <c r="Q147" s="10" t="n">
        <v>0.0237741</v>
      </c>
      <c r="R147" s="10" t="n">
        <v>0.89</v>
      </c>
      <c r="S147" s="11" t="n">
        <f aca="false">IF(R147&lt;=0.1,1,0)</f>
        <v>0</v>
      </c>
      <c r="T147" s="0" t="n">
        <v>-0.0200722</v>
      </c>
      <c r="U147" s="0" t="n">
        <v>0.891</v>
      </c>
      <c r="V147" s="4" t="n">
        <f aca="false">IF(U147&lt;=0.1,1,0)</f>
        <v>0</v>
      </c>
      <c r="W147" s="10" t="n">
        <v>0.2029496</v>
      </c>
      <c r="X147" s="10" t="n">
        <v>0.155</v>
      </c>
      <c r="Y147" s="11" t="n">
        <f aca="false">IF(X147&lt;=0.1,1,0)</f>
        <v>0</v>
      </c>
      <c r="Z147" s="0" t="n">
        <v>0.4606592</v>
      </c>
      <c r="AA147" s="0" t="n">
        <v>0.908</v>
      </c>
      <c r="AB147" s="11" t="n">
        <f aca="false">IF(AA147&lt;=0.1,1,0)</f>
        <v>0</v>
      </c>
      <c r="AC147" s="7" t="n">
        <f aca="false">G147+J147+M147+P147+S147+V147+Y147+AB147</f>
        <v>0</v>
      </c>
      <c r="AF147" s="4" t="n">
        <f aca="false">IF(AC147&gt;7,1,0)</f>
        <v>0</v>
      </c>
      <c r="AG147" s="4" t="n">
        <f aca="false">IF(AC147=7,1,0)</f>
        <v>0</v>
      </c>
      <c r="AH147" s="23" t="n">
        <f aca="false">IF(AC147=6,1,0)</f>
        <v>0</v>
      </c>
      <c r="AK147" s="23" t="n">
        <v>3</v>
      </c>
      <c r="AL147" s="23" t="n">
        <f aca="false">IF(OR(AND(H147&gt;0, AK147&lt;=10), AND(H147&lt;0, AK147&gt;=90)),1,0)</f>
        <v>1</v>
      </c>
      <c r="AM147" s="23" t="n">
        <f aca="false">IF(OR(AND(H147&gt;0, AK147&gt;10, AK147&lt;=15), AND(H147&lt;0, AK147&lt;90,AK147&gt;=85)),1,0)</f>
        <v>0</v>
      </c>
      <c r="AN147" s="23" t="n">
        <f aca="false">IF(OR(AND(H147&gt;0, AK147&gt;15, AK147&lt;=20), AND(H147&lt;0, AK147&lt;85,AK147&gt;=80)),1,0)</f>
        <v>0</v>
      </c>
      <c r="AO147" s="23" t="n">
        <f aca="false">IF(OR(AND(H147&gt;0, AK147&gt;20, AK147&lt;=25), AND(H147&lt;0, AK147&lt;80,AK147&gt;=75)),1,0)</f>
        <v>0</v>
      </c>
      <c r="AR147" s="29" t="s">
        <v>203</v>
      </c>
      <c r="AS147" s="6" t="n">
        <v>0.0421847</v>
      </c>
      <c r="AT147" s="3" t="n">
        <f aca="false">ABS(AS147)</f>
        <v>0.0421847</v>
      </c>
      <c r="AU147" s="4" t="n">
        <f aca="false">IF(AT147&gt;=$AT$162,1,0)</f>
        <v>0</v>
      </c>
      <c r="AV147" s="6" t="n">
        <v>0.1400954</v>
      </c>
      <c r="AW147" s="3" t="n">
        <f aca="false">ABS(AV147)</f>
        <v>0.1400954</v>
      </c>
      <c r="AX147" s="4" t="n">
        <f aca="false">IF(AW147&gt;=$AW$162,1,0)</f>
        <v>0</v>
      </c>
      <c r="AY147" s="4"/>
      <c r="AZ147" s="4" t="n">
        <f aca="false">IF(OR(AF147=1,AG147=1,AH147=1),1,0)</f>
        <v>0</v>
      </c>
      <c r="BA147" s="4"/>
      <c r="BB147" s="23" t="n">
        <f aca="false">IF(OR(AL147=1,AM147=1,AN147=1,AO147=1),1,0)</f>
        <v>1</v>
      </c>
      <c r="BC147" s="4"/>
      <c r="BD147" s="4" t="n">
        <f aca="false">IF(AND(AU147=1,AX147=1,AZ147=1,BB147=1),1,0)</f>
        <v>0</v>
      </c>
      <c r="BE147" s="4"/>
      <c r="BF147" s="4"/>
      <c r="BG147" s="4"/>
    </row>
    <row r="148" customFormat="false" ht="12.8" hidden="false" customHeight="false" outlineLevel="0" collapsed="false">
      <c r="D148" s="29" t="s">
        <v>204</v>
      </c>
      <c r="E148" s="10" t="n">
        <v>0.23931</v>
      </c>
      <c r="F148" s="10" t="n">
        <v>0.112</v>
      </c>
      <c r="G148" s="11" t="n">
        <f aca="false">IF(F148&lt;=0.1,1,0)</f>
        <v>0</v>
      </c>
      <c r="H148" s="0" t="n">
        <v>465.5564</v>
      </c>
      <c r="I148" s="0" t="n">
        <v>0.244</v>
      </c>
      <c r="J148" s="4" t="n">
        <f aca="false">IF(I148&lt;=0.1,1,0)</f>
        <v>0</v>
      </c>
      <c r="K148" s="10" t="n">
        <v>0.4866334</v>
      </c>
      <c r="L148" s="10" t="n">
        <v>0</v>
      </c>
      <c r="M148" s="11" t="n">
        <f aca="false">IF(L148&lt;=0.1,1,0)</f>
        <v>1</v>
      </c>
      <c r="N148" s="0" t="n">
        <v>82.49463</v>
      </c>
      <c r="O148" s="0" t="n">
        <v>0.015</v>
      </c>
      <c r="P148" s="4" t="n">
        <f aca="false">IF(O148&lt;=0.1,1,0)</f>
        <v>1</v>
      </c>
      <c r="Q148" s="10" t="n">
        <v>0.1777405</v>
      </c>
      <c r="R148" s="10" t="n">
        <v>0.261</v>
      </c>
      <c r="S148" s="11" t="n">
        <f aca="false">IF(R148&lt;=0.1,1,0)</f>
        <v>0</v>
      </c>
      <c r="T148" s="0" t="n">
        <v>0.2457059</v>
      </c>
      <c r="U148" s="0" t="n">
        <v>0.099</v>
      </c>
      <c r="V148" s="4" t="n">
        <f aca="false">IF(U148&lt;=0.1,1,0)</f>
        <v>1</v>
      </c>
      <c r="W148" s="10" t="n">
        <v>0.4257987</v>
      </c>
      <c r="X148" s="10" t="n">
        <v>0.001</v>
      </c>
      <c r="Y148" s="11" t="n">
        <f aca="false">IF(X148&lt;=0.1,1,0)</f>
        <v>1</v>
      </c>
      <c r="Z148" s="0" t="n">
        <v>2.607565</v>
      </c>
      <c r="AA148" s="0" t="n">
        <v>0.521</v>
      </c>
      <c r="AB148" s="11" t="n">
        <f aca="false">IF(AA148&lt;=0.1,1,0)</f>
        <v>0</v>
      </c>
      <c r="AC148" s="7" t="n">
        <f aca="false">G148+J148+M148+P148+S148+V148+Y148+AB148</f>
        <v>4</v>
      </c>
      <c r="AF148" s="4" t="n">
        <f aca="false">IF(AC148&gt;7,1,0)</f>
        <v>0</v>
      </c>
      <c r="AG148" s="4" t="n">
        <f aca="false">IF(AC148=7,1,0)</f>
        <v>0</v>
      </c>
      <c r="AH148" s="23" t="n">
        <f aca="false">IF(AC148=6,1,0)</f>
        <v>0</v>
      </c>
      <c r="AK148" s="23" t="n">
        <v>3</v>
      </c>
      <c r="AL148" s="23" t="n">
        <f aca="false">IF(OR(AND(H148&gt;0, AK148&lt;=10), AND(H148&lt;0, AK148&gt;=90)),1,0)</f>
        <v>1</v>
      </c>
      <c r="AM148" s="23" t="n">
        <f aca="false">IF(OR(AND(H148&gt;0, AK148&gt;10, AK148&lt;=15), AND(H148&lt;0, AK148&lt;90,AK148&gt;=85)),1,0)</f>
        <v>0</v>
      </c>
      <c r="AN148" s="23" t="n">
        <f aca="false">IF(OR(AND(H148&gt;0, AK148&gt;15, AK148&lt;=20), AND(H148&lt;0, AK148&lt;85,AK148&gt;=80)),1,0)</f>
        <v>0</v>
      </c>
      <c r="AO148" s="23" t="n">
        <f aca="false">IF(OR(AND(H148&gt;0, AK148&gt;20, AK148&lt;=25), AND(H148&lt;0, AK148&lt;80,AK148&gt;=75)),1,0)</f>
        <v>0</v>
      </c>
      <c r="AR148" s="29" t="s">
        <v>204</v>
      </c>
      <c r="AS148" s="6" t="n">
        <v>0.23931</v>
      </c>
      <c r="AT148" s="3" t="n">
        <f aca="false">ABS(AS148)</f>
        <v>0.23931</v>
      </c>
      <c r="AU148" s="4" t="n">
        <f aca="false">IF(AT148&gt;=$AT$162,1,0)</f>
        <v>0</v>
      </c>
      <c r="AV148" s="6" t="n">
        <v>0.4866334</v>
      </c>
      <c r="AW148" s="3" t="n">
        <f aca="false">ABS(AV148)</f>
        <v>0.4866334</v>
      </c>
      <c r="AX148" s="4" t="n">
        <f aca="false">IF(AW148&gt;=$AW$162,1,0)</f>
        <v>1</v>
      </c>
      <c r="AY148" s="4"/>
      <c r="AZ148" s="4" t="n">
        <f aca="false">IF(OR(AF148=1,AG148=1,AH148=1),1,0)</f>
        <v>0</v>
      </c>
      <c r="BA148" s="4"/>
      <c r="BB148" s="23" t="n">
        <f aca="false">IF(OR(AL148=1,AM148=1,AN148=1,AO148=1),1,0)</f>
        <v>1</v>
      </c>
      <c r="BC148" s="4"/>
      <c r="BD148" s="4" t="n">
        <f aca="false">IF(AND(AU148=1,AX148=1,AZ148=1,BB148=1),1,0)</f>
        <v>0</v>
      </c>
      <c r="BE148" s="4"/>
      <c r="BF148" s="4"/>
      <c r="BG148" s="4"/>
    </row>
    <row r="149" customFormat="false" ht="12.8" hidden="false" customHeight="false" outlineLevel="0" collapsed="false">
      <c r="D149" s="33" t="s">
        <v>205</v>
      </c>
      <c r="E149" s="10" t="n">
        <v>0.2986945</v>
      </c>
      <c r="F149" s="10" t="n">
        <v>0.022</v>
      </c>
      <c r="G149" s="11" t="n">
        <f aca="false">IF(F149&lt;=0.1,1,0)</f>
        <v>1</v>
      </c>
      <c r="H149" s="0" t="n">
        <v>630.4448</v>
      </c>
      <c r="I149" s="0" t="n">
        <v>0.038</v>
      </c>
      <c r="J149" s="4" t="n">
        <f aca="false">IF(I149&lt;=0.1,1,0)</f>
        <v>1</v>
      </c>
      <c r="K149" s="10" t="n">
        <v>0.3450124</v>
      </c>
      <c r="L149" s="10" t="n">
        <v>0.009</v>
      </c>
      <c r="M149" s="11" t="n">
        <f aca="false">IF(L149&lt;=0.1,1,0)</f>
        <v>1</v>
      </c>
      <c r="N149" s="0" t="n">
        <v>73.70474</v>
      </c>
      <c r="O149" s="0" t="n">
        <v>0.01</v>
      </c>
      <c r="P149" s="4" t="n">
        <f aca="false">IF(O149&lt;=0.1,1,0)</f>
        <v>1</v>
      </c>
      <c r="Q149" s="10" t="n">
        <v>0.3079741</v>
      </c>
      <c r="R149" s="10" t="n">
        <v>0.034</v>
      </c>
      <c r="S149" s="11" t="n">
        <f aca="false">IF(R149&lt;=0.1,1,0)</f>
        <v>1</v>
      </c>
      <c r="T149" s="0" t="n">
        <v>0.2580471</v>
      </c>
      <c r="U149" s="0" t="n">
        <v>0.025</v>
      </c>
      <c r="V149" s="4" t="n">
        <f aca="false">IF(U149&lt;=0.1,1,0)</f>
        <v>1</v>
      </c>
      <c r="W149" s="10" t="n">
        <v>0.3481269</v>
      </c>
      <c r="X149" s="10" t="n">
        <v>0.005</v>
      </c>
      <c r="Y149" s="11" t="n">
        <f aca="false">IF(X149&lt;=0.1,1,0)</f>
        <v>1</v>
      </c>
      <c r="Z149" s="0" t="n">
        <v>13.01509</v>
      </c>
      <c r="AA149" s="0" t="n">
        <v>0.051</v>
      </c>
      <c r="AB149" s="11" t="n">
        <f aca="false">IF(AA149&lt;=0.1,1,0)</f>
        <v>1</v>
      </c>
      <c r="AC149" s="7" t="n">
        <f aca="false">G149+J149+M149+P149+S149+V149+Y149+AB149</f>
        <v>8</v>
      </c>
      <c r="AF149" s="56" t="n">
        <f aca="false">IF(AC149&gt;7,1,0)</f>
        <v>1</v>
      </c>
      <c r="AG149" s="4" t="n">
        <f aca="false">IF(AC149=7,1,0)</f>
        <v>0</v>
      </c>
      <c r="AH149" s="23" t="n">
        <f aca="false">IF(AC149=6,1,0)</f>
        <v>0</v>
      </c>
      <c r="AK149" s="23" t="n">
        <v>4</v>
      </c>
      <c r="AL149" s="23" t="n">
        <f aca="false">IF(OR(AND(H149&gt;0, AK149&lt;=10), AND(H149&lt;0, AK149&gt;=90)),1,0)</f>
        <v>1</v>
      </c>
      <c r="AM149" s="23" t="n">
        <f aca="false">IF(OR(AND(H149&gt;0, AK149&gt;10, AK149&lt;=15), AND(H149&lt;0, AK149&lt;90,AK149&gt;=85)),1,0)</f>
        <v>0</v>
      </c>
      <c r="AN149" s="23" t="n">
        <f aca="false">IF(OR(AND(H149&gt;0, AK149&gt;15, AK149&lt;=20), AND(H149&lt;0, AK149&lt;85,AK149&gt;=80)),1,0)</f>
        <v>0</v>
      </c>
      <c r="AO149" s="23" t="n">
        <f aca="false">IF(OR(AND(H149&gt;0, AK149&gt;20, AK149&lt;=25), AND(H149&lt;0, AK149&lt;80,AK149&gt;=75)),1,0)</f>
        <v>0</v>
      </c>
      <c r="AR149" s="33" t="s">
        <v>205</v>
      </c>
      <c r="AS149" s="6" t="n">
        <v>0.2986945</v>
      </c>
      <c r="AT149" s="3" t="n">
        <f aca="false">ABS(AS149)</f>
        <v>0.2986945</v>
      </c>
      <c r="AU149" s="4" t="n">
        <f aca="false">IF(AT149&gt;=$AT$162,1,0)</f>
        <v>1</v>
      </c>
      <c r="AV149" s="6" t="n">
        <v>0.3450124</v>
      </c>
      <c r="AW149" s="3" t="n">
        <f aca="false">ABS(AV149)</f>
        <v>0.3450124</v>
      </c>
      <c r="AX149" s="4" t="n">
        <f aca="false">IF(AW149&gt;=$AW$162,1,0)</f>
        <v>1</v>
      </c>
      <c r="AY149" s="4"/>
      <c r="AZ149" s="4" t="n">
        <f aca="false">IF(OR(AF149=1,AG149=1,AH149=1),1,0)</f>
        <v>1</v>
      </c>
      <c r="BA149" s="4"/>
      <c r="BB149" s="23" t="n">
        <f aca="false">IF(OR(AL149=1,AM149=1,AN149=1,AO149=1),1,0)</f>
        <v>1</v>
      </c>
      <c r="BC149" s="4"/>
      <c r="BD149" s="4" t="n">
        <f aca="false">IF(AND(AU149=1,AX149=1,AZ149=1,BB149=1),1,0)</f>
        <v>1</v>
      </c>
      <c r="BE149" s="4"/>
      <c r="BF149" s="4"/>
      <c r="BG149" s="4"/>
    </row>
    <row r="150" customFormat="false" ht="12.8" hidden="false" customHeight="false" outlineLevel="0" collapsed="false">
      <c r="D150" s="30" t="s">
        <v>206</v>
      </c>
      <c r="E150" s="10" t="n">
        <v>0.2563813</v>
      </c>
      <c r="F150" s="10" t="n">
        <v>0.026</v>
      </c>
      <c r="G150" s="11" t="n">
        <f aca="false">IF(F150&lt;=0.1,1,0)</f>
        <v>1</v>
      </c>
      <c r="H150" s="0" t="n">
        <v>706.6242</v>
      </c>
      <c r="I150" s="0" t="n">
        <v>0.022</v>
      </c>
      <c r="J150" s="4" t="n">
        <f aca="false">IF(I150&lt;=0.1,1,0)</f>
        <v>1</v>
      </c>
      <c r="K150" s="10" t="n">
        <v>0.2702055</v>
      </c>
      <c r="L150" s="10" t="n">
        <v>0.012</v>
      </c>
      <c r="M150" s="11" t="n">
        <f aca="false">IF(L150&lt;=0.1,1,0)</f>
        <v>1</v>
      </c>
      <c r="N150" s="0" t="n">
        <v>56.0424</v>
      </c>
      <c r="O150" s="0" t="n">
        <v>0.015</v>
      </c>
      <c r="P150" s="4" t="n">
        <f aca="false">IF(O150&lt;=0.1,1,0)</f>
        <v>1</v>
      </c>
      <c r="Q150" s="10" t="n">
        <v>0.2657089</v>
      </c>
      <c r="R150" s="10" t="n">
        <v>0.03</v>
      </c>
      <c r="S150" s="11" t="n">
        <f aca="false">IF(R150&lt;=0.1,1,0)</f>
        <v>1</v>
      </c>
      <c r="T150" s="0" t="n">
        <v>0.2019348</v>
      </c>
      <c r="U150" s="0" t="n">
        <v>0.074</v>
      </c>
      <c r="V150" s="4" t="n">
        <f aca="false">IF(U150&lt;=0.1,1,0)</f>
        <v>1</v>
      </c>
      <c r="W150" s="10" t="n">
        <v>0.274816</v>
      </c>
      <c r="X150" s="10" t="n">
        <v>0.008</v>
      </c>
      <c r="Y150" s="11" t="n">
        <f aca="false">IF(X150&lt;=0.1,1,0)</f>
        <v>1</v>
      </c>
      <c r="Z150" s="0" t="n">
        <v>13.94944</v>
      </c>
      <c r="AA150" s="0" t="n">
        <v>0.073</v>
      </c>
      <c r="AB150" s="11" t="n">
        <f aca="false">IF(AA150&lt;=0.1,1,0)</f>
        <v>1</v>
      </c>
      <c r="AC150" s="7" t="n">
        <f aca="false">G150+J150+M150+P150+S150+V150+Y150+AB150</f>
        <v>8</v>
      </c>
      <c r="AF150" s="4" t="n">
        <f aca="false">IF(AC150&gt;7,1,0)</f>
        <v>1</v>
      </c>
      <c r="AG150" s="4" t="n">
        <f aca="false">IF(AC150=7,1,0)</f>
        <v>0</v>
      </c>
      <c r="AH150" s="24" t="n">
        <f aca="false">IF(AC150=6,1,0)</f>
        <v>0</v>
      </c>
      <c r="AK150" s="23" t="n">
        <v>6</v>
      </c>
      <c r="AL150" s="23" t="n">
        <f aca="false">IF(OR(AND(H150&gt;0, AK150&lt;=10), AND(H150&lt;0, AK150&gt;=90)),1,0)</f>
        <v>1</v>
      </c>
      <c r="AM150" s="23" t="n">
        <f aca="false">IF(OR(AND(H150&gt;0, AK150&gt;10, AK150&lt;=15), AND(H150&lt;0, AK150&lt;90,AK150&gt;=85)),1,0)</f>
        <v>0</v>
      </c>
      <c r="AN150" s="23" t="n">
        <f aca="false">IF(OR(AND(H150&gt;0, AK150&gt;15, AK150&lt;=20), AND(H150&lt;0, AK150&lt;85,AK150&gt;=80)),1,0)</f>
        <v>0</v>
      </c>
      <c r="AO150" s="23" t="n">
        <f aca="false">IF(OR(AND(H150&gt;0, AK150&gt;20, AK150&lt;=25), AND(H150&lt;0, AK150&lt;80,AK150&gt;=75)),1,0)</f>
        <v>0</v>
      </c>
      <c r="AR150" s="33" t="s">
        <v>206</v>
      </c>
      <c r="AS150" s="6" t="n">
        <v>0.2563813</v>
      </c>
      <c r="AT150" s="3" t="n">
        <f aca="false">ABS(AS150)</f>
        <v>0.2563813</v>
      </c>
      <c r="AU150" s="4" t="n">
        <f aca="false">IF(AT150&gt;=$AT$162,1,0)</f>
        <v>1</v>
      </c>
      <c r="AV150" s="6" t="n">
        <v>0.2702055</v>
      </c>
      <c r="AW150" s="3" t="n">
        <f aca="false">ABS(AV150)</f>
        <v>0.2702055</v>
      </c>
      <c r="AX150" s="4" t="n">
        <f aca="false">IF(AW150&gt;=$AW$162,1,0)</f>
        <v>1</v>
      </c>
      <c r="AY150" s="4"/>
      <c r="AZ150" s="4" t="n">
        <f aca="false">IF(OR(AF150=1,AG150=1,AH150=1),1,0)</f>
        <v>1</v>
      </c>
      <c r="BA150" s="4"/>
      <c r="BB150" s="23" t="n">
        <f aca="false">IF(OR(AL150=1,AM150=1,AN150=1,AO150=1),1,0)</f>
        <v>1</v>
      </c>
      <c r="BC150" s="4"/>
      <c r="BD150" s="4" t="n">
        <f aca="false">IF(AND(AU150=1,AX150=1,AZ150=1,BB150=1),1,0)</f>
        <v>1</v>
      </c>
      <c r="BE150" s="4"/>
      <c r="BF150" s="4"/>
      <c r="BG150" s="4"/>
    </row>
    <row r="151" customFormat="false" ht="12.8" hidden="false" customHeight="false" outlineLevel="0" collapsed="false">
      <c r="B151" s="12"/>
      <c r="C151" s="12"/>
      <c r="D151" s="53" t="s">
        <v>207</v>
      </c>
      <c r="E151" s="74" t="n">
        <v>0.1828698</v>
      </c>
      <c r="F151" s="74" t="n">
        <v>0.028</v>
      </c>
      <c r="G151" s="11" t="n">
        <f aca="false">IF(F151&lt;=0.1,1,0)</f>
        <v>1</v>
      </c>
      <c r="H151" s="12" t="n">
        <v>221.0806</v>
      </c>
      <c r="I151" s="12" t="n">
        <v>0.241</v>
      </c>
      <c r="J151" s="4" t="n">
        <f aca="false">IF(I151&lt;=0.1,1,0)</f>
        <v>0</v>
      </c>
      <c r="K151" s="74" t="n">
        <v>0.2357806</v>
      </c>
      <c r="L151" s="74" t="n">
        <v>0.005</v>
      </c>
      <c r="M151" s="11" t="n">
        <f aca="false">IF(L151&lt;=0.1,1,0)</f>
        <v>1</v>
      </c>
      <c r="N151" s="12" t="n">
        <v>31.96303</v>
      </c>
      <c r="O151" s="12" t="n">
        <v>0.065</v>
      </c>
      <c r="P151" s="4" t="n">
        <f aca="false">IF(O151&lt;=0.1,1,0)</f>
        <v>1</v>
      </c>
      <c r="Q151" s="74" t="n">
        <v>0.2292709</v>
      </c>
      <c r="R151" s="74" t="n">
        <v>0.011</v>
      </c>
      <c r="S151" s="11" t="n">
        <f aca="false">IF(R151&lt;=0.1,1,0)</f>
        <v>1</v>
      </c>
      <c r="T151" s="12" t="n">
        <v>0.1591092</v>
      </c>
      <c r="U151" s="12" t="n">
        <v>0.061</v>
      </c>
      <c r="V151" s="4" t="n">
        <f aca="false">IF(U151&lt;=0.1,1,0)</f>
        <v>1</v>
      </c>
      <c r="W151" s="74" t="n">
        <v>0.1765126</v>
      </c>
      <c r="X151" s="74" t="n">
        <v>0.034</v>
      </c>
      <c r="Y151" s="11" t="n">
        <f aca="false">IF(X151&lt;=0.1,1,0)</f>
        <v>1</v>
      </c>
      <c r="Z151" s="12" t="n">
        <v>6.279279</v>
      </c>
      <c r="AA151" s="12" t="n">
        <v>0.02</v>
      </c>
      <c r="AB151" s="11" t="n">
        <f aca="false">IF(AA151&lt;=0.1,1,0)</f>
        <v>1</v>
      </c>
      <c r="AC151" s="39" t="n">
        <f aca="false">G151+J151+M151+P151+S151+V151+Y151+AB151</f>
        <v>7</v>
      </c>
      <c r="AF151" s="4" t="n">
        <f aca="false">IF(AC151&gt;7,1,0)</f>
        <v>0</v>
      </c>
      <c r="AG151" s="4" t="n">
        <f aca="false">IF(AC151=7,1,0)</f>
        <v>1</v>
      </c>
      <c r="AH151" s="23" t="n">
        <f aca="false">IF(AC151=6,1,0)</f>
        <v>0</v>
      </c>
      <c r="AK151" s="23" t="n">
        <v>8</v>
      </c>
      <c r="AL151" s="23" t="n">
        <f aca="false">IF(OR(AND(H151&gt;0, AK151&lt;=10), AND(H151&lt;0, AK151&gt;=90)),1,0)</f>
        <v>1</v>
      </c>
      <c r="AM151" s="23" t="n">
        <f aca="false">IF(OR(AND(H151&gt;0, AK151&gt;10, AK151&lt;=15), AND(H151&lt;0, AK151&lt;90,AK151&gt;=85)),1,0)</f>
        <v>0</v>
      </c>
      <c r="AN151" s="23" t="n">
        <f aca="false">IF(OR(AND(H151&gt;0, AK151&gt;15, AK151&lt;=20), AND(H151&lt;0, AK151&lt;85,AK151&gt;=80)),1,0)</f>
        <v>0</v>
      </c>
      <c r="AO151" s="23" t="n">
        <f aca="false">IF(OR(AND(H151&gt;0, AK151&gt;20, AK151&lt;=25), AND(H151&lt;0, AK151&lt;80,AK151&gt;=75)),1,0)</f>
        <v>0</v>
      </c>
      <c r="AR151" s="53" t="s">
        <v>207</v>
      </c>
      <c r="AS151" s="37" t="n">
        <v>0.1828698</v>
      </c>
      <c r="AT151" s="38" t="n">
        <f aca="false">ABS(AS151)</f>
        <v>0.1828698</v>
      </c>
      <c r="AU151" s="42" t="n">
        <f aca="false">IF(AT151&gt;=$AT$162,1,0)</f>
        <v>0</v>
      </c>
      <c r="AV151" s="37" t="n">
        <v>0.2357806</v>
      </c>
      <c r="AW151" s="38" t="n">
        <f aca="false">ABS(AV151)</f>
        <v>0.2357806</v>
      </c>
      <c r="AX151" s="42" t="n">
        <f aca="false">IF(AW151&gt;=$AW$162,1,0)</f>
        <v>1</v>
      </c>
      <c r="AY151" s="42"/>
      <c r="AZ151" s="42" t="n">
        <f aca="false">IF(OR(AF151=1,AG151=1,AH151=1),1,0)</f>
        <v>1</v>
      </c>
      <c r="BA151" s="42"/>
      <c r="BB151" s="46" t="n">
        <f aca="false">IF(OR(AL151=1,AM151=1,AN151=1,AO151=1),1,0)</f>
        <v>1</v>
      </c>
      <c r="BC151" s="42"/>
      <c r="BD151" s="42" t="n">
        <f aca="false">IF(AND(AU151=1,AX151=1,AZ151=1,BB151=1),1,0)</f>
        <v>0</v>
      </c>
      <c r="BE151" s="42"/>
      <c r="BF151" s="4"/>
      <c r="BG151" s="4"/>
    </row>
    <row r="152" customFormat="false" ht="12.8" hidden="false" customHeight="false" outlineLevel="0" collapsed="false">
      <c r="E152" s="6"/>
      <c r="F152" s="6"/>
      <c r="G152" s="11"/>
      <c r="H152" s="3"/>
      <c r="I152" s="3"/>
      <c r="J152" s="4"/>
      <c r="K152" s="6"/>
      <c r="L152" s="6"/>
      <c r="M152" s="11"/>
      <c r="N152" s="3"/>
      <c r="O152" s="3"/>
      <c r="P152" s="4"/>
      <c r="Q152" s="6"/>
      <c r="R152" s="6"/>
      <c r="S152" s="11"/>
      <c r="T152" s="3"/>
      <c r="U152" s="3"/>
      <c r="V152" s="4"/>
      <c r="W152" s="6"/>
      <c r="X152" s="6"/>
      <c r="Y152" s="11"/>
      <c r="Z152" s="3"/>
      <c r="AA152" s="3"/>
      <c r="AB152" s="11"/>
      <c r="AC152" s="7"/>
      <c r="AF152" s="4"/>
      <c r="AG152" s="4"/>
      <c r="AH152" s="4"/>
      <c r="AK152" s="23"/>
      <c r="AL152" s="23"/>
      <c r="AM152" s="23"/>
      <c r="AN152" s="23"/>
      <c r="AO152" s="23"/>
      <c r="AS152" s="6"/>
      <c r="AT152" s="3"/>
      <c r="AU152" s="4"/>
      <c r="AV152" s="6"/>
      <c r="AW152" s="3"/>
      <c r="AX152" s="4"/>
      <c r="AY152" s="4"/>
      <c r="AZ152" s="4"/>
      <c r="BA152" s="4"/>
      <c r="BB152" s="23"/>
      <c r="BC152" s="4"/>
      <c r="BD152" s="4"/>
      <c r="BE152" s="4"/>
      <c r="BF152" s="4"/>
      <c r="BG152" s="4"/>
    </row>
    <row r="153" customFormat="false" ht="12.8" hidden="false" customHeight="false" outlineLevel="0" collapsed="false">
      <c r="E153" s="37"/>
      <c r="F153" s="37"/>
      <c r="G153" s="11"/>
      <c r="H153" s="38"/>
      <c r="I153" s="38"/>
      <c r="J153" s="4"/>
      <c r="K153" s="37"/>
      <c r="L153" s="37"/>
      <c r="M153" s="11"/>
      <c r="N153" s="38"/>
      <c r="O153" s="38"/>
      <c r="P153" s="4"/>
      <c r="Q153" s="37"/>
      <c r="R153" s="37"/>
      <c r="S153" s="11"/>
      <c r="T153" s="38"/>
      <c r="U153" s="38"/>
      <c r="V153" s="4"/>
      <c r="W153" s="37"/>
      <c r="X153" s="37"/>
      <c r="Y153" s="11"/>
      <c r="Z153" s="38"/>
      <c r="AA153" s="38"/>
      <c r="AB153" s="11"/>
      <c r="AC153" s="7"/>
      <c r="AF153" s="4"/>
      <c r="AG153" s="4"/>
      <c r="AH153" s="4"/>
      <c r="AK153" s="23"/>
      <c r="AL153" s="23"/>
      <c r="AM153" s="23"/>
      <c r="AN153" s="23"/>
      <c r="AO153" s="23"/>
      <c r="AR153" s="12"/>
      <c r="AS153" s="37"/>
      <c r="AT153" s="38"/>
      <c r="AU153" s="42"/>
      <c r="AV153" s="37"/>
      <c r="AW153" s="38"/>
      <c r="AX153" s="42"/>
      <c r="AY153" s="42"/>
      <c r="AZ153" s="42"/>
      <c r="BA153" s="42"/>
      <c r="BB153" s="46"/>
      <c r="BC153" s="42"/>
      <c r="BD153" s="42"/>
      <c r="BE153" s="42"/>
      <c r="BF153" s="4"/>
      <c r="BG153" s="4"/>
    </row>
    <row r="154" customFormat="false" ht="12.8" hidden="false" customHeight="false" outlineLevel="0" collapsed="false">
      <c r="B154" s="47" t="s">
        <v>208</v>
      </c>
      <c r="C154" s="57"/>
      <c r="D154" s="57" t="s">
        <v>209</v>
      </c>
      <c r="E154" s="59" t="n">
        <v>0.2631977</v>
      </c>
      <c r="F154" s="59" t="n">
        <v>0</v>
      </c>
      <c r="G154" s="11" t="n">
        <f aca="false">IF(F154&lt;=0.1,1,0)</f>
        <v>1</v>
      </c>
      <c r="H154" s="57" t="n">
        <v>279.9313</v>
      </c>
      <c r="I154" s="57" t="n">
        <v>0.074</v>
      </c>
      <c r="J154" s="4" t="n">
        <f aca="false">IF(I154&lt;=0.1,1,0)</f>
        <v>1</v>
      </c>
      <c r="K154" s="59" t="n">
        <v>0.1562437</v>
      </c>
      <c r="L154" s="59" t="n">
        <v>0.035</v>
      </c>
      <c r="M154" s="11" t="n">
        <f aca="false">IF(L154&lt;=0.1,1,0)</f>
        <v>1</v>
      </c>
      <c r="N154" s="57" t="n">
        <v>15.45309</v>
      </c>
      <c r="O154" s="57" t="n">
        <v>0.232</v>
      </c>
      <c r="P154" s="4" t="n">
        <f aca="false">IF(O154&lt;=0.1,1,0)</f>
        <v>0</v>
      </c>
      <c r="Q154" s="59" t="n">
        <v>0.296853</v>
      </c>
      <c r="R154" s="59" t="n">
        <v>0</v>
      </c>
      <c r="S154" s="11" t="n">
        <f aca="false">IF(R154&lt;=0.1,1,0)</f>
        <v>1</v>
      </c>
      <c r="T154" s="57" t="n">
        <v>0.2911592</v>
      </c>
      <c r="U154" s="57" t="n">
        <v>0</v>
      </c>
      <c r="V154" s="4" t="n">
        <f aca="false">IF(U154&lt;=0.1,1,0)</f>
        <v>1</v>
      </c>
      <c r="W154" s="59" t="n">
        <v>0.1899884</v>
      </c>
      <c r="X154" s="59" t="n">
        <v>0.006</v>
      </c>
      <c r="Y154" s="11" t="n">
        <f aca="false">IF(X154&lt;=0.1,1,0)</f>
        <v>1</v>
      </c>
      <c r="Z154" s="57" t="n">
        <v>1.249623</v>
      </c>
      <c r="AA154" s="57" t="n">
        <v>0.632</v>
      </c>
      <c r="AB154" s="11" t="n">
        <f aca="false">IF(AA154&lt;=0.1,1,0)</f>
        <v>0</v>
      </c>
      <c r="AC154" s="49" t="n">
        <f aca="false">G154+J154+M154+P154+S154+V154+Y154+AB154</f>
        <v>6</v>
      </c>
      <c r="AF154" s="4" t="n">
        <f aca="false">IF(AC154&gt;7,1,0)</f>
        <v>0</v>
      </c>
      <c r="AG154" s="4" t="n">
        <f aca="false">IF(AC154=7,1,0)</f>
        <v>0</v>
      </c>
      <c r="AH154" s="23" t="n">
        <f aca="false">IF(AC154=6,1,0)</f>
        <v>1</v>
      </c>
      <c r="AK154" s="23" t="n">
        <v>86</v>
      </c>
      <c r="AL154" s="23" t="n">
        <f aca="false">IF(OR(AND(H154&gt;0, AK154&lt;=10), AND(H154&lt;0, AK154&gt;=90)),1,0)</f>
        <v>0</v>
      </c>
      <c r="AM154" s="23" t="n">
        <f aca="false">IF(OR(AND(H154&gt;0, AK154&gt;10, AK154&lt;=15), AND(H154&lt;0, AK154&lt;90,AK154&gt;=85)),1,0)</f>
        <v>0</v>
      </c>
      <c r="AN154" s="23" t="n">
        <f aca="false">IF(OR(AND(H154&gt;0, AK154&gt;15, AK154&lt;=20), AND(H154&lt;0, AK154&lt;85,AK154&gt;=80)),1,0)</f>
        <v>0</v>
      </c>
      <c r="AO154" s="23" t="n">
        <f aca="false">IF(OR(AND(H154&gt;0, AK154&gt;20, AK154&lt;=25), AND(H154&lt;0, AK154&lt;80,AK154&gt;=75)),1,0)</f>
        <v>0</v>
      </c>
      <c r="AR154" s="57" t="s">
        <v>209</v>
      </c>
      <c r="AS154" s="44" t="n">
        <v>0.2631977</v>
      </c>
      <c r="AT154" s="3" t="n">
        <f aca="false">ABS(AS154)</f>
        <v>0.2631977</v>
      </c>
      <c r="AU154" s="4" t="n">
        <f aca="false">IF(AT154&gt;=$AT$162,1,0)</f>
        <v>1</v>
      </c>
      <c r="AV154" s="44" t="n">
        <v>0.1562437</v>
      </c>
      <c r="AW154" s="3" t="n">
        <f aca="false">ABS(AV154)</f>
        <v>0.1562437</v>
      </c>
      <c r="AX154" s="4" t="n">
        <f aca="false">IF(AW154&gt;=$AW$162,1,0)</f>
        <v>0</v>
      </c>
      <c r="AY154" s="4"/>
      <c r="AZ154" s="4" t="n">
        <f aca="false">IF(OR(AF154=1,AG154=1,AH154=1),1,0)</f>
        <v>1</v>
      </c>
      <c r="BA154" s="4"/>
      <c r="BB154" s="23" t="n">
        <f aca="false">IF(OR(AL154=1,AM154=1,AN154=1,AO154=1),1,0)</f>
        <v>0</v>
      </c>
      <c r="BC154" s="4"/>
      <c r="BD154" s="4" t="n">
        <f aca="false">IF(AND(AU154=1,AX154=1,AZ154=1,BB154=1),1,0)</f>
        <v>0</v>
      </c>
      <c r="BE154" s="4"/>
      <c r="BF154" s="4"/>
      <c r="BG154" s="4"/>
    </row>
    <row r="155" customFormat="false" ht="12.8" hidden="false" customHeight="false" outlineLevel="0" collapsed="false">
      <c r="D155" s="0" t="s">
        <v>210</v>
      </c>
      <c r="E155" s="10" t="n">
        <v>0.1369602</v>
      </c>
      <c r="F155" s="10" t="n">
        <v>0.095</v>
      </c>
      <c r="G155" s="11" t="n">
        <f aca="false">IF(F155&lt;=0.1,1,0)</f>
        <v>1</v>
      </c>
      <c r="H155" s="0" t="n">
        <v>282.3735</v>
      </c>
      <c r="I155" s="0" t="n">
        <v>0.197</v>
      </c>
      <c r="J155" s="4" t="n">
        <f aca="false">IF(I155&lt;=0.1,1,0)</f>
        <v>0</v>
      </c>
      <c r="K155" s="10" t="n">
        <v>0.1420613</v>
      </c>
      <c r="L155" s="10" t="n">
        <v>0.095</v>
      </c>
      <c r="M155" s="11" t="n">
        <f aca="false">IF(L155&lt;=0.1,1,0)</f>
        <v>1</v>
      </c>
      <c r="N155" s="0" t="n">
        <v>24.00788</v>
      </c>
      <c r="O155" s="0" t="n">
        <v>0.197</v>
      </c>
      <c r="P155" s="4" t="n">
        <f aca="false">IF(O155&lt;=0.1,1,0)</f>
        <v>0</v>
      </c>
      <c r="Q155" s="10" t="n">
        <v>0.0719067</v>
      </c>
      <c r="R155" s="10" t="n">
        <v>0.436</v>
      </c>
      <c r="S155" s="11" t="n">
        <f aca="false">IF(R155&lt;=0.1,1,0)</f>
        <v>0</v>
      </c>
      <c r="T155" s="0" t="n">
        <v>0.1742567</v>
      </c>
      <c r="U155" s="0" t="n">
        <v>0.029</v>
      </c>
      <c r="V155" s="4" t="n">
        <f aca="false">IF(U155&lt;=0.1,1,0)</f>
        <v>1</v>
      </c>
      <c r="W155" s="10" t="n">
        <v>0.1221234</v>
      </c>
      <c r="X155" s="10" t="n">
        <v>0.138</v>
      </c>
      <c r="Y155" s="11" t="n">
        <f aca="false">IF(X155&lt;=0.1,1,0)</f>
        <v>0</v>
      </c>
      <c r="Z155" s="0" t="n">
        <v>3.854731</v>
      </c>
      <c r="AA155" s="0" t="n">
        <v>0.34</v>
      </c>
      <c r="AB155" s="11" t="n">
        <f aca="false">IF(AA155&lt;=0.1,1,0)</f>
        <v>0</v>
      </c>
      <c r="AC155" s="7" t="n">
        <f aca="false">G155+J155+M155+P155+S155+V155+Y155+AB155</f>
        <v>3</v>
      </c>
      <c r="AF155" s="4" t="n">
        <f aca="false">IF(AC155&gt;7,1,0)</f>
        <v>0</v>
      </c>
      <c r="AG155" s="4" t="n">
        <f aca="false">IF(AC155=7,1,0)</f>
        <v>0</v>
      </c>
      <c r="AH155" s="23" t="n">
        <f aca="false">IF(AC155=6,1,0)</f>
        <v>0</v>
      </c>
      <c r="AK155" s="23" t="n">
        <v>7</v>
      </c>
      <c r="AL155" s="23" t="n">
        <f aca="false">IF(OR(AND(H155&gt;0, AK155&lt;=10), AND(H155&lt;0, AK155&gt;=90)),1,0)</f>
        <v>1</v>
      </c>
      <c r="AM155" s="23" t="n">
        <f aca="false">IF(OR(AND(H155&gt;0, AK155&gt;10, AK155&lt;=15), AND(H155&lt;0, AK155&lt;90,AK155&gt;=85)),1,0)</f>
        <v>0</v>
      </c>
      <c r="AN155" s="23" t="n">
        <f aca="false">IF(OR(AND(H155&gt;0, AK155&gt;15, AK155&lt;=20), AND(H155&lt;0, AK155&lt;85,AK155&gt;=80)),1,0)</f>
        <v>0</v>
      </c>
      <c r="AO155" s="23" t="n">
        <f aca="false">IF(OR(AND(H155&gt;0, AK155&gt;20, AK155&lt;=25), AND(H155&lt;0, AK155&lt;80,AK155&gt;=75)),1,0)</f>
        <v>0</v>
      </c>
      <c r="AR155" s="29" t="s">
        <v>210</v>
      </c>
      <c r="AS155" s="6" t="n">
        <v>0.1369602</v>
      </c>
      <c r="AT155" s="3" t="n">
        <f aca="false">ABS(AS155)</f>
        <v>0.1369602</v>
      </c>
      <c r="AU155" s="4" t="n">
        <f aca="false">IF(AT155&gt;=$AT$162,1,0)</f>
        <v>0</v>
      </c>
      <c r="AV155" s="6" t="n">
        <v>0.1420613</v>
      </c>
      <c r="AW155" s="3" t="n">
        <f aca="false">ABS(AV155)</f>
        <v>0.1420613</v>
      </c>
      <c r="AX155" s="4" t="n">
        <f aca="false">IF(AW155&gt;=$AW$162,1,0)</f>
        <v>0</v>
      </c>
      <c r="AY155" s="4"/>
      <c r="AZ155" s="4" t="n">
        <f aca="false">IF(OR(AF155=1,AG155=1,AH155=1),1,0)</f>
        <v>0</v>
      </c>
      <c r="BA155" s="4"/>
      <c r="BB155" s="23" t="n">
        <f aca="false">IF(OR(AL155=1,AM155=1,AN155=1,AO155=1),1,0)</f>
        <v>1</v>
      </c>
      <c r="BC155" s="4"/>
      <c r="BD155" s="4" t="n">
        <f aca="false">IF(AND(AU155=1,AX155=1,AZ155=1,BB155=1),1,0)</f>
        <v>0</v>
      </c>
      <c r="BE155" s="4"/>
      <c r="BF155" s="4"/>
      <c r="BG155" s="4"/>
    </row>
    <row r="156" customFormat="false" ht="12.8" hidden="false" customHeight="false" outlineLevel="0" collapsed="false">
      <c r="D156" s="0" t="s">
        <v>211</v>
      </c>
      <c r="E156" s="10" t="n">
        <v>-0.0397174</v>
      </c>
      <c r="F156" s="10" t="n">
        <v>0.416</v>
      </c>
      <c r="G156" s="11" t="n">
        <f aca="false">IF(F156&lt;=0.1,1,0)</f>
        <v>0</v>
      </c>
      <c r="H156" s="0" t="n">
        <v>-89.92011</v>
      </c>
      <c r="I156" s="0" t="n">
        <v>0.368</v>
      </c>
      <c r="J156" s="4" t="n">
        <f aca="false">IF(I156&lt;=0.1,1,0)</f>
        <v>0</v>
      </c>
      <c r="K156" s="10" t="n">
        <v>-0.0053916</v>
      </c>
      <c r="L156" s="10" t="n">
        <v>0.912</v>
      </c>
      <c r="M156" s="11" t="n">
        <f aca="false">IF(L156&lt;=0.1,1,0)</f>
        <v>0</v>
      </c>
      <c r="N156" s="0" t="n">
        <v>2.377169</v>
      </c>
      <c r="O156" s="0" t="n">
        <v>0.791</v>
      </c>
      <c r="P156" s="4" t="n">
        <f aca="false">IF(O156&lt;=0.1,1,0)</f>
        <v>0</v>
      </c>
      <c r="Q156" s="10" t="n">
        <v>-0.0727921</v>
      </c>
      <c r="R156" s="10" t="n">
        <v>0.169</v>
      </c>
      <c r="S156" s="11" t="n">
        <f aca="false">IF(R156&lt;=0.1,1,0)</f>
        <v>0</v>
      </c>
      <c r="T156" s="0" t="n">
        <v>-0.0162338</v>
      </c>
      <c r="U156" s="0" t="n">
        <v>0.724</v>
      </c>
      <c r="V156" s="4" t="n">
        <f aca="false">IF(U156&lt;=0.1,1,0)</f>
        <v>0</v>
      </c>
      <c r="W156" s="10" t="n">
        <v>0.0188641</v>
      </c>
      <c r="X156" s="10" t="n">
        <v>0.686</v>
      </c>
      <c r="Y156" s="11" t="n">
        <f aca="false">IF(X156&lt;=0.1,1,0)</f>
        <v>0</v>
      </c>
      <c r="Z156" s="0" t="n">
        <v>2.959856</v>
      </c>
      <c r="AA156" s="0" t="n">
        <v>0.102</v>
      </c>
      <c r="AB156" s="11" t="n">
        <f aca="false">IF(AA156&lt;=0.1,1,0)</f>
        <v>0</v>
      </c>
      <c r="AC156" s="7" t="n">
        <f aca="false">G156+J156+M156+P156+S156+V156+Y156+AB156</f>
        <v>0</v>
      </c>
      <c r="AF156" s="4" t="n">
        <f aca="false">IF(AC156&gt;7,1,0)</f>
        <v>0</v>
      </c>
      <c r="AG156" s="4" t="n">
        <f aca="false">IF(AC156=7,1,0)</f>
        <v>0</v>
      </c>
      <c r="AH156" s="23" t="n">
        <f aca="false">IF(AC156=6,1,0)</f>
        <v>0</v>
      </c>
      <c r="AK156" s="23" t="n">
        <v>43</v>
      </c>
      <c r="AL156" s="23" t="n">
        <f aca="false">IF(OR(AND(H156&gt;0, AK156&lt;=10), AND(H156&lt;0, AK156&gt;=90)),1,0)</f>
        <v>0</v>
      </c>
      <c r="AM156" s="23" t="n">
        <f aca="false">IF(OR(AND(H156&gt;0, AK156&gt;10, AK156&lt;=15), AND(H156&lt;0, AK156&lt;90,AK156&gt;=85)),1,0)</f>
        <v>0</v>
      </c>
      <c r="AN156" s="23" t="n">
        <f aca="false">IF(OR(AND(H156&gt;0, AK156&gt;15, AK156&lt;=20), AND(H156&lt;0, AK156&lt;85,AK156&gt;=80)),1,0)</f>
        <v>0</v>
      </c>
      <c r="AO156" s="23" t="n">
        <f aca="false">IF(OR(AND(H156&gt;0, AK156&gt;20, AK156&lt;=25), AND(H156&lt;0, AK156&lt;80,AK156&gt;=75)),1,0)</f>
        <v>0</v>
      </c>
      <c r="AR156" s="0" t="s">
        <v>211</v>
      </c>
      <c r="AS156" s="6" t="n">
        <v>-0.0397174</v>
      </c>
      <c r="AT156" s="3" t="n">
        <f aca="false">ABS(AS156)</f>
        <v>0.0397174</v>
      </c>
      <c r="AU156" s="4" t="n">
        <f aca="false">IF(AT156&gt;=$AT$162,1,0)</f>
        <v>0</v>
      </c>
      <c r="AV156" s="6" t="n">
        <v>-0.0053916</v>
      </c>
      <c r="AW156" s="3" t="n">
        <f aca="false">ABS(AV156)</f>
        <v>0.0053916</v>
      </c>
      <c r="AX156" s="4" t="n">
        <f aca="false">IF(AW156&gt;=$AW$162,1,0)</f>
        <v>0</v>
      </c>
      <c r="AY156" s="4"/>
      <c r="AZ156" s="4" t="n">
        <f aca="false">IF(OR(AF156=1,AG156=1,AH156=1),1,0)</f>
        <v>0</v>
      </c>
      <c r="BA156" s="4"/>
      <c r="BB156" s="23" t="n">
        <f aca="false">IF(OR(AL156=1,AM156=1,AN156=1,AO156=1),1,0)</f>
        <v>0</v>
      </c>
      <c r="BC156" s="4"/>
      <c r="BD156" s="4" t="n">
        <f aca="false">IF(AND(AU156=1,AX156=1,AZ156=1,BB156=1),1,0)</f>
        <v>0</v>
      </c>
      <c r="BE156" s="4"/>
      <c r="BF156" s="4"/>
      <c r="BG156" s="4"/>
    </row>
    <row r="157" customFormat="false" ht="12.8" hidden="false" customHeight="false" outlineLevel="0" collapsed="false">
      <c r="D157" s="0" t="s">
        <v>212</v>
      </c>
      <c r="E157" s="10" t="n">
        <v>0.0364813</v>
      </c>
      <c r="F157" s="10" t="n">
        <v>0.598</v>
      </c>
      <c r="G157" s="11" t="n">
        <f aca="false">IF(F157&lt;=0.1,1,0)</f>
        <v>0</v>
      </c>
      <c r="H157" s="0" t="n">
        <v>-50.37392</v>
      </c>
      <c r="I157" s="0" t="n">
        <v>0.704</v>
      </c>
      <c r="J157" s="4" t="n">
        <f aca="false">IF(I157&lt;=0.1,1,0)</f>
        <v>0</v>
      </c>
      <c r="K157" s="10" t="n">
        <v>0.0875853</v>
      </c>
      <c r="L157" s="10" t="n">
        <v>0.187</v>
      </c>
      <c r="M157" s="11" t="n">
        <f aca="false">IF(L157&lt;=0.1,1,0)</f>
        <v>0</v>
      </c>
      <c r="N157" s="0" t="n">
        <v>9.318529</v>
      </c>
      <c r="O157" s="0" t="n">
        <v>0.462</v>
      </c>
      <c r="P157" s="4" t="n">
        <f aca="false">IF(O157&lt;=0.1,1,0)</f>
        <v>0</v>
      </c>
      <c r="Q157" s="10" t="n">
        <v>0.0423041</v>
      </c>
      <c r="R157" s="10" t="n">
        <v>0.567</v>
      </c>
      <c r="S157" s="11" t="n">
        <f aca="false">IF(R157&lt;=0.1,1,0)</f>
        <v>0</v>
      </c>
      <c r="T157" s="0" t="n">
        <v>0.0539599</v>
      </c>
      <c r="U157" s="0" t="n">
        <v>0.411</v>
      </c>
      <c r="V157" s="4" t="n">
        <f aca="false">IF(U157&lt;=0.1,1,0)</f>
        <v>0</v>
      </c>
      <c r="W157" s="10" t="n">
        <v>0.1289924</v>
      </c>
      <c r="X157" s="10" t="n">
        <v>0.036</v>
      </c>
      <c r="Y157" s="11" t="n">
        <f aca="false">IF(X157&lt;=0.1,1,0)</f>
        <v>1</v>
      </c>
      <c r="Z157" s="0" t="n">
        <v>-0.4630626</v>
      </c>
      <c r="AA157" s="0" t="n">
        <v>0.833</v>
      </c>
      <c r="AB157" s="11" t="n">
        <f aca="false">IF(AA157&lt;=0.1,1,0)</f>
        <v>0</v>
      </c>
      <c r="AC157" s="7" t="n">
        <f aca="false">G157+J157+M157+P157+S157+V157+Y157+AB157</f>
        <v>1</v>
      </c>
      <c r="AF157" s="4" t="n">
        <f aca="false">IF(AC157&gt;7,1,0)</f>
        <v>0</v>
      </c>
      <c r="AG157" s="4" t="n">
        <f aca="false">IF(AC157=7,1,0)</f>
        <v>0</v>
      </c>
      <c r="AH157" s="23" t="n">
        <f aca="false">IF(AC157=6,1,0)</f>
        <v>0</v>
      </c>
      <c r="AK157" s="23" t="n">
        <v>16</v>
      </c>
      <c r="AL157" s="23" t="n">
        <f aca="false">IF(OR(AND(H157&gt;0, AK157&lt;=10), AND(H157&lt;0, AK157&gt;=90)),1,0)</f>
        <v>0</v>
      </c>
      <c r="AM157" s="23" t="n">
        <f aca="false">IF(OR(AND(H157&gt;0, AK157&gt;10, AK157&lt;=15), AND(H157&lt;0, AK157&lt;90,AK157&gt;=85)),1,0)</f>
        <v>0</v>
      </c>
      <c r="AN157" s="23" t="n">
        <f aca="false">IF(OR(AND(H157&gt;0, AK157&gt;15, AK157&lt;=20), AND(H157&lt;0, AK157&lt;85,AK157&gt;=80)),1,0)</f>
        <v>0</v>
      </c>
      <c r="AO157" s="23" t="n">
        <f aca="false">IF(OR(AND(H157&gt;0, AK157&gt;20, AK157&lt;=25), AND(H157&lt;0, AK157&lt;80,AK157&gt;=75)),1,0)</f>
        <v>0</v>
      </c>
      <c r="AR157" s="0" t="s">
        <v>212</v>
      </c>
      <c r="AS157" s="6" t="n">
        <v>0.0364813</v>
      </c>
      <c r="AT157" s="3" t="n">
        <f aca="false">ABS(AS157)</f>
        <v>0.0364813</v>
      </c>
      <c r="AU157" s="4" t="n">
        <f aca="false">IF(AT157&gt;=$AT$162,1,0)</f>
        <v>0</v>
      </c>
      <c r="AV157" s="6" t="n">
        <v>0.0875853</v>
      </c>
      <c r="AW157" s="3" t="n">
        <f aca="false">ABS(AV157)</f>
        <v>0.0875853</v>
      </c>
      <c r="AX157" s="4" t="n">
        <f aca="false">IF(AW157&gt;=$AW$162,1,0)</f>
        <v>0</v>
      </c>
      <c r="AY157" s="4"/>
      <c r="AZ157" s="4" t="n">
        <f aca="false">IF(OR(AF157=1,AG157=1,AH157=1),1,0)</f>
        <v>0</v>
      </c>
      <c r="BA157" s="4"/>
      <c r="BB157" s="23" t="n">
        <f aca="false">IF(OR(AL157=1,AM157=1,AN157=1,AO157=1),1,0)</f>
        <v>0</v>
      </c>
      <c r="BC157" s="4"/>
      <c r="BD157" s="4" t="n">
        <f aca="false">IF(AND(AU157=1,AX157=1,AZ157=1,BB157=1),1,0)</f>
        <v>0</v>
      </c>
      <c r="BE157" s="4"/>
      <c r="BF157" s="4"/>
      <c r="BG157" s="4"/>
    </row>
    <row r="158" customFormat="false" ht="12.8" hidden="false" customHeight="false" outlineLevel="0" collapsed="false">
      <c r="G158" s="4"/>
      <c r="J158" s="4"/>
      <c r="M158" s="4"/>
      <c r="P158" s="4"/>
      <c r="S158" s="4"/>
      <c r="V158" s="4"/>
      <c r="Y158" s="4"/>
      <c r="AB158" s="4"/>
      <c r="AC158" s="4"/>
      <c r="AF158" s="4"/>
      <c r="AG158" s="4"/>
      <c r="AH158" s="23"/>
      <c r="AL158" s="23"/>
      <c r="AM158" s="23"/>
      <c r="AN158" s="23"/>
      <c r="AV158" s="4"/>
      <c r="AZ158" s="4"/>
      <c r="BA158" s="4"/>
      <c r="BB158" s="4"/>
      <c r="BC158" s="4"/>
      <c r="BD158" s="4"/>
      <c r="BE158" s="4"/>
      <c r="BF158" s="4"/>
      <c r="BG158" s="4"/>
    </row>
    <row r="159" customFormat="false" ht="12.8" hidden="false" customHeight="false" outlineLevel="0" collapsed="false">
      <c r="AE159" s="80" t="s">
        <v>213</v>
      </c>
      <c r="AF159" s="34" t="n">
        <f aca="false">SUM(AF8:AF158)</f>
        <v>27</v>
      </c>
      <c r="AG159" s="81" t="n">
        <f aca="false">SUM(AG8:AG158)</f>
        <v>19</v>
      </c>
      <c r="AH159" s="51" t="n">
        <f aca="false">SUM(AH8:AH158)</f>
        <v>8</v>
      </c>
      <c r="AL159" s="24" t="n">
        <f aca="false">SUM(AL8:AL157)</f>
        <v>22</v>
      </c>
      <c r="AM159" s="25" t="n">
        <f aca="false">SUM(AM8:AM157)</f>
        <v>8</v>
      </c>
      <c r="AN159" s="26" t="n">
        <f aca="false">SUM(AN8:AN157)</f>
        <v>11</v>
      </c>
      <c r="AV159" s="4"/>
      <c r="AZ159" s="4"/>
      <c r="BA159" s="4"/>
      <c r="BC159" s="4"/>
      <c r="BD159" s="3" t="s">
        <v>214</v>
      </c>
      <c r="BE159" s="4"/>
      <c r="BF159" s="4"/>
      <c r="BG159" s="4"/>
    </row>
    <row r="160" customFormat="false" ht="12.8" hidden="false" customHeight="false" outlineLevel="0" collapsed="false">
      <c r="AE160" s="80" t="s">
        <v>215</v>
      </c>
      <c r="AF160" s="34" t="n">
        <f aca="false">AF159</f>
        <v>27</v>
      </c>
      <c r="AG160" s="81" t="n">
        <f aca="false">AF159+AG159</f>
        <v>46</v>
      </c>
      <c r="AH160" s="51" t="n">
        <f aca="false">AF159+AG159+AH159</f>
        <v>54</v>
      </c>
      <c r="AR160" s="0" t="s">
        <v>216</v>
      </c>
      <c r="AT160" s="0" t="n">
        <f aca="false">MEDIAN(AT8:AT157)</f>
        <v>0.1520319</v>
      </c>
      <c r="AV160" s="4"/>
      <c r="AW160" s="0" t="n">
        <f aca="false">MEDIAN(AW8:AW157)</f>
        <v>0.1210112</v>
      </c>
      <c r="AZ160" s="4"/>
      <c r="BA160" s="4"/>
      <c r="BB160" s="4"/>
      <c r="BC160" s="4"/>
      <c r="BD160" s="4"/>
      <c r="BE160" s="4"/>
      <c r="BF160" s="4"/>
      <c r="BG160" s="4"/>
    </row>
    <row r="161" customFormat="false" ht="12.8" hidden="false" customHeight="false" outlineLevel="0" collapsed="false">
      <c r="AL161" s="82" t="n">
        <v>1</v>
      </c>
      <c r="AM161" s="82" t="n">
        <v>3</v>
      </c>
      <c r="AN161" s="82" t="n">
        <v>2</v>
      </c>
      <c r="AV161" s="4"/>
      <c r="AZ161" s="4"/>
      <c r="BA161" s="4"/>
      <c r="BB161" s="4"/>
      <c r="BC161" s="4"/>
      <c r="BD161" s="4"/>
      <c r="BE161" s="4"/>
      <c r="BF161" s="4"/>
      <c r="BG161" s="4"/>
    </row>
    <row r="162" customFormat="false" ht="12.8" hidden="false" customHeight="false" outlineLevel="0" collapsed="false">
      <c r="AL162" s="83" t="n">
        <v>1</v>
      </c>
      <c r="AM162" s="83" t="n">
        <v>1</v>
      </c>
      <c r="AN162" s="83" t="n">
        <v>0</v>
      </c>
      <c r="AR162" s="0" t="s">
        <v>217</v>
      </c>
      <c r="AT162" s="0" t="n">
        <f aca="false">PERCENTILE(AT8:AT157,0.75)</f>
        <v>0.2393618</v>
      </c>
      <c r="AV162" s="4"/>
      <c r="AW162" s="0" t="n">
        <f aca="false">PERCENTILE(AW8:AW157,0.75)</f>
        <v>0.21090695</v>
      </c>
      <c r="AZ162" s="4"/>
      <c r="BA162" s="4"/>
      <c r="BB162" s="4"/>
      <c r="BC162" s="4"/>
      <c r="BD162" s="4"/>
      <c r="BE162" s="4"/>
      <c r="BF162" s="4"/>
      <c r="BG162" s="4"/>
    </row>
    <row r="163" customFormat="false" ht="12.8" hidden="false" customHeight="false" outlineLevel="0" collapsed="false">
      <c r="AL163" s="84" t="n">
        <v>4</v>
      </c>
      <c r="AM163" s="84" t="n">
        <v>0</v>
      </c>
      <c r="AN163" s="84" t="n">
        <v>2</v>
      </c>
      <c r="AV163" s="4"/>
      <c r="AZ163" s="4"/>
      <c r="BA163" s="4"/>
      <c r="BB163" s="4"/>
      <c r="BC163" s="4"/>
      <c r="BD163" s="4"/>
      <c r="BE163" s="4"/>
      <c r="BF163" s="4"/>
      <c r="BG163" s="4"/>
    </row>
    <row r="164" customFormat="false" ht="12.8" hidden="false" customHeight="false" outlineLevel="0" collapsed="false">
      <c r="B164" s="0" t="s">
        <v>218</v>
      </c>
      <c r="AV164" s="4"/>
      <c r="AZ164" s="4"/>
      <c r="BA164" s="4"/>
      <c r="BB164" s="4"/>
      <c r="BC164" s="4"/>
      <c r="BD164" s="4"/>
      <c r="BE164" s="4"/>
      <c r="BF164" s="4"/>
      <c r="BG164" s="4"/>
    </row>
    <row r="165" customFormat="false" ht="12.8" hidden="false" customHeight="false" outlineLevel="0" collapsed="false">
      <c r="C165" s="3"/>
      <c r="D165" s="3"/>
      <c r="E165" s="3"/>
      <c r="F165" s="3"/>
      <c r="G165" s="3"/>
      <c r="H165" s="3"/>
      <c r="I165" s="3"/>
      <c r="AV165" s="4"/>
      <c r="AZ165" s="4"/>
      <c r="BA165" s="4"/>
      <c r="BB165" s="4"/>
      <c r="BC165" s="4"/>
      <c r="BD165" s="4"/>
      <c r="BE165" s="4"/>
      <c r="BF165" s="4"/>
      <c r="BG165" s="4"/>
    </row>
    <row r="166" customFormat="false" ht="12.8" hidden="false" customHeight="false" outlineLevel="0" collapsed="false">
      <c r="B166" s="0" t="s">
        <v>219</v>
      </c>
      <c r="C166" s="3"/>
      <c r="D166" s="3"/>
      <c r="E166" s="3"/>
      <c r="F166" s="3"/>
      <c r="G166" s="3"/>
      <c r="H166" s="3"/>
      <c r="I166" s="3"/>
      <c r="AV166" s="4"/>
      <c r="AZ166" s="4"/>
      <c r="BA166" s="4"/>
      <c r="BB166" s="4"/>
      <c r="BC166" s="4"/>
      <c r="BD166" s="4"/>
      <c r="BE166" s="4"/>
      <c r="BF166" s="4"/>
      <c r="BG166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7:Z74"/>
  <sheetViews>
    <sheetView windowProtection="false" showFormulas="false" showGridLines="true" showRowColHeaders="true" showZeros="true" rightToLeft="false" tabSelected="false" showOutlineSymbols="true" defaultGridColor="true" view="normal" topLeftCell="A24" colorId="64" zoomScale="75" zoomScaleNormal="75" zoomScalePageLayoutView="100" workbookViewId="0">
      <selection pane="topLeft" activeCell="R61" activeCellId="0" sqref="R61"/>
    </sheetView>
  </sheetViews>
  <sheetFormatPr defaultRowHeight="12.8"/>
  <cols>
    <col collapsed="false" hidden="false" max="2" min="1" style="0" width="9.58673469387755"/>
    <col collapsed="false" hidden="false" max="3" min="3" style="0" width="15.2551020408163"/>
    <col collapsed="false" hidden="false" max="4" min="4" style="0" width="16.1989795918367"/>
    <col collapsed="false" hidden="false" max="5" min="5" style="0" width="9.58673469387755"/>
    <col collapsed="false" hidden="false" max="6" min="6" style="0" width="15.5255102040816"/>
    <col collapsed="false" hidden="false" max="7" min="7" style="0" width="10.3928571428571"/>
    <col collapsed="false" hidden="false" max="8" min="8" style="0" width="8.36734693877551"/>
    <col collapsed="false" hidden="false" max="9" min="9" style="0" width="10.530612244898"/>
    <col collapsed="false" hidden="false" max="10" min="10" style="0" width="3.37244897959184"/>
    <col collapsed="false" hidden="false" max="12" min="12" style="0" width="8.50510204081633"/>
    <col collapsed="false" hidden="false" max="13" min="13" style="0" width="9.98979591836735"/>
    <col collapsed="false" hidden="false" max="14" min="14" style="0" width="8.36734693877551"/>
    <col collapsed="false" hidden="false" max="15" min="15" style="0" width="12.6887755102041"/>
    <col collapsed="false" hidden="false" max="16" min="16" style="0" width="9.58673469387755"/>
    <col collapsed="false" hidden="false" max="17" min="17" style="0" width="8.23469387755102"/>
    <col collapsed="false" hidden="false" max="18" min="18" style="0" width="9.85204081632653"/>
    <col collapsed="false" hidden="false" max="19" min="19" style="0" width="8.50510204081633"/>
    <col collapsed="false" hidden="false" max="20" min="20" style="0" width="15.9285714285714"/>
    <col collapsed="false" hidden="false" max="21" min="21" style="0" width="15.5255102040816"/>
    <col collapsed="false" hidden="false" max="22" min="22" style="0" width="22.1377551020408"/>
    <col collapsed="false" hidden="false" max="24" min="23" style="0" width="8.23469387755102"/>
    <col collapsed="false" hidden="false" max="25" min="25" style="0" width="20.7908163265306"/>
    <col collapsed="false" hidden="false" max="26" min="26" style="0" width="22.6785714285714"/>
    <col collapsed="false" hidden="false" max="27" min="27" style="0" width="8.50510204081633"/>
    <col collapsed="false" hidden="false" max="28" min="28" style="0" width="9.17857142857143"/>
    <col collapsed="false" hidden="false" max="29" min="29" style="0" width="11.3418367346939"/>
    <col collapsed="false" hidden="false" max="31" min="30" style="0" width="8.50510204081633"/>
    <col collapsed="false" hidden="false" max="32" min="32" style="0" width="8.23469387755102"/>
    <col collapsed="false" hidden="false" max="33" min="33" style="0" width="8.36734693877551"/>
    <col collapsed="false" hidden="false" max="34" min="34" style="0" width="8.50510204081633"/>
    <col collapsed="false" hidden="false" max="35" min="35" style="0" width="9.44897959183673"/>
    <col collapsed="false" hidden="false" max="37" min="37" style="0" width="9.44897959183673"/>
    <col collapsed="false" hidden="false" max="39" min="39" style="0" width="8.36734693877551"/>
    <col collapsed="false" hidden="false" max="41" min="40" style="0" width="8.50510204081633"/>
    <col collapsed="false" hidden="false" max="42" min="42" style="0" width="9.31632653061224"/>
    <col collapsed="false" hidden="false" max="43" min="43" style="0" width="10.2602040816327"/>
    <col collapsed="false" hidden="false" max="1025" min="44" style="0" width="8.23469387755102"/>
  </cols>
  <sheetData>
    <row r="7" customFormat="false" ht="12.8" hidden="false" customHeight="false" outlineLevel="0" collapsed="false">
      <c r="E7" s="8" t="s">
        <v>43</v>
      </c>
      <c r="M7" s="8" t="s">
        <v>220</v>
      </c>
      <c r="Q7" s="0" t="s">
        <v>221</v>
      </c>
      <c r="T7" s="8" t="s">
        <v>222</v>
      </c>
      <c r="Y7" s="8" t="s">
        <v>223</v>
      </c>
    </row>
    <row r="8" customFormat="false" ht="12.8" hidden="false" customHeight="false" outlineLevel="0" collapsed="false">
      <c r="B8" s="0" t="s">
        <v>224</v>
      </c>
      <c r="C8" s="0" t="s">
        <v>225</v>
      </c>
      <c r="D8" s="0" t="s">
        <v>226</v>
      </c>
      <c r="E8" s="0" t="s">
        <v>227</v>
      </c>
      <c r="F8" s="0" t="s">
        <v>228</v>
      </c>
      <c r="G8" s="0" t="s">
        <v>229</v>
      </c>
      <c r="H8" s="0" t="s">
        <v>230</v>
      </c>
      <c r="K8" s="0" t="s">
        <v>231</v>
      </c>
      <c r="M8" s="0" t="s">
        <v>232</v>
      </c>
      <c r="O8" s="0" t="s">
        <v>233</v>
      </c>
    </row>
    <row r="9" customFormat="false" ht="12.8" hidden="false" customHeight="false" outlineLevel="0" collapsed="false">
      <c r="B9" s="0" t="s">
        <v>234</v>
      </c>
      <c r="C9" s="0" t="s">
        <v>234</v>
      </c>
      <c r="D9" s="0" t="s">
        <v>235</v>
      </c>
      <c r="E9" s="0" t="s">
        <v>236</v>
      </c>
      <c r="F9" s="0" t="s">
        <v>237</v>
      </c>
      <c r="G9" s="0" t="s">
        <v>238</v>
      </c>
      <c r="H9" s="0" t="s">
        <v>239</v>
      </c>
      <c r="K9" s="0" t="s">
        <v>240</v>
      </c>
      <c r="M9" s="0" t="s">
        <v>241</v>
      </c>
      <c r="O9" s="0" t="s">
        <v>242</v>
      </c>
      <c r="T9" s="48" t="s">
        <v>136</v>
      </c>
      <c r="U9" s="85"/>
      <c r="V9" s="85"/>
      <c r="Y9" s="0" t="s">
        <v>243</v>
      </c>
      <c r="Z9" s="29" t="s">
        <v>244</v>
      </c>
    </row>
    <row r="10" customFormat="false" ht="12.8" hidden="false" customHeight="false" outlineLevel="0" collapsed="false">
      <c r="B10" s="0" t="s">
        <v>245</v>
      </c>
      <c r="C10" s="0" t="s">
        <v>246</v>
      </c>
      <c r="D10" s="0" t="s">
        <v>247</v>
      </c>
      <c r="E10" s="0" t="s">
        <v>248</v>
      </c>
      <c r="F10" s="0" t="s">
        <v>249</v>
      </c>
      <c r="G10" s="0" t="s">
        <v>250</v>
      </c>
      <c r="K10" s="0" t="s">
        <v>251</v>
      </c>
      <c r="M10" s="29" t="s">
        <v>252</v>
      </c>
      <c r="O10" s="0" t="s">
        <v>253</v>
      </c>
      <c r="T10" s="29" t="s">
        <v>254</v>
      </c>
      <c r="U10" s="85"/>
      <c r="Z10" s="29" t="s">
        <v>255</v>
      </c>
    </row>
    <row r="11" customFormat="false" ht="12.8" hidden="false" customHeight="false" outlineLevel="0" collapsed="false">
      <c r="T11" s="0" t="s">
        <v>139</v>
      </c>
    </row>
    <row r="12" customFormat="false" ht="12.8" hidden="false" customHeight="false" outlineLevel="0" collapsed="false">
      <c r="B12" s="85" t="s">
        <v>256</v>
      </c>
      <c r="D12" s="0" t="s">
        <v>61</v>
      </c>
      <c r="F12" s="29" t="s">
        <v>62</v>
      </c>
      <c r="G12" s="29" t="s">
        <v>257</v>
      </c>
      <c r="O12" s="0" t="s">
        <v>258</v>
      </c>
      <c r="Q12" s="29" t="s">
        <v>259</v>
      </c>
      <c r="T12" s="29" t="s">
        <v>140</v>
      </c>
    </row>
    <row r="13" customFormat="false" ht="12.8" hidden="false" customHeight="false" outlineLevel="0" collapsed="false">
      <c r="B13" s="85" t="s">
        <v>260</v>
      </c>
      <c r="D13" s="29"/>
      <c r="F13" s="0" t="s">
        <v>63</v>
      </c>
      <c r="O13" s="85" t="s">
        <v>261</v>
      </c>
      <c r="Q13" s="29" t="s">
        <v>262</v>
      </c>
      <c r="T13" s="29" t="s">
        <v>141</v>
      </c>
    </row>
    <row r="14" customFormat="false" ht="12.8" hidden="false" customHeight="false" outlineLevel="0" collapsed="false">
      <c r="F14" s="0" t="s">
        <v>263</v>
      </c>
      <c r="Q14" s="29" t="s">
        <v>264</v>
      </c>
      <c r="T14" s="0" t="s">
        <v>142</v>
      </c>
    </row>
    <row r="15" customFormat="false" ht="12.8" hidden="false" customHeight="false" outlineLevel="0" collapsed="false">
      <c r="T15" s="0" t="s">
        <v>265</v>
      </c>
    </row>
    <row r="16" customFormat="false" ht="12.8" hidden="false" customHeight="false" outlineLevel="0" collapsed="false">
      <c r="T16" s="86" t="s">
        <v>266</v>
      </c>
    </row>
    <row r="24" customFormat="false" ht="12.8" hidden="false" customHeight="false" outlineLevel="0" collapsed="false">
      <c r="E24" s="8" t="s">
        <v>267</v>
      </c>
      <c r="N24" s="8" t="s">
        <v>118</v>
      </c>
      <c r="T24" s="8" t="s">
        <v>187</v>
      </c>
      <c r="Y24" s="8" t="s">
        <v>145</v>
      </c>
    </row>
    <row r="25" customFormat="false" ht="12.8" hidden="false" customHeight="false" outlineLevel="0" collapsed="false">
      <c r="B25" s="0" t="s">
        <v>268</v>
      </c>
      <c r="C25" s="0" t="s">
        <v>269</v>
      </c>
      <c r="D25" s="0" t="s">
        <v>270</v>
      </c>
      <c r="E25" s="0" t="s">
        <v>271</v>
      </c>
      <c r="F25" s="0" t="s">
        <v>272</v>
      </c>
      <c r="G25" s="0" t="s">
        <v>273</v>
      </c>
      <c r="H25" s="0" t="s">
        <v>274</v>
      </c>
      <c r="I25" s="0" t="s">
        <v>275</v>
      </c>
      <c r="J25" s="0" t="s">
        <v>221</v>
      </c>
      <c r="K25" s="0" t="s">
        <v>276</v>
      </c>
      <c r="L25" s="0" t="s">
        <v>277</v>
      </c>
      <c r="M25" s="0" t="s">
        <v>278</v>
      </c>
      <c r="N25" s="0" t="s">
        <v>279</v>
      </c>
      <c r="O25" s="0" t="s">
        <v>280</v>
      </c>
      <c r="P25" s="0" t="s">
        <v>281</v>
      </c>
      <c r="Q25" s="0" t="s">
        <v>282</v>
      </c>
      <c r="R25" s="0" t="s">
        <v>283</v>
      </c>
    </row>
    <row r="26" customFormat="false" ht="12.8" hidden="false" customHeight="false" outlineLevel="0" collapsed="false">
      <c r="B26" s="0" t="s">
        <v>284</v>
      </c>
      <c r="C26" s="0" t="s">
        <v>285</v>
      </c>
      <c r="D26" s="0" t="s">
        <v>286</v>
      </c>
      <c r="E26" s="0" t="s">
        <v>286</v>
      </c>
      <c r="F26" s="0" t="s">
        <v>287</v>
      </c>
      <c r="G26" s="0" t="s">
        <v>288</v>
      </c>
      <c r="H26" s="0" t="s">
        <v>289</v>
      </c>
      <c r="I26" s="0" t="s">
        <v>290</v>
      </c>
      <c r="K26" s="0" t="s">
        <v>291</v>
      </c>
      <c r="L26" s="0" t="s">
        <v>292</v>
      </c>
      <c r="M26" s="0" t="s">
        <v>293</v>
      </c>
      <c r="N26" s="0" t="s">
        <v>294</v>
      </c>
      <c r="O26" s="0" t="s">
        <v>295</v>
      </c>
      <c r="P26" s="0" t="s">
        <v>296</v>
      </c>
      <c r="Q26" s="0" t="s">
        <v>297</v>
      </c>
      <c r="R26" s="0" t="s">
        <v>298</v>
      </c>
      <c r="T26" s="27" t="s">
        <v>299</v>
      </c>
      <c r="U26" s="27" t="s">
        <v>300</v>
      </c>
      <c r="V26" s="27" t="s">
        <v>301</v>
      </c>
      <c r="Y26" s="0" t="s">
        <v>147</v>
      </c>
      <c r="Z26" s="0" t="s">
        <v>167</v>
      </c>
    </row>
    <row r="27" customFormat="false" ht="12.8" hidden="false" customHeight="false" outlineLevel="0" collapsed="false">
      <c r="B27" s="0" t="s">
        <v>302</v>
      </c>
      <c r="C27" s="0" t="s">
        <v>303</v>
      </c>
      <c r="D27" s="0" t="s">
        <v>304</v>
      </c>
      <c r="E27" s="0" t="s">
        <v>305</v>
      </c>
      <c r="F27" s="0" t="s">
        <v>306</v>
      </c>
      <c r="G27" s="0" t="s">
        <v>307</v>
      </c>
      <c r="H27" s="0" t="s">
        <v>308</v>
      </c>
      <c r="I27" s="0" t="s">
        <v>309</v>
      </c>
      <c r="K27" s="0" t="s">
        <v>310</v>
      </c>
      <c r="L27" s="0" t="s">
        <v>311</v>
      </c>
      <c r="M27" s="0" t="s">
        <v>312</v>
      </c>
      <c r="N27" s="0" t="s">
        <v>313</v>
      </c>
      <c r="O27" s="0" t="s">
        <v>314</v>
      </c>
      <c r="P27" s="0" t="s">
        <v>315</v>
      </c>
      <c r="Q27" s="0" t="s">
        <v>316</v>
      </c>
      <c r="R27" s="0" t="s">
        <v>317</v>
      </c>
      <c r="T27" s="0" t="s">
        <v>193</v>
      </c>
      <c r="U27" s="0" t="s">
        <v>200</v>
      </c>
      <c r="V27" s="29" t="s">
        <v>189</v>
      </c>
      <c r="Y27" s="0" t="s">
        <v>148</v>
      </c>
      <c r="Z27" s="0" t="s">
        <v>169</v>
      </c>
    </row>
    <row r="28" customFormat="false" ht="12.8" hidden="false" customHeight="false" outlineLevel="0" collapsed="false">
      <c r="T28" s="0" t="s">
        <v>194</v>
      </c>
      <c r="U28" s="0" t="s">
        <v>201</v>
      </c>
      <c r="V28" s="0" t="s">
        <v>190</v>
      </c>
      <c r="Y28" s="0" t="s">
        <v>149</v>
      </c>
      <c r="Z28" s="0" t="s">
        <v>170</v>
      </c>
    </row>
    <row r="29" customFormat="false" ht="12.8" hidden="false" customHeight="false" outlineLevel="0" collapsed="false">
      <c r="T29" s="0" t="s">
        <v>63</v>
      </c>
      <c r="U29" s="0" t="s">
        <v>202</v>
      </c>
      <c r="V29" s="29" t="s">
        <v>191</v>
      </c>
      <c r="Y29" s="0" t="s">
        <v>150</v>
      </c>
      <c r="Z29" s="0" t="s">
        <v>171</v>
      </c>
    </row>
    <row r="30" customFormat="false" ht="12.8" hidden="false" customHeight="false" outlineLevel="0" collapsed="false">
      <c r="B30" s="85" t="s">
        <v>318</v>
      </c>
      <c r="C30" s="0" t="s">
        <v>319</v>
      </c>
      <c r="D30" s="85" t="s">
        <v>320</v>
      </c>
      <c r="G30" s="85" t="s">
        <v>321</v>
      </c>
      <c r="I30" s="0" t="s">
        <v>322</v>
      </c>
      <c r="T30" s="0" t="s">
        <v>195</v>
      </c>
      <c r="U30" s="0" t="s">
        <v>203</v>
      </c>
      <c r="Y30" s="0" t="s">
        <v>151</v>
      </c>
      <c r="Z30" s="0" t="s">
        <v>172</v>
      </c>
    </row>
    <row r="31" customFormat="false" ht="12.8" hidden="false" customHeight="false" outlineLevel="0" collapsed="false">
      <c r="B31" s="85" t="s">
        <v>323</v>
      </c>
      <c r="C31" s="85" t="s">
        <v>324</v>
      </c>
      <c r="D31" s="85" t="s">
        <v>325</v>
      </c>
      <c r="G31" s="0" t="s">
        <v>326</v>
      </c>
      <c r="I31" s="0" t="s">
        <v>327</v>
      </c>
      <c r="T31" s="0" t="s">
        <v>196</v>
      </c>
      <c r="U31" s="0" t="s">
        <v>204</v>
      </c>
      <c r="Y31" s="0" t="s">
        <v>152</v>
      </c>
      <c r="Z31" s="0" t="s">
        <v>173</v>
      </c>
    </row>
    <row r="32" customFormat="false" ht="12.8" hidden="false" customHeight="false" outlineLevel="0" collapsed="false">
      <c r="B32" s="0" t="s">
        <v>328</v>
      </c>
      <c r="C32" s="0" t="s">
        <v>329</v>
      </c>
      <c r="D32" s="29" t="s">
        <v>330</v>
      </c>
      <c r="U32" s="0" t="s">
        <v>205</v>
      </c>
      <c r="Y32" s="0" t="s">
        <v>153</v>
      </c>
      <c r="Z32" s="0" t="s">
        <v>174</v>
      </c>
    </row>
    <row r="33" customFormat="false" ht="12.8" hidden="false" customHeight="false" outlineLevel="0" collapsed="false">
      <c r="C33" s="85" t="s">
        <v>331</v>
      </c>
      <c r="T33" s="0" t="s">
        <v>197</v>
      </c>
      <c r="U33" s="0" t="s">
        <v>206</v>
      </c>
      <c r="Y33" s="0" t="s">
        <v>154</v>
      </c>
      <c r="Z33" s="0" t="s">
        <v>175</v>
      </c>
    </row>
    <row r="34" customFormat="false" ht="12.8" hidden="false" customHeight="false" outlineLevel="0" collapsed="false">
      <c r="C34" s="0" t="s">
        <v>332</v>
      </c>
      <c r="T34" s="0" t="s">
        <v>198</v>
      </c>
      <c r="U34" s="0" t="s">
        <v>207</v>
      </c>
      <c r="Y34" s="0" t="s">
        <v>155</v>
      </c>
      <c r="Z34" s="0" t="s">
        <v>176</v>
      </c>
    </row>
    <row r="35" customFormat="false" ht="12.8" hidden="false" customHeight="false" outlineLevel="0" collapsed="false">
      <c r="C35" s="85" t="s">
        <v>333</v>
      </c>
      <c r="Y35" s="0" t="s">
        <v>156</v>
      </c>
      <c r="Z35" s="0" t="s">
        <v>177</v>
      </c>
    </row>
    <row r="36" customFormat="false" ht="12.8" hidden="false" customHeight="false" outlineLevel="0" collapsed="false">
      <c r="C36" s="85" t="s">
        <v>334</v>
      </c>
      <c r="Y36" s="0" t="s">
        <v>157</v>
      </c>
      <c r="Z36" s="0" t="s">
        <v>178</v>
      </c>
    </row>
    <row r="37" customFormat="false" ht="12.8" hidden="false" customHeight="false" outlineLevel="0" collapsed="false">
      <c r="C37" s="0" t="s">
        <v>335</v>
      </c>
      <c r="Y37" s="0" t="s">
        <v>158</v>
      </c>
      <c r="Z37" s="0" t="s">
        <v>179</v>
      </c>
    </row>
    <row r="38" customFormat="false" ht="12.8" hidden="false" customHeight="false" outlineLevel="0" collapsed="false">
      <c r="C38" s="85" t="s">
        <v>336</v>
      </c>
      <c r="Y38" s="0" t="s">
        <v>159</v>
      </c>
      <c r="Z38" s="0" t="s">
        <v>180</v>
      </c>
    </row>
    <row r="39" customFormat="false" ht="12.8" hidden="false" customHeight="false" outlineLevel="0" collapsed="false">
      <c r="C39" s="85" t="s">
        <v>337</v>
      </c>
      <c r="Y39" s="0" t="s">
        <v>160</v>
      </c>
      <c r="Z39" s="0" t="s">
        <v>181</v>
      </c>
    </row>
    <row r="40" customFormat="false" ht="12.8" hidden="false" customHeight="false" outlineLevel="0" collapsed="false">
      <c r="C40" s="0" t="s">
        <v>338</v>
      </c>
      <c r="Y40" s="0" t="s">
        <v>161</v>
      </c>
      <c r="Z40" s="0" t="s">
        <v>182</v>
      </c>
    </row>
    <row r="41" customFormat="false" ht="12.8" hidden="false" customHeight="false" outlineLevel="0" collapsed="false">
      <c r="Y41" s="0" t="s">
        <v>162</v>
      </c>
      <c r="Z41" s="0" t="s">
        <v>183</v>
      </c>
    </row>
    <row r="42" customFormat="false" ht="12.8" hidden="false" customHeight="false" outlineLevel="0" collapsed="false">
      <c r="Y42" s="0" t="s">
        <v>163</v>
      </c>
      <c r="Z42" s="0" t="s">
        <v>184</v>
      </c>
    </row>
    <row r="43" customFormat="false" ht="12.8" hidden="false" customHeight="false" outlineLevel="0" collapsed="false">
      <c r="Y43" s="0" t="s">
        <v>164</v>
      </c>
      <c r="Z43" s="0" t="s">
        <v>185</v>
      </c>
    </row>
    <row r="44" customFormat="false" ht="12.8" hidden="false" customHeight="false" outlineLevel="0" collapsed="false">
      <c r="Y44" s="63" t="s">
        <v>165</v>
      </c>
      <c r="Z44" s="63" t="s">
        <v>186</v>
      </c>
    </row>
    <row r="47" customFormat="false" ht="12.8" hidden="false" customHeight="false" outlineLevel="0" collapsed="false">
      <c r="E47" s="8" t="s">
        <v>339</v>
      </c>
    </row>
    <row r="48" customFormat="false" ht="12.8" hidden="false" customHeight="false" outlineLevel="0" collapsed="false">
      <c r="G48" s="85" t="s">
        <v>340</v>
      </c>
    </row>
    <row r="49" customFormat="false" ht="12.8" hidden="false" customHeight="false" outlineLevel="0" collapsed="false">
      <c r="G49" s="85" t="s">
        <v>341</v>
      </c>
    </row>
    <row r="50" customFormat="false" ht="12.8" hidden="false" customHeight="false" outlineLevel="0" collapsed="false">
      <c r="G50" s="0" t="s">
        <v>211</v>
      </c>
    </row>
    <row r="60" customFormat="false" ht="12.8" hidden="false" customHeight="false" outlineLevel="0" collapsed="false">
      <c r="E60" s="0" t="s">
        <v>342</v>
      </c>
    </row>
    <row r="63" customFormat="false" ht="12.8" hidden="false" customHeight="false" outlineLevel="0" collapsed="false">
      <c r="E63" s="0" t="s">
        <v>343</v>
      </c>
    </row>
    <row r="65" customFormat="false" ht="12.8" hidden="false" customHeight="false" outlineLevel="0" collapsed="false">
      <c r="E65" s="0" t="s">
        <v>344</v>
      </c>
    </row>
    <row r="67" customFormat="false" ht="12.8" hidden="false" customHeight="false" outlineLevel="0" collapsed="false">
      <c r="E67" s="0" t="s">
        <v>345</v>
      </c>
      <c r="J67" s="0" t="s">
        <v>346</v>
      </c>
    </row>
    <row r="68" customFormat="false" ht="12.8" hidden="false" customHeight="false" outlineLevel="0" collapsed="false">
      <c r="E68" s="0" t="s">
        <v>347</v>
      </c>
    </row>
    <row r="70" customFormat="false" ht="12.8" hidden="false" customHeight="false" outlineLevel="0" collapsed="false">
      <c r="E70" s="0" t="s">
        <v>348</v>
      </c>
      <c r="H70" s="0" t="s">
        <v>349</v>
      </c>
      <c r="K70" s="0" t="s">
        <v>350</v>
      </c>
    </row>
    <row r="71" customFormat="false" ht="12.8" hidden="false" customHeight="false" outlineLevel="0" collapsed="false">
      <c r="E71" s="0" t="s">
        <v>351</v>
      </c>
    </row>
    <row r="74" customFormat="false" ht="12.8" hidden="false" customHeight="false" outlineLevel="0" collapsed="false">
      <c r="E74" s="0" t="s">
        <v>352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486</TotalTime>
  <Application>LibreOffice/5.0.4.2$Windows_x86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language>en-GB</dc:language>
  <dcterms:modified xsi:type="dcterms:W3CDTF">2016-05-30T18:11:22Z</dcterms:modified>
  <cp:revision>40</cp:revision>
</cp:coreProperties>
</file>