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habhthakkar/Documents/SIT G/KDDM/Homework/"/>
    </mc:Choice>
  </mc:AlternateContent>
  <xr:revisionPtr revIDLastSave="0" documentId="8_{BBD0487D-F87B-BD4D-8BF9-F7CEF707FC49}" xr6:coauthVersionLast="47" xr6:coauthVersionMax="47" xr10:uidLastSave="{00000000-0000-0000-0000-000000000000}"/>
  <bookViews>
    <workbookView xWindow="0" yWindow="760" windowWidth="30240" windowHeight="17720" xr2:uid="{159041A8-5968-B04F-A9B7-D025722A62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1" l="1"/>
  <c r="H65" i="1"/>
  <c r="G73" i="1"/>
  <c r="G72" i="1"/>
  <c r="G71" i="1"/>
  <c r="G70" i="1"/>
  <c r="F73" i="1"/>
  <c r="F72" i="1"/>
  <c r="F71" i="1"/>
  <c r="F70" i="1"/>
  <c r="G68" i="1"/>
  <c r="G67" i="1"/>
  <c r="G66" i="1"/>
  <c r="G65" i="1"/>
  <c r="F68" i="1"/>
  <c r="F67" i="1"/>
  <c r="F66" i="1"/>
  <c r="F65" i="1"/>
  <c r="C70" i="1"/>
  <c r="D70" i="1"/>
  <c r="D65" i="1"/>
  <c r="C65" i="1"/>
  <c r="I70" i="1"/>
  <c r="G58" i="1"/>
  <c r="G57" i="1"/>
  <c r="G56" i="1"/>
  <c r="G55" i="1"/>
  <c r="F58" i="1"/>
  <c r="F57" i="1"/>
  <c r="F56" i="1"/>
  <c r="G48" i="1"/>
  <c r="G47" i="1"/>
  <c r="G46" i="1"/>
  <c r="F24" i="1"/>
  <c r="H55" i="1"/>
  <c r="H50" i="1"/>
  <c r="H45" i="1"/>
  <c r="D55" i="1"/>
  <c r="C55" i="1"/>
  <c r="D50" i="1"/>
  <c r="C50" i="1"/>
  <c r="D36" i="1"/>
  <c r="C36" i="1"/>
  <c r="D31" i="1"/>
  <c r="C31" i="1"/>
  <c r="D26" i="1"/>
  <c r="C26" i="1"/>
  <c r="F45" i="1"/>
  <c r="D45" i="1"/>
  <c r="C45" i="1"/>
  <c r="G53" i="1"/>
  <c r="G52" i="1"/>
  <c r="G51" i="1"/>
  <c r="G50" i="1"/>
  <c r="G27" i="1"/>
  <c r="G23" i="1"/>
  <c r="F53" i="1"/>
  <c r="F52" i="1"/>
  <c r="F51" i="1"/>
  <c r="F50" i="1"/>
  <c r="F48" i="1"/>
  <c r="F47" i="1"/>
  <c r="F46" i="1"/>
  <c r="G45" i="1"/>
  <c r="F55" i="1"/>
  <c r="I45" i="1"/>
  <c r="J45" i="1" s="1"/>
  <c r="G39" i="1"/>
  <c r="G38" i="1"/>
  <c r="G37" i="1"/>
  <c r="G36" i="1"/>
  <c r="F27" i="1"/>
  <c r="F26" i="1"/>
  <c r="F39" i="1"/>
  <c r="F38" i="1"/>
  <c r="F37" i="1"/>
  <c r="F29" i="1"/>
  <c r="F28" i="1"/>
  <c r="F36" i="1"/>
  <c r="F34" i="1"/>
  <c r="F33" i="1"/>
  <c r="F32" i="1"/>
  <c r="F31" i="1"/>
  <c r="G34" i="1"/>
  <c r="G33" i="1"/>
  <c r="G32" i="1"/>
  <c r="G31" i="1"/>
  <c r="G28" i="1"/>
  <c r="G26" i="1"/>
  <c r="F23" i="1"/>
  <c r="F22" i="1"/>
  <c r="G24" i="1"/>
  <c r="G22" i="1"/>
  <c r="J70" i="1" l="1"/>
  <c r="I65" i="1"/>
  <c r="J65" i="1" s="1"/>
  <c r="I55" i="1"/>
  <c r="J55" i="1" s="1"/>
  <c r="I50" i="1"/>
  <c r="J50" i="1" s="1"/>
  <c r="G21" i="1" l="1"/>
  <c r="I21" i="1"/>
  <c r="F21" i="1"/>
  <c r="I36" i="1"/>
  <c r="H36" i="1"/>
  <c r="I31" i="1"/>
  <c r="H31" i="1"/>
  <c r="I26" i="1"/>
  <c r="H26" i="1"/>
  <c r="J26" i="1" s="1"/>
  <c r="H21" i="1"/>
  <c r="J36" i="1" l="1"/>
  <c r="J31" i="1"/>
  <c r="J21" i="1"/>
</calcChain>
</file>

<file path=xl/sharedStrings.xml><?xml version="1.0" encoding="utf-8"?>
<sst xmlns="http://schemas.openxmlformats.org/spreadsheetml/2006/main" count="112" uniqueCount="39">
  <si>
    <t>Occupation</t>
  </si>
  <si>
    <t>services</t>
  </si>
  <si>
    <t>management</t>
  </si>
  <si>
    <t>sales</t>
  </si>
  <si>
    <t>staff</t>
  </si>
  <si>
    <t>Gender</t>
  </si>
  <si>
    <t>Female</t>
  </si>
  <si>
    <t>male</t>
  </si>
  <si>
    <t>Age</t>
  </si>
  <si>
    <t>Salary</t>
  </si>
  <si>
    <t>$48000</t>
  </si>
  <si>
    <t>$25000</t>
  </si>
  <si>
    <t>$35000</t>
  </si>
  <si>
    <t>$45000</t>
  </si>
  <si>
    <t>$65000</t>
  </si>
  <si>
    <t>$70000</t>
  </si>
  <si>
    <t>$50000</t>
  </si>
  <si>
    <t>$40000</t>
  </si>
  <si>
    <t>Split</t>
  </si>
  <si>
    <t>PL</t>
  </si>
  <si>
    <t>PR</t>
  </si>
  <si>
    <t>Level</t>
  </si>
  <si>
    <t>P(j|tL)</t>
  </si>
  <si>
    <t>P(j|tR)</t>
  </si>
  <si>
    <t>2*PL*PR</t>
  </si>
  <si>
    <t>Q(s|t)</t>
  </si>
  <si>
    <t>Φ(s|t)</t>
  </si>
  <si>
    <t>Services</t>
  </si>
  <si>
    <t>Level 1</t>
  </si>
  <si>
    <t>Level 2</t>
  </si>
  <si>
    <t>Level 3</t>
  </si>
  <si>
    <t>Level 4</t>
  </si>
  <si>
    <t>Management</t>
  </si>
  <si>
    <t>Sales</t>
  </si>
  <si>
    <t>Staff</t>
  </si>
  <si>
    <t>&lt;=30</t>
  </si>
  <si>
    <t>&lt;=40</t>
  </si>
  <si>
    <t>&lt;=50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</si>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</sst>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5" fontId="0" fillId="0" borderId="0" xfId="0" applyNumberFormat="1"/>
    <xf numFmtId="165" fontId="0" fillId="0" borderId="0" xfId="0" applyNumberFormat="1" applyFont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620B-8AA8-054B-9D8D-7C873D00870C}">
  <dimension ref="B2:J73"/>
  <sheetViews>
    <sheetView tabSelected="1" topLeftCell="A28" workbookViewId="0">
      <selection activeCell="L27" sqref="L27"/>
    </sheetView>
  </sheetViews>
  <sheetFormatPr baseColWidth="10" defaultRowHeight="16" x14ac:dyDescent="0.2"/>
  <sheetData>
    <row r="2" spans="2:6" x14ac:dyDescent="0.2">
      <c r="B2" t="s">
        <v>0</v>
      </c>
      <c r="C2" t="s">
        <v>5</v>
      </c>
      <c r="D2" t="s">
        <v>8</v>
      </c>
      <c r="F2" t="s">
        <v>9</v>
      </c>
    </row>
    <row r="4" spans="2:6" x14ac:dyDescent="0.2">
      <c r="B4" t="s">
        <v>1</v>
      </c>
      <c r="C4" t="s">
        <v>6</v>
      </c>
      <c r="D4">
        <v>45</v>
      </c>
      <c r="F4" t="s">
        <v>10</v>
      </c>
    </row>
    <row r="5" spans="2:6" x14ac:dyDescent="0.2">
      <c r="B5" t="s">
        <v>1</v>
      </c>
      <c r="C5" t="s">
        <v>7</v>
      </c>
      <c r="D5">
        <v>45</v>
      </c>
      <c r="F5" t="s">
        <v>11</v>
      </c>
    </row>
    <row r="6" spans="2:6" x14ac:dyDescent="0.2">
      <c r="B6" t="s">
        <v>1</v>
      </c>
      <c r="C6" t="s">
        <v>7</v>
      </c>
      <c r="D6">
        <v>33</v>
      </c>
      <c r="F6" t="s">
        <v>12</v>
      </c>
    </row>
    <row r="7" spans="2:6" x14ac:dyDescent="0.2">
      <c r="B7" t="s">
        <v>2</v>
      </c>
      <c r="C7" t="s">
        <v>7</v>
      </c>
      <c r="D7">
        <v>25</v>
      </c>
      <c r="F7" t="s">
        <v>13</v>
      </c>
    </row>
    <row r="8" spans="2:6" x14ac:dyDescent="0.2">
      <c r="B8" t="s">
        <v>2</v>
      </c>
      <c r="C8" t="s">
        <v>6</v>
      </c>
      <c r="D8">
        <v>35</v>
      </c>
      <c r="F8" t="s">
        <v>14</v>
      </c>
    </row>
    <row r="9" spans="2:6" x14ac:dyDescent="0.2">
      <c r="B9" t="s">
        <v>2</v>
      </c>
      <c r="C9" t="s">
        <v>7</v>
      </c>
      <c r="D9">
        <v>26</v>
      </c>
      <c r="F9" t="s">
        <v>13</v>
      </c>
    </row>
    <row r="10" spans="2:6" x14ac:dyDescent="0.2">
      <c r="B10" t="s">
        <v>2</v>
      </c>
      <c r="C10" t="s">
        <v>6</v>
      </c>
      <c r="D10">
        <v>45</v>
      </c>
      <c r="F10" t="s">
        <v>15</v>
      </c>
    </row>
    <row r="11" spans="2:6" x14ac:dyDescent="0.2">
      <c r="B11" t="s">
        <v>3</v>
      </c>
      <c r="C11" t="s">
        <v>6</v>
      </c>
      <c r="D11">
        <v>40</v>
      </c>
      <c r="F11" t="s">
        <v>16</v>
      </c>
    </row>
    <row r="12" spans="2:6" x14ac:dyDescent="0.2">
      <c r="B12" t="s">
        <v>3</v>
      </c>
      <c r="C12" t="s">
        <v>7</v>
      </c>
      <c r="D12">
        <v>30</v>
      </c>
      <c r="F12" t="s">
        <v>17</v>
      </c>
    </row>
    <row r="13" spans="2:6" x14ac:dyDescent="0.2">
      <c r="B13" t="s">
        <v>4</v>
      </c>
      <c r="C13" t="s">
        <v>6</v>
      </c>
      <c r="D13">
        <v>50</v>
      </c>
      <c r="F13" t="s">
        <v>17</v>
      </c>
    </row>
    <row r="14" spans="2:6" x14ac:dyDescent="0.2">
      <c r="B14" t="s">
        <v>4</v>
      </c>
      <c r="C14" t="s">
        <v>7</v>
      </c>
      <c r="D14">
        <v>25</v>
      </c>
      <c r="F14" t="s">
        <v>11</v>
      </c>
    </row>
    <row r="17" spans="2:10" x14ac:dyDescent="0.2">
      <c r="B17" s="1" t="s">
        <v>0</v>
      </c>
    </row>
    <row r="19" spans="2:10" x14ac:dyDescent="0.2">
      <c r="B19" t="s">
        <v>18</v>
      </c>
      <c r="C19" t="s">
        <v>19</v>
      </c>
      <c r="D19" t="s">
        <v>20</v>
      </c>
      <c r="E19" t="s">
        <v>21</v>
      </c>
      <c r="F19" t="s">
        <v>22</v>
      </c>
      <c r="G19" t="s">
        <v>23</v>
      </c>
      <c r="H19" t="s">
        <v>24</v>
      </c>
      <c r="I19" t="s">
        <v>25</v>
      </c>
      <c r="J19" t="s">
        <v>26</v>
      </c>
    </row>
    <row r="21" spans="2:10" x14ac:dyDescent="0.2">
      <c r="B21" t="s">
        <v>27</v>
      </c>
      <c r="C21">
        <v>0.27300000000000002</v>
      </c>
      <c r="D21">
        <v>0.72699999999999998</v>
      </c>
      <c r="E21" t="s">
        <v>28</v>
      </c>
      <c r="F21" s="2">
        <f>1/3</f>
        <v>0.33333333333333331</v>
      </c>
      <c r="G21" s="2">
        <f>1/8</f>
        <v>0.125</v>
      </c>
      <c r="H21" s="2">
        <f>2*$C$21*$D$21</f>
        <v>0.39694200000000002</v>
      </c>
      <c r="I21" s="2">
        <f>ABS(F21-G21)+ABS(F22-G22)+ABS(F23-G23)+ABS(F24-G24)</f>
        <v>0.58333333333333326</v>
      </c>
      <c r="J21" s="2">
        <f>H21*I21</f>
        <v>0.23154949999999999</v>
      </c>
    </row>
    <row r="22" spans="2:10" x14ac:dyDescent="0.2">
      <c r="E22" t="s">
        <v>29</v>
      </c>
      <c r="F22" s="2">
        <f>1/3</f>
        <v>0.33333333333333331</v>
      </c>
      <c r="G22" s="2">
        <f>2/8</f>
        <v>0.25</v>
      </c>
      <c r="H22" s="2"/>
      <c r="I22" s="2"/>
      <c r="J22" s="2"/>
    </row>
    <row r="23" spans="2:10" x14ac:dyDescent="0.2">
      <c r="E23" t="s">
        <v>30</v>
      </c>
      <c r="F23" s="2">
        <f>1/3</f>
        <v>0.33333333333333331</v>
      </c>
      <c r="G23" s="2">
        <f>3/8</f>
        <v>0.375</v>
      </c>
      <c r="H23" s="2"/>
      <c r="I23" s="2"/>
      <c r="J23" s="2"/>
    </row>
    <row r="24" spans="2:10" x14ac:dyDescent="0.2">
      <c r="E24" t="s">
        <v>31</v>
      </c>
      <c r="F24" s="2">
        <f>0/3</f>
        <v>0</v>
      </c>
      <c r="G24" s="2">
        <f>2/8</f>
        <v>0.25</v>
      </c>
      <c r="H24" s="2"/>
      <c r="I24" s="2"/>
      <c r="J24" s="2"/>
    </row>
    <row r="25" spans="2:10" x14ac:dyDescent="0.2">
      <c r="F25" s="2"/>
      <c r="G25" s="2"/>
      <c r="H25" s="2"/>
      <c r="I25" s="2"/>
      <c r="J25" s="2"/>
    </row>
    <row r="26" spans="2:10" x14ac:dyDescent="0.2">
      <c r="B26" t="s">
        <v>32</v>
      </c>
      <c r="C26" s="2">
        <f>4/11</f>
        <v>0.36363636363636365</v>
      </c>
      <c r="D26" s="2">
        <f>7/11</f>
        <v>0.63636363636363635</v>
      </c>
      <c r="E26" t="s">
        <v>28</v>
      </c>
      <c r="F26" s="2">
        <f>0/4</f>
        <v>0</v>
      </c>
      <c r="G26" s="2">
        <f>2/7</f>
        <v>0.2857142857142857</v>
      </c>
      <c r="H26" s="2">
        <f>2*$C$26*$D$26</f>
        <v>0.46280991735537191</v>
      </c>
      <c r="I26" s="2">
        <f>ABS(F26-G26)+ABS(F27-G27)+ABS(F28-G28)+ABS(F29-G29)</f>
        <v>1.4285714285714284</v>
      </c>
      <c r="J26" s="4">
        <f>H26*I26</f>
        <v>0.66115702479338834</v>
      </c>
    </row>
    <row r="27" spans="2:10" x14ac:dyDescent="0.2">
      <c r="E27" t="s">
        <v>29</v>
      </c>
      <c r="F27" s="2">
        <f>0/4</f>
        <v>0</v>
      </c>
      <c r="G27" s="2">
        <f>3/7</f>
        <v>0.42857142857142855</v>
      </c>
      <c r="H27" s="2"/>
      <c r="I27" s="2"/>
      <c r="J27" s="2"/>
    </row>
    <row r="28" spans="2:10" x14ac:dyDescent="0.2">
      <c r="E28" t="s">
        <v>30</v>
      </c>
      <c r="F28" s="2">
        <f>2/4</f>
        <v>0.5</v>
      </c>
      <c r="G28" s="2">
        <f>2/7</f>
        <v>0.2857142857142857</v>
      </c>
      <c r="H28" s="2"/>
      <c r="I28" s="2"/>
      <c r="J28" s="2"/>
    </row>
    <row r="29" spans="2:10" x14ac:dyDescent="0.2">
      <c r="E29" t="s">
        <v>31</v>
      </c>
      <c r="F29" s="2">
        <f>2/4</f>
        <v>0.5</v>
      </c>
      <c r="G29" s="2">
        <v>0</v>
      </c>
      <c r="H29" s="2"/>
      <c r="I29" s="2"/>
      <c r="J29" s="2"/>
    </row>
    <row r="30" spans="2:10" x14ac:dyDescent="0.2">
      <c r="F30" s="2"/>
      <c r="G30" s="2"/>
      <c r="H30" s="2"/>
      <c r="I30" s="2"/>
      <c r="J30" s="2"/>
    </row>
    <row r="31" spans="2:10" x14ac:dyDescent="0.2">
      <c r="B31" t="s">
        <v>33</v>
      </c>
      <c r="C31" s="2">
        <f>2/11</f>
        <v>0.18181818181818182</v>
      </c>
      <c r="D31" s="2">
        <f>9/11</f>
        <v>0.81818181818181823</v>
      </c>
      <c r="E31" t="s">
        <v>28</v>
      </c>
      <c r="F31" s="2">
        <f>0/2</f>
        <v>0</v>
      </c>
      <c r="G31" s="2">
        <f>2/9</f>
        <v>0.22222222222222221</v>
      </c>
      <c r="H31" s="2">
        <f>2*$C$31*$D$31</f>
        <v>0.2975206611570248</v>
      </c>
      <c r="I31" s="2">
        <f>ABS(F31-G31)+ABS(F32-G32)+ABS(F33-G33)+ABS(F34-G34)</f>
        <v>0.88888888888888895</v>
      </c>
      <c r="J31" s="2">
        <f>H31*I31</f>
        <v>0.26446280991735538</v>
      </c>
    </row>
    <row r="32" spans="2:10" x14ac:dyDescent="0.2">
      <c r="E32" t="s">
        <v>29</v>
      </c>
      <c r="F32" s="2">
        <f>1/2</f>
        <v>0.5</v>
      </c>
      <c r="G32" s="2">
        <f>2/9</f>
        <v>0.22222222222222221</v>
      </c>
      <c r="H32" s="2"/>
      <c r="I32" s="2"/>
      <c r="J32" s="2"/>
    </row>
    <row r="33" spans="2:10" x14ac:dyDescent="0.2">
      <c r="E33" t="s">
        <v>30</v>
      </c>
      <c r="F33" s="2">
        <f>1/2</f>
        <v>0.5</v>
      </c>
      <c r="G33" s="2">
        <f>3/9</f>
        <v>0.33333333333333331</v>
      </c>
      <c r="H33" s="2"/>
      <c r="I33" s="2"/>
      <c r="J33" s="2"/>
    </row>
    <row r="34" spans="2:10" x14ac:dyDescent="0.2">
      <c r="E34" t="s">
        <v>31</v>
      </c>
      <c r="F34" s="2">
        <f>0/2</f>
        <v>0</v>
      </c>
      <c r="G34" s="2">
        <f>2/9</f>
        <v>0.22222222222222221</v>
      </c>
      <c r="H34" s="2"/>
      <c r="I34" s="2"/>
      <c r="J34" s="2"/>
    </row>
    <row r="35" spans="2:10" x14ac:dyDescent="0.2">
      <c r="F35" s="2"/>
      <c r="G35" s="2"/>
      <c r="H35" s="2"/>
      <c r="I35" s="2"/>
      <c r="J35" s="2"/>
    </row>
    <row r="36" spans="2:10" x14ac:dyDescent="0.2">
      <c r="B36" t="s">
        <v>34</v>
      </c>
      <c r="C36" s="2">
        <f>2/11</f>
        <v>0.18181818181818182</v>
      </c>
      <c r="D36" s="2">
        <f>9/11</f>
        <v>0.81818181818181823</v>
      </c>
      <c r="E36" t="s">
        <v>28</v>
      </c>
      <c r="F36" s="2">
        <f>1/2</f>
        <v>0.5</v>
      </c>
      <c r="G36" s="2">
        <f>1/9</f>
        <v>0.1111111111111111</v>
      </c>
      <c r="H36" s="2">
        <f>2*$C$36*$D$36</f>
        <v>0.2975206611570248</v>
      </c>
      <c r="I36" s="2">
        <f>ABS(F36-G36)+ABS(F37-G37)+ABS(F38-G38)+ABS(F39-G39)</f>
        <v>1.3333333333333335</v>
      </c>
      <c r="J36" s="2">
        <f>H36*I36</f>
        <v>0.39669421487603312</v>
      </c>
    </row>
    <row r="37" spans="2:10" x14ac:dyDescent="0.2">
      <c r="E37" t="s">
        <v>29</v>
      </c>
      <c r="F37" s="2">
        <f>1/2</f>
        <v>0.5</v>
      </c>
      <c r="G37" s="2">
        <f>2/9</f>
        <v>0.22222222222222221</v>
      </c>
      <c r="H37" s="2"/>
      <c r="I37" s="2"/>
      <c r="J37" s="2"/>
    </row>
    <row r="38" spans="2:10" x14ac:dyDescent="0.2">
      <c r="E38" t="s">
        <v>30</v>
      </c>
      <c r="F38" s="2">
        <f>0/2</f>
        <v>0</v>
      </c>
      <c r="G38" s="2">
        <f>4/9</f>
        <v>0.44444444444444442</v>
      </c>
      <c r="H38" s="2"/>
      <c r="I38" s="2"/>
      <c r="J38" s="2"/>
    </row>
    <row r="39" spans="2:10" x14ac:dyDescent="0.2">
      <c r="E39" t="s">
        <v>31</v>
      </c>
      <c r="F39" s="2">
        <f>0/2</f>
        <v>0</v>
      </c>
      <c r="G39" s="2">
        <f>2/9</f>
        <v>0.22222222222222221</v>
      </c>
      <c r="H39" s="2"/>
      <c r="I39" s="2"/>
      <c r="J39" s="2"/>
    </row>
    <row r="41" spans="2:10" x14ac:dyDescent="0.2">
      <c r="B41" s="1" t="s">
        <v>8</v>
      </c>
    </row>
    <row r="43" spans="2:10" x14ac:dyDescent="0.2">
      <c r="B43" t="s">
        <v>18</v>
      </c>
      <c r="C43" t="s">
        <v>19</v>
      </c>
      <c r="D43" t="s">
        <v>20</v>
      </c>
      <c r="E43" t="s">
        <v>21</v>
      </c>
      <c r="F43" t="s">
        <v>22</v>
      </c>
      <c r="G43" t="s">
        <v>23</v>
      </c>
      <c r="H43" t="s">
        <v>24</v>
      </c>
      <c r="I43" t="s">
        <v>25</v>
      </c>
      <c r="J43" t="s">
        <v>26</v>
      </c>
    </row>
    <row r="45" spans="2:10" x14ac:dyDescent="0.2">
      <c r="B45" t="s">
        <v>35</v>
      </c>
      <c r="C45" s="2">
        <f>5/11</f>
        <v>0.45454545454545453</v>
      </c>
      <c r="D45" s="2">
        <f>6/11</f>
        <v>0.54545454545454541</v>
      </c>
      <c r="E45" t="s">
        <v>28</v>
      </c>
      <c r="F45" s="2">
        <f>2/5</f>
        <v>0.4</v>
      </c>
      <c r="G45" s="2">
        <f>0/3</f>
        <v>0</v>
      </c>
      <c r="H45" s="2">
        <f>2*$C$45*$D$45</f>
        <v>0.49586776859504128</v>
      </c>
      <c r="I45" s="2">
        <f>ABS(F45-G45)+ABS(F46-G46)+ABS(F47-G47)+ABS(F48-G48)</f>
        <v>0.93333333333333335</v>
      </c>
      <c r="J45" s="2">
        <f>H45*I45</f>
        <v>0.46280991735537186</v>
      </c>
    </row>
    <row r="46" spans="2:10" x14ac:dyDescent="0.2">
      <c r="C46" s="2"/>
      <c r="D46" s="2"/>
      <c r="E46" t="s">
        <v>29</v>
      </c>
      <c r="F46" s="2">
        <f>1/5</f>
        <v>0.2</v>
      </c>
      <c r="G46" s="2">
        <f>2/6</f>
        <v>0.33333333333333331</v>
      </c>
      <c r="H46" s="2"/>
      <c r="I46" s="2"/>
      <c r="J46" s="2"/>
    </row>
    <row r="47" spans="2:10" x14ac:dyDescent="0.2">
      <c r="C47" s="2"/>
      <c r="D47" s="2"/>
      <c r="E47" t="s">
        <v>30</v>
      </c>
      <c r="F47" s="2">
        <f>2/5</f>
        <v>0.4</v>
      </c>
      <c r="G47" s="2">
        <f>2/6</f>
        <v>0.33333333333333331</v>
      </c>
      <c r="H47" s="2"/>
      <c r="I47" s="2"/>
      <c r="J47" s="2"/>
    </row>
    <row r="48" spans="2:10" x14ac:dyDescent="0.2">
      <c r="C48" s="2"/>
      <c r="D48" s="2"/>
      <c r="E48" t="s">
        <v>31</v>
      </c>
      <c r="F48" s="2">
        <f>0/5</f>
        <v>0</v>
      </c>
      <c r="G48" s="2">
        <f>2/6</f>
        <v>0.33333333333333331</v>
      </c>
      <c r="H48" s="2"/>
      <c r="I48" s="2"/>
      <c r="J48" s="2"/>
    </row>
    <row r="49" spans="2:10" x14ac:dyDescent="0.2">
      <c r="C49" s="2"/>
      <c r="D49" s="2"/>
      <c r="F49" s="2"/>
      <c r="G49" s="2"/>
      <c r="H49" s="2"/>
      <c r="I49" s="2"/>
      <c r="J49" s="2"/>
    </row>
    <row r="50" spans="2:10" x14ac:dyDescent="0.2">
      <c r="B50" t="s">
        <v>36</v>
      </c>
      <c r="C50" s="2">
        <f>3/11</f>
        <v>0.27272727272727271</v>
      </c>
      <c r="D50" s="2">
        <f>8/11</f>
        <v>0.72727272727272729</v>
      </c>
      <c r="E50" t="s">
        <v>28</v>
      </c>
      <c r="F50" s="2">
        <f>0/3</f>
        <v>0</v>
      </c>
      <c r="G50" s="2">
        <f>2/8</f>
        <v>0.25</v>
      </c>
      <c r="H50" s="2">
        <f>2*$C$50*$D$50</f>
        <v>0.39669421487603301</v>
      </c>
      <c r="I50" s="2">
        <f>ABS(F50-G50)+ABS(F51-G51)+ABS(F52-G52)+ABS(F53-G53)</f>
        <v>0.58333333333333326</v>
      </c>
      <c r="J50" s="3">
        <f>H50*I50</f>
        <v>0.2314049586776859</v>
      </c>
    </row>
    <row r="51" spans="2:10" x14ac:dyDescent="0.2">
      <c r="C51" s="2"/>
      <c r="D51" s="2"/>
      <c r="E51" t="s">
        <v>29</v>
      </c>
      <c r="F51" s="2">
        <f>1/3</f>
        <v>0.33333333333333331</v>
      </c>
      <c r="G51" s="2">
        <f>2/8</f>
        <v>0.25</v>
      </c>
      <c r="H51" s="2"/>
      <c r="I51" s="2"/>
      <c r="J51" s="2"/>
    </row>
    <row r="52" spans="2:10" x14ac:dyDescent="0.2">
      <c r="C52" s="2"/>
      <c r="D52" s="2"/>
      <c r="E52" t="s">
        <v>30</v>
      </c>
      <c r="F52" s="2">
        <f>1/3</f>
        <v>0.33333333333333331</v>
      </c>
      <c r="G52" s="2">
        <f>3/8</f>
        <v>0.375</v>
      </c>
      <c r="H52" s="2"/>
      <c r="I52" s="2"/>
      <c r="J52" s="2"/>
    </row>
    <row r="53" spans="2:10" x14ac:dyDescent="0.2">
      <c r="C53" s="2"/>
      <c r="D53" s="2"/>
      <c r="E53" t="s">
        <v>31</v>
      </c>
      <c r="F53" s="2">
        <f>1/3</f>
        <v>0.33333333333333331</v>
      </c>
      <c r="G53" s="2">
        <f>1/8</f>
        <v>0.125</v>
      </c>
      <c r="H53" s="2"/>
      <c r="I53" s="2"/>
      <c r="J53" s="2"/>
    </row>
    <row r="54" spans="2:10" x14ac:dyDescent="0.2">
      <c r="C54" s="2"/>
      <c r="D54" s="2"/>
      <c r="F54" s="2"/>
      <c r="G54" s="2"/>
      <c r="H54" s="2"/>
      <c r="I54" s="2"/>
      <c r="J54" s="2"/>
    </row>
    <row r="55" spans="2:10" x14ac:dyDescent="0.2">
      <c r="B55" t="s">
        <v>37</v>
      </c>
      <c r="C55" s="2">
        <f>3/11</f>
        <v>0.27272727272727271</v>
      </c>
      <c r="D55" s="2">
        <f>8/11</f>
        <v>0.72727272727272729</v>
      </c>
      <c r="E55" t="s">
        <v>28</v>
      </c>
      <c r="F55" s="2">
        <f>0/2</f>
        <v>0</v>
      </c>
      <c r="G55" s="2">
        <f>1/8</f>
        <v>0.125</v>
      </c>
      <c r="H55" s="2">
        <f>2*$C$55*$D$55</f>
        <v>0.39669421487603301</v>
      </c>
      <c r="I55" s="2">
        <f>ABS(F55-G55)+ABS(F56-G56)+ABS(F57-G57)+ABS(F58-G58)</f>
        <v>0.58333333333333326</v>
      </c>
      <c r="J55" s="2">
        <f>H55*I55</f>
        <v>0.2314049586776859</v>
      </c>
    </row>
    <row r="56" spans="2:10" x14ac:dyDescent="0.2">
      <c r="E56" t="s">
        <v>29</v>
      </c>
      <c r="F56" s="2">
        <f>1/3</f>
        <v>0.33333333333333331</v>
      </c>
      <c r="G56" s="2">
        <f>1/8</f>
        <v>0.125</v>
      </c>
      <c r="H56" s="2"/>
      <c r="I56" s="2"/>
      <c r="J56" s="2"/>
    </row>
    <row r="57" spans="2:10" x14ac:dyDescent="0.2">
      <c r="E57" t="s">
        <v>30</v>
      </c>
      <c r="F57" s="2">
        <f>1/3</f>
        <v>0.33333333333333331</v>
      </c>
      <c r="G57" s="2">
        <f>3/8</f>
        <v>0.375</v>
      </c>
      <c r="H57" s="2"/>
      <c r="I57" s="2"/>
      <c r="J57" s="2"/>
    </row>
    <row r="58" spans="2:10" x14ac:dyDescent="0.2">
      <c r="E58" t="s">
        <v>31</v>
      </c>
      <c r="F58" s="2">
        <f>1/3</f>
        <v>0.33333333333333331</v>
      </c>
      <c r="G58" s="2">
        <f>1/8</f>
        <v>0.125</v>
      </c>
      <c r="H58" s="2"/>
      <c r="I58" s="2"/>
      <c r="J58" s="2"/>
    </row>
    <row r="59" spans="2:10" x14ac:dyDescent="0.2">
      <c r="F59" s="2"/>
      <c r="G59" s="2"/>
      <c r="H59" s="2"/>
      <c r="I59" s="2"/>
      <c r="J59" s="2"/>
    </row>
    <row r="60" spans="2:10" x14ac:dyDescent="0.2">
      <c r="F60" s="2"/>
      <c r="G60" s="2"/>
      <c r="H60" s="2"/>
      <c r="I60" s="2"/>
      <c r="J60" s="2"/>
    </row>
    <row r="61" spans="2:10" x14ac:dyDescent="0.2">
      <c r="B61" s="1" t="s">
        <v>5</v>
      </c>
    </row>
    <row r="63" spans="2:10" x14ac:dyDescent="0.2">
      <c r="B63" t="s">
        <v>18</v>
      </c>
      <c r="C63" t="s">
        <v>19</v>
      </c>
      <c r="D63" t="s">
        <v>20</v>
      </c>
      <c r="E63" t="s">
        <v>21</v>
      </c>
      <c r="F63" t="s">
        <v>22</v>
      </c>
      <c r="G63" t="s">
        <v>23</v>
      </c>
      <c r="H63" t="s">
        <v>24</v>
      </c>
      <c r="I63" t="s">
        <v>25</v>
      </c>
      <c r="J63" t="s">
        <v>26</v>
      </c>
    </row>
    <row r="65" spans="2:10" x14ac:dyDescent="0.2">
      <c r="B65" t="s">
        <v>38</v>
      </c>
      <c r="C65" s="2">
        <f>6/11</f>
        <v>0.54545454545454541</v>
      </c>
      <c r="D65" s="2">
        <f>5/11</f>
        <v>0.45454545454545453</v>
      </c>
      <c r="E65" t="s">
        <v>28</v>
      </c>
      <c r="F65" s="2">
        <f>2/6</f>
        <v>0.33333333333333331</v>
      </c>
      <c r="G65" s="2">
        <f>0/5</f>
        <v>0</v>
      </c>
      <c r="H65" s="2">
        <f>2*$C$65*$D$65</f>
        <v>0.49586776859504128</v>
      </c>
      <c r="I65" s="2">
        <f>ABS(F65-G65)+ABS(F66-G66)+ABS(F67-G67)+ABS(F68-G68)</f>
        <v>0.93333333333333335</v>
      </c>
      <c r="J65" s="2">
        <f>H65*I65</f>
        <v>0.46280991735537186</v>
      </c>
    </row>
    <row r="66" spans="2:10" x14ac:dyDescent="0.2">
      <c r="C66" s="2"/>
      <c r="D66" s="2"/>
      <c r="E66" t="s">
        <v>29</v>
      </c>
      <c r="F66" s="2">
        <f>2/6</f>
        <v>0.33333333333333331</v>
      </c>
      <c r="G66" s="2">
        <f>1/5</f>
        <v>0.2</v>
      </c>
      <c r="H66" s="2"/>
      <c r="I66" s="2"/>
      <c r="J66" s="2"/>
    </row>
    <row r="67" spans="2:10" x14ac:dyDescent="0.2">
      <c r="C67" s="2"/>
      <c r="D67" s="2"/>
      <c r="E67" t="s">
        <v>30</v>
      </c>
      <c r="F67" s="2">
        <f>2/6</f>
        <v>0.33333333333333331</v>
      </c>
      <c r="G67" s="2">
        <f>2/5</f>
        <v>0.4</v>
      </c>
      <c r="H67" s="2"/>
      <c r="I67" s="2"/>
      <c r="J67" s="2"/>
    </row>
    <row r="68" spans="2:10" x14ac:dyDescent="0.2">
      <c r="C68" s="2"/>
      <c r="D68" s="2"/>
      <c r="E68" t="s">
        <v>31</v>
      </c>
      <c r="F68" s="2">
        <f>0/6</f>
        <v>0</v>
      </c>
      <c r="G68" s="2">
        <f>2/5</f>
        <v>0.4</v>
      </c>
      <c r="H68" s="2"/>
      <c r="I68" s="2"/>
      <c r="J68" s="2"/>
    </row>
    <row r="69" spans="2:10" x14ac:dyDescent="0.2">
      <c r="C69" s="2"/>
      <c r="D69" s="2"/>
      <c r="F69" s="2"/>
      <c r="G69" s="2"/>
      <c r="H69" s="2"/>
      <c r="I69" s="2"/>
      <c r="J69" s="2"/>
    </row>
    <row r="70" spans="2:10" x14ac:dyDescent="0.2">
      <c r="B70" t="s">
        <v>6</v>
      </c>
      <c r="C70" s="2">
        <f>5/11</f>
        <v>0.45454545454545453</v>
      </c>
      <c r="D70" s="2">
        <f>6/11</f>
        <v>0.54545454545454541</v>
      </c>
      <c r="E70" t="s">
        <v>28</v>
      </c>
      <c r="F70" s="2">
        <f>0/5</f>
        <v>0</v>
      </c>
      <c r="G70" s="2">
        <f>2/6</f>
        <v>0.33333333333333331</v>
      </c>
      <c r="H70" s="2">
        <f>2*$C$70*$D$70</f>
        <v>0.49586776859504128</v>
      </c>
      <c r="I70" s="2">
        <f>ABS(F70-G70)+ABS(F71-G71)+ABS(F72-G72)+ABS(F73-G73)</f>
        <v>0.93333333333333335</v>
      </c>
      <c r="J70" s="3">
        <f>H70*I70</f>
        <v>0.46280991735537186</v>
      </c>
    </row>
    <row r="71" spans="2:10" x14ac:dyDescent="0.2">
      <c r="C71" s="2"/>
      <c r="D71" s="2"/>
      <c r="E71" t="s">
        <v>29</v>
      </c>
      <c r="F71" s="2">
        <f>1/5</f>
        <v>0.2</v>
      </c>
      <c r="G71" s="2">
        <f>2/6</f>
        <v>0.33333333333333331</v>
      </c>
      <c r="H71" s="2"/>
      <c r="I71" s="2"/>
      <c r="J71" s="2"/>
    </row>
    <row r="72" spans="2:10" x14ac:dyDescent="0.2">
      <c r="C72" s="2"/>
      <c r="D72" s="2"/>
      <c r="E72" t="s">
        <v>30</v>
      </c>
      <c r="F72" s="2">
        <f>2/5</f>
        <v>0.4</v>
      </c>
      <c r="G72" s="2">
        <f>2/6</f>
        <v>0.33333333333333331</v>
      </c>
      <c r="H72" s="2"/>
      <c r="I72" s="2"/>
      <c r="J72" s="2"/>
    </row>
    <row r="73" spans="2:10" x14ac:dyDescent="0.2">
      <c r="C73" s="2"/>
      <c r="D73" s="2"/>
      <c r="E73" t="s">
        <v>31</v>
      </c>
      <c r="F73" s="2">
        <f>2/5</f>
        <v>0.4</v>
      </c>
      <c r="G73" s="2">
        <f>0/6</f>
        <v>0</v>
      </c>
      <c r="H73" s="2"/>
      <c r="I73" s="2"/>
      <c r="J7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2022-11-15T00:00:07Z</dcterms:created>
  <dcterms:modified xsi:type="dcterms:W3CDTF">2022-11-15T01:14:59Z</dcterms:modified>
</cp:coreProperties>
</file>