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c619e27729cef8/Desktop/Excel/Assignments/"/>
    </mc:Choice>
  </mc:AlternateContent>
  <xr:revisionPtr revIDLastSave="3" documentId="13_ncr:1_{CC17E718-DB0B-410C-B774-FA699AA8298B}" xr6:coauthVersionLast="47" xr6:coauthVersionMax="47" xr10:uidLastSave="{EFBAACBD-202B-458B-BD2E-ACF48D3338AC}"/>
  <bookViews>
    <workbookView xWindow="-108" yWindow="-108" windowWidth="23256" windowHeight="12456" xr2:uid="{18E74621-BEBE-4C55-9A4A-6D7726ED6B75}"/>
  </bookViews>
  <sheets>
    <sheet name="Brainstorm" sheetId="4" r:id="rId1"/>
    <sheet name="Vlookup Advanced" sheetId="2" r:id="rId2"/>
  </sheets>
  <definedNames>
    <definedName name="Country">Brainstorm!$C$14:$C$27</definedName>
    <definedName name="Segment">Brainstorm!$B$14:$B$27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16" i="2"/>
  <c r="F37" i="2"/>
  <c r="F36" i="2"/>
  <c r="F35" i="2"/>
  <c r="F34" i="2"/>
  <c r="F33" i="2"/>
  <c r="F32" i="2"/>
  <c r="F31" i="2"/>
  <c r="F30" i="2"/>
  <c r="F29" i="2"/>
  <c r="F28" i="2"/>
  <c r="D31" i="2" s="1"/>
  <c r="D29" i="2"/>
  <c r="D30" i="2"/>
  <c r="D7" i="2"/>
  <c r="D8" i="2"/>
  <c r="D9" i="2"/>
  <c r="D10" i="2"/>
  <c r="D6" i="2"/>
  <c r="E11" i="4"/>
  <c r="E10" i="4"/>
  <c r="D11" i="4"/>
  <c r="D10" i="4"/>
  <c r="E7" i="4"/>
  <c r="D7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D28" i="2" l="1"/>
  <c r="D32" i="2"/>
</calcChain>
</file>

<file path=xl/sharedStrings.xml><?xml version="1.0" encoding="utf-8"?>
<sst xmlns="http://schemas.openxmlformats.org/spreadsheetml/2006/main" count="139" uniqueCount="51">
  <si>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</si>
  <si>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</si>
  <si>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</si>
  <si>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</si>
  <si>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</si>
  <si>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</si>
  <si>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</si>
  <si>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</si>
  <si>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</si>
  <si>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</si>
  <si>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</si>
  <si>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</si>
  <si>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</si>
  <si>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</si>
  <si>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</si>
  <si>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</si>
  <si>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</si>
  <si>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</si>
  <si>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</si>
  <si>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</si>
  <si>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</si>
  <si>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</si>
  <si>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</si>
  <si>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</si>
  <si>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</si>
  <si>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</si>
  <si>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</si>
  <si>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</si>
  <si>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</si>
  <si>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</si>
  <si>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</si>
  <si>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</si>
  <si>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</si>
  <si>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</si>
  <si>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</si>
  <si>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</si>
  <si>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</si>
  <si>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</si>
  <si>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</si>
  <si>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</si>
  <si>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</si>
  <si>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</si>
  <si>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</si>
  <si>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</si>
  <si>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</si>
  <si>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Product-Code</t>
  </si>
  <si>
    <t>Category</t>
  </si>
  <si>
    <t>IndexNo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</si>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</sst>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tabSelected="1" workbookViewId="0">
      <selection activeCell="P14" sqref="P14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8.88671875" customWidth="1"/>
    <col min="13" max="13" width="17.5546875" bestFit="1" customWidth="1"/>
  </cols>
  <sheetData>
    <row r="2" spans="2:13" ht="15.6" x14ac:dyDescent="0.3">
      <c r="B2" s="9" t="s">
        <v>19</v>
      </c>
    </row>
    <row r="3" spans="2:13" ht="18" x14ac:dyDescent="0.35">
      <c r="B3" s="9" t="s">
        <v>20</v>
      </c>
      <c r="G3" s="10"/>
    </row>
    <row r="4" spans="2:13" ht="18" x14ac:dyDescent="0.35">
      <c r="B4" s="9" t="s">
        <v>21</v>
      </c>
      <c r="G4" s="10"/>
    </row>
    <row r="5" spans="2:13" ht="18" x14ac:dyDescent="0.35">
      <c r="G5" s="10"/>
    </row>
    <row r="6" spans="2:13" x14ac:dyDescent="0.3">
      <c r="B6" s="11" t="s">
        <v>22</v>
      </c>
      <c r="C6" s="11" t="s">
        <v>23</v>
      </c>
      <c r="D6" s="11" t="s">
        <v>24</v>
      </c>
      <c r="E6" s="11" t="s">
        <v>25</v>
      </c>
    </row>
    <row r="7" spans="2:13" x14ac:dyDescent="0.3">
      <c r="B7" s="1" t="s">
        <v>34</v>
      </c>
      <c r="C7" s="1" t="s">
        <v>38</v>
      </c>
      <c r="D7" s="5">
        <f>SUMIFS(H14:H27,B14:B27,B7,C14:C27,C7)</f>
        <v>1138050</v>
      </c>
      <c r="E7" s="5">
        <f>COUNTIFS(B14:B27,B7,C14:C27,C7)</f>
        <v>1</v>
      </c>
    </row>
    <row r="9" spans="2:13" x14ac:dyDescent="0.3">
      <c r="C9" s="1"/>
      <c r="D9" s="1"/>
      <c r="E9" s="11" t="s">
        <v>26</v>
      </c>
    </row>
    <row r="10" spans="2:13" x14ac:dyDescent="0.3">
      <c r="C10" s="11" t="s">
        <v>27</v>
      </c>
      <c r="D10" s="5">
        <f>MAX(M15:M19)</f>
        <v>260</v>
      </c>
      <c r="E10" s="5" t="str">
        <f>INDEX(L14:L19,MATCH(D10,M14:M19,0))</f>
        <v>Amarilla</v>
      </c>
    </row>
    <row r="11" spans="2:13" x14ac:dyDescent="0.3">
      <c r="C11" s="11" t="s">
        <v>28</v>
      </c>
      <c r="D11" s="5">
        <f>MIN(M15:M19)</f>
        <v>5</v>
      </c>
      <c r="E11" s="5" t="str">
        <f>INDEX(L14:L19,MATCH(D11,M14:M19,0))</f>
        <v>Montana</v>
      </c>
    </row>
    <row r="13" spans="2:13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3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v>10</v>
      </c>
      <c r="G14" s="1">
        <v>350</v>
      </c>
      <c r="H14" s="5">
        <f>G14*E14</f>
        <v>997850</v>
      </c>
      <c r="I14" s="5">
        <f>H14-(E14*F14)</f>
        <v>969340</v>
      </c>
      <c r="L14" s="1" t="s">
        <v>1</v>
      </c>
      <c r="M14" s="1" t="s">
        <v>30</v>
      </c>
    </row>
    <row r="15" spans="2:13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v>10</v>
      </c>
      <c r="G15" s="1">
        <v>300</v>
      </c>
      <c r="H15" s="5">
        <f t="shared" ref="H15:H27" si="0">G15*E15</f>
        <v>1048500</v>
      </c>
      <c r="I15" s="5">
        <f t="shared" ref="I15:I27" si="1">H15-(E15*F15)</f>
        <v>1013550</v>
      </c>
      <c r="L15" s="1" t="s">
        <v>8</v>
      </c>
      <c r="M15" s="1">
        <v>10</v>
      </c>
    </row>
    <row r="16" spans="2:13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v>10</v>
      </c>
      <c r="G16" s="1">
        <v>350</v>
      </c>
      <c r="H16" s="5">
        <f t="shared" si="0"/>
        <v>921200</v>
      </c>
      <c r="I16" s="5">
        <f t="shared" si="1"/>
        <v>894880</v>
      </c>
      <c r="L16" s="1" t="s">
        <v>10</v>
      </c>
      <c r="M16" s="1">
        <v>120</v>
      </c>
    </row>
    <row r="17" spans="2:13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v>120</v>
      </c>
      <c r="G17" s="1">
        <v>350</v>
      </c>
      <c r="H17" s="5">
        <f t="shared" si="0"/>
        <v>921200</v>
      </c>
      <c r="I17" s="5">
        <f t="shared" si="1"/>
        <v>605360</v>
      </c>
      <c r="L17" s="1" t="s">
        <v>4</v>
      </c>
      <c r="M17" s="1">
        <v>260</v>
      </c>
    </row>
    <row r="18" spans="2:13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v>120</v>
      </c>
      <c r="G18" s="1">
        <v>300</v>
      </c>
      <c r="H18" s="5">
        <f t="shared" si="0"/>
        <v>772200</v>
      </c>
      <c r="I18" s="5">
        <f t="shared" si="1"/>
        <v>463320</v>
      </c>
      <c r="L18" s="1" t="s">
        <v>16</v>
      </c>
      <c r="M18" s="1">
        <v>5</v>
      </c>
    </row>
    <row r="19" spans="2:13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v>10</v>
      </c>
      <c r="G19" s="1">
        <v>350</v>
      </c>
      <c r="H19" s="5">
        <f t="shared" si="0"/>
        <v>752850</v>
      </c>
      <c r="I19" s="5">
        <f t="shared" si="1"/>
        <v>731340</v>
      </c>
      <c r="L19" s="1" t="s">
        <v>41</v>
      </c>
      <c r="M19" s="1">
        <v>250</v>
      </c>
    </row>
    <row r="20" spans="2:13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v>260</v>
      </c>
      <c r="G20" s="1">
        <v>300</v>
      </c>
      <c r="H20" s="5">
        <f t="shared" si="0"/>
        <v>742500</v>
      </c>
      <c r="I20" s="5">
        <f t="shared" si="1"/>
        <v>99000</v>
      </c>
    </row>
    <row r="21" spans="2:13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v>5</v>
      </c>
      <c r="G21" s="1">
        <v>350</v>
      </c>
      <c r="H21" s="5">
        <f t="shared" si="0"/>
        <v>779625</v>
      </c>
      <c r="I21" s="5">
        <f t="shared" si="1"/>
        <v>768487.5</v>
      </c>
    </row>
    <row r="22" spans="2:13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v>250</v>
      </c>
      <c r="G22" s="1">
        <v>300</v>
      </c>
      <c r="H22" s="5">
        <f t="shared" si="0"/>
        <v>762300</v>
      </c>
      <c r="I22" s="5">
        <f t="shared" si="1"/>
        <v>127050</v>
      </c>
    </row>
    <row r="23" spans="2:13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v>120</v>
      </c>
      <c r="G23" s="1">
        <v>300</v>
      </c>
      <c r="H23" s="5">
        <f t="shared" si="0"/>
        <v>760800</v>
      </c>
      <c r="I23" s="5">
        <f t="shared" si="1"/>
        <v>456480</v>
      </c>
    </row>
    <row r="24" spans="2:13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v>10</v>
      </c>
      <c r="G24" s="1">
        <v>350</v>
      </c>
      <c r="H24" s="5">
        <f t="shared" si="0"/>
        <v>702450</v>
      </c>
      <c r="I24" s="5">
        <f t="shared" si="1"/>
        <v>682380</v>
      </c>
    </row>
    <row r="25" spans="2:13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v>120</v>
      </c>
      <c r="G25" s="1">
        <v>300</v>
      </c>
      <c r="H25" s="5">
        <f t="shared" si="0"/>
        <v>738000</v>
      </c>
      <c r="I25" s="5">
        <f t="shared" si="1"/>
        <v>442800</v>
      </c>
    </row>
    <row r="26" spans="2:13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v>5</v>
      </c>
      <c r="G26" s="1">
        <v>300</v>
      </c>
      <c r="H26" s="5">
        <f t="shared" si="0"/>
        <v>1140750</v>
      </c>
      <c r="I26" s="5">
        <f t="shared" si="1"/>
        <v>1121737.5</v>
      </c>
    </row>
    <row r="27" spans="2:13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v>120</v>
      </c>
      <c r="G27" s="1">
        <v>300</v>
      </c>
      <c r="H27" s="5">
        <f t="shared" si="0"/>
        <v>1138050</v>
      </c>
      <c r="I27" s="5">
        <f t="shared" si="1"/>
        <v>682830</v>
      </c>
    </row>
  </sheetData>
  <dataValidations disablePrompts="1" count="2">
    <dataValidation type="list" allowBlank="1" showInputMessage="1" showErrorMessage="1" sqref="B7" xr:uid="{56A64878-D06B-4796-A33B-019205800832}">
      <formula1>Segment</formula1>
    </dataValidation>
    <dataValidation type="list" allowBlank="1" showInputMessage="1" showErrorMessage="1" sqref="C7" xr:uid="{8B70BA8E-B401-455B-8695-3A74D6A2ACD5}">
      <formula1>Country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Q37"/>
  <sheetViews>
    <sheetView topLeftCell="A16" zoomScaleNormal="100" workbookViewId="0">
      <selection activeCell="M8" sqref="M8"/>
    </sheetView>
  </sheetViews>
  <sheetFormatPr defaultRowHeight="14.4" x14ac:dyDescent="0.3"/>
  <cols>
    <col min="2" max="2" width="33.21875" bestFit="1" customWidth="1"/>
    <col min="3" max="3" width="9.109375" hidden="1" customWidth="1"/>
    <col min="4" max="4" width="9.44140625" bestFit="1" customWidth="1"/>
    <col min="6" max="6" width="13.5546875" bestFit="1" customWidth="1"/>
    <col min="7" max="7" width="9.77734375" customWidth="1"/>
    <col min="8" max="9" width="9.44140625" bestFit="1" customWidth="1"/>
    <col min="16" max="16" width="12.6640625" hidden="1" customWidth="1"/>
    <col min="17" max="17" width="0" hidden="1" customWidth="1"/>
  </cols>
  <sheetData>
    <row r="3" spans="2:17" x14ac:dyDescent="0.3">
      <c r="B3" s="2" t="s">
        <v>0</v>
      </c>
      <c r="C3" s="2"/>
    </row>
    <row r="4" spans="2:17" x14ac:dyDescent="0.3">
      <c r="B4" s="2"/>
      <c r="C4" s="2"/>
    </row>
    <row r="5" spans="2:17" x14ac:dyDescent="0.3">
      <c r="B5" s="3" t="s">
        <v>1</v>
      </c>
      <c r="C5" s="3"/>
      <c r="D5" s="3" t="s">
        <v>2</v>
      </c>
      <c r="G5" s="3" t="s">
        <v>1</v>
      </c>
      <c r="H5" s="3" t="s">
        <v>2</v>
      </c>
    </row>
    <row r="6" spans="2:17" x14ac:dyDescent="0.3">
      <c r="B6" s="1" t="s">
        <v>3</v>
      </c>
      <c r="C6" s="1"/>
      <c r="D6" s="1">
        <f>VLOOKUP(B6&amp;"*",$G$6:$H$10,2,TRUE)</f>
        <v>2574</v>
      </c>
      <c r="G6" s="1" t="s">
        <v>4</v>
      </c>
      <c r="H6" s="1">
        <v>2475</v>
      </c>
    </row>
    <row r="7" spans="2:17" x14ac:dyDescent="0.3">
      <c r="B7" s="1" t="s">
        <v>5</v>
      </c>
      <c r="C7" s="1"/>
      <c r="D7" s="1">
        <f t="shared" ref="D7:D10" si="0">VLOOKUP(B7&amp;"*",$G$6:$H$10,2,TRUE)</f>
        <v>2151</v>
      </c>
      <c r="G7" s="1" t="s">
        <v>6</v>
      </c>
      <c r="H7" s="1">
        <v>2227.5</v>
      </c>
    </row>
    <row r="8" spans="2:17" x14ac:dyDescent="0.3">
      <c r="B8" s="1" t="s">
        <v>7</v>
      </c>
      <c r="C8" s="1"/>
      <c r="D8" s="1">
        <f t="shared" si="0"/>
        <v>2475</v>
      </c>
      <c r="G8" s="1" t="s">
        <v>8</v>
      </c>
      <c r="H8" s="1">
        <v>2151</v>
      </c>
    </row>
    <row r="9" spans="2:17" x14ac:dyDescent="0.3">
      <c r="B9" s="1" t="s">
        <v>9</v>
      </c>
      <c r="C9" s="1"/>
      <c r="D9" s="1">
        <f t="shared" si="0"/>
        <v>2227.5</v>
      </c>
      <c r="G9" s="1" t="s">
        <v>10</v>
      </c>
      <c r="H9" s="1">
        <v>2574</v>
      </c>
    </row>
    <row r="10" spans="2:17" x14ac:dyDescent="0.3">
      <c r="B10" s="1" t="s">
        <v>11</v>
      </c>
      <c r="C10" s="1"/>
      <c r="D10" s="1">
        <f t="shared" si="0"/>
        <v>2541</v>
      </c>
      <c r="G10" s="1" t="s">
        <v>12</v>
      </c>
      <c r="H10" s="1">
        <v>2541</v>
      </c>
    </row>
    <row r="12" spans="2:17" s="4" customFormat="1" x14ac:dyDescent="0.3"/>
    <row r="13" spans="2:17" x14ac:dyDescent="0.3">
      <c r="B13" s="2" t="s">
        <v>13</v>
      </c>
      <c r="C13" s="2"/>
    </row>
    <row r="14" spans="2:17" x14ac:dyDescent="0.3">
      <c r="G14" s="3" t="s">
        <v>8</v>
      </c>
      <c r="H14" s="3"/>
      <c r="J14" s="3" t="s">
        <v>4</v>
      </c>
      <c r="K14" s="3"/>
      <c r="M14" s="3" t="s">
        <v>6</v>
      </c>
      <c r="N14" s="3"/>
      <c r="P14" s="15" t="s">
        <v>46</v>
      </c>
      <c r="Q14" s="15" t="s">
        <v>47</v>
      </c>
    </row>
    <row r="15" spans="2:17" x14ac:dyDescent="0.3">
      <c r="B15" s="3" t="s">
        <v>1</v>
      </c>
      <c r="C15" s="3" t="s">
        <v>46</v>
      </c>
      <c r="D15" s="3" t="s">
        <v>14</v>
      </c>
      <c r="E15" s="3" t="s">
        <v>15</v>
      </c>
      <c r="G15" s="3" t="s">
        <v>14</v>
      </c>
      <c r="H15" s="3" t="s">
        <v>15</v>
      </c>
      <c r="J15" s="3" t="s">
        <v>14</v>
      </c>
      <c r="K15" s="3" t="s">
        <v>15</v>
      </c>
      <c r="M15" s="3" t="s">
        <v>14</v>
      </c>
      <c r="N15" s="3" t="s">
        <v>15</v>
      </c>
      <c r="P15" s="14" t="s">
        <v>48</v>
      </c>
      <c r="Q15" s="13">
        <v>1</v>
      </c>
    </row>
    <row r="16" spans="2:17" x14ac:dyDescent="0.3">
      <c r="B16" s="1" t="s">
        <v>8</v>
      </c>
      <c r="C16" s="1" t="s">
        <v>48</v>
      </c>
      <c r="D16" s="1">
        <v>1655.08</v>
      </c>
      <c r="E16" s="12">
        <f>CHOOSE(VLOOKUP(C16,$P$15:$Q$17,2,FALSE),VLOOKUP(D16,$G$15:$H$20,2),VLOOKUP(D16,$J$15:$K$20,2),VLOOKUP(D16,$M$15:$N$20,2))</f>
        <v>0.125</v>
      </c>
      <c r="G16" s="1">
        <v>0</v>
      </c>
      <c r="H16" s="6">
        <v>0.05</v>
      </c>
      <c r="J16" s="1">
        <v>0</v>
      </c>
      <c r="K16" s="7">
        <v>2.5000000000000001E-2</v>
      </c>
      <c r="M16" s="1">
        <v>0</v>
      </c>
      <c r="N16" s="7">
        <v>1.4999999999999999E-2</v>
      </c>
      <c r="P16" s="13" t="s">
        <v>49</v>
      </c>
      <c r="Q16" s="13">
        <v>2</v>
      </c>
    </row>
    <row r="17" spans="2:17" x14ac:dyDescent="0.3">
      <c r="B17" s="1" t="s">
        <v>4</v>
      </c>
      <c r="C17" s="1" t="s">
        <v>49</v>
      </c>
      <c r="D17" s="1">
        <v>1822.59</v>
      </c>
      <c r="E17" s="12">
        <f t="shared" ref="E17:E22" si="1">CHOOSE(VLOOKUP(C17,$P$15:$Q$17,2,FALSE),VLOOKUP(D17,$G$15:$H$20,2),VLOOKUP(D17,$J$15:$K$20,2),VLOOKUP(D17,$M$15:$N$20,2))</f>
        <v>7.0000000000000007E-2</v>
      </c>
      <c r="G17" s="1">
        <v>500</v>
      </c>
      <c r="H17" s="7">
        <v>7.4999999999999997E-2</v>
      </c>
      <c r="J17" s="1">
        <v>500</v>
      </c>
      <c r="K17" s="6">
        <v>0.04</v>
      </c>
      <c r="M17" s="1">
        <v>500</v>
      </c>
      <c r="N17" s="6">
        <v>0.03</v>
      </c>
      <c r="P17" s="13" t="s">
        <v>50</v>
      </c>
      <c r="Q17" s="13">
        <v>3</v>
      </c>
    </row>
    <row r="18" spans="2:17" x14ac:dyDescent="0.3">
      <c r="B18" s="1" t="s">
        <v>4</v>
      </c>
      <c r="C18" s="1" t="s">
        <v>49</v>
      </c>
      <c r="D18" s="1">
        <v>1730.54</v>
      </c>
      <c r="E18" s="12">
        <f t="shared" si="1"/>
        <v>7.0000000000000007E-2</v>
      </c>
      <c r="G18" s="1">
        <v>1000</v>
      </c>
      <c r="H18" s="6">
        <v>0.1</v>
      </c>
      <c r="J18" s="1">
        <v>1000</v>
      </c>
      <c r="K18" s="7">
        <v>5.5E-2</v>
      </c>
      <c r="M18" s="1">
        <v>1000</v>
      </c>
      <c r="N18" s="7">
        <v>5.5E-2</v>
      </c>
    </row>
    <row r="19" spans="2:17" x14ac:dyDescent="0.3">
      <c r="B19" s="1" t="s">
        <v>6</v>
      </c>
      <c r="C19" s="1" t="s">
        <v>50</v>
      </c>
      <c r="D19" s="1">
        <v>1685.6</v>
      </c>
      <c r="E19" s="12">
        <f t="shared" si="1"/>
        <v>7.0000000000000007E-2</v>
      </c>
      <c r="G19" s="1">
        <v>1500</v>
      </c>
      <c r="H19" s="7">
        <v>0.125</v>
      </c>
      <c r="J19" s="1">
        <v>1500</v>
      </c>
      <c r="K19" s="6">
        <v>7.0000000000000007E-2</v>
      </c>
      <c r="M19" s="1">
        <v>1500</v>
      </c>
      <c r="N19" s="7">
        <v>7.0000000000000007E-2</v>
      </c>
    </row>
    <row r="20" spans="2:17" x14ac:dyDescent="0.3">
      <c r="B20" s="1" t="s">
        <v>8</v>
      </c>
      <c r="C20" s="1" t="s">
        <v>48</v>
      </c>
      <c r="D20" s="1">
        <v>1685.6</v>
      </c>
      <c r="E20" s="12">
        <f t="shared" si="1"/>
        <v>0.125</v>
      </c>
      <c r="G20" s="1">
        <v>2000</v>
      </c>
      <c r="H20" s="6">
        <v>0.15</v>
      </c>
      <c r="J20" s="1">
        <v>2000</v>
      </c>
      <c r="K20" s="7">
        <v>8.5000000000000006E-2</v>
      </c>
      <c r="M20" s="1">
        <v>2000</v>
      </c>
      <c r="N20" s="6">
        <v>9.3333333333333296E-2</v>
      </c>
    </row>
    <row r="21" spans="2:17" x14ac:dyDescent="0.3">
      <c r="B21" s="1" t="s">
        <v>16</v>
      </c>
      <c r="C21" s="1" t="s">
        <v>50</v>
      </c>
      <c r="D21" s="1">
        <v>1763.8600000000001</v>
      </c>
      <c r="E21" s="12">
        <f t="shared" si="1"/>
        <v>7.0000000000000007E-2</v>
      </c>
    </row>
    <row r="22" spans="2:17" x14ac:dyDescent="0.3">
      <c r="B22" s="1" t="s">
        <v>8</v>
      </c>
      <c r="C22" s="1" t="s">
        <v>48</v>
      </c>
      <c r="D22" s="1">
        <v>2293.1999999999998</v>
      </c>
      <c r="E22" s="12">
        <f t="shared" si="1"/>
        <v>0.15</v>
      </c>
    </row>
    <row r="24" spans="2:17" s="4" customFormat="1" x14ac:dyDescent="0.3"/>
    <row r="25" spans="2:17" x14ac:dyDescent="0.3">
      <c r="B25" s="2" t="s">
        <v>17</v>
      </c>
      <c r="C25" s="2"/>
    </row>
    <row r="27" spans="2:17" x14ac:dyDescent="0.3">
      <c r="B27" s="3" t="s">
        <v>1</v>
      </c>
      <c r="C27" s="3"/>
      <c r="D27" s="3" t="s">
        <v>2</v>
      </c>
      <c r="F27" s="3" t="s">
        <v>45</v>
      </c>
      <c r="G27" s="3" t="s">
        <v>1</v>
      </c>
      <c r="H27" s="3" t="s">
        <v>18</v>
      </c>
      <c r="I27" s="3" t="s">
        <v>2</v>
      </c>
    </row>
    <row r="28" spans="2:17" x14ac:dyDescent="0.3">
      <c r="B28" s="1" t="s">
        <v>3</v>
      </c>
      <c r="C28" s="1"/>
      <c r="D28" s="1">
        <f>VLOOKUP(B28,$F$28:$I$37,MATCH($D$27,$F$27:$I$27,0),FALSE)</f>
        <v>2574</v>
      </c>
      <c r="F28" s="1" t="str">
        <f>G28&amp;" - "&amp;H28</f>
        <v>Paseo - 895</v>
      </c>
      <c r="G28" s="1" t="s">
        <v>8</v>
      </c>
      <c r="H28" s="8">
        <v>895</v>
      </c>
      <c r="I28" s="1">
        <v>2151</v>
      </c>
    </row>
    <row r="29" spans="2:17" x14ac:dyDescent="0.3">
      <c r="B29" s="1" t="s">
        <v>5</v>
      </c>
      <c r="C29" s="1"/>
      <c r="D29" s="1">
        <f t="shared" ref="D29:D32" si="2">VLOOKUP(B29,$F$28:$I$37,MATCH($D$27,$F$27:$I$27,0),FALSE)</f>
        <v>2151</v>
      </c>
      <c r="F29" s="1" t="str">
        <f>G29&amp;"- "&amp;H29</f>
        <v>Montana - 125</v>
      </c>
      <c r="G29" s="1" t="s">
        <v>6</v>
      </c>
      <c r="H29" s="8">
        <v>125</v>
      </c>
      <c r="I29" s="1">
        <v>2227.5</v>
      </c>
    </row>
    <row r="30" spans="2:17" x14ac:dyDescent="0.3">
      <c r="B30" s="1" t="s">
        <v>7</v>
      </c>
      <c r="C30" s="1"/>
      <c r="D30" s="1">
        <f t="shared" si="2"/>
        <v>2475</v>
      </c>
      <c r="F30" s="1" t="str">
        <f t="shared" ref="F30:F37" si="3">G30&amp;" - "&amp;H30</f>
        <v>Amarilla - 145</v>
      </c>
      <c r="G30" s="1" t="s">
        <v>4</v>
      </c>
      <c r="H30" s="8">
        <v>145</v>
      </c>
      <c r="I30" s="1">
        <v>2475</v>
      </c>
    </row>
    <row r="31" spans="2:17" x14ac:dyDescent="0.3">
      <c r="B31" s="1" t="s">
        <v>9</v>
      </c>
      <c r="C31" s="1"/>
      <c r="D31" s="1">
        <f t="shared" si="2"/>
        <v>2227.5</v>
      </c>
      <c r="F31" s="1" t="str">
        <f t="shared" si="3"/>
        <v>Montana  - 848</v>
      </c>
      <c r="G31" s="1" t="s">
        <v>6</v>
      </c>
      <c r="H31" s="8">
        <v>848</v>
      </c>
      <c r="I31" s="8">
        <v>2537.25</v>
      </c>
    </row>
    <row r="32" spans="2:17" x14ac:dyDescent="0.3">
      <c r="B32" s="1" t="s">
        <v>11</v>
      </c>
      <c r="C32" s="1"/>
      <c r="D32" s="1">
        <f t="shared" si="2"/>
        <v>2541</v>
      </c>
      <c r="F32" s="1" t="str">
        <f>G32&amp;"- "&amp;H32</f>
        <v>VTT - 777</v>
      </c>
      <c r="G32" s="1" t="s">
        <v>12</v>
      </c>
      <c r="H32" s="8">
        <v>777</v>
      </c>
      <c r="I32" s="1">
        <v>2541</v>
      </c>
    </row>
    <row r="33" spans="6:9" x14ac:dyDescent="0.3">
      <c r="F33" s="1" t="str">
        <f t="shared" si="3"/>
        <v>Velo - 235</v>
      </c>
      <c r="G33" s="1" t="s">
        <v>10</v>
      </c>
      <c r="H33" s="8">
        <v>235</v>
      </c>
      <c r="I33" s="1">
        <v>2574</v>
      </c>
    </row>
    <row r="34" spans="6:9" x14ac:dyDescent="0.3">
      <c r="F34" s="1" t="str">
        <f t="shared" si="3"/>
        <v>Paseo - 985</v>
      </c>
      <c r="G34" s="1" t="s">
        <v>8</v>
      </c>
      <c r="H34" s="8">
        <v>985</v>
      </c>
      <c r="I34" s="8">
        <v>2585.1</v>
      </c>
    </row>
    <row r="35" spans="6:9" x14ac:dyDescent="0.3">
      <c r="F35" s="1" t="str">
        <f t="shared" si="3"/>
        <v>Velo - 1122</v>
      </c>
      <c r="G35" s="1" t="s">
        <v>10</v>
      </c>
      <c r="H35" s="8">
        <v>1122</v>
      </c>
      <c r="I35" s="8">
        <v>2632.95</v>
      </c>
    </row>
    <row r="36" spans="6:9" x14ac:dyDescent="0.3">
      <c r="F36" s="1" t="str">
        <f t="shared" si="3"/>
        <v>VTT  - 1260</v>
      </c>
      <c r="G36" s="1" t="s">
        <v>12</v>
      </c>
      <c r="H36" s="8">
        <v>1260</v>
      </c>
      <c r="I36" s="8">
        <v>2680.8</v>
      </c>
    </row>
    <row r="37" spans="6:9" x14ac:dyDescent="0.3">
      <c r="F37" s="1" t="str">
        <f t="shared" si="3"/>
        <v>Amarilla - 1397</v>
      </c>
      <c r="G37" s="1" t="s">
        <v>4</v>
      </c>
      <c r="H37" s="8">
        <v>1397</v>
      </c>
      <c r="I37" s="8">
        <v>2728.65</v>
      </c>
    </row>
  </sheetData>
  <pageMargins left="0.7" right="0.7" top="0.75" bottom="0.75" header="0.3" footer="0.3"/>
  <ignoredErrors>
    <ignoredError sqref="F29 F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Brainstorm</vt:lpstr>
      <vt:lpstr>Vlookup Advanced</vt:lpstr>
      <vt:lpstr>Country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 Lakhpati</cp:lastModifiedBy>
  <dcterms:created xsi:type="dcterms:W3CDTF">2022-07-27T07:17:57Z</dcterms:created>
  <dcterms:modified xsi:type="dcterms:W3CDTF">2023-08-23T14:36:09Z</dcterms:modified>
</cp:coreProperties>
</file>