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Rushikesh Barwade\Desktop\Desktop Files\DS Files\Excel Exercises-Answers\"/>
    </mc:Choice>
  </mc:AlternateContent>
  <xr:revisionPtr revIDLastSave="0" documentId="13_ncr:1_{46CA0BA8-4637-4EF9-AB90-3FCCDF6C39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Sheet1!$B$151:$K$171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2" i="1" l="1" a="1"/>
  <c r="I182" i="1" s="1"/>
  <c r="I183" i="1" a="1"/>
  <c r="I183" i="1" s="1"/>
  <c r="I184" i="1" a="1"/>
  <c r="I184" i="1" s="1"/>
  <c r="I185" i="1" a="1"/>
  <c r="I185" i="1" s="1"/>
  <c r="I186" i="1" a="1"/>
  <c r="I186" i="1" s="1"/>
  <c r="I187" i="1" a="1"/>
  <c r="I187" i="1" s="1"/>
  <c r="I188" i="1" a="1"/>
  <c r="I188" i="1" s="1"/>
  <c r="I189" i="1" a="1"/>
  <c r="I189" i="1" s="1"/>
  <c r="I190" i="1" a="1"/>
  <c r="I190" i="1" s="1"/>
  <c r="I191" i="1" a="1"/>
  <c r="I191" i="1" s="1"/>
  <c r="I192" i="1" a="1"/>
  <c r="I192" i="1" s="1"/>
  <c r="I193" i="1" a="1"/>
  <c r="I193" i="1" s="1"/>
  <c r="I194" i="1" a="1"/>
  <c r="I194" i="1" s="1"/>
  <c r="I195" i="1" a="1"/>
  <c r="I195" i="1" s="1"/>
  <c r="I196" i="1" a="1"/>
  <c r="I196" i="1" s="1"/>
  <c r="I197" i="1" a="1"/>
  <c r="I197" i="1" s="1"/>
  <c r="I198" i="1" a="1"/>
  <c r="I198" i="1" s="1"/>
  <c r="I199" i="1" a="1"/>
  <c r="I199" i="1" s="1"/>
  <c r="I200" i="1" a="1"/>
  <c r="I200" i="1" s="1"/>
  <c r="I181" i="1" a="1"/>
  <c r="I181" i="1" s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125" i="1"/>
  <c r="I128" i="1"/>
  <c r="I130" i="1"/>
  <c r="I129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27" i="1"/>
  <c r="I126" i="1"/>
  <c r="I124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<sst xmlns="http://schemas.openxmlformats.org/spreadsheetml/2006/main" count="755" uniqueCount="71">
  <si>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</si>
  <si>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</si>
  <si>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</si>
  <si>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</si>
  <si>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</si>
  <si>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</si>
  <si>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</si>
  <si>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</si>
  <si>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</si>
  <si>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</si>
  <si>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</si>
  <si>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</si>
  <si>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</si>
  <si>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</si>
  <si>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</si>
  <si>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</si>
  <si>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</si>
  <si>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</si>
  <si>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</si>
  <si>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</si>
  <si>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</si>
  <si>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</si>
  <si>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</si>
  <si>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</si>
  <si>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</si>
  <si>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</si>
  <si>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</si>
  <si>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</si>
  <si>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</si>
  <si>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</si>
  <si>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</si>
  <si>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</si>
  <si>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</si>
  <si>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</si>
  <si>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</si>
  <si>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</si>
  <si>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</si>
  <si>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</si>
  <si>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</si>
  <si>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</si>
  <si>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</si>
  <si>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</si>
  <si>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</si>
  <si>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</si>
  <si>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</si>
  <si>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</si>
  <si>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</si>
  <si>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</si>
  <si>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</si>
  <si>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</si>
  <si>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</si>
  <si>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</si>
  <si>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</si>
  <si>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</si>
  <si>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</si>
  <si>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</si>
  <si>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</si>
  <si>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</si>
  <si>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</si>
  <si>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</si>
  <si>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</si>
  <si>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</si>
  <si>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</si>
  <si>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</si>
  <si>
    <t>Formula is (Commission rate = Cost of Product*Commission)</t>
  </si>
  <si>
    <t>Cost range/group</t>
  </si>
  <si>
    <t>(D152*1)/100</t>
  </si>
  <si>
    <t>(D152*3)/100</t>
  </si>
  <si>
    <t>(D152*7)/100</t>
  </si>
  <si>
    <t>(D152*15)/100</t>
  </si>
  <si>
    <t>No. of Occurances of True=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</si>
</sst>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[Red]\(&quot;$&quot;#,##0.00\)"/>
    <numFmt numFmtId="165" formatCode="[$-409]d/mmm/yy;@"/>
    <numFmt numFmtId="166" formatCode="&quot;$&quot;#,##0_);[Red]\(&quot;$&quot;#,##0\)"/>
    <numFmt numFmtId="167" formatCode="[$$-409]#,##0"/>
    <numFmt numFmtId="168" formatCode="[$$-409]#,##0.00"/>
    <numFmt numFmtId="169" formatCode="[$$-409]#,##0.00;[Red][$$-409]#,##0.00"/>
  </numFmts>
  <fonts count="6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  <font>
      <sz val="11"/>
      <color theme="1"/>
      <name val="Calibri"/>
      <charset val="134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/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167" fontId="1" fillId="0" borderId="0" xfId="1" applyNumberFormat="1" applyFont="1" applyAlignment="1">
      <alignment vertical="center"/>
    </xf>
    <xf numFmtId="0" fontId="4" fillId="5" borderId="0" xfId="0" applyFont="1" applyFill="1">
      <alignment vertical="center"/>
    </xf>
    <xf numFmtId="0" fontId="1" fillId="5" borderId="0" xfId="0" applyFont="1" applyFill="1">
      <alignment vertical="center"/>
    </xf>
    <xf numFmtId="168" fontId="1" fillId="4" borderId="4" xfId="0" applyNumberFormat="1" applyFont="1" applyFill="1" applyBorder="1" applyAlignment="1">
      <alignment horizontal="center" vertical="center"/>
    </xf>
    <xf numFmtId="169" fontId="1" fillId="4" borderId="4" xfId="0" applyNumberFormat="1" applyFont="1" applyFill="1" applyBorder="1" applyAlignment="1">
      <alignment horizontal="center" vertical="center"/>
    </xf>
    <xf numFmtId="169" fontId="4" fillId="4" borderId="4" xfId="0" applyNumberFormat="1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0" fontId="4" fillId="0" borderId="0" xfId="0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16</xdr:col>
      <xdr:colOff>19050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16</xdr:col>
      <xdr:colOff>415290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45" workbookViewId="0">
      <selection activeCell="J158" sqref="J158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  <col min="10" max="10" width="25.109375" bestFit="1" customWidth="1"/>
    <col min="11" max="11" width="58.5546875" bestFit="1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IF(AND(C5="Laptop",F5="Laptop"),"True","Flase")</f>
        <v>Flase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IF(AND(C6="Laptop",F6="Laptop"),"True","Flase")</f>
        <v>True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Flase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Flase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Flase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Flase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Flase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Flase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Flase</v>
      </c>
      <c r="J14" s="1"/>
      <c r="K14" s="21" t="s">
        <v>70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Flase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Flase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Flase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Flase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Flase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Flase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Flase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Flase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Flase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Flase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IF(OR(C29="Laptop",F29="Laptop"),"True","False")</f>
        <v>True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IF(OR(C30="Laptop",F30="Laptop"),"True","False")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True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True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True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True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True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True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True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True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IF((B53=E53),"True","false")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IF((B54=E54),"True","false")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str">
        <f>IF(AND(OR(C77="Laptop",C77="Mobile Phone"),G77="Astro"),"True","False")</f>
        <v>True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str">
        <f t="shared" ref="I78:I96" si="3">IF(AND(OR(C78="Laptop",C78="Mobile Phone"),G78="Astro"),"True","False")</f>
        <v>False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str">
        <f t="shared" si="3"/>
        <v>True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str">
        <f t="shared" si="3"/>
        <v>False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str">
        <f t="shared" si="3"/>
        <v>False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str">
        <f t="shared" si="3"/>
        <v>False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str">
        <f t="shared" si="3"/>
        <v>True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str">
        <f t="shared" si="3"/>
        <v>False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str">
        <f t="shared" si="3"/>
        <v>False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str">
        <f t="shared" si="3"/>
        <v>True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str">
        <f t="shared" si="3"/>
        <v>False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str">
        <f t="shared" si="3"/>
        <v>True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str">
        <f t="shared" si="3"/>
        <v>False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str">
        <f t="shared" si="3"/>
        <v>False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str">
        <f t="shared" si="3"/>
        <v>False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str">
        <f t="shared" si="3"/>
        <v>False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str">
        <f t="shared" si="3"/>
        <v>False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str">
        <f t="shared" si="3"/>
        <v>False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str">
        <f t="shared" si="3"/>
        <v>False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str">
        <f t="shared" si="3"/>
        <v>False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IF(AND(B100=E100),"Same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IF(AND(B101=E101),"Same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22">
        <f>(D123*15)/100</f>
        <v>371.99099999999999</v>
      </c>
      <c r="J123" s="14"/>
      <c r="K123" s="20" t="s">
        <v>64</v>
      </c>
      <c r="L123" s="21"/>
      <c r="M123" s="21"/>
      <c r="N123" s="21"/>
      <c r="O123" s="21"/>
      <c r="P123" s="21"/>
      <c r="Q123" s="2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23">
        <f>(D124*15)/100</f>
        <v>259.94849999999997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23">
        <f>(D125*3)/100</f>
        <v>35.249700000000004</v>
      </c>
      <c r="J125" s="19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23">
        <f>(D126*15)/100</f>
        <v>269.99849999999998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23">
        <f>(D127*15)/100</f>
        <v>474.74849999999998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23">
        <f>(D128*3)/100</f>
        <v>35.97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23">
        <f>(D129*3)/100</f>
        <v>20.998500000000003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23">
        <f>(D130*3)/100</f>
        <v>28.47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23">
        <f>(D131*1)/100</f>
        <v>4.29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23">
        <f>(D132*7)/100</f>
        <v>106.75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23">
        <f>(D133*1)/100</f>
        <v>4.75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23">
        <f>(D134*1)/100</f>
        <v>4.49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23">
        <f>(D135*1)/100</f>
        <v>1.4994999999999998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23">
        <f>(D136*1)/100</f>
        <v>1.2994999999999999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23">
        <f>(D137*1)/100</f>
        <v>3.99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23">
        <f>(D138*15)/100</f>
        <v>269.99849999999998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23">
        <f>(D139*1)/100</f>
        <v>1.839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23">
        <f>(D140*1)/100</f>
        <v>2.99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23">
        <f>(D141*3)/100</f>
        <v>16.8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23">
        <f>(D142*3)/100</f>
        <v>16.95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25" t="s">
        <v>65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44678</v>
      </c>
      <c r="C152" s="6" t="s">
        <v>15</v>
      </c>
      <c r="D152" s="7">
        <v>129.94999999999999</v>
      </c>
      <c r="E152" s="8">
        <v>44679</v>
      </c>
      <c r="F152" s="6" t="s">
        <v>32</v>
      </c>
      <c r="G152" s="7" t="s">
        <v>31</v>
      </c>
      <c r="H152" s="6" t="s">
        <v>10</v>
      </c>
      <c r="I152" s="2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44674</v>
      </c>
      <c r="C153" s="6" t="s">
        <v>15</v>
      </c>
      <c r="D153" s="7">
        <v>149.94999999999999</v>
      </c>
      <c r="E153" s="8">
        <v>44675</v>
      </c>
      <c r="F153" s="6" t="s">
        <v>30</v>
      </c>
      <c r="G153" s="7" t="s">
        <v>33</v>
      </c>
      <c r="H153" s="6" t="s">
        <v>11</v>
      </c>
      <c r="I153" s="2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44694</v>
      </c>
      <c r="C154" s="6" t="s">
        <v>18</v>
      </c>
      <c r="D154" s="7">
        <v>183.9</v>
      </c>
      <c r="E154" s="8">
        <v>44695</v>
      </c>
      <c r="F154" s="6" t="s">
        <v>32</v>
      </c>
      <c r="G154" s="7" t="s">
        <v>31</v>
      </c>
      <c r="H154" s="6" t="s">
        <v>10</v>
      </c>
      <c r="I154" s="2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44696</v>
      </c>
      <c r="C155" s="6" t="s">
        <v>18</v>
      </c>
      <c r="D155" s="9">
        <v>299</v>
      </c>
      <c r="E155" s="8">
        <v>44697</v>
      </c>
      <c r="F155" s="6" t="s">
        <v>34</v>
      </c>
      <c r="G155" s="9" t="s">
        <v>33</v>
      </c>
      <c r="H155" s="6" t="s">
        <v>12</v>
      </c>
      <c r="I155" s="2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44685</v>
      </c>
      <c r="C156" s="6" t="s">
        <v>18</v>
      </c>
      <c r="D156" s="9">
        <v>399</v>
      </c>
      <c r="E156" s="8">
        <v>44687</v>
      </c>
      <c r="F156" s="6" t="s">
        <v>30</v>
      </c>
      <c r="G156" s="7" t="s">
        <v>35</v>
      </c>
      <c r="H156" s="6" t="s">
        <v>13</v>
      </c>
      <c r="I156" s="2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44653</v>
      </c>
      <c r="C157" s="6" t="s">
        <v>9</v>
      </c>
      <c r="D157" s="9">
        <v>429</v>
      </c>
      <c r="E157" s="8">
        <v>44654</v>
      </c>
      <c r="F157" s="6" t="s">
        <v>30</v>
      </c>
      <c r="G157" s="7" t="s">
        <v>35</v>
      </c>
      <c r="H157" s="6" t="s">
        <v>17</v>
      </c>
      <c r="I157" s="2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44668</v>
      </c>
      <c r="C158" s="6" t="s">
        <v>9</v>
      </c>
      <c r="D158" s="9">
        <v>449</v>
      </c>
      <c r="E158" s="8">
        <v>44669</v>
      </c>
      <c r="F158" s="6" t="s">
        <v>32</v>
      </c>
      <c r="G158" s="9" t="s">
        <v>31</v>
      </c>
      <c r="H158" s="6" t="s">
        <v>10</v>
      </c>
      <c r="I158" s="2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44662</v>
      </c>
      <c r="C159" s="6" t="s">
        <v>9</v>
      </c>
      <c r="D159" s="9">
        <v>475</v>
      </c>
      <c r="E159" s="8">
        <v>44664</v>
      </c>
      <c r="F159" s="6" t="s">
        <v>34</v>
      </c>
      <c r="G159" s="7" t="s">
        <v>33</v>
      </c>
      <c r="H159" s="6" t="s">
        <v>16</v>
      </c>
      <c r="I159" s="2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44698</v>
      </c>
      <c r="C160" s="6" t="s">
        <v>19</v>
      </c>
      <c r="D160" s="9">
        <v>560</v>
      </c>
      <c r="E160" s="8">
        <v>44700</v>
      </c>
      <c r="F160" s="6" t="s">
        <v>32</v>
      </c>
      <c r="G160" s="9" t="s">
        <v>33</v>
      </c>
      <c r="H160" s="6" t="s">
        <v>11</v>
      </c>
      <c r="I160" s="2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44700</v>
      </c>
      <c r="C161" s="6" t="s">
        <v>19</v>
      </c>
      <c r="D161" s="9">
        <v>565</v>
      </c>
      <c r="E161" s="8">
        <v>44700</v>
      </c>
      <c r="F161" s="6" t="s">
        <v>30</v>
      </c>
      <c r="G161" s="9" t="s">
        <v>33</v>
      </c>
      <c r="H161" s="6" t="s">
        <v>14</v>
      </c>
      <c r="I161" s="2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44648</v>
      </c>
      <c r="C162" s="6" t="s">
        <v>9</v>
      </c>
      <c r="D162" s="7">
        <v>699.95</v>
      </c>
      <c r="E162" s="8">
        <v>44649</v>
      </c>
      <c r="F162" s="6" t="s">
        <v>32</v>
      </c>
      <c r="G162" s="9" t="s">
        <v>31</v>
      </c>
      <c r="H162" s="6" t="s">
        <v>10</v>
      </c>
      <c r="I162" s="24"/>
      <c r="J162" s="1"/>
      <c r="K162" s="26" t="s">
        <v>69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44649</v>
      </c>
      <c r="C163" s="6" t="s">
        <v>9</v>
      </c>
      <c r="D163" s="9">
        <v>949</v>
      </c>
      <c r="E163" s="8">
        <v>44649</v>
      </c>
      <c r="F163" s="6" t="s">
        <v>32</v>
      </c>
      <c r="G163" s="7" t="s">
        <v>35</v>
      </c>
      <c r="H163" s="6" t="s">
        <v>16</v>
      </c>
      <c r="I163" s="2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44637</v>
      </c>
      <c r="C164" s="6" t="s">
        <v>8</v>
      </c>
      <c r="D164" s="7">
        <v>1174.99</v>
      </c>
      <c r="E164" s="8">
        <v>44638</v>
      </c>
      <c r="F164" s="6" t="s">
        <v>30</v>
      </c>
      <c r="G164" s="9" t="s">
        <v>31</v>
      </c>
      <c r="H164" s="6" t="s">
        <v>10</v>
      </c>
      <c r="I164" s="2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44645</v>
      </c>
      <c r="C165" s="6" t="s">
        <v>8</v>
      </c>
      <c r="D165" s="7">
        <v>1199</v>
      </c>
      <c r="E165" s="8">
        <v>44646</v>
      </c>
      <c r="F165" s="6" t="s">
        <v>30</v>
      </c>
      <c r="G165" s="7" t="s">
        <v>33</v>
      </c>
      <c r="H165" s="6" t="s">
        <v>14</v>
      </c>
      <c r="I165" s="24"/>
      <c r="J165" s="1"/>
      <c r="K165" s="26" t="s">
        <v>68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44656</v>
      </c>
      <c r="C166" s="6" t="s">
        <v>9</v>
      </c>
      <c r="D166" s="9">
        <v>1525</v>
      </c>
      <c r="E166" s="8">
        <v>44657</v>
      </c>
      <c r="F166" s="6" t="s">
        <v>34</v>
      </c>
      <c r="G166" s="9" t="s">
        <v>31</v>
      </c>
      <c r="H166" s="6" t="s">
        <v>10</v>
      </c>
      <c r="I166" s="2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44635</v>
      </c>
      <c r="C167" s="6" t="s">
        <v>8</v>
      </c>
      <c r="D167" s="7">
        <v>1732.99</v>
      </c>
      <c r="E167" s="8">
        <v>44636</v>
      </c>
      <c r="F167" s="6" t="s">
        <v>32</v>
      </c>
      <c r="G167" s="7" t="s">
        <v>33</v>
      </c>
      <c r="H167" s="6" t="s">
        <v>11</v>
      </c>
      <c r="I167" s="2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44639</v>
      </c>
      <c r="C168" s="6" t="s">
        <v>8</v>
      </c>
      <c r="D168" s="7">
        <v>1799.99</v>
      </c>
      <c r="E168" s="8">
        <v>44641</v>
      </c>
      <c r="F168" s="6" t="s">
        <v>32</v>
      </c>
      <c r="G168" s="9" t="s">
        <v>33</v>
      </c>
      <c r="H168" s="6" t="s">
        <v>12</v>
      </c>
      <c r="I168" s="24"/>
      <c r="J168" s="1"/>
      <c r="K168" s="26" t="s">
        <v>66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44688</v>
      </c>
      <c r="C169" s="6" t="s">
        <v>8</v>
      </c>
      <c r="D169" s="7">
        <v>1799.99</v>
      </c>
      <c r="E169" s="8">
        <v>44688</v>
      </c>
      <c r="F169" s="6" t="s">
        <v>30</v>
      </c>
      <c r="G169" s="7" t="s">
        <v>35</v>
      </c>
      <c r="H169" s="6" t="s">
        <v>36</v>
      </c>
      <c r="I169" s="2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44621</v>
      </c>
      <c r="C170" s="6" t="s">
        <v>8</v>
      </c>
      <c r="D170" s="7">
        <v>2479.94</v>
      </c>
      <c r="E170" s="8">
        <v>44621</v>
      </c>
      <c r="F170" s="6" t="s">
        <v>30</v>
      </c>
      <c r="G170" s="7" t="s">
        <v>31</v>
      </c>
      <c r="H170" s="6" t="s">
        <v>10</v>
      </c>
      <c r="I170" s="2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44642</v>
      </c>
      <c r="C171" s="6" t="s">
        <v>8</v>
      </c>
      <c r="D171" s="7">
        <v>3164.99</v>
      </c>
      <c r="E171" s="8">
        <v>44643</v>
      </c>
      <c r="F171" s="6" t="s">
        <v>34</v>
      </c>
      <c r="G171" s="9" t="s">
        <v>35</v>
      </c>
      <c r="H171" s="6" t="s">
        <v>13</v>
      </c>
      <c r="I171" s="24"/>
      <c r="J171" s="1"/>
      <c r="K171" s="26" t="s">
        <v>67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7" cm="1">
        <f t="array" ref="I181">_xlfn.IFS(D181 &lt;= 500,D181*0.01,AND(D181 &gt; 500,D181 &lt; 1200),D181*0.03,AND(D181 &gt; 1200, D181 &lt; 1700),D181*0.07,AND(D181 &gt;= 1700),D181*0.15)</f>
        <v>371.99099999999999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7" cm="1">
        <f t="array" ref="I182">_xlfn.IFS(D182 &lt;= 500,D182*0.01,AND(D182 &gt; 500,D182 &lt; 1200),D182*0.03,AND(D182 &gt; 1200, D182 &lt; 1700),D182*0.07,AND(D182 &gt;= 1700),D182*0.15)</f>
        <v>259.94849999999997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7" cm="1">
        <f t="array" ref="I183">_xlfn.IFS(D183 &lt;= 500,D183*0.01,AND(D183 &gt; 500,D183 &lt; 1200),D183*0.03,AND(D183 &gt; 1200, D183 &lt; 1700),D183*0.07,AND(D183 &gt;= 1700),D183*0.15)</f>
        <v>35.249699999999997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7" cm="1">
        <f t="array" ref="I184">_xlfn.IFS(D184 &lt;= 500,D184*0.01,AND(D184 &gt; 500,D184 &lt; 1200),D184*0.03,AND(D184 &gt; 1200, D184 &lt; 1700),D184*0.07,AND(D184 &gt;= 1700),D184*0.15)</f>
        <v>269.99849999999998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7" cm="1">
        <f t="array" ref="I185">_xlfn.IFS(D185 &lt;= 500,D185*0.01,AND(D185 &gt; 500,D185 &lt; 1200),D185*0.03,AND(D185 &gt; 1200, D185 &lt; 1700),D185*0.07,AND(D185 &gt;= 1700),D185*0.15)</f>
        <v>474.74849999999992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7" cm="1">
        <f t="array" ref="I186">_xlfn.IFS(D186 &lt;= 500,D186*0.01,AND(D186 &gt; 500,D186 &lt; 1200),D186*0.03,AND(D186 &gt; 1200, D186 &lt; 1700),D186*0.07,AND(D186 &gt;= 1700),D186*0.15)</f>
        <v>35.97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7" cm="1">
        <f t="array" ref="I187">_xlfn.IFS(D187 &lt;= 500,D187*0.01,AND(D187 &gt; 500,D187 &lt; 1200),D187*0.03,AND(D187 &gt; 1200, D187 &lt; 1700),D187*0.07,AND(D187 &gt;= 1700),D187*0.15)</f>
        <v>20.9985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7" cm="1">
        <f t="array" ref="I188">_xlfn.IFS(D188 &lt;= 500,D188*0.01,AND(D188 &gt; 500,D188 &lt; 1200),D188*0.03,AND(D188 &gt; 1200, D188 &lt; 1700),D188*0.07,AND(D188 &gt;= 1700),D188*0.15)</f>
        <v>28.47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7" cm="1">
        <f t="array" ref="I189">_xlfn.IFS(D189 &lt;= 500,D189*0.01,AND(D189 &gt; 500,D189 &lt; 1200),D189*0.03,AND(D189 &gt; 1200, D189 &lt; 1700),D189*0.07,AND(D189 &gt;= 1700),D189*0.15)</f>
        <v>4.29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7" cm="1">
        <f t="array" ref="I190">_xlfn.IFS(D190 &lt;= 500,D190*0.01,AND(D190 &gt; 500,D190 &lt; 1200),D190*0.03,AND(D190 &gt; 1200, D190 &lt; 1700),D190*0.07,AND(D190 &gt;= 1700),D190*0.15)</f>
        <v>106.75000000000001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7" cm="1">
        <f t="array" ref="I191">_xlfn.IFS(D191 &lt;= 500,D191*0.01,AND(D191 &gt; 500,D191 &lt; 1200),D191*0.03,AND(D191 &gt; 1200, D191 &lt; 1700),D191*0.07,AND(D191 &gt;= 1700),D191*0.15)</f>
        <v>4.75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7" cm="1">
        <f t="array" ref="I192">_xlfn.IFS(D192 &lt;= 500,D192*0.01,AND(D192 &gt; 500,D192 &lt; 1200),D192*0.03,AND(D192 &gt; 1200, D192 &lt; 1700),D192*0.07,AND(D192 &gt;= 1700),D192*0.15)</f>
        <v>4.49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7" cm="1">
        <f t="array" ref="I193">_xlfn.IFS(D193 &lt;= 500,D193*0.01,AND(D193 &gt; 500,D193 &lt; 1200),D193*0.03,AND(D193 &gt; 1200, D193 &lt; 1700),D193*0.07,AND(D193 &gt;= 1700),D193*0.15)</f>
        <v>1.4994999999999998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7" cm="1">
        <f t="array" ref="I194">_xlfn.IFS(D194 &lt;= 500,D194*0.01,AND(D194 &gt; 500,D194 &lt; 1200),D194*0.03,AND(D194 &gt; 1200, D194 &lt; 1700),D194*0.07,AND(D194 &gt;= 1700),D194*0.15)</f>
        <v>1.2994999999999999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7" cm="1">
        <f t="array" ref="I195">_xlfn.IFS(D195 &lt;= 500,D195*0.01,AND(D195 &gt; 500,D195 &lt; 1200),D195*0.03,AND(D195 &gt; 1200, D195 &lt; 1700),D195*0.07,AND(D195 &gt;= 1700),D195*0.15)</f>
        <v>3.99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7" cm="1">
        <f t="array" ref="I196">_xlfn.IFS(D196 &lt;= 500,D196*0.01,AND(D196 &gt; 500,D196 &lt; 1200),D196*0.03,AND(D196 &gt; 1200, D196 &lt; 1700),D196*0.07,AND(D196 &gt;= 1700),D196*0.15)</f>
        <v>269.99849999999998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7" cm="1">
        <f t="array" ref="I197">_xlfn.IFS(D197 &lt;= 500,D197*0.01,AND(D197 &gt; 500,D197 &lt; 1200),D197*0.03,AND(D197 &gt; 1200, D197 &lt; 1700),D197*0.07,AND(D197 &gt;= 1700),D197*0.15)</f>
        <v>1.8390000000000002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7" cm="1">
        <f t="array" ref="I198">_xlfn.IFS(D198 &lt;= 500,D198*0.01,AND(D198 &gt; 500,D198 &lt; 1200),D198*0.03,AND(D198 &gt; 1200, D198 &lt; 1700),D198*0.07,AND(D198 &gt;= 1700),D198*0.15)</f>
        <v>2.99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7" cm="1">
        <f t="array" ref="I199">_xlfn.IFS(D199 &lt;= 500,D199*0.01,AND(D199 &gt; 500,D199 &lt; 1200),D199*0.03,AND(D199 &gt; 1200, D199 &lt; 1700),D199*0.07,AND(D199 &gt;= 1700),D199*0.15)</f>
        <v>16.8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7" cm="1">
        <f t="array" ref="I200">_xlfn.IFS(D200 &lt;= 500,D200*0.01,AND(D200 &gt; 500,D200 &lt; 1200),D200*0.03,AND(D200 &gt; 1200, D200 &lt; 1700),D200*0.07,AND(D200 &gt;= 1700),D200*0.15)</f>
        <v>16.95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IF(AND(D210&gt;2000,OR(B210=E210,C210="Laptop")),"YES","NO")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5">IF(AND(D211&gt;2000,OR(B211=E211,C211="Laptop")),"YES","NO")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5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5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5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5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5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5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5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5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5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5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5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5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5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5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5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5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5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5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autoFilter ref="B151:K171" xr:uid="{00000000-0001-0000-0000-000000000000}">
    <sortState xmlns:xlrd2="http://schemas.microsoft.com/office/spreadsheetml/2017/richdata2" ref="B152:K171">
      <sortCondition ref="D153:D171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Rushikesh Barwade</cp:lastModifiedBy>
  <dcterms:created xsi:type="dcterms:W3CDTF">2023-06-08T11:58:49Z</dcterms:created>
  <dcterms:modified xsi:type="dcterms:W3CDTF">2023-08-28T21:26:14Z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