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hikesh Barwade\Desktop\Desktop Files\DS Files\Excel Exercises-Answers\"/>
    </mc:Choice>
  </mc:AlternateContent>
  <xr:revisionPtr revIDLastSave="0" documentId="13_ncr:1_{32CFCC51-42B3-494F-B245-825F8B447B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1'!$A$1:$G$1</definedName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F10" i="3"/>
  <c r="F11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2" i="3"/>
  <c r="D5" i="3"/>
  <c r="D4" i="3"/>
  <c r="D3" i="3"/>
  <c r="C5" i="3"/>
  <c r="C4" i="3"/>
  <c r="C3" i="3"/>
  <c r="C2" i="3"/>
  <c r="B5" i="3"/>
  <c r="B4" i="3"/>
  <c r="B3" i="3"/>
  <c r="B2" i="3"/>
  <c r="H29" i="1"/>
  <c r="H30" i="1"/>
  <c r="H52" i="1"/>
  <c r="H49" i="1"/>
  <c r="H45" i="1"/>
  <c r="H44" i="1"/>
  <c r="H48" i="1"/>
  <c r="H47" i="1"/>
  <c r="H43" i="1"/>
  <c r="H42" i="1"/>
  <c r="H38" i="1"/>
  <c r="H37" i="1"/>
  <c r="H36" i="1"/>
  <c r="H33" i="1"/>
  <c r="H32" i="1"/>
  <c r="H31" i="1"/>
</calcChain>
</file>

<file path=xl/sharedStrings.xml><?xml version="1.0" encoding="utf-8"?>
<sst xmlns="http://schemas.openxmlformats.org/spreadsheetml/2006/main" count="848" uniqueCount="83">
  <si>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</si>
  <si>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</si>
  <si>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</si>
  <si>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</si>
  <si>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</si>
  <si>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</si>
  <si>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</si>
  <si>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</si>
  <si>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</si>
  <si>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</si>
  <si>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</si>
  <si>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</si>
  <si>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</si>
  <si>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</si>
  <si>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</si>
  <si>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</si>
  <si>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</si>
  <si>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</si>
  <si>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</si>
  <si>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</si>
  <si>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</si>
  <si>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</si>
  <si>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</si>
  <si>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</si>
  <si>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</si>
  <si>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</si>
  <si>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</si>
  <si>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</si>
  <si>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</si>
  <si>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</si>
  <si>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</si>
  <si>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</si>
  <si>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</si>
  <si>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</si>
  <si>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</si>
  <si>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</si>
  <si>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</si>
  <si>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</si>
  <si>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</si>
  <si>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</si>
  <si>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</si>
  <si>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</si>
  <si>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</si>
  <si>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</si>
  <si>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</si>
  <si>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</si>
  <si>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</si>
  <si>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</si>
  <si>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</si>
  <si>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</si>
  <si>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</si>
  <si>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</si>
  <si>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</si>
  <si>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</si>
  <si>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</si>
  <si>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</si>
  <si>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</si>
  <si>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</si>
  <si>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</si>
  <si>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</si>
  <si>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</si>
  <si>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</si>
  <si>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</si>
  <si>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</si>
  <si>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</si>
  <si>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</si>
  <si>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</si>
  <si>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</si>
  <si>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</si>
  <si>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</si>
  <si>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</si>
  <si>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</si>
  <si>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</si>
  <si>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use of countif</t>
  </si>
  <si>
    <t>use of sumifs</t>
  </si>
  <si>
    <t>use of countifs</t>
  </si>
  <si>
    <t>use of sum(sumif)</t>
  </si>
  <si>
    <t xml:space="preserve">use of countif </t>
  </si>
  <si>
    <t>use of count(countif)</t>
  </si>
  <si>
    <t>E104:E196</t>
  </si>
  <si>
    <t>Name</t>
  </si>
  <si>
    <t>C104:C196</t>
  </si>
  <si>
    <t>B104:B196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</si>
</sst>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/>
    </xf>
    <xf numFmtId="0" fontId="5" fillId="0" borderId="4" xfId="2" applyFont="1" applyBorder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31" workbookViewId="0">
      <selection activeCell="I38" sqref="I38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  <col min="9" max="9" width="18.21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9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9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9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9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9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9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9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9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9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9" x14ac:dyDescent="0.3">
      <c r="E27" s="15" t="s">
        <v>71</v>
      </c>
      <c r="H27" t="s">
        <v>72</v>
      </c>
    </row>
    <row r="28" spans="1:9" x14ac:dyDescent="0.3">
      <c r="F28" s="2"/>
    </row>
    <row r="29" spans="1:9" ht="15.6" x14ac:dyDescent="0.3">
      <c r="E29" s="20" t="s">
        <v>31</v>
      </c>
      <c r="F29" s="1"/>
      <c r="G29" s="1"/>
      <c r="H29" s="1">
        <f>COUNTIF(G2:G25,G2)</f>
        <v>4</v>
      </c>
      <c r="I29" s="1" t="s">
        <v>73</v>
      </c>
    </row>
    <row r="30" spans="1:9" ht="15.6" x14ac:dyDescent="0.3">
      <c r="E30" s="20" t="s">
        <v>32</v>
      </c>
      <c r="F30" s="1"/>
      <c r="G30" s="1"/>
      <c r="H30" s="1">
        <f>COUNTIF(D2:D25,D12)</f>
        <v>5</v>
      </c>
      <c r="I30" s="1" t="s">
        <v>73</v>
      </c>
    </row>
    <row r="31" spans="1:9" ht="15.6" x14ac:dyDescent="0.3">
      <c r="E31" s="20" t="s">
        <v>33</v>
      </c>
      <c r="F31" s="1"/>
      <c r="G31" s="1"/>
      <c r="H31" s="1">
        <f>COUNTIF(F2:F25,F3)</f>
        <v>8</v>
      </c>
      <c r="I31" s="1" t="s">
        <v>73</v>
      </c>
    </row>
    <row r="32" spans="1:9" ht="15.6" x14ac:dyDescent="0.3">
      <c r="E32" s="20" t="s">
        <v>34</v>
      </c>
      <c r="F32" s="1"/>
      <c r="G32" s="1"/>
      <c r="H32" s="1">
        <f>COUNTIF(C2:C25,C3)</f>
        <v>6</v>
      </c>
      <c r="I32" s="1" t="s">
        <v>73</v>
      </c>
    </row>
    <row r="33" spans="5:9" ht="15.6" x14ac:dyDescent="0.3">
      <c r="E33" s="20" t="s">
        <v>26</v>
      </c>
      <c r="F33" s="1"/>
      <c r="G33" s="1"/>
      <c r="H33" s="1">
        <f>COUNTIF(E2:E25,"&lt;20")</f>
        <v>9</v>
      </c>
      <c r="I33" s="1" t="s">
        <v>73</v>
      </c>
    </row>
    <row r="34" spans="5:9" ht="15.6" x14ac:dyDescent="0.3">
      <c r="E34" s="14"/>
    </row>
    <row r="35" spans="5:9" ht="15.6" x14ac:dyDescent="0.3">
      <c r="E35" s="14"/>
      <c r="F35" s="2"/>
    </row>
    <row r="36" spans="5:9" ht="15.6" x14ac:dyDescent="0.3">
      <c r="E36" s="20" t="s">
        <v>23</v>
      </c>
      <c r="F36" s="1"/>
      <c r="G36" s="1"/>
      <c r="H36" s="1">
        <f>SUMIFS(E2:E25,D2:D25,D6)</f>
        <v>105</v>
      </c>
      <c r="I36" s="1" t="s">
        <v>74</v>
      </c>
    </row>
    <row r="37" spans="5:9" ht="15.6" x14ac:dyDescent="0.3">
      <c r="E37" s="20" t="s">
        <v>24</v>
      </c>
      <c r="F37" s="1"/>
      <c r="G37" s="1"/>
      <c r="H37" s="1">
        <f t="shared" ref="H37" si="0">SUMIFS(E3:E26,D3:D26,D7)</f>
        <v>164</v>
      </c>
      <c r="I37" s="1" t="s">
        <v>74</v>
      </c>
    </row>
    <row r="38" spans="5:9" ht="15.6" x14ac:dyDescent="0.3">
      <c r="E38" s="20" t="s">
        <v>30</v>
      </c>
      <c r="F38" s="1"/>
      <c r="G38" s="1"/>
      <c r="H38" s="1">
        <f>SUMIFS(E2:E25,F2:F25,F24)</f>
        <v>156</v>
      </c>
      <c r="I38" s="1" t="s">
        <v>74</v>
      </c>
    </row>
    <row r="39" spans="5:9" ht="15.6" x14ac:dyDescent="0.3">
      <c r="E39" s="20" t="s">
        <v>40</v>
      </c>
      <c r="F39" s="1"/>
      <c r="G39" s="1"/>
      <c r="H39" s="1">
        <f>SUM(SUMIF(F2:F25,F7,E2:E25),SUMIF(F2:F25,F8,E2:E25),SUMIF(F2:F25,F9,E2:E25),SUMIF(F2:F25,F2,E2:E25))</f>
        <v>511</v>
      </c>
      <c r="I39" s="1" t="s">
        <v>76</v>
      </c>
    </row>
    <row r="40" spans="5:9" ht="15.6" x14ac:dyDescent="0.3">
      <c r="E40" s="14"/>
    </row>
    <row r="41" spans="5:9" ht="15.6" x14ac:dyDescent="0.3">
      <c r="E41" s="14"/>
      <c r="F41" s="2"/>
    </row>
    <row r="42" spans="5:9" ht="15.6" x14ac:dyDescent="0.3">
      <c r="E42" s="20" t="s">
        <v>35</v>
      </c>
      <c r="F42" s="1"/>
      <c r="G42" s="1"/>
      <c r="H42" s="1">
        <f>COUNTIFS(G2:G25,G2, D2:D25,D12)</f>
        <v>2</v>
      </c>
      <c r="I42" s="1" t="s">
        <v>75</v>
      </c>
    </row>
    <row r="43" spans="5:9" ht="15.6" x14ac:dyDescent="0.3">
      <c r="E43" s="20" t="s">
        <v>36</v>
      </c>
      <c r="F43" s="1"/>
      <c r="G43" s="1"/>
      <c r="H43" s="1">
        <f>COUNTIFS(C2:C25,C3,F2:F25,F7)</f>
        <v>2</v>
      </c>
      <c r="I43" s="1" t="s">
        <v>75</v>
      </c>
    </row>
    <row r="44" spans="5:9" ht="15.6" x14ac:dyDescent="0.3">
      <c r="E44" s="20" t="s">
        <v>37</v>
      </c>
      <c r="F44" s="1"/>
      <c r="G44" s="1"/>
      <c r="H44" s="1">
        <f>COUNTIF(G9:G25,G16)</f>
        <v>2</v>
      </c>
      <c r="I44" s="1" t="s">
        <v>77</v>
      </c>
    </row>
    <row r="45" spans="5:9" ht="15.6" x14ac:dyDescent="0.3">
      <c r="E45" s="20" t="s">
        <v>38</v>
      </c>
      <c r="F45" s="1"/>
      <c r="G45" s="1"/>
      <c r="H45" s="1">
        <f>COUNT(COUNTIF(G5:G18,G5),COUNTIF(G5:G18,G6),COUNTIF(G5:G18,G7),COUNTIF(G5:G18,G8),COUNTIF(G5:G18,G10))</f>
        <v>5</v>
      </c>
      <c r="I45" s="1" t="s">
        <v>78</v>
      </c>
    </row>
    <row r="46" spans="5:9" ht="15.6" x14ac:dyDescent="0.3">
      <c r="E46" s="14"/>
      <c r="F46" s="2"/>
    </row>
    <row r="47" spans="5:9" ht="15.6" x14ac:dyDescent="0.3">
      <c r="E47" s="20" t="s">
        <v>27</v>
      </c>
      <c r="F47" s="1"/>
      <c r="G47" s="1"/>
      <c r="H47" s="1">
        <f>SUMIFS(E2:E25,G2:G25,G11)</f>
        <v>131</v>
      </c>
      <c r="I47" s="1" t="s">
        <v>74</v>
      </c>
    </row>
    <row r="48" spans="5:9" ht="15.6" x14ac:dyDescent="0.3">
      <c r="E48" s="20" t="s">
        <v>29</v>
      </c>
      <c r="F48" s="1"/>
      <c r="G48" s="1"/>
      <c r="H48" s="1">
        <f>SUMIFS(E2:E25,F2:F25,F7,G2:G25,G10)</f>
        <v>75</v>
      </c>
      <c r="I48" s="1" t="s">
        <v>74</v>
      </c>
    </row>
    <row r="49" spans="5:9" ht="15.6" x14ac:dyDescent="0.3">
      <c r="E49" s="20" t="s">
        <v>39</v>
      </c>
      <c r="F49" s="1"/>
      <c r="G49" s="1"/>
      <c r="H49" s="1">
        <f>SUM(SUMIF(B5:B18,B5,E5:E18),SUMIF(B5:B18,B9,E5:E18),SUMIF(B5:B18,B14,E5:E18),SUMIF(B5:B18,B18,E5:E18))</f>
        <v>309</v>
      </c>
      <c r="I49" s="1" t="s">
        <v>76</v>
      </c>
    </row>
    <row r="50" spans="5:9" ht="15.6" x14ac:dyDescent="0.3">
      <c r="E50" s="14"/>
    </row>
    <row r="51" spans="5:9" ht="15.6" x14ac:dyDescent="0.3">
      <c r="E51" s="14"/>
    </row>
    <row r="52" spans="5:9" ht="15.6" x14ac:dyDescent="0.3">
      <c r="E52" s="20" t="s">
        <v>28</v>
      </c>
      <c r="F52" s="1"/>
      <c r="G52" s="1"/>
      <c r="H52" s="1">
        <f>SUM(SUMIF(G2:G25,G3,E2:E25),SUMIF(G2:G25,G7, E2:E25),SUMIF(G2:G25,G4,E2:E25))</f>
        <v>386</v>
      </c>
      <c r="I52" s="1" t="s">
        <v>76</v>
      </c>
    </row>
  </sheetData>
  <autoFilter ref="A1:G1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41"/>
  <sheetViews>
    <sheetView workbookViewId="0">
      <selection activeCell="G8" sqref="G8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  <col min="8" max="8" width="9.77734375" bestFit="1" customWidth="1"/>
  </cols>
  <sheetData>
    <row r="1" spans="1:8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8" x14ac:dyDescent="0.3">
      <c r="A2" s="1" t="s">
        <v>45</v>
      </c>
      <c r="B2" s="1">
        <f>COUNTIF(B16:B241,B24)</f>
        <v>71</v>
      </c>
      <c r="C2" s="1">
        <f>SUMIF(B16:B241,B238,E16:E241)</f>
        <v>717</v>
      </c>
      <c r="D2" s="1">
        <f>COUNTIFS(B16:B241,B232,D16:D241,D222)</f>
        <v>42</v>
      </c>
      <c r="E2" s="1">
        <f>COUNTIFS(B16:B241,B238,D16:D241,D235)</f>
        <v>29</v>
      </c>
      <c r="F2" s="1">
        <f>SUMIFS(E16:E241,B16:B241,B232,D16:D241,D233)</f>
        <v>414</v>
      </c>
    </row>
    <row r="3" spans="1:8" x14ac:dyDescent="0.3">
      <c r="A3" s="6" t="s">
        <v>43</v>
      </c>
      <c r="B3" s="1">
        <f>COUNTIF(B16:B241,B234)</f>
        <v>46</v>
      </c>
      <c r="C3" s="1">
        <f>SUMIF(B16:B241,B234,E15:E241)</f>
        <v>1362</v>
      </c>
      <c r="D3" s="1">
        <f>COUNTIFS(B16:B241,B237,D16:D241,D16)</f>
        <v>31</v>
      </c>
      <c r="E3" s="1">
        <f>COUNTIFS(B16:B241,B229,D16:D241,D235)</f>
        <v>15</v>
      </c>
      <c r="F3" s="1">
        <f>SUMIFS(E16:E241,B16:B241,B226,D16:D241,D234)</f>
        <v>1350</v>
      </c>
    </row>
    <row r="4" spans="1:8" x14ac:dyDescent="0.3">
      <c r="A4" s="7" t="s">
        <v>44</v>
      </c>
      <c r="B4" s="1">
        <f>COUNTIF(B16:B241,B233)</f>
        <v>50</v>
      </c>
      <c r="C4" s="1">
        <f>SUMIF(B16:B241,B227,E15:E241)</f>
        <v>1787</v>
      </c>
      <c r="D4" s="1">
        <f>COUNTIFS(B16:B241,B233,D16:D241,D23)</f>
        <v>35</v>
      </c>
      <c r="E4" s="1">
        <f>COUNTIFS(B16:B241,B231,D16:D241,D235)</f>
        <v>15</v>
      </c>
      <c r="F4" s="1">
        <f>SUMIFS(E16:E241,B16:B241,B233,D16:D241,D234)</f>
        <v>1155</v>
      </c>
    </row>
    <row r="5" spans="1:8" x14ac:dyDescent="0.3">
      <c r="A5" s="1" t="s">
        <v>48</v>
      </c>
      <c r="B5" s="1">
        <f>COUNTIF(B16:B241,B224)</f>
        <v>32</v>
      </c>
      <c r="C5" s="1">
        <f>SUMIF(B16:B241,B223,E15:E241)</f>
        <v>1156</v>
      </c>
      <c r="D5" s="1">
        <f>COUNTIFS(B16:B241,B224,D16:D241,D16)</f>
        <v>21</v>
      </c>
      <c r="E5" s="1">
        <f>COUNTIFS(B16:B241,B224,D16:D241,D235)</f>
        <v>11</v>
      </c>
      <c r="F5" s="1">
        <f>SUMIFS(E16:E241,B16:B241,B224,D16:D241,D234)</f>
        <v>735</v>
      </c>
    </row>
    <row r="8" spans="1:8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8" x14ac:dyDescent="0.3">
      <c r="A9" s="6" t="s">
        <v>49</v>
      </c>
      <c r="B9" s="1">
        <f>COUNTIF(C16:C241,C234)</f>
        <v>25</v>
      </c>
      <c r="C9" s="1">
        <f>SUMIF(C16:C241,C232,E16:E241)</f>
        <v>688</v>
      </c>
      <c r="D9" s="1">
        <f>COUNTIFS(C16:C241,C234,B16:B241,B232)</f>
        <v>7</v>
      </c>
      <c r="E9" s="1">
        <f>COUNTIFS(C16:C241,C227,B16:B241,B37)</f>
        <v>1</v>
      </c>
      <c r="F9" s="1">
        <f>SUMIFS($E$104:$E$196,$C$104:$C$196,A9,$B$104:$B$196,$B$175,$A$104:$A$196,"&gt;05/10/2013")</f>
        <v>31</v>
      </c>
    </row>
    <row r="10" spans="1:8" x14ac:dyDescent="0.3">
      <c r="A10" s="6" t="s">
        <v>50</v>
      </c>
      <c r="B10" s="1">
        <f>COUNTIF(C16:C241,C236)</f>
        <v>31</v>
      </c>
      <c r="C10" s="1">
        <f>SUMIF(C16:C241,C236,E16:E241)</f>
        <v>965</v>
      </c>
      <c r="D10" s="1">
        <f>COUNTIFS(B16:B241,B238,C16:C241,C236)</f>
        <v>8</v>
      </c>
      <c r="E10" s="1">
        <f>COUNTIFS(C16:C241,C237,B16:B241,B26)</f>
        <v>1</v>
      </c>
      <c r="F10" s="1">
        <f>SUMIFS($E$104:$E$196,$C$104:$C$196,A10,$B$104:$B$196,$B$175,$A$104:$A$196,"&gt;05/10/2013")</f>
        <v>24</v>
      </c>
    </row>
    <row r="11" spans="1:8" x14ac:dyDescent="0.3">
      <c r="A11" s="6" t="s">
        <v>52</v>
      </c>
      <c r="B11" s="1">
        <f>COUNTIF(C16:C241,C19)</f>
        <v>23</v>
      </c>
      <c r="C11" s="1">
        <f>SUMIF(C16:C241,C194,E16:E241)</f>
        <v>701</v>
      </c>
      <c r="D11" s="1">
        <f>COUNTIFS(B16:B241,B238,C16:C241,C202)</f>
        <v>5</v>
      </c>
      <c r="E11" s="1">
        <f>COUNTIFS(C16:C241,C202,B16:B241,B26)</f>
        <v>1</v>
      </c>
      <c r="F11" s="1">
        <f t="shared" ref="F11" si="0">SUMIFS($E$104:$E$196,$C$104:$C$196,A11,$B$104:$B$196,$B$175,$A$104:$A$196,"&gt;05/10/2013")</f>
        <v>38</v>
      </c>
    </row>
    <row r="12" spans="1:8" x14ac:dyDescent="0.3">
      <c r="B12" s="13"/>
    </row>
    <row r="13" spans="1:8" x14ac:dyDescent="0.3">
      <c r="B13" s="13"/>
    </row>
    <row r="14" spans="1:8" x14ac:dyDescent="0.3">
      <c r="A14" s="22" t="s">
        <v>61</v>
      </c>
      <c r="B14" s="22"/>
      <c r="C14" s="22"/>
      <c r="D14" s="22"/>
      <c r="E14" s="22"/>
    </row>
    <row r="15" spans="1:8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  <c r="G15" s="21"/>
    </row>
    <row r="16" spans="1:8" hidden="1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  <c r="G16" t="s">
        <v>62</v>
      </c>
      <c r="H16" t="s">
        <v>79</v>
      </c>
    </row>
    <row r="17" spans="1:8" hidden="1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  <c r="G17" s="21" t="s">
        <v>80</v>
      </c>
      <c r="H17" s="21" t="s">
        <v>81</v>
      </c>
    </row>
    <row r="18" spans="1:8" hidden="1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  <c r="G18" t="s">
        <v>56</v>
      </c>
      <c r="H18" t="s">
        <v>82</v>
      </c>
    </row>
    <row r="19" spans="1:8" hidden="1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8" hidden="1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8" hidden="1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8" hidden="1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8" hidden="1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8" hidden="1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8" hidden="1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8" hidden="1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8" hidden="1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8" hidden="1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8" hidden="1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8" hidden="1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8" hidden="1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8" hidden="1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hidden="1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hidden="1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hidden="1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hidden="1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hidden="1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hidden="1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hidden="1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hidden="1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hidden="1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hidden="1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hidden="1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hidden="1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hidden="1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hidden="1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hidden="1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hidden="1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hidden="1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hidden="1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hidden="1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hidden="1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hidden="1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hidden="1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hidden="1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hidden="1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hidden="1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hidden="1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hidden="1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hidden="1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hidden="1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hidden="1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hidden="1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hidden="1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hidden="1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hidden="1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hidden="1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hidden="1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hidden="1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hidden="1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hidden="1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hidden="1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hidden="1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hidden="1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hidden="1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hidden="1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hidden="1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hidden="1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hidden="1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hidden="1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hidden="1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hidden="1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hidden="1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hidden="1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hidden="1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hidden="1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hidden="1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hidden="1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hidden="1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hidden="1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hidden="1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hidden="1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hidden="1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hidden="1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hidden="1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hidden="1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hidden="1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hidden="1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hidden="1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hidden="1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hidden="1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hidden="1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hidden="1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hidden="1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hidden="1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hidden="1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hidden="1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hidden="1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hidden="1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hidden="1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hidden="1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hidden="1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hidden="1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hidden="1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hidden="1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hidden="1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hidden="1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hidden="1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hidden="1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hidden="1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hidden="1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hidden="1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hidden="1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hidden="1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hidden="1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hidden="1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hidden="1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hidden="1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hidden="1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hidden="1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hidden="1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hidden="1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hidden="1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hidden="1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hidden="1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hidden="1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hidden="1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hidden="1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hidden="1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hidden="1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hidden="1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hidden="1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hidden="1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hidden="1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hidden="1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hidden="1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hidden="1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hidden="1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00000000-0001-0000-0100-000000000000}">
    <filterColumn colId="0">
      <filters>
        <dateGroupItem year="2013" month="5" day="10" dateTimeGrouping="day"/>
        <dateGroupItem year="2013" month="5" day="11" dateTimeGrouping="day"/>
        <dateGroupItem year="2013" month="5" day="12" dateTimeGrouping="day"/>
        <dateGroupItem year="2013" month="5" day="13" dateTimeGrouping="day"/>
        <dateGroupItem year="2013" month="5" day="14" dateTimeGrouping="day"/>
        <dateGroupItem year="2013" month="5" day="15" dateTimeGrouping="day"/>
        <dateGroupItem year="2013" month="5" day="16" dateTimeGrouping="day"/>
        <dateGroupItem year="2013" month="5" day="17" dateTimeGrouping="day"/>
        <dateGroupItem year="2013" month="5" day="18" dateTimeGrouping="day"/>
        <dateGroupItem year="2013" month="5" day="19" dateTimeGrouping="day"/>
        <dateGroupItem year="2013" month="5" day="20" dateTimeGrouping="day"/>
      </filters>
    </filterColumn>
  </autoFilter>
  <mergeCells count="1">
    <mergeCell ref="A14:E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y o S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G M q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K h J X K I p H u A 4 A A A A R A A A A E w A c A E Z v c m 1 1 b G F z L 1 N l Y 3 R p b 2 4 x L m 0 g o h g A K K A U A A A A A A A A A A A A A A A A A A A A A A A A A A A A K 0 5 N L s n M z 1 M I h t C G 1 g B Q S w E C L Q A U A A I A C A B j K h J X U b n M k q U A A A D 2 A A A A E g A A A A A A A A A A A A A A A A A A A A A A Q 2 9 u Z m l n L 1 B h Y 2 t h Z 2 U u e G 1 s U E s B A i 0 A F A A C A A g A Y y o S V w / K 6 a u k A A A A 6 Q A A A B M A A A A A A A A A A A A A A A A A 8 Q A A A F t D b 2 5 0 Z W 5 0 X 1 R 5 c G V z X S 5 4 b W x Q S w E C L Q A U A A I A C A B j K h J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N g q o u I 1 R E S H A 5 f I M k w e 7 Q A A A A A C A A A A A A A Q Z g A A A A E A A C A A A A C R T z 7 5 o s o 6 f L F q Y R T g R o h o N A N w e 7 I j y W 6 / l H D G 1 a J s h A A A A A A O g A A A A A I A A C A A A A A r J 8 k b t W X z T e T N l K l 8 b x e J q 8 v W B L w 7 P g H t d 2 k c C q 8 L 1 V A A A A B v k s v y + 2 t f P m m H l Q g c 4 5 2 n d N 5 U 4 e y y y Q 9 f a P X g 5 B u a f j 6 g 8 d J u L F o K 1 e M b c J P e r V z P 3 z c p p 8 P c G e u 6 h C u q L T Y P Q S n G 3 Z w D Z K h y m 2 8 L x v i y 7 E A A A A D Q x l t H 3 v L A J G V Z O 3 P / i q n A 5 J 2 M X N A d 3 T / + D f 2 0 p b P v F H 4 0 f e 5 P V L k m z w 9 U m w L A S L F N Q 7 x o k K P w 8 / z m L E T w O K c E < / D a t a M a s h u p > 
</file>

<file path=customXml/itemProps1.xml><?xml version="1.0" encoding="utf-8"?>
<ds:datastoreItem xmlns:ds="http://schemas.openxmlformats.org/officeDocument/2006/customXml" ds:itemID="{0AD74AC1-9378-4587-B5B4-9C0053FDF6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Rushikesh Barwade</cp:lastModifiedBy>
  <dcterms:created xsi:type="dcterms:W3CDTF">2013-06-05T17:23:06Z</dcterms:created>
  <dcterms:modified xsi:type="dcterms:W3CDTF">2023-08-22T16:27:01Z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