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shikesh\Desktop\"/>
    </mc:Choice>
  </mc:AlternateContent>
  <bookViews>
    <workbookView xWindow="0" yWindow="0" windowWidth="20490" windowHeight="7620" activeTab="3"/>
  </bookViews>
  <sheets>
    <sheet name="Trimmed Mean" sheetId="1" r:id="rId1"/>
    <sheet name="Weighted Mean" sheetId="2" r:id="rId2"/>
    <sheet name="Arithmetic" sheetId="4" r:id="rId3"/>
    <sheet name="Standard Deviation" sheetId="5" r:id="rId4"/>
  </sheets>
  <definedNames>
    <definedName name="_xlchart.v1.0" hidden="1">'Trimmed Mean'!$D$6:$D$17</definedName>
    <definedName name="_xlchart.v1.1" hidden="1">'Trimmed Mean'!$D$6:$D$17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13" i="5"/>
  <c r="H9" i="5"/>
  <c r="K14" i="5"/>
  <c r="E15" i="5"/>
  <c r="D15" i="5"/>
  <c r="E7" i="5"/>
  <c r="E8" i="5"/>
  <c r="E9" i="5"/>
  <c r="E10" i="5"/>
  <c r="E11" i="5"/>
  <c r="E12" i="5"/>
  <c r="E13" i="5"/>
  <c r="E14" i="5"/>
  <c r="E6" i="5"/>
  <c r="D7" i="5"/>
  <c r="D8" i="5"/>
  <c r="D9" i="5"/>
  <c r="D10" i="5"/>
  <c r="D11" i="5"/>
  <c r="D12" i="5"/>
  <c r="D13" i="5"/>
  <c r="D14" i="5"/>
  <c r="D6" i="5"/>
  <c r="B16" i="5"/>
  <c r="G8" i="4"/>
  <c r="G7" i="4"/>
  <c r="G6" i="4"/>
  <c r="G10" i="1"/>
  <c r="F7" i="1"/>
</calcChain>
</file>

<file path=xl/sharedStrings.xml><?xml version="1.0" encoding="utf-8"?>
<sst xmlns="http://schemas.openxmlformats.org/spreadsheetml/2006/main" count="68" uniqueCount="64">
  <si>
    <t>Trimmed Mean</t>
  </si>
  <si>
    <t>Avg</t>
  </si>
  <si>
    <t>High bias in data as avg value inclined more towards 100 value</t>
  </si>
  <si>
    <t>Trimmed mean = (Array, % of outliers cut)</t>
  </si>
  <si>
    <t>Note :1 outlier mean 1 from end and 1 from start i.e 2</t>
  </si>
  <si>
    <t>So % = Total outliers (2)/No. of remaining data points.</t>
  </si>
  <si>
    <t>SO there are outliers. To calculate it : No. of data points/Total No. of outliers= 12/4=3 i.e 60% of outliers are removed from both ends as outliers are 2 only.</t>
  </si>
  <si>
    <t>Weighted mean</t>
  </si>
  <si>
    <t>Consider office people take coffee everyday. But due to workshop on one day coffee demand grew.</t>
  </si>
  <si>
    <t>Mon</t>
  </si>
  <si>
    <t>Tue</t>
  </si>
  <si>
    <t>Wed</t>
  </si>
  <si>
    <t>Thur</t>
  </si>
  <si>
    <t>Frid</t>
  </si>
  <si>
    <t>Sat</t>
  </si>
  <si>
    <t>workshop day.</t>
  </si>
  <si>
    <t>So here outlier 600 creates problem for daily coffee demand calcuation. So we can neglect it along with 80.</t>
  </si>
  <si>
    <t>as more weight has been assigned to sat it will create bias in data. So we can weight down the sat to count average daily coffee demand</t>
  </si>
  <si>
    <t>so to match demand and prevent westage.</t>
  </si>
  <si>
    <t>Average</t>
  </si>
  <si>
    <t>Median</t>
  </si>
  <si>
    <t>(It will sort the data and the calcualtes middle value)</t>
  </si>
  <si>
    <t>Mode</t>
  </si>
  <si>
    <t>Mean</t>
  </si>
  <si>
    <t>Median is used to impute data where there are missing value with outliers</t>
  </si>
  <si>
    <t>Mean is used to impute data where there are missing values without outliers</t>
  </si>
  <si>
    <t>Mode is used to impute data where there are missing values with categories</t>
  </si>
  <si>
    <t>eg. When the mode is east, you can use east in missing values</t>
  </si>
  <si>
    <t>X</t>
  </si>
  <si>
    <t>X-X_bar</t>
  </si>
  <si>
    <t>Mean gets affected by presence of outliers but mode and median doesn’t</t>
  </si>
  <si>
    <t xml:space="preserve">X-Bar = </t>
  </si>
  <si>
    <t>(X-X_bar)^2</t>
  </si>
  <si>
    <t>Sum</t>
  </si>
  <si>
    <t>Deviation</t>
  </si>
  <si>
    <t>Squared Deviation</t>
  </si>
  <si>
    <t>SSD =  Sum of Squared Deviation</t>
  </si>
  <si>
    <t>n = No. of observations (Count of data) = 9</t>
  </si>
  <si>
    <t>By calculating manually</t>
  </si>
  <si>
    <t>By using excel</t>
  </si>
  <si>
    <t>Two values should match.</t>
  </si>
  <si>
    <t>Conlcusion: SD is more than 1/3rd of mean. The data is highly deviated and spreaded on vast area.</t>
  </si>
  <si>
    <t>STDEV.P (Popluation)</t>
  </si>
  <si>
    <t>STDEV.S (S= For sample  data) = Always use sample data</t>
  </si>
  <si>
    <t>SD (P) = Sqrt(Sum(X-X_bar)^2/n)</t>
  </si>
  <si>
    <t>SD (S) = Sqrt(Sum(X-X_bar)^2/n-1)</t>
  </si>
  <si>
    <t xml:space="preserve">Note- </t>
  </si>
  <si>
    <t>n-1 iin sample data is due to bias. 1 is deducted to remove the bias from sample data as it is not a whole population data.</t>
  </si>
  <si>
    <t>SD (S) = Sqrt(SSD/n-1)</t>
  </si>
  <si>
    <t>SD(S)</t>
  </si>
  <si>
    <t>1. Go to data</t>
  </si>
  <si>
    <t>2. Data Analysis</t>
  </si>
  <si>
    <t>3. Descriptive statistics</t>
  </si>
  <si>
    <t>4. Select input range i.e main data for which SD is to be calculated</t>
  </si>
  <si>
    <t>5. Choose any cell for output range</t>
  </si>
  <si>
    <t>6. Enter</t>
  </si>
  <si>
    <t>Calculating all parameters using excel</t>
  </si>
  <si>
    <t xml:space="preserve">Variance </t>
  </si>
  <si>
    <t>(S)</t>
  </si>
  <si>
    <t>Sqrt(Var)</t>
  </si>
  <si>
    <t>Variance will give us variation in data</t>
  </si>
  <si>
    <t>SD will give us deviation from mean</t>
  </si>
  <si>
    <t>Data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</si>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</sst>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/>
    <xf numFmtId="0" fontId="0" fillId="0" borderId="0" xfId="0" applyBorder="1" applyAlignment="1"/>
    <xf numFmtId="0" fontId="0" fillId="0" borderId="8" xfId="0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5" xfId="0" applyFill="1" applyBorder="1" applyAlignment="1"/>
    <xf numFmtId="0" fontId="0" fillId="2" borderId="0" xfId="0" applyFill="1" applyBorder="1" applyAlignment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/>
    <xf numFmtId="0" fontId="0" fillId="2" borderId="1" xfId="0" applyFill="1" applyBorder="1"/>
    <xf numFmtId="0" fontId="0" fillId="2" borderId="8" xfId="0" applyFill="1" applyBorder="1"/>
    <xf numFmtId="0" fontId="0" fillId="2" borderId="0" xfId="0" applyFill="1" applyAlignment="1">
      <alignment horizontal="center"/>
    </xf>
    <xf numFmtId="0" fontId="0" fillId="5" borderId="0" xfId="0" applyFill="1"/>
    <xf numFmtId="0" fontId="0" fillId="9" borderId="0" xfId="0" applyFill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1" xfId="0" applyFill="1" applyBorder="1"/>
    <xf numFmtId="0" fontId="0" fillId="9" borderId="8" xfId="0" applyFill="1" applyBorder="1"/>
    <xf numFmtId="0" fontId="0" fillId="3" borderId="0" xfId="0" applyFill="1" applyBorder="1" applyAlignment="1"/>
    <xf numFmtId="0" fontId="0" fillId="3" borderId="0" xfId="0" applyFill="1" applyBorder="1"/>
    <xf numFmtId="0" fontId="0" fillId="0" borderId="0" xfId="0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/>
    <xf numFmtId="0" fontId="0" fillId="2" borderId="10" xfId="0" applyFill="1" applyBorder="1" applyAlignment="1"/>
    <xf numFmtId="0" fontId="0" fillId="2" borderId="11" xfId="0" applyFill="1" applyBorder="1" applyAlignment="1"/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0" borderId="13" xfId="0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1" fillId="8" borderId="2" xfId="0" applyFont="1" applyFill="1" applyBorder="1" applyAlignment="1">
      <alignment horizontal="center" vertical="center"/>
    </xf>
    <xf numFmtId="0" fontId="0" fillId="6" borderId="12" xfId="0" applyFill="1" applyBorder="1"/>
    <xf numFmtId="0" fontId="0" fillId="6" borderId="4" xfId="0" applyFill="1" applyBorder="1"/>
    <xf numFmtId="0" fontId="0" fillId="6" borderId="7" xfId="0" applyFill="1" applyBorder="1"/>
    <xf numFmtId="0" fontId="0" fillId="6" borderId="1" xfId="0" applyFill="1" applyBorder="1"/>
    <xf numFmtId="0" fontId="0" fillId="6" borderId="8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7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9" xfId="0" applyFill="1" applyBorder="1"/>
    <xf numFmtId="0" fontId="1" fillId="9" borderId="3" xfId="0" applyFont="1" applyFill="1" applyBorder="1"/>
    <xf numFmtId="0" fontId="1" fillId="9" borderId="12" xfId="0" applyFont="1" applyFill="1" applyBorder="1"/>
    <xf numFmtId="0" fontId="1" fillId="9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764A2DA2-78E1-4766-9477-492D77741F54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majorGridlines/>
        <cx:tickLabels/>
      </cx:axis>
    </cx:plotArea>
    <cx:legend pos="b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baseline="0"/>
    <cs:bodyPr rot="-60000000" vert="horz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dk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  <cs:bodyPr rot="0" vert="horz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lt1">
            <a:lumMod val="8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491939</xdr:colOff>
      <xdr:row>16</xdr:row>
      <xdr:rowOff>99732</xdr:rowOff>
    </xdr:from>
    <xdr:to>
      <xdr:col>6</xdr:col>
      <xdr:colOff>2482664</xdr:colOff>
      <xdr:row>30</xdr:row>
      <xdr:rowOff>179294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7"/>
  <sheetViews>
    <sheetView topLeftCell="B2" zoomScale="85" zoomScaleNormal="85" workbookViewId="0">
      <selection activeCell="B10" sqref="B10"/>
    </sheetView>
  </sheetViews>
  <sheetFormatPr defaultRowHeight="15" x14ac:dyDescent="0.25"/>
  <cols>
    <col min="3" max="3" width="14.5703125" bestFit="1" customWidth="1"/>
    <col min="6" max="6" width="38.7109375" bestFit="1" customWidth="1"/>
    <col min="7" max="7" width="140.85546875" bestFit="1" customWidth="1"/>
  </cols>
  <sheetData>
    <row r="4" spans="3:12" x14ac:dyDescent="0.25">
      <c r="C4" s="31" t="s">
        <v>0</v>
      </c>
    </row>
    <row r="5" spans="3:12" x14ac:dyDescent="0.25">
      <c r="D5" s="29" t="s">
        <v>62</v>
      </c>
    </row>
    <row r="6" spans="3:12" x14ac:dyDescent="0.25">
      <c r="D6">
        <v>10</v>
      </c>
      <c r="F6" s="17" t="s">
        <v>1</v>
      </c>
      <c r="G6" s="6"/>
    </row>
    <row r="7" spans="3:12" x14ac:dyDescent="0.25">
      <c r="D7">
        <v>13</v>
      </c>
      <c r="F7" s="44">
        <f>AVERAGE(D6:D17)</f>
        <v>59.083333333333336</v>
      </c>
      <c r="G7" s="8" t="s">
        <v>2</v>
      </c>
    </row>
    <row r="8" spans="3:12" x14ac:dyDescent="0.25">
      <c r="D8">
        <v>17</v>
      </c>
      <c r="F8" s="7"/>
      <c r="G8" s="11" t="s">
        <v>6</v>
      </c>
      <c r="L8" s="1"/>
    </row>
    <row r="9" spans="3:12" x14ac:dyDescent="0.25">
      <c r="D9">
        <v>15</v>
      </c>
      <c r="F9" s="7"/>
      <c r="G9" s="12"/>
    </row>
    <row r="10" spans="3:12" x14ac:dyDescent="0.25">
      <c r="D10">
        <v>23</v>
      </c>
      <c r="F10" s="16" t="s">
        <v>3</v>
      </c>
      <c r="G10" s="45">
        <f>TRIMMEAN(D6:D17, 0.6)</f>
        <v>43</v>
      </c>
    </row>
    <row r="11" spans="3:12" x14ac:dyDescent="0.25">
      <c r="D11">
        <v>25</v>
      </c>
      <c r="G11" s="2"/>
    </row>
    <row r="12" spans="3:12" x14ac:dyDescent="0.25">
      <c r="D12">
        <v>30</v>
      </c>
    </row>
    <row r="13" spans="3:12" x14ac:dyDescent="0.25">
      <c r="D13">
        <v>65</v>
      </c>
    </row>
    <row r="14" spans="3:12" x14ac:dyDescent="0.25">
      <c r="D14">
        <v>98</v>
      </c>
      <c r="G14" t="s">
        <v>4</v>
      </c>
    </row>
    <row r="15" spans="3:12" x14ac:dyDescent="0.25">
      <c r="D15">
        <v>103</v>
      </c>
      <c r="G15" t="s">
        <v>5</v>
      </c>
    </row>
    <row r="16" spans="3:12" x14ac:dyDescent="0.25">
      <c r="D16">
        <v>150</v>
      </c>
    </row>
    <row r="17" spans="4:4" x14ac:dyDescent="0.25">
      <c r="D17">
        <v>160</v>
      </c>
    </row>
  </sheetData>
  <mergeCells count="1">
    <mergeCell ref="G8:G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5"/>
  <sheetViews>
    <sheetView workbookViewId="0">
      <selection activeCell="B15" sqref="B15:O15"/>
    </sheetView>
  </sheetViews>
  <sheetFormatPr defaultRowHeight="15" x14ac:dyDescent="0.25"/>
  <sheetData>
    <row r="3" spans="2:15" x14ac:dyDescent="0.25">
      <c r="B3" s="30" t="s">
        <v>7</v>
      </c>
      <c r="C3" s="30"/>
    </row>
    <row r="4" spans="2:15" x14ac:dyDescent="0.25">
      <c r="B4" t="s">
        <v>8</v>
      </c>
    </row>
    <row r="6" spans="2:15" x14ac:dyDescent="0.25">
      <c r="C6" s="10" t="s">
        <v>9</v>
      </c>
      <c r="D6" s="10">
        <v>80</v>
      </c>
    </row>
    <row r="7" spans="2:15" x14ac:dyDescent="0.25">
      <c r="C7" s="10" t="s">
        <v>10</v>
      </c>
      <c r="D7" s="10">
        <v>69</v>
      </c>
    </row>
    <row r="8" spans="2:15" x14ac:dyDescent="0.25">
      <c r="C8" s="10" t="s">
        <v>11</v>
      </c>
      <c r="D8" s="10">
        <v>87</v>
      </c>
    </row>
    <row r="9" spans="2:15" x14ac:dyDescent="0.25">
      <c r="C9" s="10" t="s">
        <v>12</v>
      </c>
      <c r="D9" s="10">
        <v>88</v>
      </c>
    </row>
    <row r="10" spans="2:15" x14ac:dyDescent="0.25">
      <c r="C10" s="10" t="s">
        <v>13</v>
      </c>
      <c r="D10" s="10">
        <v>75</v>
      </c>
    </row>
    <row r="11" spans="2:15" x14ac:dyDescent="0.25">
      <c r="C11" s="10" t="s">
        <v>14</v>
      </c>
      <c r="D11" s="10">
        <v>600</v>
      </c>
      <c r="E11" t="s">
        <v>15</v>
      </c>
    </row>
    <row r="13" spans="2:15" x14ac:dyDescent="0.25">
      <c r="B13" s="47" t="s">
        <v>16</v>
      </c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9"/>
    </row>
    <row r="14" spans="2:15" x14ac:dyDescent="0.25">
      <c r="B14" s="50" t="s">
        <v>17</v>
      </c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2"/>
      <c r="O14" s="16"/>
    </row>
    <row r="15" spans="2:15" x14ac:dyDescent="0.25">
      <c r="B15" s="53" t="s">
        <v>18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5"/>
    </row>
  </sheetData>
  <mergeCells count="2">
    <mergeCell ref="B13:O13"/>
    <mergeCell ref="B15:O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M16"/>
  <sheetViews>
    <sheetView workbookViewId="0">
      <selection activeCell="D20" sqref="D20"/>
    </sheetView>
  </sheetViews>
  <sheetFormatPr defaultRowHeight="15" x14ac:dyDescent="0.25"/>
  <sheetData>
    <row r="5" spans="4:13" x14ac:dyDescent="0.25">
      <c r="D5" s="46" t="s">
        <v>62</v>
      </c>
      <c r="F5" s="10"/>
      <c r="G5" s="10"/>
      <c r="H5" s="10"/>
      <c r="I5" s="10"/>
      <c r="J5" s="10"/>
      <c r="K5" s="10"/>
      <c r="L5" s="10"/>
    </row>
    <row r="6" spans="4:13" x14ac:dyDescent="0.25">
      <c r="D6" s="42">
        <v>10</v>
      </c>
      <c r="F6" s="16" t="s">
        <v>19</v>
      </c>
      <c r="G6" s="10">
        <f>AVERAGE(D6:D15)</f>
        <v>17.3</v>
      </c>
      <c r="H6" s="10" t="s">
        <v>23</v>
      </c>
      <c r="I6" s="10"/>
      <c r="J6" s="10"/>
      <c r="K6" s="10"/>
      <c r="L6" s="10"/>
    </row>
    <row r="7" spans="4:13" x14ac:dyDescent="0.25">
      <c r="D7" s="42">
        <v>12</v>
      </c>
      <c r="F7" s="16" t="s">
        <v>20</v>
      </c>
      <c r="G7" s="10">
        <f>MEDIAN(D6:D15)</f>
        <v>16</v>
      </c>
      <c r="H7" s="10" t="s">
        <v>21</v>
      </c>
      <c r="I7" s="10"/>
      <c r="J7" s="10"/>
      <c r="K7" s="10"/>
      <c r="L7" s="10"/>
    </row>
    <row r="8" spans="4:13" x14ac:dyDescent="0.25">
      <c r="D8" s="42">
        <v>16</v>
      </c>
      <c r="F8" s="16" t="s">
        <v>22</v>
      </c>
      <c r="G8" s="10">
        <f>MODE(D6:D15)</f>
        <v>25</v>
      </c>
      <c r="H8" s="10"/>
      <c r="I8" s="10"/>
      <c r="J8" s="10"/>
      <c r="K8" s="10"/>
      <c r="L8" s="10"/>
    </row>
    <row r="9" spans="4:13" x14ac:dyDescent="0.25">
      <c r="D9" s="42">
        <v>15</v>
      </c>
    </row>
    <row r="10" spans="4:13" x14ac:dyDescent="0.25">
      <c r="D10" s="42">
        <v>12</v>
      </c>
    </row>
    <row r="11" spans="4:13" x14ac:dyDescent="0.25">
      <c r="D11" s="42">
        <v>25</v>
      </c>
      <c r="F11" s="17" t="s">
        <v>24</v>
      </c>
      <c r="G11" s="18"/>
      <c r="H11" s="18"/>
      <c r="I11" s="18"/>
      <c r="J11" s="18"/>
      <c r="K11" s="18"/>
      <c r="L11" s="18"/>
      <c r="M11" s="19"/>
    </row>
    <row r="12" spans="4:13" x14ac:dyDescent="0.25">
      <c r="D12" s="42">
        <v>25</v>
      </c>
      <c r="F12" s="20"/>
      <c r="G12" s="21"/>
      <c r="H12" s="21"/>
      <c r="I12" s="21"/>
      <c r="J12" s="21"/>
      <c r="K12" s="21"/>
      <c r="L12" s="21"/>
      <c r="M12" s="22"/>
    </row>
    <row r="13" spans="4:13" x14ac:dyDescent="0.25">
      <c r="D13" s="42">
        <v>25</v>
      </c>
      <c r="F13" s="20" t="s">
        <v>25</v>
      </c>
      <c r="G13" s="21"/>
      <c r="H13" s="21"/>
      <c r="I13" s="21"/>
      <c r="J13" s="21"/>
      <c r="K13" s="21"/>
      <c r="L13" s="21"/>
      <c r="M13" s="22"/>
    </row>
    <row r="14" spans="4:13" x14ac:dyDescent="0.25">
      <c r="D14" s="42">
        <v>16</v>
      </c>
      <c r="F14" s="20" t="s">
        <v>30</v>
      </c>
      <c r="G14" s="21"/>
      <c r="H14" s="21"/>
      <c r="I14" s="21"/>
      <c r="J14" s="21"/>
      <c r="K14" s="21"/>
      <c r="L14" s="21"/>
      <c r="M14" s="22"/>
    </row>
    <row r="15" spans="4:13" x14ac:dyDescent="0.25">
      <c r="D15" s="43">
        <v>17</v>
      </c>
      <c r="F15" s="23" t="s">
        <v>26</v>
      </c>
      <c r="G15" s="24"/>
      <c r="H15" s="24"/>
      <c r="I15" s="24"/>
      <c r="J15" s="24"/>
      <c r="K15" s="24"/>
      <c r="L15" s="24"/>
      <c r="M15" s="25"/>
    </row>
    <row r="16" spans="4:13" x14ac:dyDescent="0.25">
      <c r="F16" s="26" t="s">
        <v>27</v>
      </c>
      <c r="G16" s="27"/>
      <c r="H16" s="27"/>
      <c r="I16" s="27"/>
      <c r="J16" s="27"/>
      <c r="K16" s="27"/>
      <c r="L16" s="27"/>
      <c r="M16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abSelected="1" workbookViewId="0">
      <selection activeCell="J18" sqref="J18"/>
    </sheetView>
  </sheetViews>
  <sheetFormatPr defaultRowHeight="15" x14ac:dyDescent="0.25"/>
  <cols>
    <col min="5" max="5" width="30.140625" bestFit="1" customWidth="1"/>
  </cols>
  <sheetData>
    <row r="1" spans="1:17" x14ac:dyDescent="0.25">
      <c r="A1" s="5"/>
      <c r="B1" s="79" t="s">
        <v>63</v>
      </c>
      <c r="C1" s="79"/>
      <c r="D1" s="79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6"/>
    </row>
    <row r="2" spans="1:17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8"/>
    </row>
    <row r="3" spans="1:17" x14ac:dyDescent="0.25">
      <c r="A3" s="7"/>
      <c r="B3" s="41">
        <v>1</v>
      </c>
      <c r="C3" s="3"/>
      <c r="D3" s="41">
        <v>2</v>
      </c>
      <c r="E3" s="41">
        <v>3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"/>
    </row>
    <row r="4" spans="1:17" x14ac:dyDescent="0.25">
      <c r="A4" s="7"/>
      <c r="B4" s="3"/>
      <c r="C4" s="3"/>
      <c r="D4" s="21" t="s">
        <v>34</v>
      </c>
      <c r="E4" s="21" t="s">
        <v>35</v>
      </c>
      <c r="F4" s="21"/>
      <c r="G4" s="3"/>
      <c r="H4" s="3"/>
      <c r="I4" s="3"/>
      <c r="J4" s="3"/>
      <c r="K4" s="3"/>
      <c r="L4" s="3"/>
      <c r="M4" s="3"/>
      <c r="N4" s="60" t="s">
        <v>44</v>
      </c>
      <c r="O4" s="60"/>
      <c r="P4" s="60"/>
      <c r="Q4" s="60"/>
    </row>
    <row r="5" spans="1:17" x14ac:dyDescent="0.25">
      <c r="A5" s="7"/>
      <c r="B5" s="56" t="s">
        <v>28</v>
      </c>
      <c r="C5" s="10"/>
      <c r="D5" s="16" t="s">
        <v>29</v>
      </c>
      <c r="E5" s="16" t="s">
        <v>32</v>
      </c>
      <c r="F5" s="3"/>
      <c r="G5" s="3"/>
      <c r="H5" s="3"/>
      <c r="I5" s="41">
        <v>5</v>
      </c>
      <c r="J5" s="3"/>
      <c r="K5" s="3"/>
      <c r="L5" s="3"/>
      <c r="M5" s="3"/>
      <c r="N5" s="60"/>
      <c r="O5" s="60"/>
      <c r="P5" s="60"/>
      <c r="Q5" s="60"/>
    </row>
    <row r="6" spans="1:17" x14ac:dyDescent="0.25">
      <c r="A6" s="7"/>
      <c r="B6" s="10">
        <v>50</v>
      </c>
      <c r="C6" s="10"/>
      <c r="D6" s="10">
        <f>B6-$B$16</f>
        <v>20.666666666666668</v>
      </c>
      <c r="E6" s="10">
        <f>D6*D6</f>
        <v>427.11111111111114</v>
      </c>
      <c r="F6" s="3"/>
      <c r="G6" s="47" t="s">
        <v>37</v>
      </c>
      <c r="H6" s="48"/>
      <c r="I6" s="48"/>
      <c r="J6" s="48"/>
      <c r="K6" s="49"/>
      <c r="L6" s="3"/>
      <c r="M6" s="3"/>
      <c r="N6" s="60"/>
      <c r="O6" s="60"/>
      <c r="P6" s="60"/>
      <c r="Q6" s="60"/>
    </row>
    <row r="7" spans="1:17" x14ac:dyDescent="0.25">
      <c r="A7" s="7"/>
      <c r="B7" s="10">
        <v>20</v>
      </c>
      <c r="C7" s="10"/>
      <c r="D7" s="10">
        <f t="shared" ref="D7:D14" si="0">B7-$B$16</f>
        <v>-9.3333333333333321</v>
      </c>
      <c r="E7" s="10">
        <f t="shared" ref="E7:E15" si="1">D7*D7</f>
        <v>87.111111111111086</v>
      </c>
      <c r="F7" s="3"/>
      <c r="G7" s="3"/>
      <c r="H7" s="3"/>
      <c r="I7" s="3"/>
      <c r="J7" s="3"/>
      <c r="K7" s="3"/>
      <c r="L7" s="3"/>
      <c r="M7" s="3"/>
      <c r="N7" s="60" t="s">
        <v>45</v>
      </c>
      <c r="O7" s="60"/>
      <c r="P7" s="60"/>
      <c r="Q7" s="60"/>
    </row>
    <row r="8" spans="1:17" x14ac:dyDescent="0.25">
      <c r="A8" s="7"/>
      <c r="B8" s="10">
        <v>24</v>
      </c>
      <c r="C8" s="10"/>
      <c r="D8" s="10">
        <f t="shared" si="0"/>
        <v>-5.3333333333333321</v>
      </c>
      <c r="E8" s="10">
        <f t="shared" si="1"/>
        <v>28.444444444444432</v>
      </c>
      <c r="F8" s="3"/>
      <c r="G8" s="58" t="s">
        <v>48</v>
      </c>
      <c r="H8" s="58"/>
      <c r="I8" s="38"/>
      <c r="J8" s="14" t="s">
        <v>38</v>
      </c>
      <c r="K8" s="3"/>
      <c r="L8" s="3"/>
      <c r="M8" s="3"/>
      <c r="N8" s="60"/>
      <c r="O8" s="60"/>
      <c r="P8" s="60"/>
      <c r="Q8" s="60"/>
    </row>
    <row r="9" spans="1:17" x14ac:dyDescent="0.25">
      <c r="A9" s="7"/>
      <c r="B9" s="10">
        <v>25</v>
      </c>
      <c r="C9" s="10"/>
      <c r="D9" s="10">
        <f t="shared" si="0"/>
        <v>-4.3333333333333321</v>
      </c>
      <c r="E9" s="10">
        <f t="shared" si="1"/>
        <v>18.777777777777768</v>
      </c>
      <c r="F9" s="3"/>
      <c r="G9" s="59" t="s">
        <v>49</v>
      </c>
      <c r="H9" s="59">
        <f>SQRT(E15/(COUNT(B6:B14)-1))</f>
        <v>13.946325680981351</v>
      </c>
      <c r="I9" s="39"/>
      <c r="J9" s="3"/>
      <c r="K9" s="3"/>
      <c r="L9" s="3"/>
      <c r="M9" s="3"/>
      <c r="N9" s="60"/>
      <c r="O9" s="60"/>
      <c r="P9" s="60"/>
      <c r="Q9" s="60"/>
    </row>
    <row r="10" spans="1:17" x14ac:dyDescent="0.25">
      <c r="A10" s="7"/>
      <c r="B10" s="10">
        <v>25</v>
      </c>
      <c r="C10" s="10"/>
      <c r="D10" s="10">
        <f t="shared" si="0"/>
        <v>-4.3333333333333321</v>
      </c>
      <c r="E10" s="10">
        <f t="shared" si="1"/>
        <v>18.777777777777768</v>
      </c>
      <c r="F10" s="3"/>
      <c r="G10" s="3"/>
      <c r="H10" s="41">
        <v>6</v>
      </c>
      <c r="I10" s="3"/>
      <c r="J10" s="3"/>
      <c r="K10" s="3"/>
      <c r="L10" s="3"/>
      <c r="M10" s="3"/>
      <c r="N10" s="3"/>
      <c r="O10" s="3"/>
      <c r="P10" s="3"/>
      <c r="Q10" s="8"/>
    </row>
    <row r="11" spans="1:17" x14ac:dyDescent="0.25">
      <c r="A11" s="7"/>
      <c r="B11" s="10">
        <v>26</v>
      </c>
      <c r="C11" s="10"/>
      <c r="D11" s="10">
        <f t="shared" si="0"/>
        <v>-3.3333333333333321</v>
      </c>
      <c r="E11" s="10">
        <f t="shared" si="1"/>
        <v>11.111111111111104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8"/>
    </row>
    <row r="12" spans="1:17" x14ac:dyDescent="0.25">
      <c r="A12" s="7"/>
      <c r="B12" s="10">
        <v>27</v>
      </c>
      <c r="C12" s="10"/>
      <c r="D12" s="10">
        <f t="shared" si="0"/>
        <v>-2.3333333333333321</v>
      </c>
      <c r="E12" s="10">
        <f t="shared" si="1"/>
        <v>5.4444444444444393</v>
      </c>
      <c r="F12" s="3"/>
      <c r="G12" s="3"/>
      <c r="H12" s="40"/>
      <c r="I12" s="3"/>
      <c r="J12" s="3"/>
      <c r="K12" s="3"/>
      <c r="L12" s="3"/>
      <c r="M12" s="3"/>
      <c r="N12" s="3"/>
      <c r="O12" s="3"/>
      <c r="P12" s="3"/>
      <c r="Q12" s="8"/>
    </row>
    <row r="13" spans="1:17" x14ac:dyDescent="0.25">
      <c r="A13" s="7"/>
      <c r="B13" s="10">
        <v>55</v>
      </c>
      <c r="C13" s="10"/>
      <c r="D13" s="10">
        <f t="shared" si="0"/>
        <v>25.666666666666668</v>
      </c>
      <c r="E13" s="10">
        <f t="shared" si="1"/>
        <v>658.77777777777783</v>
      </c>
      <c r="F13" s="3"/>
      <c r="G13" s="66" t="s">
        <v>57</v>
      </c>
      <c r="H13" s="67">
        <f>E15/(COUNT(B6:B14)-1)</f>
        <v>194.49999999999997</v>
      </c>
      <c r="I13" s="3"/>
      <c r="J13" s="5"/>
      <c r="K13" s="61" t="s">
        <v>39</v>
      </c>
      <c r="L13" s="62"/>
      <c r="M13" s="3" t="s">
        <v>40</v>
      </c>
      <c r="N13" s="3"/>
      <c r="O13" s="3"/>
      <c r="P13" s="3"/>
      <c r="Q13" s="8"/>
    </row>
    <row r="14" spans="1:17" x14ac:dyDescent="0.25">
      <c r="A14" s="7"/>
      <c r="B14" s="10">
        <v>12</v>
      </c>
      <c r="C14" s="10"/>
      <c r="D14" s="10">
        <f t="shared" si="0"/>
        <v>-17.333333333333332</v>
      </c>
      <c r="E14" s="10">
        <f t="shared" si="1"/>
        <v>300.4444444444444</v>
      </c>
      <c r="F14" s="3"/>
      <c r="G14" s="68" t="s">
        <v>58</v>
      </c>
      <c r="H14" s="15"/>
      <c r="I14" s="3"/>
      <c r="J14" s="63" t="s">
        <v>49</v>
      </c>
      <c r="K14" s="64">
        <f>_xlfn.STDEV.S(B6:B14)</f>
        <v>13.946325680981353</v>
      </c>
      <c r="L14" s="65"/>
      <c r="M14" s="3"/>
      <c r="N14" s="3"/>
      <c r="O14" s="3"/>
      <c r="P14" s="3"/>
      <c r="Q14" s="8"/>
    </row>
    <row r="15" spans="1:17" x14ac:dyDescent="0.25">
      <c r="A15" s="7"/>
      <c r="B15" s="57"/>
      <c r="C15" s="10"/>
      <c r="D15" s="56">
        <f>SUM(D6:D14)</f>
        <v>0</v>
      </c>
      <c r="E15" s="56">
        <f>SUM(E6:E14)</f>
        <v>1555.9999999999998</v>
      </c>
      <c r="F15" s="3"/>
      <c r="G15" s="69" t="s">
        <v>49</v>
      </c>
      <c r="H15" s="70" t="s">
        <v>59</v>
      </c>
      <c r="I15" s="3"/>
      <c r="J15" s="3"/>
      <c r="K15" s="3"/>
      <c r="L15" s="3"/>
      <c r="M15" s="3"/>
      <c r="N15" s="3"/>
      <c r="O15" s="3"/>
      <c r="P15" s="3"/>
      <c r="Q15" s="8"/>
    </row>
    <row r="16" spans="1:17" x14ac:dyDescent="0.25">
      <c r="A16" s="16" t="s">
        <v>31</v>
      </c>
      <c r="B16" s="16">
        <f>AVERAGE(B6:B14)</f>
        <v>29.333333333333332</v>
      </c>
      <c r="C16" s="3"/>
      <c r="D16" s="21" t="s">
        <v>33</v>
      </c>
      <c r="E16" s="21" t="s">
        <v>36</v>
      </c>
      <c r="F16" s="3"/>
      <c r="G16" s="71"/>
      <c r="H16" s="72">
        <f>SQRT(H13)</f>
        <v>13.946325680981351</v>
      </c>
      <c r="I16" s="3"/>
      <c r="J16" s="3"/>
      <c r="K16" s="17" t="s">
        <v>42</v>
      </c>
      <c r="L16" s="18"/>
      <c r="M16" s="18"/>
      <c r="N16" s="18"/>
      <c r="O16" s="18"/>
      <c r="P16" s="19"/>
      <c r="Q16" s="8"/>
    </row>
    <row r="17" spans="1:17" x14ac:dyDescent="0.25">
      <c r="A17" s="16" t="s">
        <v>23</v>
      </c>
      <c r="B17" s="10"/>
      <c r="C17" s="3"/>
      <c r="D17" s="3"/>
      <c r="E17" s="41">
        <v>4</v>
      </c>
      <c r="F17" s="3"/>
      <c r="G17" s="3"/>
      <c r="H17" s="3"/>
      <c r="I17" s="3"/>
      <c r="J17" s="3"/>
      <c r="K17" s="73" t="s">
        <v>43</v>
      </c>
      <c r="L17" s="27"/>
      <c r="M17" s="27"/>
      <c r="N17" s="27"/>
      <c r="O17" s="27"/>
      <c r="P17" s="28"/>
      <c r="Q17" s="8"/>
    </row>
    <row r="18" spans="1:17" x14ac:dyDescent="0.25">
      <c r="A18" s="7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8"/>
    </row>
    <row r="19" spans="1:17" x14ac:dyDescent="0.25">
      <c r="A19" s="7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8"/>
    </row>
    <row r="20" spans="1:17" x14ac:dyDescent="0.25">
      <c r="A20" s="7"/>
      <c r="B20" s="3"/>
      <c r="C20" s="74" t="s">
        <v>41</v>
      </c>
      <c r="D20" s="75"/>
      <c r="E20" s="75"/>
      <c r="F20" s="75"/>
      <c r="G20" s="75"/>
      <c r="H20" s="75"/>
      <c r="I20" s="75"/>
      <c r="J20" s="75"/>
      <c r="K20" s="75"/>
      <c r="L20" s="76"/>
      <c r="M20" s="3"/>
      <c r="N20" s="3"/>
      <c r="O20" s="3"/>
      <c r="P20" s="3"/>
      <c r="Q20" s="8"/>
    </row>
    <row r="21" spans="1:17" x14ac:dyDescent="0.25">
      <c r="A21" s="7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8"/>
    </row>
    <row r="22" spans="1:17" x14ac:dyDescent="0.25">
      <c r="A22" s="7"/>
      <c r="B22" s="3"/>
      <c r="C22" s="77" t="s">
        <v>46</v>
      </c>
      <c r="D22" s="51" t="s">
        <v>47</v>
      </c>
      <c r="E22" s="51"/>
      <c r="F22" s="51"/>
      <c r="G22" s="51"/>
      <c r="H22" s="51"/>
      <c r="I22" s="51"/>
      <c r="J22" s="51"/>
      <c r="K22" s="51"/>
      <c r="L22" s="51"/>
      <c r="M22" s="51"/>
      <c r="N22" s="52"/>
      <c r="O22" s="3"/>
      <c r="P22" s="3"/>
      <c r="Q22" s="8"/>
    </row>
    <row r="23" spans="1:17" x14ac:dyDescent="0.25">
      <c r="A23" s="7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8"/>
    </row>
    <row r="24" spans="1:17" x14ac:dyDescent="0.25">
      <c r="A24" s="7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8"/>
    </row>
    <row r="25" spans="1:17" x14ac:dyDescent="0.25">
      <c r="A25" s="7"/>
      <c r="B25" s="3"/>
      <c r="C25" s="3"/>
      <c r="D25" s="78" t="s">
        <v>56</v>
      </c>
      <c r="E25" s="79"/>
      <c r="F25" s="79"/>
      <c r="G25" s="80"/>
      <c r="H25" s="3"/>
      <c r="I25" s="3"/>
      <c r="J25" s="3"/>
      <c r="K25" s="3"/>
      <c r="L25" s="3"/>
      <c r="M25" s="3"/>
      <c r="N25" s="3"/>
      <c r="O25" s="3"/>
      <c r="P25" s="3"/>
      <c r="Q25" s="8"/>
    </row>
    <row r="26" spans="1:17" x14ac:dyDescent="0.25">
      <c r="A26" s="7"/>
      <c r="B26" s="3"/>
      <c r="C26" s="3"/>
      <c r="D26" s="32" t="s">
        <v>50</v>
      </c>
      <c r="E26" s="33"/>
      <c r="F26" s="33"/>
      <c r="G26" s="34"/>
      <c r="H26" s="3"/>
      <c r="I26" s="3"/>
      <c r="J26" s="17" t="s">
        <v>60</v>
      </c>
      <c r="K26" s="18"/>
      <c r="L26" s="18"/>
      <c r="M26" s="19"/>
      <c r="N26" s="3"/>
      <c r="O26" s="3"/>
      <c r="P26" s="3"/>
      <c r="Q26" s="8"/>
    </row>
    <row r="27" spans="1:17" x14ac:dyDescent="0.25">
      <c r="A27" s="7"/>
      <c r="B27" s="3"/>
      <c r="C27" s="3"/>
      <c r="D27" s="32" t="s">
        <v>51</v>
      </c>
      <c r="E27" s="33"/>
      <c r="F27" s="33"/>
      <c r="G27" s="34"/>
      <c r="H27" s="3"/>
      <c r="I27" s="3"/>
      <c r="J27" s="73" t="s">
        <v>61</v>
      </c>
      <c r="K27" s="27"/>
      <c r="L27" s="27"/>
      <c r="M27" s="28"/>
      <c r="N27" s="3"/>
      <c r="O27" s="3"/>
      <c r="P27" s="3"/>
      <c r="Q27" s="8"/>
    </row>
    <row r="28" spans="1:17" x14ac:dyDescent="0.25">
      <c r="A28" s="7"/>
      <c r="B28" s="3"/>
      <c r="C28" s="3"/>
      <c r="D28" s="32" t="s">
        <v>52</v>
      </c>
      <c r="E28" s="33"/>
      <c r="F28" s="33"/>
      <c r="G28" s="34"/>
      <c r="H28" s="3"/>
      <c r="I28" s="3"/>
      <c r="J28" s="3"/>
      <c r="K28" s="3"/>
      <c r="L28" s="3"/>
      <c r="M28" s="3"/>
      <c r="N28" s="3"/>
      <c r="O28" s="3"/>
      <c r="P28" s="3"/>
      <c r="Q28" s="8"/>
    </row>
    <row r="29" spans="1:17" x14ac:dyDescent="0.25">
      <c r="A29" s="7"/>
      <c r="B29" s="3"/>
      <c r="C29" s="3"/>
      <c r="D29" s="32" t="s">
        <v>53</v>
      </c>
      <c r="E29" s="33"/>
      <c r="F29" s="33"/>
      <c r="G29" s="34"/>
      <c r="H29" s="3"/>
      <c r="I29" s="3"/>
      <c r="J29" s="3"/>
      <c r="K29" s="3"/>
      <c r="L29" s="3"/>
      <c r="M29" s="3"/>
      <c r="N29" s="3"/>
      <c r="O29" s="3"/>
      <c r="P29" s="3"/>
      <c r="Q29" s="8"/>
    </row>
    <row r="30" spans="1:17" x14ac:dyDescent="0.25">
      <c r="A30" s="7"/>
      <c r="B30" s="3"/>
      <c r="C30" s="3"/>
      <c r="D30" s="32" t="s">
        <v>54</v>
      </c>
      <c r="E30" s="33"/>
      <c r="F30" s="33"/>
      <c r="G30" s="34"/>
      <c r="H30" s="3"/>
      <c r="I30" s="3"/>
      <c r="J30" s="3"/>
      <c r="K30" s="3"/>
      <c r="L30" s="3"/>
      <c r="M30" s="3"/>
      <c r="N30" s="3"/>
      <c r="O30" s="3"/>
      <c r="P30" s="3"/>
      <c r="Q30" s="8"/>
    </row>
    <row r="31" spans="1:17" x14ac:dyDescent="0.25">
      <c r="A31" s="7"/>
      <c r="B31" s="3"/>
      <c r="C31" s="3"/>
      <c r="D31" s="35" t="s">
        <v>55</v>
      </c>
      <c r="E31" s="36"/>
      <c r="F31" s="36"/>
      <c r="G31" s="37"/>
      <c r="H31" s="3"/>
      <c r="I31" s="3"/>
      <c r="J31" s="3"/>
      <c r="K31" s="3"/>
      <c r="L31" s="3"/>
      <c r="M31" s="3"/>
      <c r="N31" s="3"/>
      <c r="O31" s="3"/>
      <c r="P31" s="3"/>
      <c r="Q31" s="8"/>
    </row>
    <row r="32" spans="1:17" x14ac:dyDescent="0.25">
      <c r="A32" s="9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5"/>
    </row>
  </sheetData>
  <mergeCells count="4">
    <mergeCell ref="G6:K6"/>
    <mergeCell ref="G8:H8"/>
    <mergeCell ref="N4:Q6"/>
    <mergeCell ref="N7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Trimmed Mean</vt:lpstr>
      <vt:lpstr>Weighted Mean</vt:lpstr>
      <vt:lpstr>Arithmetic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Rushikesh</dc:creator>
  <cp:lastModifiedBy>Rushikesh</cp:lastModifiedBy>
  <dcterms:created xsi:type="dcterms:W3CDTF">2023-12-06T05:15:18Z</dcterms:created>
  <dcterms:modified xsi:type="dcterms:W3CDTF">2023-12-06T12:18:30Z</dcterms:modified>
</cp:coreProperties>
</file>