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Project R\"/>
    </mc:Choice>
  </mc:AlternateContent>
  <bookViews>
    <workbookView xWindow="0" yWindow="0" windowWidth="23040" windowHeight="8556" activeTab="7"/>
  </bookViews>
  <sheets>
    <sheet name="Descriptive" sheetId="7" r:id="rId1"/>
    <sheet name="Estimation" sheetId="2" r:id="rId2"/>
    <sheet name="TimeSeries" sheetId="1" r:id="rId3"/>
    <sheet name="Sheet1" sheetId="8" r:id="rId4"/>
    <sheet name="Charts" sheetId="3" r:id="rId5"/>
    <sheet name="Error Analysis" sheetId="4" r:id="rId6"/>
    <sheet name="Backtesting" sheetId="5" r:id="rId7"/>
    <sheet name="Forecasting" sheetId="6" r:id="rId8"/>
  </sheets>
  <definedNames>
    <definedName name="solver_adj" localSheetId="2" hidden="1">TimeSeries!$M$2:$M$4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TimeSeries!$J$271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2" i="1"/>
  <c r="D4" i="2"/>
  <c r="D5" i="2"/>
  <c r="D3" i="2"/>
  <c r="I4" i="7"/>
  <c r="C2" i="7"/>
  <c r="C271" i="1" l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B833" i="5" l="1"/>
  <c r="D833" i="1"/>
  <c r="E834" i="1" s="1"/>
  <c r="B749" i="5"/>
  <c r="D749" i="1"/>
  <c r="E750" i="1" s="1"/>
  <c r="B653" i="5"/>
  <c r="D653" i="1"/>
  <c r="E654" i="1" s="1"/>
  <c r="B557" i="5"/>
  <c r="D557" i="1"/>
  <c r="E558" i="1" s="1"/>
  <c r="B473" i="5"/>
  <c r="D473" i="1"/>
  <c r="E474" i="1" s="1"/>
  <c r="D401" i="1"/>
  <c r="E402" i="1" s="1"/>
  <c r="B401" i="5"/>
  <c r="B329" i="5"/>
  <c r="D329" i="1"/>
  <c r="E330" i="1" s="1"/>
  <c r="D880" i="1"/>
  <c r="E881" i="1" s="1"/>
  <c r="B880" i="5"/>
  <c r="D796" i="1"/>
  <c r="E797" i="1" s="1"/>
  <c r="B796" i="5"/>
  <c r="D700" i="1"/>
  <c r="E701" i="1" s="1"/>
  <c r="B700" i="5"/>
  <c r="D628" i="1"/>
  <c r="E629" i="1" s="1"/>
  <c r="B628" i="5"/>
  <c r="D544" i="1"/>
  <c r="E545" i="1" s="1"/>
  <c r="B544" i="5"/>
  <c r="D472" i="1"/>
  <c r="E473" i="1" s="1"/>
  <c r="B472" i="5"/>
  <c r="B388" i="5"/>
  <c r="D388" i="1"/>
  <c r="E389" i="1" s="1"/>
  <c r="D292" i="1"/>
  <c r="E293" i="1" s="1"/>
  <c r="B292" i="5"/>
  <c r="B879" i="5"/>
  <c r="D879" i="1"/>
  <c r="E880" i="1" s="1"/>
  <c r="B867" i="5"/>
  <c r="D867" i="1"/>
  <c r="E868" i="1" s="1"/>
  <c r="B855" i="5"/>
  <c r="D855" i="1"/>
  <c r="E856" i="1" s="1"/>
  <c r="B843" i="5"/>
  <c r="D843" i="1"/>
  <c r="E844" i="1" s="1"/>
  <c r="B831" i="5"/>
  <c r="D831" i="1"/>
  <c r="E832" i="1" s="1"/>
  <c r="B819" i="5"/>
  <c r="D819" i="1"/>
  <c r="E820" i="1" s="1"/>
  <c r="B807" i="5"/>
  <c r="D807" i="1"/>
  <c r="E808" i="1" s="1"/>
  <c r="B795" i="5"/>
  <c r="D795" i="1"/>
  <c r="E796" i="1" s="1"/>
  <c r="B783" i="5"/>
  <c r="D783" i="1"/>
  <c r="E784" i="1" s="1"/>
  <c r="B771" i="5"/>
  <c r="D771" i="1"/>
  <c r="E772" i="1" s="1"/>
  <c r="B759" i="5"/>
  <c r="D759" i="1"/>
  <c r="E760" i="1" s="1"/>
  <c r="B747" i="5"/>
  <c r="D747" i="1"/>
  <c r="E748" i="1" s="1"/>
  <c r="B735" i="5"/>
  <c r="D735" i="1"/>
  <c r="E736" i="1" s="1"/>
  <c r="B723" i="5"/>
  <c r="D723" i="1"/>
  <c r="E724" i="1" s="1"/>
  <c r="B711" i="5"/>
  <c r="D711" i="1"/>
  <c r="E712" i="1" s="1"/>
  <c r="B699" i="5"/>
  <c r="D699" i="1"/>
  <c r="E700" i="1" s="1"/>
  <c r="B687" i="5"/>
  <c r="D687" i="1"/>
  <c r="E688" i="1" s="1"/>
  <c r="B675" i="5"/>
  <c r="D675" i="1"/>
  <c r="E676" i="1" s="1"/>
  <c r="B663" i="5"/>
  <c r="D663" i="1"/>
  <c r="E664" i="1" s="1"/>
  <c r="B651" i="5"/>
  <c r="D651" i="1"/>
  <c r="E652" i="1" s="1"/>
  <c r="B639" i="5"/>
  <c r="D639" i="1"/>
  <c r="E640" i="1" s="1"/>
  <c r="B627" i="5"/>
  <c r="D627" i="1"/>
  <c r="E628" i="1" s="1"/>
  <c r="B615" i="5"/>
  <c r="D615" i="1"/>
  <c r="E616" i="1" s="1"/>
  <c r="B603" i="5"/>
  <c r="D603" i="1"/>
  <c r="E604" i="1" s="1"/>
  <c r="B591" i="5"/>
  <c r="D591" i="1"/>
  <c r="E592" i="1" s="1"/>
  <c r="B579" i="5"/>
  <c r="D579" i="1"/>
  <c r="E580" i="1" s="1"/>
  <c r="B567" i="5"/>
  <c r="D567" i="1"/>
  <c r="E568" i="1" s="1"/>
  <c r="B555" i="5"/>
  <c r="D555" i="1"/>
  <c r="E556" i="1" s="1"/>
  <c r="D543" i="1"/>
  <c r="E544" i="1" s="1"/>
  <c r="B543" i="5"/>
  <c r="B531" i="5"/>
  <c r="D531" i="1"/>
  <c r="E532" i="1" s="1"/>
  <c r="B519" i="5"/>
  <c r="D519" i="1"/>
  <c r="E520" i="1" s="1"/>
  <c r="B507" i="5"/>
  <c r="D507" i="1"/>
  <c r="E508" i="1" s="1"/>
  <c r="B495" i="5"/>
  <c r="D495" i="1"/>
  <c r="E496" i="1" s="1"/>
  <c r="B483" i="5"/>
  <c r="D483" i="1"/>
  <c r="E484" i="1" s="1"/>
  <c r="D471" i="1"/>
  <c r="E472" i="1" s="1"/>
  <c r="B471" i="5"/>
  <c r="B459" i="5"/>
  <c r="D459" i="1"/>
  <c r="E460" i="1" s="1"/>
  <c r="B447" i="5"/>
  <c r="D447" i="1"/>
  <c r="E448" i="1" s="1"/>
  <c r="B435" i="5"/>
  <c r="D435" i="1"/>
  <c r="E436" i="1" s="1"/>
  <c r="B423" i="5"/>
  <c r="D423" i="1"/>
  <c r="E424" i="1" s="1"/>
  <c r="B411" i="5"/>
  <c r="D411" i="1"/>
  <c r="E412" i="1" s="1"/>
  <c r="B399" i="5"/>
  <c r="D399" i="1"/>
  <c r="E400" i="1" s="1"/>
  <c r="B387" i="5"/>
  <c r="D387" i="1"/>
  <c r="E388" i="1" s="1"/>
  <c r="B375" i="5"/>
  <c r="D375" i="1"/>
  <c r="E376" i="1" s="1"/>
  <c r="B363" i="5"/>
  <c r="D363" i="1"/>
  <c r="E364" i="1" s="1"/>
  <c r="B351" i="5"/>
  <c r="D351" i="1"/>
  <c r="E352" i="1" s="1"/>
  <c r="B339" i="5"/>
  <c r="D339" i="1"/>
  <c r="E340" i="1" s="1"/>
  <c r="B327" i="5"/>
  <c r="D327" i="1"/>
  <c r="E328" i="1" s="1"/>
  <c r="B315" i="5"/>
  <c r="D315" i="1"/>
  <c r="E316" i="1" s="1"/>
  <c r="B303" i="5"/>
  <c r="D303" i="1"/>
  <c r="E304" i="1" s="1"/>
  <c r="B291" i="5"/>
  <c r="D291" i="1"/>
  <c r="E292" i="1" s="1"/>
  <c r="B279" i="5"/>
  <c r="D279" i="1"/>
  <c r="E280" i="1" s="1"/>
  <c r="B902" i="5"/>
  <c r="D902" i="1"/>
  <c r="E903" i="1" s="1"/>
  <c r="B890" i="5"/>
  <c r="D890" i="1"/>
  <c r="E891" i="1" s="1"/>
  <c r="B878" i="5"/>
  <c r="D878" i="1"/>
  <c r="E879" i="1" s="1"/>
  <c r="D866" i="1"/>
  <c r="E867" i="1" s="1"/>
  <c r="B866" i="5"/>
  <c r="B854" i="5"/>
  <c r="D854" i="1"/>
  <c r="E855" i="1" s="1"/>
  <c r="D842" i="1"/>
  <c r="E843" i="1" s="1"/>
  <c r="B842" i="5"/>
  <c r="B830" i="5"/>
  <c r="D830" i="1"/>
  <c r="E831" i="1" s="1"/>
  <c r="D818" i="1"/>
  <c r="E819" i="1" s="1"/>
  <c r="B818" i="5"/>
  <c r="B806" i="5"/>
  <c r="D806" i="1"/>
  <c r="E807" i="1" s="1"/>
  <c r="B794" i="5"/>
  <c r="D794" i="1"/>
  <c r="E795" i="1" s="1"/>
  <c r="B782" i="5"/>
  <c r="D782" i="1"/>
  <c r="E783" i="1" s="1"/>
  <c r="D770" i="1"/>
  <c r="E771" i="1" s="1"/>
  <c r="B770" i="5"/>
  <c r="D758" i="1"/>
  <c r="E759" i="1" s="1"/>
  <c r="B758" i="5"/>
  <c r="D746" i="1"/>
  <c r="E747" i="1" s="1"/>
  <c r="B746" i="5"/>
  <c r="D734" i="1"/>
  <c r="E735" i="1" s="1"/>
  <c r="B734" i="5"/>
  <c r="D722" i="1"/>
  <c r="E723" i="1" s="1"/>
  <c r="B722" i="5"/>
  <c r="D710" i="1"/>
  <c r="E711" i="1" s="1"/>
  <c r="B710" i="5"/>
  <c r="D698" i="1"/>
  <c r="E699" i="1" s="1"/>
  <c r="B698" i="5"/>
  <c r="B686" i="5"/>
  <c r="D686" i="1"/>
  <c r="E687" i="1" s="1"/>
  <c r="D674" i="1"/>
  <c r="E675" i="1" s="1"/>
  <c r="B674" i="5"/>
  <c r="B662" i="5"/>
  <c r="D662" i="1"/>
  <c r="E663" i="1" s="1"/>
  <c r="B650" i="5"/>
  <c r="D650" i="1"/>
  <c r="E651" i="1" s="1"/>
  <c r="D638" i="1"/>
  <c r="E639" i="1" s="1"/>
  <c r="B638" i="5"/>
  <c r="D626" i="1"/>
  <c r="E627" i="1" s="1"/>
  <c r="B626" i="5"/>
  <c r="B614" i="5"/>
  <c r="D614" i="1"/>
  <c r="E615" i="1" s="1"/>
  <c r="D602" i="1"/>
  <c r="E603" i="1" s="1"/>
  <c r="B602" i="5"/>
  <c r="B590" i="5"/>
  <c r="D590" i="1"/>
  <c r="E591" i="1" s="1"/>
  <c r="B578" i="5"/>
  <c r="D578" i="1"/>
  <c r="E579" i="1" s="1"/>
  <c r="B566" i="5"/>
  <c r="D566" i="1"/>
  <c r="E567" i="1" s="1"/>
  <c r="B554" i="5"/>
  <c r="D554" i="1"/>
  <c r="E555" i="1" s="1"/>
  <c r="D542" i="1"/>
  <c r="E543" i="1" s="1"/>
  <c r="B542" i="5"/>
  <c r="B530" i="5"/>
  <c r="D530" i="1"/>
  <c r="E531" i="1" s="1"/>
  <c r="D518" i="1"/>
  <c r="E519" i="1" s="1"/>
  <c r="B518" i="5"/>
  <c r="B506" i="5"/>
  <c r="D506" i="1"/>
  <c r="E507" i="1" s="1"/>
  <c r="B494" i="5"/>
  <c r="D494" i="1"/>
  <c r="E495" i="1" s="1"/>
  <c r="B482" i="5"/>
  <c r="D482" i="1"/>
  <c r="E483" i="1" s="1"/>
  <c r="B470" i="5"/>
  <c r="D470" i="1"/>
  <c r="E471" i="1" s="1"/>
  <c r="D458" i="1"/>
  <c r="E459" i="1" s="1"/>
  <c r="B458" i="5"/>
  <c r="B446" i="5"/>
  <c r="D446" i="1"/>
  <c r="E447" i="1" s="1"/>
  <c r="B434" i="5"/>
  <c r="D434" i="1"/>
  <c r="E435" i="1" s="1"/>
  <c r="B422" i="5"/>
  <c r="D422" i="1"/>
  <c r="E423" i="1" s="1"/>
  <c r="B410" i="5"/>
  <c r="D410" i="1"/>
  <c r="E411" i="1" s="1"/>
  <c r="D398" i="1"/>
  <c r="E399" i="1" s="1"/>
  <c r="B398" i="5"/>
  <c r="B386" i="5"/>
  <c r="D386" i="1"/>
  <c r="E387" i="1" s="1"/>
  <c r="B374" i="5"/>
  <c r="D374" i="1"/>
  <c r="E375" i="1" s="1"/>
  <c r="D362" i="1"/>
  <c r="E363" i="1" s="1"/>
  <c r="B362" i="5"/>
  <c r="B350" i="5"/>
  <c r="D350" i="1"/>
  <c r="E351" i="1" s="1"/>
  <c r="B338" i="5"/>
  <c r="D338" i="1"/>
  <c r="E339" i="1" s="1"/>
  <c r="B326" i="5"/>
  <c r="D326" i="1"/>
  <c r="E327" i="1" s="1"/>
  <c r="B314" i="5"/>
  <c r="D314" i="1"/>
  <c r="E315" i="1" s="1"/>
  <c r="B302" i="5"/>
  <c r="D302" i="1"/>
  <c r="E303" i="1" s="1"/>
  <c r="B290" i="5"/>
  <c r="D290" i="1"/>
  <c r="E291" i="1" s="1"/>
  <c r="B278" i="5"/>
  <c r="D278" i="1"/>
  <c r="E279" i="1" s="1"/>
  <c r="D905" i="1"/>
  <c r="E906" i="1" s="1"/>
  <c r="B905" i="5"/>
  <c r="B845" i="5"/>
  <c r="D845" i="1"/>
  <c r="E846" i="1" s="1"/>
  <c r="B821" i="5"/>
  <c r="D821" i="1"/>
  <c r="E822" i="1" s="1"/>
  <c r="B761" i="5"/>
  <c r="D761" i="1"/>
  <c r="E762" i="1" s="1"/>
  <c r="B689" i="5"/>
  <c r="D689" i="1"/>
  <c r="E690" i="1" s="1"/>
  <c r="D641" i="1"/>
  <c r="E642" i="1" s="1"/>
  <c r="B641" i="5"/>
  <c r="B581" i="5"/>
  <c r="D581" i="1"/>
  <c r="E582" i="1" s="1"/>
  <c r="B533" i="5"/>
  <c r="D533" i="1"/>
  <c r="E534" i="1" s="1"/>
  <c r="D485" i="1"/>
  <c r="E486" i="1" s="1"/>
  <c r="B485" i="5"/>
  <c r="B425" i="5"/>
  <c r="D425" i="1"/>
  <c r="E426" i="1" s="1"/>
  <c r="B353" i="5"/>
  <c r="D353" i="1"/>
  <c r="E354" i="1" s="1"/>
  <c r="B281" i="5"/>
  <c r="D281" i="1"/>
  <c r="E282" i="1" s="1"/>
  <c r="D868" i="1"/>
  <c r="E869" i="1" s="1"/>
  <c r="B868" i="5"/>
  <c r="D808" i="1"/>
  <c r="E809" i="1" s="1"/>
  <c r="B808" i="5"/>
  <c r="D772" i="1"/>
  <c r="E773" i="1" s="1"/>
  <c r="B772" i="5"/>
  <c r="B712" i="5"/>
  <c r="D712" i="1"/>
  <c r="E713" i="1" s="1"/>
  <c r="B676" i="5"/>
  <c r="D676" i="1"/>
  <c r="E677" i="1" s="1"/>
  <c r="B616" i="5"/>
  <c r="D616" i="1"/>
  <c r="E617" i="1" s="1"/>
  <c r="B556" i="5"/>
  <c r="D556" i="1"/>
  <c r="E557" i="1" s="1"/>
  <c r="B496" i="5"/>
  <c r="D496" i="1"/>
  <c r="E497" i="1" s="1"/>
  <c r="B424" i="5"/>
  <c r="D424" i="1"/>
  <c r="E425" i="1" s="1"/>
  <c r="D364" i="1"/>
  <c r="E365" i="1" s="1"/>
  <c r="B364" i="5"/>
  <c r="B304" i="5"/>
  <c r="D304" i="1"/>
  <c r="E305" i="1" s="1"/>
  <c r="B865" i="5"/>
  <c r="D865" i="1"/>
  <c r="E866" i="1" s="1"/>
  <c r="B817" i="5"/>
  <c r="D817" i="1"/>
  <c r="E818" i="1" s="1"/>
  <c r="B769" i="5"/>
  <c r="D769" i="1"/>
  <c r="E770" i="1" s="1"/>
  <c r="D721" i="1"/>
  <c r="E722" i="1" s="1"/>
  <c r="B721" i="5"/>
  <c r="B673" i="5"/>
  <c r="D673" i="1"/>
  <c r="E674" i="1" s="1"/>
  <c r="D625" i="1"/>
  <c r="E626" i="1" s="1"/>
  <c r="B625" i="5"/>
  <c r="B577" i="5"/>
  <c r="D577" i="1"/>
  <c r="E578" i="1" s="1"/>
  <c r="B517" i="5"/>
  <c r="D517" i="1"/>
  <c r="E518" i="1" s="1"/>
  <c r="B457" i="5"/>
  <c r="D457" i="1"/>
  <c r="E458" i="1" s="1"/>
  <c r="B397" i="5"/>
  <c r="D397" i="1"/>
  <c r="E398" i="1" s="1"/>
  <c r="B337" i="5"/>
  <c r="D337" i="1"/>
  <c r="E338" i="1" s="1"/>
  <c r="B277" i="5"/>
  <c r="D277" i="1"/>
  <c r="E278" i="1" s="1"/>
  <c r="B900" i="5"/>
  <c r="D900" i="1"/>
  <c r="E901" i="1" s="1"/>
  <c r="B852" i="5"/>
  <c r="D852" i="1"/>
  <c r="E853" i="1" s="1"/>
  <c r="B804" i="5"/>
  <c r="D804" i="1"/>
  <c r="E805" i="1" s="1"/>
  <c r="B780" i="5"/>
  <c r="D780" i="1"/>
  <c r="E781" i="1" s="1"/>
  <c r="D732" i="1"/>
  <c r="E733" i="1" s="1"/>
  <c r="B732" i="5"/>
  <c r="D684" i="1"/>
  <c r="E685" i="1" s="1"/>
  <c r="B684" i="5"/>
  <c r="B636" i="5"/>
  <c r="D636" i="1"/>
  <c r="E637" i="1" s="1"/>
  <c r="B588" i="5"/>
  <c r="D588" i="1"/>
  <c r="E589" i="1" s="1"/>
  <c r="B540" i="5"/>
  <c r="D540" i="1"/>
  <c r="E541" i="1" s="1"/>
  <c r="B492" i="5"/>
  <c r="D492" i="1"/>
  <c r="E493" i="1" s="1"/>
  <c r="B444" i="5"/>
  <c r="D444" i="1"/>
  <c r="E445" i="1" s="1"/>
  <c r="B384" i="5"/>
  <c r="D384" i="1"/>
  <c r="E385" i="1" s="1"/>
  <c r="B324" i="5"/>
  <c r="D324" i="1"/>
  <c r="E325" i="1" s="1"/>
  <c r="B911" i="5"/>
  <c r="D911" i="1"/>
  <c r="E912" i="1" s="1"/>
  <c r="B287" i="5"/>
  <c r="D287" i="1"/>
  <c r="E288" i="1" s="1"/>
  <c r="B910" i="5"/>
  <c r="D910" i="1"/>
  <c r="E911" i="1" s="1"/>
  <c r="B898" i="5"/>
  <c r="D898" i="1"/>
  <c r="E899" i="1" s="1"/>
  <c r="B886" i="5"/>
  <c r="D886" i="1"/>
  <c r="E887" i="1" s="1"/>
  <c r="B874" i="5"/>
  <c r="D874" i="1"/>
  <c r="E875" i="1" s="1"/>
  <c r="B862" i="5"/>
  <c r="D862" i="1"/>
  <c r="E863" i="1" s="1"/>
  <c r="B850" i="5"/>
  <c r="D850" i="1"/>
  <c r="E851" i="1" s="1"/>
  <c r="B838" i="5"/>
  <c r="D838" i="1"/>
  <c r="E839" i="1" s="1"/>
  <c r="B826" i="5"/>
  <c r="D826" i="1"/>
  <c r="E827" i="1" s="1"/>
  <c r="B814" i="5"/>
  <c r="D814" i="1"/>
  <c r="E815" i="1" s="1"/>
  <c r="B802" i="5"/>
  <c r="D802" i="1"/>
  <c r="E803" i="1" s="1"/>
  <c r="B790" i="5"/>
  <c r="D790" i="1"/>
  <c r="E791" i="1" s="1"/>
  <c r="B778" i="5"/>
  <c r="D778" i="1"/>
  <c r="E779" i="1" s="1"/>
  <c r="B766" i="5"/>
  <c r="D766" i="1"/>
  <c r="E767" i="1" s="1"/>
  <c r="B754" i="5"/>
  <c r="D754" i="1"/>
  <c r="E755" i="1" s="1"/>
  <c r="B742" i="5"/>
  <c r="D742" i="1"/>
  <c r="E743" i="1" s="1"/>
  <c r="B730" i="5"/>
  <c r="D730" i="1"/>
  <c r="E731" i="1" s="1"/>
  <c r="B718" i="5"/>
  <c r="D718" i="1"/>
  <c r="E719" i="1" s="1"/>
  <c r="B706" i="5"/>
  <c r="D706" i="1"/>
  <c r="E707" i="1" s="1"/>
  <c r="B694" i="5"/>
  <c r="D694" i="1"/>
  <c r="E695" i="1" s="1"/>
  <c r="B682" i="5"/>
  <c r="D682" i="1"/>
  <c r="E683" i="1" s="1"/>
  <c r="B670" i="5"/>
  <c r="D670" i="1"/>
  <c r="E671" i="1" s="1"/>
  <c r="B658" i="5"/>
  <c r="D658" i="1"/>
  <c r="E659" i="1" s="1"/>
  <c r="D646" i="1"/>
  <c r="E647" i="1" s="1"/>
  <c r="B646" i="5"/>
  <c r="D634" i="1"/>
  <c r="E635" i="1" s="1"/>
  <c r="B634" i="5"/>
  <c r="D622" i="1"/>
  <c r="E623" i="1" s="1"/>
  <c r="B622" i="5"/>
  <c r="D610" i="1"/>
  <c r="E611" i="1" s="1"/>
  <c r="B610" i="5"/>
  <c r="D598" i="1"/>
  <c r="E599" i="1" s="1"/>
  <c r="B598" i="5"/>
  <c r="D586" i="1"/>
  <c r="E587" i="1" s="1"/>
  <c r="B586" i="5"/>
  <c r="D574" i="1"/>
  <c r="E575" i="1" s="1"/>
  <c r="B574" i="5"/>
  <c r="D562" i="1"/>
  <c r="E563" i="1" s="1"/>
  <c r="B562" i="5"/>
  <c r="B550" i="5"/>
  <c r="D550" i="1"/>
  <c r="E551" i="1" s="1"/>
  <c r="D538" i="1"/>
  <c r="E539" i="1" s="1"/>
  <c r="B538" i="5"/>
  <c r="D526" i="1"/>
  <c r="E527" i="1" s="1"/>
  <c r="B526" i="5"/>
  <c r="D514" i="1"/>
  <c r="E515" i="1" s="1"/>
  <c r="B514" i="5"/>
  <c r="D502" i="1"/>
  <c r="E503" i="1" s="1"/>
  <c r="B502" i="5"/>
  <c r="D490" i="1"/>
  <c r="E491" i="1" s="1"/>
  <c r="B490" i="5"/>
  <c r="B478" i="5"/>
  <c r="D478" i="1"/>
  <c r="E479" i="1" s="1"/>
  <c r="D466" i="1"/>
  <c r="E467" i="1" s="1"/>
  <c r="B466" i="5"/>
  <c r="D454" i="1"/>
  <c r="E455" i="1" s="1"/>
  <c r="B454" i="5"/>
  <c r="D442" i="1"/>
  <c r="E443" i="1" s="1"/>
  <c r="B442" i="5"/>
  <c r="D430" i="1"/>
  <c r="E431" i="1" s="1"/>
  <c r="B430" i="5"/>
  <c r="D418" i="1"/>
  <c r="E419" i="1" s="1"/>
  <c r="B418" i="5"/>
  <c r="D406" i="1"/>
  <c r="E407" i="1" s="1"/>
  <c r="B406" i="5"/>
  <c r="D394" i="1"/>
  <c r="E395" i="1" s="1"/>
  <c r="B394" i="5"/>
  <c r="D382" i="1"/>
  <c r="E383" i="1" s="1"/>
  <c r="B382" i="5"/>
  <c r="B370" i="5"/>
  <c r="D370" i="1"/>
  <c r="E371" i="1" s="1"/>
  <c r="D358" i="1"/>
  <c r="E359" i="1" s="1"/>
  <c r="B358" i="5"/>
  <c r="D346" i="1"/>
  <c r="E347" i="1" s="1"/>
  <c r="B346" i="5"/>
  <c r="B334" i="5"/>
  <c r="D334" i="1"/>
  <c r="E335" i="1" s="1"/>
  <c r="D322" i="1"/>
  <c r="E323" i="1" s="1"/>
  <c r="B322" i="5"/>
  <c r="D310" i="1"/>
  <c r="E311" i="1" s="1"/>
  <c r="B310" i="5"/>
  <c r="B298" i="5"/>
  <c r="D298" i="1"/>
  <c r="E299" i="1" s="1"/>
  <c r="D286" i="1"/>
  <c r="E287" i="1" s="1"/>
  <c r="B286" i="5"/>
  <c r="D274" i="1"/>
  <c r="E275" i="1" s="1"/>
  <c r="B274" i="5"/>
  <c r="D881" i="1"/>
  <c r="E882" i="1" s="1"/>
  <c r="B881" i="5"/>
  <c r="B797" i="5"/>
  <c r="D797" i="1"/>
  <c r="E798" i="1" s="1"/>
  <c r="B725" i="5"/>
  <c r="D725" i="1"/>
  <c r="E726" i="1" s="1"/>
  <c r="D665" i="1"/>
  <c r="E666" i="1" s="1"/>
  <c r="B665" i="5"/>
  <c r="B593" i="5"/>
  <c r="D593" i="1"/>
  <c r="E594" i="1" s="1"/>
  <c r="B497" i="5"/>
  <c r="D497" i="1"/>
  <c r="E498" i="1" s="1"/>
  <c r="B437" i="5"/>
  <c r="D437" i="1"/>
  <c r="E438" i="1" s="1"/>
  <c r="B365" i="5"/>
  <c r="D365" i="1"/>
  <c r="E366" i="1" s="1"/>
  <c r="B305" i="5"/>
  <c r="D305" i="1"/>
  <c r="E306" i="1" s="1"/>
  <c r="D856" i="1"/>
  <c r="E857" i="1" s="1"/>
  <c r="B856" i="5"/>
  <c r="D784" i="1"/>
  <c r="E785" i="1" s="1"/>
  <c r="B784" i="5"/>
  <c r="B736" i="5"/>
  <c r="D736" i="1"/>
  <c r="E737" i="1" s="1"/>
  <c r="B688" i="5"/>
  <c r="D688" i="1"/>
  <c r="E689" i="1" s="1"/>
  <c r="D604" i="1"/>
  <c r="E605" i="1" s="1"/>
  <c r="B604" i="5"/>
  <c r="B532" i="5"/>
  <c r="D532" i="1"/>
  <c r="E533" i="1" s="1"/>
  <c r="D460" i="1"/>
  <c r="E461" i="1" s="1"/>
  <c r="B460" i="5"/>
  <c r="B412" i="5"/>
  <c r="D412" i="1"/>
  <c r="E413" i="1" s="1"/>
  <c r="B376" i="5"/>
  <c r="D376" i="1"/>
  <c r="E377" i="1" s="1"/>
  <c r="D328" i="1"/>
  <c r="E329" i="1" s="1"/>
  <c r="B328" i="5"/>
  <c r="B891" i="5"/>
  <c r="D891" i="1"/>
  <c r="E892" i="1" s="1"/>
  <c r="B901" i="5"/>
  <c r="D901" i="1"/>
  <c r="E902" i="1" s="1"/>
  <c r="B853" i="5"/>
  <c r="D853" i="1"/>
  <c r="E854" i="1" s="1"/>
  <c r="B793" i="5"/>
  <c r="D793" i="1"/>
  <c r="E794" i="1" s="1"/>
  <c r="D745" i="1"/>
  <c r="E746" i="1" s="1"/>
  <c r="B745" i="5"/>
  <c r="D697" i="1"/>
  <c r="E698" i="1" s="1"/>
  <c r="B697" i="5"/>
  <c r="B649" i="5"/>
  <c r="D649" i="1"/>
  <c r="E650" i="1" s="1"/>
  <c r="B601" i="5"/>
  <c r="D601" i="1"/>
  <c r="E602" i="1" s="1"/>
  <c r="B541" i="5"/>
  <c r="D541" i="1"/>
  <c r="E542" i="1" s="1"/>
  <c r="B481" i="5"/>
  <c r="D481" i="1"/>
  <c r="E482" i="1" s="1"/>
  <c r="B409" i="5"/>
  <c r="D409" i="1"/>
  <c r="E410" i="1" s="1"/>
  <c r="B349" i="5"/>
  <c r="D349" i="1"/>
  <c r="E350" i="1" s="1"/>
  <c r="B301" i="5"/>
  <c r="D301" i="1"/>
  <c r="E302" i="1" s="1"/>
  <c r="D912" i="1"/>
  <c r="B912" i="5"/>
  <c r="B408" i="5"/>
  <c r="D408" i="1"/>
  <c r="E409" i="1" s="1"/>
  <c r="B348" i="5"/>
  <c r="D348" i="1"/>
  <c r="E349" i="1" s="1"/>
  <c r="B276" i="5"/>
  <c r="D276" i="1"/>
  <c r="E277" i="1" s="1"/>
  <c r="B887" i="5"/>
  <c r="D887" i="1"/>
  <c r="E888" i="1" s="1"/>
  <c r="B839" i="5"/>
  <c r="D839" i="1"/>
  <c r="E840" i="1" s="1"/>
  <c r="B791" i="5"/>
  <c r="D791" i="1"/>
  <c r="E792" i="1" s="1"/>
  <c r="B743" i="5"/>
  <c r="D743" i="1"/>
  <c r="E744" i="1" s="1"/>
  <c r="B695" i="5"/>
  <c r="D695" i="1"/>
  <c r="E696" i="1" s="1"/>
  <c r="B647" i="5"/>
  <c r="D647" i="1"/>
  <c r="E648" i="1" s="1"/>
  <c r="D599" i="1"/>
  <c r="E600" i="1" s="1"/>
  <c r="B599" i="5"/>
  <c r="B551" i="5"/>
  <c r="D551" i="1"/>
  <c r="E552" i="1" s="1"/>
  <c r="B503" i="5"/>
  <c r="D503" i="1"/>
  <c r="E504" i="1" s="1"/>
  <c r="D455" i="1"/>
  <c r="E456" i="1" s="1"/>
  <c r="B455" i="5"/>
  <c r="B419" i="5"/>
  <c r="D419" i="1"/>
  <c r="E420" i="1" s="1"/>
  <c r="B371" i="5"/>
  <c r="D371" i="1"/>
  <c r="E372" i="1" s="1"/>
  <c r="B323" i="5"/>
  <c r="D323" i="1"/>
  <c r="E324" i="1" s="1"/>
  <c r="D909" i="1"/>
  <c r="E910" i="1" s="1"/>
  <c r="B909" i="5"/>
  <c r="B897" i="5"/>
  <c r="D897" i="1"/>
  <c r="E898" i="1" s="1"/>
  <c r="B885" i="5"/>
  <c r="D885" i="1"/>
  <c r="E886" i="1" s="1"/>
  <c r="B873" i="5"/>
  <c r="D873" i="1"/>
  <c r="E874" i="1" s="1"/>
  <c r="B861" i="5"/>
  <c r="D861" i="1"/>
  <c r="E862" i="1" s="1"/>
  <c r="B849" i="5"/>
  <c r="D849" i="1"/>
  <c r="E850" i="1" s="1"/>
  <c r="B837" i="5"/>
  <c r="D837" i="1"/>
  <c r="E838" i="1" s="1"/>
  <c r="B825" i="5"/>
  <c r="D825" i="1"/>
  <c r="E826" i="1" s="1"/>
  <c r="B813" i="5"/>
  <c r="D813" i="1"/>
  <c r="E814" i="1" s="1"/>
  <c r="B801" i="5"/>
  <c r="D801" i="1"/>
  <c r="E802" i="1" s="1"/>
  <c r="D789" i="1"/>
  <c r="E790" i="1" s="1"/>
  <c r="B789" i="5"/>
  <c r="D777" i="1"/>
  <c r="E778" i="1" s="1"/>
  <c r="B777" i="5"/>
  <c r="D765" i="1"/>
  <c r="E766" i="1" s="1"/>
  <c r="B765" i="5"/>
  <c r="D753" i="1"/>
  <c r="E754" i="1" s="1"/>
  <c r="B753" i="5"/>
  <c r="D741" i="1"/>
  <c r="E742" i="1" s="1"/>
  <c r="B741" i="5"/>
  <c r="D729" i="1"/>
  <c r="E730" i="1" s="1"/>
  <c r="B729" i="5"/>
  <c r="D717" i="1"/>
  <c r="E718" i="1" s="1"/>
  <c r="B717" i="5"/>
  <c r="D705" i="1"/>
  <c r="E706" i="1" s="1"/>
  <c r="B705" i="5"/>
  <c r="D693" i="1"/>
  <c r="E694" i="1" s="1"/>
  <c r="B693" i="5"/>
  <c r="D681" i="1"/>
  <c r="E682" i="1" s="1"/>
  <c r="B681" i="5"/>
  <c r="D669" i="1"/>
  <c r="E670" i="1" s="1"/>
  <c r="B669" i="5"/>
  <c r="D657" i="1"/>
  <c r="E658" i="1" s="1"/>
  <c r="B657" i="5"/>
  <c r="D645" i="1"/>
  <c r="E646" i="1" s="1"/>
  <c r="B645" i="5"/>
  <c r="D633" i="1"/>
  <c r="E634" i="1" s="1"/>
  <c r="B633" i="5"/>
  <c r="D621" i="1"/>
  <c r="E622" i="1" s="1"/>
  <c r="B621" i="5"/>
  <c r="D609" i="1"/>
  <c r="E610" i="1" s="1"/>
  <c r="B609" i="5"/>
  <c r="D597" i="1"/>
  <c r="E598" i="1" s="1"/>
  <c r="B597" i="5"/>
  <c r="D585" i="1"/>
  <c r="E586" i="1" s="1"/>
  <c r="B585" i="5"/>
  <c r="D573" i="1"/>
  <c r="E574" i="1" s="1"/>
  <c r="B573" i="5"/>
  <c r="D561" i="1"/>
  <c r="E562" i="1" s="1"/>
  <c r="B561" i="5"/>
  <c r="B549" i="5"/>
  <c r="D549" i="1"/>
  <c r="E550" i="1" s="1"/>
  <c r="D537" i="1"/>
  <c r="E538" i="1" s="1"/>
  <c r="B537" i="5"/>
  <c r="D525" i="1"/>
  <c r="E526" i="1" s="1"/>
  <c r="B525" i="5"/>
  <c r="D513" i="1"/>
  <c r="E514" i="1" s="1"/>
  <c r="B513" i="5"/>
  <c r="D501" i="1"/>
  <c r="E502" i="1" s="1"/>
  <c r="B501" i="5"/>
  <c r="D489" i="1"/>
  <c r="E490" i="1" s="1"/>
  <c r="B489" i="5"/>
  <c r="B477" i="5"/>
  <c r="D477" i="1"/>
  <c r="E478" i="1" s="1"/>
  <c r="D465" i="1"/>
  <c r="E466" i="1" s="1"/>
  <c r="B465" i="5"/>
  <c r="D453" i="1"/>
  <c r="E454" i="1" s="1"/>
  <c r="B453" i="5"/>
  <c r="D441" i="1"/>
  <c r="E442" i="1" s="1"/>
  <c r="B441" i="5"/>
  <c r="D429" i="1"/>
  <c r="E430" i="1" s="1"/>
  <c r="B429" i="5"/>
  <c r="D417" i="1"/>
  <c r="E418" i="1" s="1"/>
  <c r="B417" i="5"/>
  <c r="D405" i="1"/>
  <c r="E406" i="1" s="1"/>
  <c r="B405" i="5"/>
  <c r="D393" i="1"/>
  <c r="E394" i="1" s="1"/>
  <c r="B393" i="5"/>
  <c r="D381" i="1"/>
  <c r="E382" i="1" s="1"/>
  <c r="B381" i="5"/>
  <c r="D369" i="1"/>
  <c r="E370" i="1" s="1"/>
  <c r="B369" i="5"/>
  <c r="D357" i="1"/>
  <c r="E358" i="1" s="1"/>
  <c r="B357" i="5"/>
  <c r="D345" i="1"/>
  <c r="E346" i="1" s="1"/>
  <c r="B345" i="5"/>
  <c r="D333" i="1"/>
  <c r="E334" i="1" s="1"/>
  <c r="B333" i="5"/>
  <c r="D321" i="1"/>
  <c r="E322" i="1" s="1"/>
  <c r="B321" i="5"/>
  <c r="D309" i="1"/>
  <c r="E310" i="1" s="1"/>
  <c r="B309" i="5"/>
  <c r="D297" i="1"/>
  <c r="E298" i="1" s="1"/>
  <c r="B297" i="5"/>
  <c r="D285" i="1"/>
  <c r="E286" i="1" s="1"/>
  <c r="B285" i="5"/>
  <c r="D273" i="1"/>
  <c r="E274" i="1" s="1"/>
  <c r="B273" i="5"/>
  <c r="B893" i="5"/>
  <c r="D893" i="1"/>
  <c r="E894" i="1" s="1"/>
  <c r="D785" i="1"/>
  <c r="E786" i="1" s="1"/>
  <c r="B785" i="5"/>
  <c r="B713" i="5"/>
  <c r="D713" i="1"/>
  <c r="E714" i="1" s="1"/>
  <c r="B617" i="5"/>
  <c r="D617" i="1"/>
  <c r="E618" i="1" s="1"/>
  <c r="B545" i="5"/>
  <c r="D545" i="1"/>
  <c r="E546" i="1" s="1"/>
  <c r="B449" i="5"/>
  <c r="D449" i="1"/>
  <c r="E450" i="1" s="1"/>
  <c r="B377" i="5"/>
  <c r="D377" i="1"/>
  <c r="E378" i="1" s="1"/>
  <c r="B293" i="5"/>
  <c r="D293" i="1"/>
  <c r="E294" i="1" s="1"/>
  <c r="D844" i="1"/>
  <c r="E845" i="1" s="1"/>
  <c r="B844" i="5"/>
  <c r="D760" i="1"/>
  <c r="E761" i="1" s="1"/>
  <c r="B760" i="5"/>
  <c r="B664" i="5"/>
  <c r="D664" i="1"/>
  <c r="E665" i="1" s="1"/>
  <c r="D592" i="1"/>
  <c r="E593" i="1" s="1"/>
  <c r="B592" i="5"/>
  <c r="B508" i="5"/>
  <c r="D508" i="1"/>
  <c r="E509" i="1" s="1"/>
  <c r="B436" i="5"/>
  <c r="D436" i="1"/>
  <c r="E437" i="1" s="1"/>
  <c r="B340" i="5"/>
  <c r="D340" i="1"/>
  <c r="E341" i="1" s="1"/>
  <c r="B565" i="5"/>
  <c r="D565" i="1"/>
  <c r="E566" i="1" s="1"/>
  <c r="B505" i="5"/>
  <c r="D505" i="1"/>
  <c r="E506" i="1" s="1"/>
  <c r="B445" i="5"/>
  <c r="D445" i="1"/>
  <c r="E446" i="1" s="1"/>
  <c r="B385" i="5"/>
  <c r="D385" i="1"/>
  <c r="E386" i="1" s="1"/>
  <c r="B313" i="5"/>
  <c r="D313" i="1"/>
  <c r="E314" i="1" s="1"/>
  <c r="B876" i="5"/>
  <c r="D876" i="1"/>
  <c r="E877" i="1" s="1"/>
  <c r="B828" i="5"/>
  <c r="D828" i="1"/>
  <c r="E829" i="1" s="1"/>
  <c r="B756" i="5"/>
  <c r="D756" i="1"/>
  <c r="E757" i="1" s="1"/>
  <c r="D708" i="1"/>
  <c r="E709" i="1" s="1"/>
  <c r="B708" i="5"/>
  <c r="B660" i="5"/>
  <c r="D660" i="1"/>
  <c r="E661" i="1" s="1"/>
  <c r="D624" i="1"/>
  <c r="E625" i="1" s="1"/>
  <c r="B624" i="5"/>
  <c r="B576" i="5"/>
  <c r="D576" i="1"/>
  <c r="E577" i="1" s="1"/>
  <c r="B528" i="5"/>
  <c r="D528" i="1"/>
  <c r="E529" i="1" s="1"/>
  <c r="B480" i="5"/>
  <c r="D480" i="1"/>
  <c r="E481" i="1" s="1"/>
  <c r="B432" i="5"/>
  <c r="D432" i="1"/>
  <c r="E433" i="1" s="1"/>
  <c r="B372" i="5"/>
  <c r="D372" i="1"/>
  <c r="E373" i="1" s="1"/>
  <c r="B312" i="5"/>
  <c r="D312" i="1"/>
  <c r="E313" i="1" s="1"/>
  <c r="B863" i="5"/>
  <c r="D863" i="1"/>
  <c r="E864" i="1" s="1"/>
  <c r="B815" i="5"/>
  <c r="D815" i="1"/>
  <c r="E816" i="1" s="1"/>
  <c r="B767" i="5"/>
  <c r="D767" i="1"/>
  <c r="E768" i="1" s="1"/>
  <c r="B719" i="5"/>
  <c r="D719" i="1"/>
  <c r="E720" i="1" s="1"/>
  <c r="B671" i="5"/>
  <c r="D671" i="1"/>
  <c r="E672" i="1" s="1"/>
  <c r="B623" i="5"/>
  <c r="D623" i="1"/>
  <c r="E624" i="1" s="1"/>
  <c r="B575" i="5"/>
  <c r="D575" i="1"/>
  <c r="E576" i="1" s="1"/>
  <c r="D527" i="1"/>
  <c r="E528" i="1" s="1"/>
  <c r="B527" i="5"/>
  <c r="B479" i="5"/>
  <c r="D479" i="1"/>
  <c r="E480" i="1" s="1"/>
  <c r="B431" i="5"/>
  <c r="D431" i="1"/>
  <c r="E432" i="1" s="1"/>
  <c r="B383" i="5"/>
  <c r="D383" i="1"/>
  <c r="E384" i="1" s="1"/>
  <c r="B335" i="5"/>
  <c r="D335" i="1"/>
  <c r="E336" i="1" s="1"/>
  <c r="B299" i="5"/>
  <c r="D299" i="1"/>
  <c r="E300" i="1" s="1"/>
  <c r="B908" i="5"/>
  <c r="D908" i="1"/>
  <c r="E909" i="1" s="1"/>
  <c r="B896" i="5"/>
  <c r="D896" i="1"/>
  <c r="E897" i="1" s="1"/>
  <c r="B884" i="5"/>
  <c r="D884" i="1"/>
  <c r="E885" i="1" s="1"/>
  <c r="B872" i="5"/>
  <c r="D872" i="1"/>
  <c r="E873" i="1" s="1"/>
  <c r="B860" i="5"/>
  <c r="D860" i="1"/>
  <c r="E861" i="1" s="1"/>
  <c r="B848" i="5"/>
  <c r="D848" i="1"/>
  <c r="E849" i="1" s="1"/>
  <c r="B836" i="5"/>
  <c r="D836" i="1"/>
  <c r="E837" i="1" s="1"/>
  <c r="B824" i="5"/>
  <c r="D824" i="1"/>
  <c r="E825" i="1" s="1"/>
  <c r="B812" i="5"/>
  <c r="D812" i="1"/>
  <c r="E813" i="1" s="1"/>
  <c r="B800" i="5"/>
  <c r="D800" i="1"/>
  <c r="E801" i="1" s="1"/>
  <c r="B788" i="5"/>
  <c r="D788" i="1"/>
  <c r="E789" i="1" s="1"/>
  <c r="B776" i="5"/>
  <c r="D776" i="1"/>
  <c r="E777" i="1" s="1"/>
  <c r="B764" i="5"/>
  <c r="D764" i="1"/>
  <c r="E765" i="1" s="1"/>
  <c r="B752" i="5"/>
  <c r="D752" i="1"/>
  <c r="E753" i="1" s="1"/>
  <c r="B740" i="5"/>
  <c r="D740" i="1"/>
  <c r="E741" i="1" s="1"/>
  <c r="B728" i="5"/>
  <c r="D728" i="1"/>
  <c r="E729" i="1" s="1"/>
  <c r="B716" i="5"/>
  <c r="D716" i="1"/>
  <c r="E717" i="1" s="1"/>
  <c r="B704" i="5"/>
  <c r="D704" i="1"/>
  <c r="E705" i="1" s="1"/>
  <c r="B692" i="5"/>
  <c r="D692" i="1"/>
  <c r="E693" i="1" s="1"/>
  <c r="B680" i="5"/>
  <c r="D680" i="1"/>
  <c r="E681" i="1" s="1"/>
  <c r="B668" i="5"/>
  <c r="D668" i="1"/>
  <c r="E669" i="1" s="1"/>
  <c r="B656" i="5"/>
  <c r="D656" i="1"/>
  <c r="E657" i="1" s="1"/>
  <c r="B644" i="5"/>
  <c r="D644" i="1"/>
  <c r="E645" i="1" s="1"/>
  <c r="B632" i="5"/>
  <c r="D632" i="1"/>
  <c r="E633" i="1" s="1"/>
  <c r="B620" i="5"/>
  <c r="D620" i="1"/>
  <c r="E621" i="1" s="1"/>
  <c r="B608" i="5"/>
  <c r="D608" i="1"/>
  <c r="E609" i="1" s="1"/>
  <c r="B596" i="5"/>
  <c r="D596" i="1"/>
  <c r="E597" i="1" s="1"/>
  <c r="B584" i="5"/>
  <c r="D584" i="1"/>
  <c r="E585" i="1" s="1"/>
  <c r="D572" i="1"/>
  <c r="E573" i="1" s="1"/>
  <c r="B572" i="5"/>
  <c r="B560" i="5"/>
  <c r="D560" i="1"/>
  <c r="E561" i="1" s="1"/>
  <c r="B548" i="5"/>
  <c r="D548" i="1"/>
  <c r="E549" i="1" s="1"/>
  <c r="B536" i="5"/>
  <c r="D536" i="1"/>
  <c r="E537" i="1" s="1"/>
  <c r="B524" i="5"/>
  <c r="D524" i="1"/>
  <c r="E525" i="1" s="1"/>
  <c r="D512" i="1"/>
  <c r="E513" i="1" s="1"/>
  <c r="B512" i="5"/>
  <c r="D500" i="1"/>
  <c r="E501" i="1" s="1"/>
  <c r="B500" i="5"/>
  <c r="D488" i="1"/>
  <c r="E489" i="1" s="1"/>
  <c r="B488" i="5"/>
  <c r="D476" i="1"/>
  <c r="E477" i="1" s="1"/>
  <c r="B476" i="5"/>
  <c r="B464" i="5"/>
  <c r="D464" i="1"/>
  <c r="E465" i="1" s="1"/>
  <c r="B452" i="5"/>
  <c r="D452" i="1"/>
  <c r="E453" i="1" s="1"/>
  <c r="B440" i="5"/>
  <c r="D440" i="1"/>
  <c r="E441" i="1" s="1"/>
  <c r="D428" i="1"/>
  <c r="E429" i="1" s="1"/>
  <c r="B428" i="5"/>
  <c r="B416" i="5"/>
  <c r="D416" i="1"/>
  <c r="E417" i="1" s="1"/>
  <c r="B404" i="5"/>
  <c r="D404" i="1"/>
  <c r="E405" i="1" s="1"/>
  <c r="B392" i="5"/>
  <c r="D392" i="1"/>
  <c r="E393" i="1" s="1"/>
  <c r="B380" i="5"/>
  <c r="D380" i="1"/>
  <c r="E381" i="1" s="1"/>
  <c r="B368" i="5"/>
  <c r="D368" i="1"/>
  <c r="E369" i="1" s="1"/>
  <c r="B356" i="5"/>
  <c r="D356" i="1"/>
  <c r="E357" i="1" s="1"/>
  <c r="B344" i="5"/>
  <c r="D344" i="1"/>
  <c r="E345" i="1" s="1"/>
  <c r="B332" i="5"/>
  <c r="D332" i="1"/>
  <c r="E333" i="1" s="1"/>
  <c r="B320" i="5"/>
  <c r="D320" i="1"/>
  <c r="E321" i="1" s="1"/>
  <c r="B308" i="5"/>
  <c r="D308" i="1"/>
  <c r="E309" i="1" s="1"/>
  <c r="B296" i="5"/>
  <c r="D296" i="1"/>
  <c r="E297" i="1" s="1"/>
  <c r="B284" i="5"/>
  <c r="D284" i="1"/>
  <c r="E285" i="1" s="1"/>
  <c r="B272" i="5"/>
  <c r="D272" i="1"/>
  <c r="D857" i="1"/>
  <c r="E858" i="1" s="1"/>
  <c r="B857" i="5"/>
  <c r="B773" i="5"/>
  <c r="D773" i="1"/>
  <c r="E774" i="1" s="1"/>
  <c r="B701" i="5"/>
  <c r="D701" i="1"/>
  <c r="E702" i="1" s="1"/>
  <c r="B605" i="5"/>
  <c r="D605" i="1"/>
  <c r="E606" i="1" s="1"/>
  <c r="B509" i="5"/>
  <c r="D509" i="1"/>
  <c r="E510" i="1" s="1"/>
  <c r="D413" i="1"/>
  <c r="E414" i="1" s="1"/>
  <c r="B413" i="5"/>
  <c r="B341" i="5"/>
  <c r="D341" i="1"/>
  <c r="E342" i="1" s="1"/>
  <c r="D904" i="1"/>
  <c r="E905" i="1" s="1"/>
  <c r="B904" i="5"/>
  <c r="D820" i="1"/>
  <c r="E821" i="1" s="1"/>
  <c r="B820" i="5"/>
  <c r="D724" i="1"/>
  <c r="E725" i="1" s="1"/>
  <c r="B724" i="5"/>
  <c r="D640" i="1"/>
  <c r="E641" i="1" s="1"/>
  <c r="B640" i="5"/>
  <c r="B580" i="5"/>
  <c r="D580" i="1"/>
  <c r="E581" i="1" s="1"/>
  <c r="B520" i="5"/>
  <c r="D520" i="1"/>
  <c r="E521" i="1" s="1"/>
  <c r="B448" i="5"/>
  <c r="D448" i="1"/>
  <c r="E449" i="1" s="1"/>
  <c r="D352" i="1"/>
  <c r="E353" i="1" s="1"/>
  <c r="B352" i="5"/>
  <c r="B280" i="5"/>
  <c r="D280" i="1"/>
  <c r="E281" i="1" s="1"/>
  <c r="B877" i="5"/>
  <c r="D877" i="1"/>
  <c r="E878" i="1" s="1"/>
  <c r="B829" i="5"/>
  <c r="D829" i="1"/>
  <c r="E830" i="1" s="1"/>
  <c r="B781" i="5"/>
  <c r="D781" i="1"/>
  <c r="E782" i="1" s="1"/>
  <c r="D733" i="1"/>
  <c r="E734" i="1" s="1"/>
  <c r="B733" i="5"/>
  <c r="B685" i="5"/>
  <c r="D685" i="1"/>
  <c r="E686" i="1" s="1"/>
  <c r="B637" i="5"/>
  <c r="D637" i="1"/>
  <c r="E638" i="1" s="1"/>
  <c r="B589" i="5"/>
  <c r="D589" i="1"/>
  <c r="E590" i="1" s="1"/>
  <c r="B529" i="5"/>
  <c r="D529" i="1"/>
  <c r="E530" i="1" s="1"/>
  <c r="B469" i="5"/>
  <c r="D469" i="1"/>
  <c r="E470" i="1" s="1"/>
  <c r="B421" i="5"/>
  <c r="D421" i="1"/>
  <c r="E422" i="1" s="1"/>
  <c r="B361" i="5"/>
  <c r="D361" i="1"/>
  <c r="E362" i="1" s="1"/>
  <c r="B289" i="5"/>
  <c r="D289" i="1"/>
  <c r="E290" i="1" s="1"/>
  <c r="B888" i="5"/>
  <c r="D888" i="1"/>
  <c r="E889" i="1" s="1"/>
  <c r="B840" i="5"/>
  <c r="D840" i="1"/>
  <c r="E841" i="1" s="1"/>
  <c r="B792" i="5"/>
  <c r="D792" i="1"/>
  <c r="E793" i="1" s="1"/>
  <c r="D744" i="1"/>
  <c r="E745" i="1" s="1"/>
  <c r="B744" i="5"/>
  <c r="D696" i="1"/>
  <c r="E697" i="1" s="1"/>
  <c r="B696" i="5"/>
  <c r="B648" i="5"/>
  <c r="D648" i="1"/>
  <c r="E649" i="1" s="1"/>
  <c r="B600" i="5"/>
  <c r="D600" i="1"/>
  <c r="E601" i="1" s="1"/>
  <c r="B552" i="5"/>
  <c r="D552" i="1"/>
  <c r="E553" i="1" s="1"/>
  <c r="B504" i="5"/>
  <c r="D504" i="1"/>
  <c r="E505" i="1" s="1"/>
  <c r="B456" i="5"/>
  <c r="D456" i="1"/>
  <c r="E457" i="1" s="1"/>
  <c r="B396" i="5"/>
  <c r="D396" i="1"/>
  <c r="E397" i="1" s="1"/>
  <c r="B336" i="5"/>
  <c r="D336" i="1"/>
  <c r="E337" i="1" s="1"/>
  <c r="B288" i="5"/>
  <c r="D288" i="1"/>
  <c r="E289" i="1" s="1"/>
  <c r="B899" i="5"/>
  <c r="D899" i="1"/>
  <c r="E900" i="1" s="1"/>
  <c r="B851" i="5"/>
  <c r="D851" i="1"/>
  <c r="E852" i="1" s="1"/>
  <c r="B803" i="5"/>
  <c r="D803" i="1"/>
  <c r="E804" i="1" s="1"/>
  <c r="B755" i="5"/>
  <c r="D755" i="1"/>
  <c r="E756" i="1" s="1"/>
  <c r="B707" i="5"/>
  <c r="D707" i="1"/>
  <c r="E708" i="1" s="1"/>
  <c r="B659" i="5"/>
  <c r="D659" i="1"/>
  <c r="E660" i="1" s="1"/>
  <c r="B611" i="5"/>
  <c r="D611" i="1"/>
  <c r="E612" i="1" s="1"/>
  <c r="B563" i="5"/>
  <c r="D563" i="1"/>
  <c r="E564" i="1" s="1"/>
  <c r="B515" i="5"/>
  <c r="D515" i="1"/>
  <c r="E516" i="1" s="1"/>
  <c r="B467" i="5"/>
  <c r="D467" i="1"/>
  <c r="E468" i="1" s="1"/>
  <c r="B407" i="5"/>
  <c r="D407" i="1"/>
  <c r="E408" i="1" s="1"/>
  <c r="B347" i="5"/>
  <c r="D347" i="1"/>
  <c r="E348" i="1" s="1"/>
  <c r="D275" i="1"/>
  <c r="E276" i="1" s="1"/>
  <c r="B275" i="5"/>
  <c r="B907" i="5"/>
  <c r="D907" i="1"/>
  <c r="E908" i="1" s="1"/>
  <c r="B895" i="5"/>
  <c r="D895" i="1"/>
  <c r="E896" i="1" s="1"/>
  <c r="B883" i="5"/>
  <c r="D883" i="1"/>
  <c r="E884" i="1" s="1"/>
  <c r="B871" i="5"/>
  <c r="D871" i="1"/>
  <c r="E872" i="1" s="1"/>
  <c r="B859" i="5"/>
  <c r="D859" i="1"/>
  <c r="E860" i="1" s="1"/>
  <c r="B847" i="5"/>
  <c r="D847" i="1"/>
  <c r="E848" i="1" s="1"/>
  <c r="B835" i="5"/>
  <c r="D835" i="1"/>
  <c r="E836" i="1" s="1"/>
  <c r="B823" i="5"/>
  <c r="D823" i="1"/>
  <c r="E824" i="1" s="1"/>
  <c r="B811" i="5"/>
  <c r="D811" i="1"/>
  <c r="E812" i="1" s="1"/>
  <c r="B799" i="5"/>
  <c r="D799" i="1"/>
  <c r="E800" i="1" s="1"/>
  <c r="B787" i="5"/>
  <c r="D787" i="1"/>
  <c r="E788" i="1" s="1"/>
  <c r="B775" i="5"/>
  <c r="D775" i="1"/>
  <c r="E776" i="1" s="1"/>
  <c r="B763" i="5"/>
  <c r="D763" i="1"/>
  <c r="E764" i="1" s="1"/>
  <c r="B751" i="5"/>
  <c r="D751" i="1"/>
  <c r="E752" i="1" s="1"/>
  <c r="B739" i="5"/>
  <c r="D739" i="1"/>
  <c r="E740" i="1" s="1"/>
  <c r="B727" i="5"/>
  <c r="D727" i="1"/>
  <c r="E728" i="1" s="1"/>
  <c r="B715" i="5"/>
  <c r="D715" i="1"/>
  <c r="E716" i="1" s="1"/>
  <c r="B703" i="5"/>
  <c r="D703" i="1"/>
  <c r="E704" i="1" s="1"/>
  <c r="B691" i="5"/>
  <c r="D691" i="1"/>
  <c r="E692" i="1" s="1"/>
  <c r="B679" i="5"/>
  <c r="D679" i="1"/>
  <c r="E680" i="1" s="1"/>
  <c r="B667" i="5"/>
  <c r="D667" i="1"/>
  <c r="E668" i="1" s="1"/>
  <c r="B655" i="5"/>
  <c r="D655" i="1"/>
  <c r="E656" i="1" s="1"/>
  <c r="B643" i="5"/>
  <c r="D643" i="1"/>
  <c r="E644" i="1" s="1"/>
  <c r="B631" i="5"/>
  <c r="D631" i="1"/>
  <c r="E632" i="1" s="1"/>
  <c r="B619" i="5"/>
  <c r="D619" i="1"/>
  <c r="E620" i="1" s="1"/>
  <c r="B607" i="5"/>
  <c r="D607" i="1"/>
  <c r="E608" i="1" s="1"/>
  <c r="B595" i="5"/>
  <c r="D595" i="1"/>
  <c r="E596" i="1" s="1"/>
  <c r="B583" i="5"/>
  <c r="D583" i="1"/>
  <c r="E584" i="1" s="1"/>
  <c r="D571" i="1"/>
  <c r="E572" i="1" s="1"/>
  <c r="B571" i="5"/>
  <c r="B559" i="5"/>
  <c r="D559" i="1"/>
  <c r="E560" i="1" s="1"/>
  <c r="B547" i="5"/>
  <c r="D547" i="1"/>
  <c r="E548" i="1" s="1"/>
  <c r="B535" i="5"/>
  <c r="D535" i="1"/>
  <c r="E536" i="1" s="1"/>
  <c r="B523" i="5"/>
  <c r="D523" i="1"/>
  <c r="E524" i="1" s="1"/>
  <c r="B511" i="5"/>
  <c r="D511" i="1"/>
  <c r="E512" i="1" s="1"/>
  <c r="D499" i="1"/>
  <c r="E500" i="1" s="1"/>
  <c r="B499" i="5"/>
  <c r="B487" i="5"/>
  <c r="D487" i="1"/>
  <c r="E488" i="1" s="1"/>
  <c r="B475" i="5"/>
  <c r="D475" i="1"/>
  <c r="E476" i="1" s="1"/>
  <c r="B463" i="5"/>
  <c r="D463" i="1"/>
  <c r="E464" i="1" s="1"/>
  <c r="B451" i="5"/>
  <c r="D451" i="1"/>
  <c r="E452" i="1" s="1"/>
  <c r="B439" i="5"/>
  <c r="D439" i="1"/>
  <c r="E440" i="1" s="1"/>
  <c r="D427" i="1"/>
  <c r="E428" i="1" s="1"/>
  <c r="B427" i="5"/>
  <c r="B415" i="5"/>
  <c r="D415" i="1"/>
  <c r="E416" i="1" s="1"/>
  <c r="B403" i="5"/>
  <c r="D403" i="1"/>
  <c r="E404" i="1" s="1"/>
  <c r="B391" i="5"/>
  <c r="D391" i="1"/>
  <c r="E392" i="1" s="1"/>
  <c r="B379" i="5"/>
  <c r="D379" i="1"/>
  <c r="E380" i="1" s="1"/>
  <c r="B367" i="5"/>
  <c r="D367" i="1"/>
  <c r="E368" i="1" s="1"/>
  <c r="B355" i="5"/>
  <c r="D355" i="1"/>
  <c r="E356" i="1" s="1"/>
  <c r="B343" i="5"/>
  <c r="D343" i="1"/>
  <c r="E344" i="1" s="1"/>
  <c r="B331" i="5"/>
  <c r="D331" i="1"/>
  <c r="E332" i="1" s="1"/>
  <c r="B319" i="5"/>
  <c r="D319" i="1"/>
  <c r="E320" i="1" s="1"/>
  <c r="B307" i="5"/>
  <c r="D307" i="1"/>
  <c r="E308" i="1" s="1"/>
  <c r="B295" i="5"/>
  <c r="D295" i="1"/>
  <c r="E296" i="1" s="1"/>
  <c r="B283" i="5"/>
  <c r="D283" i="1"/>
  <c r="E284" i="1" s="1"/>
  <c r="B271" i="5"/>
  <c r="D271" i="1"/>
  <c r="B869" i="5"/>
  <c r="D869" i="1"/>
  <c r="E870" i="1" s="1"/>
  <c r="D809" i="1"/>
  <c r="E810" i="1" s="1"/>
  <c r="B809" i="5"/>
  <c r="D737" i="1"/>
  <c r="E738" i="1" s="1"/>
  <c r="B737" i="5"/>
  <c r="B677" i="5"/>
  <c r="D677" i="1"/>
  <c r="E678" i="1" s="1"/>
  <c r="B629" i="5"/>
  <c r="D629" i="1"/>
  <c r="E630" i="1" s="1"/>
  <c r="B569" i="5"/>
  <c r="D569" i="1"/>
  <c r="E570" i="1" s="1"/>
  <c r="B521" i="5"/>
  <c r="D521" i="1"/>
  <c r="E522" i="1" s="1"/>
  <c r="B461" i="5"/>
  <c r="D461" i="1"/>
  <c r="E462" i="1" s="1"/>
  <c r="B389" i="5"/>
  <c r="D389" i="1"/>
  <c r="E390" i="1" s="1"/>
  <c r="B317" i="5"/>
  <c r="D317" i="1"/>
  <c r="E318" i="1" s="1"/>
  <c r="D892" i="1"/>
  <c r="E893" i="1" s="1"/>
  <c r="B892" i="5"/>
  <c r="D832" i="1"/>
  <c r="E833" i="1" s="1"/>
  <c r="B832" i="5"/>
  <c r="D748" i="1"/>
  <c r="E749" i="1" s="1"/>
  <c r="B748" i="5"/>
  <c r="D652" i="1"/>
  <c r="E653" i="1" s="1"/>
  <c r="B652" i="5"/>
  <c r="B568" i="5"/>
  <c r="D568" i="1"/>
  <c r="E569" i="1" s="1"/>
  <c r="D484" i="1"/>
  <c r="E485" i="1" s="1"/>
  <c r="B484" i="5"/>
  <c r="B400" i="5"/>
  <c r="D400" i="1"/>
  <c r="E401" i="1" s="1"/>
  <c r="D316" i="1"/>
  <c r="E317" i="1" s="1"/>
  <c r="B316" i="5"/>
  <c r="B903" i="5"/>
  <c r="D903" i="1"/>
  <c r="E904" i="1" s="1"/>
  <c r="B889" i="5"/>
  <c r="D889" i="1"/>
  <c r="E890" i="1" s="1"/>
  <c r="B841" i="5"/>
  <c r="D841" i="1"/>
  <c r="E842" i="1" s="1"/>
  <c r="B805" i="5"/>
  <c r="D805" i="1"/>
  <c r="E806" i="1" s="1"/>
  <c r="D757" i="1"/>
  <c r="E758" i="1" s="1"/>
  <c r="B757" i="5"/>
  <c r="B709" i="5"/>
  <c r="D709" i="1"/>
  <c r="E710" i="1" s="1"/>
  <c r="B661" i="5"/>
  <c r="D661" i="1"/>
  <c r="E662" i="1" s="1"/>
  <c r="D613" i="1"/>
  <c r="E614" i="1" s="1"/>
  <c r="B613" i="5"/>
  <c r="B553" i="5"/>
  <c r="D553" i="1"/>
  <c r="E554" i="1" s="1"/>
  <c r="B493" i="5"/>
  <c r="D493" i="1"/>
  <c r="E494" i="1" s="1"/>
  <c r="B433" i="5"/>
  <c r="D433" i="1"/>
  <c r="E434" i="1" s="1"/>
  <c r="B373" i="5"/>
  <c r="D373" i="1"/>
  <c r="E374" i="1" s="1"/>
  <c r="B325" i="5"/>
  <c r="D325" i="1"/>
  <c r="E326" i="1" s="1"/>
  <c r="B864" i="5"/>
  <c r="D864" i="1"/>
  <c r="E865" i="1" s="1"/>
  <c r="B816" i="5"/>
  <c r="D816" i="1"/>
  <c r="E817" i="1" s="1"/>
  <c r="B768" i="5"/>
  <c r="D768" i="1"/>
  <c r="E769" i="1" s="1"/>
  <c r="D720" i="1"/>
  <c r="E721" i="1" s="1"/>
  <c r="B720" i="5"/>
  <c r="D672" i="1"/>
  <c r="E673" i="1" s="1"/>
  <c r="B672" i="5"/>
  <c r="B612" i="5"/>
  <c r="D612" i="1"/>
  <c r="E613" i="1" s="1"/>
  <c r="B564" i="5"/>
  <c r="D564" i="1"/>
  <c r="E565" i="1" s="1"/>
  <c r="B516" i="5"/>
  <c r="D516" i="1"/>
  <c r="E517" i="1" s="1"/>
  <c r="B468" i="5"/>
  <c r="D468" i="1"/>
  <c r="E469" i="1" s="1"/>
  <c r="B420" i="5"/>
  <c r="D420" i="1"/>
  <c r="E421" i="1" s="1"/>
  <c r="B360" i="5"/>
  <c r="D360" i="1"/>
  <c r="E361" i="1" s="1"/>
  <c r="B300" i="5"/>
  <c r="D300" i="1"/>
  <c r="E301" i="1" s="1"/>
  <c r="B875" i="5"/>
  <c r="D875" i="1"/>
  <c r="E876" i="1" s="1"/>
  <c r="B827" i="5"/>
  <c r="D827" i="1"/>
  <c r="E828" i="1" s="1"/>
  <c r="B779" i="5"/>
  <c r="D779" i="1"/>
  <c r="E780" i="1" s="1"/>
  <c r="B731" i="5"/>
  <c r="D731" i="1"/>
  <c r="E732" i="1" s="1"/>
  <c r="B683" i="5"/>
  <c r="D683" i="1"/>
  <c r="E684" i="1" s="1"/>
  <c r="B635" i="5"/>
  <c r="D635" i="1"/>
  <c r="E636" i="1" s="1"/>
  <c r="B587" i="5"/>
  <c r="D587" i="1"/>
  <c r="E588" i="1" s="1"/>
  <c r="B539" i="5"/>
  <c r="D539" i="1"/>
  <c r="E540" i="1" s="1"/>
  <c r="B491" i="5"/>
  <c r="D491" i="1"/>
  <c r="E492" i="1" s="1"/>
  <c r="B443" i="5"/>
  <c r="D443" i="1"/>
  <c r="E444" i="1" s="1"/>
  <c r="D395" i="1"/>
  <c r="E396" i="1" s="1"/>
  <c r="B395" i="5"/>
  <c r="D359" i="1"/>
  <c r="E360" i="1" s="1"/>
  <c r="B359" i="5"/>
  <c r="D311" i="1"/>
  <c r="E312" i="1" s="1"/>
  <c r="B311" i="5"/>
  <c r="D906" i="1"/>
  <c r="E907" i="1" s="1"/>
  <c r="B906" i="5"/>
  <c r="D894" i="1"/>
  <c r="E895" i="1" s="1"/>
  <c r="B894" i="5"/>
  <c r="D882" i="1"/>
  <c r="E883" i="1" s="1"/>
  <c r="B882" i="5"/>
  <c r="B870" i="5"/>
  <c r="D870" i="1"/>
  <c r="E871" i="1" s="1"/>
  <c r="D858" i="1"/>
  <c r="E859" i="1" s="1"/>
  <c r="B858" i="5"/>
  <c r="B846" i="5"/>
  <c r="D846" i="1"/>
  <c r="E847" i="1" s="1"/>
  <c r="D834" i="1"/>
  <c r="E835" i="1" s="1"/>
  <c r="B834" i="5"/>
  <c r="D822" i="1"/>
  <c r="E823" i="1" s="1"/>
  <c r="B822" i="5"/>
  <c r="D810" i="1"/>
  <c r="E811" i="1" s="1"/>
  <c r="B810" i="5"/>
  <c r="B798" i="5"/>
  <c r="D798" i="1"/>
  <c r="E799" i="1" s="1"/>
  <c r="D786" i="1"/>
  <c r="E787" i="1" s="1"/>
  <c r="B786" i="5"/>
  <c r="B774" i="5"/>
  <c r="D774" i="1"/>
  <c r="E775" i="1" s="1"/>
  <c r="D762" i="1"/>
  <c r="E763" i="1" s="1"/>
  <c r="B762" i="5"/>
  <c r="B750" i="5"/>
  <c r="D750" i="1"/>
  <c r="E751" i="1" s="1"/>
  <c r="D738" i="1"/>
  <c r="E739" i="1" s="1"/>
  <c r="B738" i="5"/>
  <c r="B726" i="5"/>
  <c r="D726" i="1"/>
  <c r="E727" i="1" s="1"/>
  <c r="D714" i="1"/>
  <c r="E715" i="1" s="1"/>
  <c r="B714" i="5"/>
  <c r="B702" i="5"/>
  <c r="D702" i="1"/>
  <c r="E703" i="1" s="1"/>
  <c r="D690" i="1"/>
  <c r="E691" i="1" s="1"/>
  <c r="B690" i="5"/>
  <c r="D678" i="1"/>
  <c r="E679" i="1" s="1"/>
  <c r="B678" i="5"/>
  <c r="D666" i="1"/>
  <c r="E667" i="1" s="1"/>
  <c r="B666" i="5"/>
  <c r="B654" i="5"/>
  <c r="D654" i="1"/>
  <c r="E655" i="1" s="1"/>
  <c r="D642" i="1"/>
  <c r="E643" i="1" s="1"/>
  <c r="B642" i="5"/>
  <c r="B630" i="5"/>
  <c r="D630" i="1"/>
  <c r="E631" i="1" s="1"/>
  <c r="D618" i="1"/>
  <c r="E619" i="1" s="1"/>
  <c r="B618" i="5"/>
  <c r="B606" i="5"/>
  <c r="D606" i="1"/>
  <c r="E607" i="1" s="1"/>
  <c r="B594" i="5"/>
  <c r="D594" i="1"/>
  <c r="E595" i="1" s="1"/>
  <c r="B582" i="5"/>
  <c r="D582" i="1"/>
  <c r="E583" i="1" s="1"/>
  <c r="D570" i="1"/>
  <c r="E571" i="1" s="1"/>
  <c r="B570" i="5"/>
  <c r="D558" i="1"/>
  <c r="E559" i="1" s="1"/>
  <c r="B558" i="5"/>
  <c r="D546" i="1"/>
  <c r="E547" i="1" s="1"/>
  <c r="B546" i="5"/>
  <c r="D534" i="1"/>
  <c r="E535" i="1" s="1"/>
  <c r="B534" i="5"/>
  <c r="B522" i="5"/>
  <c r="D522" i="1"/>
  <c r="E523" i="1" s="1"/>
  <c r="B510" i="5"/>
  <c r="D510" i="1"/>
  <c r="E511" i="1" s="1"/>
  <c r="B498" i="5"/>
  <c r="D498" i="1"/>
  <c r="E499" i="1" s="1"/>
  <c r="D486" i="1"/>
  <c r="E487" i="1" s="1"/>
  <c r="B486" i="5"/>
  <c r="B474" i="5"/>
  <c r="D474" i="1"/>
  <c r="E475" i="1" s="1"/>
  <c r="B462" i="5"/>
  <c r="D462" i="1"/>
  <c r="E463" i="1" s="1"/>
  <c r="B450" i="5"/>
  <c r="D450" i="1"/>
  <c r="E451" i="1" s="1"/>
  <c r="B438" i="5"/>
  <c r="D438" i="1"/>
  <c r="E439" i="1" s="1"/>
  <c r="D426" i="1"/>
  <c r="E427" i="1" s="1"/>
  <c r="B426" i="5"/>
  <c r="D414" i="1"/>
  <c r="E415" i="1" s="1"/>
  <c r="B414" i="5"/>
  <c r="B402" i="5"/>
  <c r="D402" i="1"/>
  <c r="E403" i="1" s="1"/>
  <c r="B390" i="5"/>
  <c r="D390" i="1"/>
  <c r="E391" i="1" s="1"/>
  <c r="B378" i="5"/>
  <c r="D378" i="1"/>
  <c r="E379" i="1" s="1"/>
  <c r="D366" i="1"/>
  <c r="E367" i="1" s="1"/>
  <c r="B366" i="5"/>
  <c r="B354" i="5"/>
  <c r="D354" i="1"/>
  <c r="E355" i="1" s="1"/>
  <c r="B342" i="5"/>
  <c r="D342" i="1"/>
  <c r="E343" i="1" s="1"/>
  <c r="D330" i="1"/>
  <c r="E331" i="1" s="1"/>
  <c r="B330" i="5"/>
  <c r="B318" i="5"/>
  <c r="D318" i="1"/>
  <c r="E319" i="1" s="1"/>
  <c r="B306" i="5"/>
  <c r="D306" i="1"/>
  <c r="E307" i="1" s="1"/>
  <c r="D294" i="1"/>
  <c r="E295" i="1" s="1"/>
  <c r="B294" i="5"/>
  <c r="B282" i="5"/>
  <c r="D282" i="1"/>
  <c r="E283" i="1" s="1"/>
  <c r="H3" i="1"/>
  <c r="I3" i="1" s="1"/>
  <c r="E272" i="1" l="1"/>
  <c r="E27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3" i="1"/>
  <c r="D265" i="1" l="1"/>
  <c r="C265" i="6" s="1"/>
  <c r="B265" i="5"/>
  <c r="D205" i="1"/>
  <c r="C205" i="6" s="1"/>
  <c r="B205" i="5"/>
  <c r="D133" i="1"/>
  <c r="B133" i="5"/>
  <c r="D37" i="1"/>
  <c r="C37" i="6" s="1"/>
  <c r="B37" i="5"/>
  <c r="D240" i="1"/>
  <c r="C240" i="6" s="1"/>
  <c r="B240" i="5"/>
  <c r="D168" i="1"/>
  <c r="C168" i="6" s="1"/>
  <c r="B168" i="5"/>
  <c r="D84" i="1"/>
  <c r="C84" i="6" s="1"/>
  <c r="B84" i="5"/>
  <c r="D12" i="1"/>
  <c r="C12" i="6" s="1"/>
  <c r="B12" i="5"/>
  <c r="D263" i="1"/>
  <c r="C263" i="6" s="1"/>
  <c r="B263" i="5"/>
  <c r="D251" i="1"/>
  <c r="C251" i="6" s="1"/>
  <c r="B251" i="5"/>
  <c r="D239" i="1"/>
  <c r="C239" i="6" s="1"/>
  <c r="B239" i="5"/>
  <c r="D227" i="1"/>
  <c r="C227" i="6" s="1"/>
  <c r="B227" i="5"/>
  <c r="D215" i="1"/>
  <c r="C215" i="6" s="1"/>
  <c r="B215" i="5"/>
  <c r="D203" i="1"/>
  <c r="C203" i="6" s="1"/>
  <c r="B203" i="5"/>
  <c r="D191" i="1"/>
  <c r="C191" i="6" s="1"/>
  <c r="B191" i="5"/>
  <c r="D179" i="1"/>
  <c r="C179" i="6" s="1"/>
  <c r="B179" i="5"/>
  <c r="D167" i="1"/>
  <c r="C167" i="6" s="1"/>
  <c r="B167" i="5"/>
  <c r="D155" i="1"/>
  <c r="C155" i="6" s="1"/>
  <c r="B155" i="5"/>
  <c r="D143" i="1"/>
  <c r="C143" i="6" s="1"/>
  <c r="B143" i="5"/>
  <c r="D131" i="1"/>
  <c r="C131" i="6" s="1"/>
  <c r="B131" i="5"/>
  <c r="D119" i="1"/>
  <c r="B119" i="5"/>
  <c r="D107" i="1"/>
  <c r="B107" i="5"/>
  <c r="D95" i="1"/>
  <c r="C95" i="6" s="1"/>
  <c r="B95" i="5"/>
  <c r="D83" i="1"/>
  <c r="C83" i="6" s="1"/>
  <c r="B83" i="5"/>
  <c r="D71" i="1"/>
  <c r="C71" i="6" s="1"/>
  <c r="B71" i="5"/>
  <c r="D59" i="1"/>
  <c r="C59" i="6" s="1"/>
  <c r="B59" i="5"/>
  <c r="D47" i="1"/>
  <c r="C47" i="6" s="1"/>
  <c r="B47" i="5"/>
  <c r="D35" i="1"/>
  <c r="C35" i="6" s="1"/>
  <c r="B35" i="5"/>
  <c r="D23" i="1"/>
  <c r="C23" i="6" s="1"/>
  <c r="B23" i="5"/>
  <c r="D11" i="1"/>
  <c r="C11" i="6" s="1"/>
  <c r="B11" i="5"/>
  <c r="D262" i="1"/>
  <c r="C262" i="6" s="1"/>
  <c r="B262" i="5"/>
  <c r="D250" i="1"/>
  <c r="C250" i="6" s="1"/>
  <c r="B250" i="5"/>
  <c r="D238" i="1"/>
  <c r="B238" i="5"/>
  <c r="D226" i="1"/>
  <c r="C226" i="6" s="1"/>
  <c r="B226" i="5"/>
  <c r="D214" i="1"/>
  <c r="C214" i="6" s="1"/>
  <c r="B214" i="5"/>
  <c r="D202" i="1"/>
  <c r="B202" i="5"/>
  <c r="D190" i="1"/>
  <c r="C190" i="6" s="1"/>
  <c r="B190" i="5"/>
  <c r="D178" i="1"/>
  <c r="C178" i="6" s="1"/>
  <c r="B178" i="5"/>
  <c r="D166" i="1"/>
  <c r="B166" i="5"/>
  <c r="D154" i="1"/>
  <c r="C154" i="6" s="1"/>
  <c r="B154" i="5"/>
  <c r="D142" i="1"/>
  <c r="C142" i="6" s="1"/>
  <c r="B142" i="5"/>
  <c r="D130" i="1"/>
  <c r="C130" i="6" s="1"/>
  <c r="B130" i="5"/>
  <c r="D118" i="1"/>
  <c r="C118" i="6" s="1"/>
  <c r="B118" i="5"/>
  <c r="D106" i="1"/>
  <c r="C106" i="6" s="1"/>
  <c r="B106" i="5"/>
  <c r="D94" i="1"/>
  <c r="C94" i="6" s="1"/>
  <c r="B94" i="5"/>
  <c r="D82" i="1"/>
  <c r="C82" i="6" s="1"/>
  <c r="B82" i="5"/>
  <c r="D70" i="1"/>
  <c r="B70" i="5"/>
  <c r="D58" i="1"/>
  <c r="C58" i="6" s="1"/>
  <c r="B58" i="5"/>
  <c r="D46" i="1"/>
  <c r="C46" i="6" s="1"/>
  <c r="B46" i="5"/>
  <c r="D34" i="1"/>
  <c r="C34" i="6" s="1"/>
  <c r="B34" i="5"/>
  <c r="D22" i="1"/>
  <c r="C22" i="6" s="1"/>
  <c r="B22" i="5"/>
  <c r="D10" i="1"/>
  <c r="C10" i="6" s="1"/>
  <c r="B10" i="5"/>
  <c r="D217" i="1"/>
  <c r="C217" i="6" s="1"/>
  <c r="B217" i="5"/>
  <c r="D169" i="1"/>
  <c r="C169" i="6" s="1"/>
  <c r="B169" i="5"/>
  <c r="D121" i="1"/>
  <c r="C121" i="6" s="1"/>
  <c r="B121" i="5"/>
  <c r="D49" i="1"/>
  <c r="C49" i="6" s="1"/>
  <c r="B49" i="5"/>
  <c r="D216" i="1"/>
  <c r="C216" i="6" s="1"/>
  <c r="B216" i="5"/>
  <c r="D144" i="1"/>
  <c r="C144" i="6" s="1"/>
  <c r="B144" i="5"/>
  <c r="D96" i="1"/>
  <c r="B96" i="5"/>
  <c r="D60" i="1"/>
  <c r="C60" i="6" s="1"/>
  <c r="B60" i="5"/>
  <c r="D261" i="1"/>
  <c r="C261" i="6" s="1"/>
  <c r="B261" i="5"/>
  <c r="D201" i="1"/>
  <c r="C201" i="6" s="1"/>
  <c r="B201" i="5"/>
  <c r="D153" i="1"/>
  <c r="C153" i="6" s="1"/>
  <c r="B153" i="5"/>
  <c r="D105" i="1"/>
  <c r="C105" i="6" s="1"/>
  <c r="B105" i="5"/>
  <c r="D57" i="1"/>
  <c r="C57" i="6" s="1"/>
  <c r="B57" i="5"/>
  <c r="D224" i="1"/>
  <c r="C224" i="6" s="1"/>
  <c r="B224" i="5"/>
  <c r="D164" i="1"/>
  <c r="C164" i="6" s="1"/>
  <c r="B164" i="5"/>
  <c r="D104" i="1"/>
  <c r="C104" i="6" s="1"/>
  <c r="B104" i="5"/>
  <c r="D44" i="1"/>
  <c r="C44" i="6" s="1"/>
  <c r="B44" i="5"/>
  <c r="D247" i="1"/>
  <c r="C247" i="6" s="1"/>
  <c r="B247" i="5"/>
  <c r="D199" i="1"/>
  <c r="B199" i="5"/>
  <c r="D127" i="1"/>
  <c r="C127" i="6" s="1"/>
  <c r="B127" i="5"/>
  <c r="D67" i="1"/>
  <c r="C67" i="6" s="1"/>
  <c r="B67" i="5"/>
  <c r="D7" i="1"/>
  <c r="B7" i="5"/>
  <c r="D270" i="1"/>
  <c r="E271" i="1" s="1"/>
  <c r="B270" i="5"/>
  <c r="D258" i="1"/>
  <c r="C258" i="6" s="1"/>
  <c r="B258" i="5"/>
  <c r="D246" i="1"/>
  <c r="C246" i="6" s="1"/>
  <c r="B246" i="5"/>
  <c r="D234" i="1"/>
  <c r="C234" i="6" s="1"/>
  <c r="B234" i="5"/>
  <c r="D222" i="1"/>
  <c r="C222" i="6" s="1"/>
  <c r="B222" i="5"/>
  <c r="D210" i="1"/>
  <c r="C210" i="6" s="1"/>
  <c r="B210" i="5"/>
  <c r="D198" i="1"/>
  <c r="C198" i="6" s="1"/>
  <c r="B198" i="5"/>
  <c r="D186" i="1"/>
  <c r="C186" i="6" s="1"/>
  <c r="B186" i="5"/>
  <c r="D174" i="1"/>
  <c r="B174" i="5"/>
  <c r="D162" i="1"/>
  <c r="C162" i="6" s="1"/>
  <c r="B162" i="5"/>
  <c r="D150" i="1"/>
  <c r="C150" i="6" s="1"/>
  <c r="B150" i="5"/>
  <c r="D138" i="1"/>
  <c r="C138" i="6" s="1"/>
  <c r="B138" i="5"/>
  <c r="D126" i="1"/>
  <c r="C126" i="6" s="1"/>
  <c r="B126" i="5"/>
  <c r="D114" i="1"/>
  <c r="C114" i="6" s="1"/>
  <c r="B114" i="5"/>
  <c r="D102" i="1"/>
  <c r="B102" i="5"/>
  <c r="D90" i="1"/>
  <c r="C90" i="6" s="1"/>
  <c r="B90" i="5"/>
  <c r="D78" i="1"/>
  <c r="C78" i="6" s="1"/>
  <c r="B78" i="5"/>
  <c r="D66" i="1"/>
  <c r="C66" i="6" s="1"/>
  <c r="B66" i="5"/>
  <c r="D54" i="1"/>
  <c r="C54" i="6" s="1"/>
  <c r="B54" i="5"/>
  <c r="D42" i="1"/>
  <c r="B42" i="5"/>
  <c r="D30" i="1"/>
  <c r="C30" i="6" s="1"/>
  <c r="B30" i="5"/>
  <c r="D18" i="1"/>
  <c r="C18" i="6" s="1"/>
  <c r="B18" i="5"/>
  <c r="D6" i="1"/>
  <c r="B6" i="5"/>
  <c r="D193" i="1"/>
  <c r="C193" i="6" s="1"/>
  <c r="B193" i="5"/>
  <c r="D109" i="1"/>
  <c r="C109" i="6" s="1"/>
  <c r="B109" i="5"/>
  <c r="D25" i="1"/>
  <c r="C25" i="6" s="1"/>
  <c r="B25" i="5"/>
  <c r="D228" i="1"/>
  <c r="C228" i="6" s="1"/>
  <c r="B228" i="5"/>
  <c r="D156" i="1"/>
  <c r="C156" i="6" s="1"/>
  <c r="B156" i="5"/>
  <c r="D108" i="1"/>
  <c r="C108" i="6" s="1"/>
  <c r="B108" i="5"/>
  <c r="D48" i="1"/>
  <c r="C48" i="6" s="1"/>
  <c r="B48" i="5"/>
  <c r="D237" i="1"/>
  <c r="C237" i="6" s="1"/>
  <c r="B237" i="5"/>
  <c r="D177" i="1"/>
  <c r="C177" i="6" s="1"/>
  <c r="B177" i="5"/>
  <c r="D117" i="1"/>
  <c r="C117" i="6" s="1"/>
  <c r="B117" i="5"/>
  <c r="D45" i="1"/>
  <c r="C45" i="6" s="1"/>
  <c r="B45" i="5"/>
  <c r="D236" i="1"/>
  <c r="C236" i="6" s="1"/>
  <c r="B236" i="5"/>
  <c r="D176" i="1"/>
  <c r="C176" i="6" s="1"/>
  <c r="B176" i="5"/>
  <c r="D116" i="1"/>
  <c r="C116" i="6" s="1"/>
  <c r="B116" i="5"/>
  <c r="D56" i="1"/>
  <c r="C56" i="6" s="1"/>
  <c r="B56" i="5"/>
  <c r="D223" i="1"/>
  <c r="C223" i="6" s="1"/>
  <c r="B223" i="5"/>
  <c r="D163" i="1"/>
  <c r="C163" i="6" s="1"/>
  <c r="B163" i="5"/>
  <c r="D103" i="1"/>
  <c r="C103" i="6" s="1"/>
  <c r="B103" i="5"/>
  <c r="D55" i="1"/>
  <c r="C55" i="6" s="1"/>
  <c r="B55" i="5"/>
  <c r="D269" i="1"/>
  <c r="C269" i="6" s="1"/>
  <c r="C991" i="6" s="1"/>
  <c r="B269" i="5"/>
  <c r="D257" i="1"/>
  <c r="C257" i="6" s="1"/>
  <c r="B257" i="5"/>
  <c r="D245" i="1"/>
  <c r="C245" i="6" s="1"/>
  <c r="B245" i="5"/>
  <c r="D233" i="1"/>
  <c r="C233" i="6" s="1"/>
  <c r="B233" i="5"/>
  <c r="D221" i="1"/>
  <c r="C221" i="6" s="1"/>
  <c r="B221" i="5"/>
  <c r="D209" i="1"/>
  <c r="C209" i="6" s="1"/>
  <c r="B209" i="5"/>
  <c r="D197" i="1"/>
  <c r="C197" i="6" s="1"/>
  <c r="B197" i="5"/>
  <c r="D185" i="1"/>
  <c r="C185" i="6" s="1"/>
  <c r="B185" i="5"/>
  <c r="D173" i="1"/>
  <c r="B173" i="5"/>
  <c r="D161" i="1"/>
  <c r="C161" i="6" s="1"/>
  <c r="B161" i="5"/>
  <c r="D149" i="1"/>
  <c r="C149" i="6" s="1"/>
  <c r="B149" i="5"/>
  <c r="D137" i="1"/>
  <c r="C137" i="6" s="1"/>
  <c r="B137" i="5"/>
  <c r="D125" i="1"/>
  <c r="C125" i="6" s="1"/>
  <c r="B125" i="5"/>
  <c r="D113" i="1"/>
  <c r="C113" i="6" s="1"/>
  <c r="B113" i="5"/>
  <c r="D101" i="1"/>
  <c r="C101" i="6" s="1"/>
  <c r="B101" i="5"/>
  <c r="D89" i="1"/>
  <c r="C89" i="6" s="1"/>
  <c r="B89" i="5"/>
  <c r="D77" i="1"/>
  <c r="C77" i="6" s="1"/>
  <c r="B77" i="5"/>
  <c r="D65" i="1"/>
  <c r="C65" i="6" s="1"/>
  <c r="B65" i="5"/>
  <c r="D53" i="1"/>
  <c r="B53" i="5"/>
  <c r="D41" i="1"/>
  <c r="C41" i="6" s="1"/>
  <c r="B41" i="5"/>
  <c r="D29" i="1"/>
  <c r="C29" i="6" s="1"/>
  <c r="B29" i="5"/>
  <c r="D17" i="1"/>
  <c r="C17" i="6" s="1"/>
  <c r="B17" i="5"/>
  <c r="D5" i="1"/>
  <c r="C5" i="6" s="1"/>
  <c r="B5" i="5"/>
  <c r="D253" i="1"/>
  <c r="C253" i="6" s="1"/>
  <c r="B253" i="5"/>
  <c r="D157" i="1"/>
  <c r="C157" i="6" s="1"/>
  <c r="B157" i="5"/>
  <c r="D97" i="1"/>
  <c r="B97" i="5"/>
  <c r="D61" i="1"/>
  <c r="B61" i="5"/>
  <c r="D264" i="1"/>
  <c r="C264" i="6" s="1"/>
  <c r="B264" i="5"/>
  <c r="D180" i="1"/>
  <c r="C180" i="6" s="1"/>
  <c r="B180" i="5"/>
  <c r="D72" i="1"/>
  <c r="C72" i="6" s="1"/>
  <c r="B72" i="5"/>
  <c r="D249" i="1"/>
  <c r="C249" i="6" s="1"/>
  <c r="B249" i="5"/>
  <c r="D189" i="1"/>
  <c r="B189" i="5"/>
  <c r="D129" i="1"/>
  <c r="C129" i="6" s="1"/>
  <c r="B129" i="5"/>
  <c r="D69" i="1"/>
  <c r="C69" i="6" s="1"/>
  <c r="B69" i="5"/>
  <c r="D9" i="1"/>
  <c r="C9" i="6" s="1"/>
  <c r="B9" i="5"/>
  <c r="D212" i="1"/>
  <c r="C212" i="6" s="1"/>
  <c r="B212" i="5"/>
  <c r="D152" i="1"/>
  <c r="B152" i="5"/>
  <c r="D92" i="1"/>
  <c r="C92" i="6" s="1"/>
  <c r="B92" i="5"/>
  <c r="D32" i="1"/>
  <c r="C32" i="6" s="1"/>
  <c r="B32" i="5"/>
  <c r="D3" i="1"/>
  <c r="B3" i="5"/>
  <c r="D187" i="1"/>
  <c r="C187" i="6" s="1"/>
  <c r="B187" i="5"/>
  <c r="D139" i="1"/>
  <c r="C139" i="6" s="1"/>
  <c r="B139" i="5"/>
  <c r="D91" i="1"/>
  <c r="B91" i="5"/>
  <c r="D31" i="1"/>
  <c r="C31" i="6" s="1"/>
  <c r="B31" i="5"/>
  <c r="D268" i="1"/>
  <c r="C268" i="6" s="1"/>
  <c r="B268" i="5"/>
  <c r="D256" i="1"/>
  <c r="C256" i="6" s="1"/>
  <c r="B256" i="5"/>
  <c r="D244" i="1"/>
  <c r="C244" i="6" s="1"/>
  <c r="B244" i="5"/>
  <c r="D232" i="1"/>
  <c r="C232" i="6" s="1"/>
  <c r="B232" i="5"/>
  <c r="D220" i="1"/>
  <c r="C220" i="6" s="1"/>
  <c r="B220" i="5"/>
  <c r="D208" i="1"/>
  <c r="C208" i="6" s="1"/>
  <c r="B208" i="5"/>
  <c r="D196" i="1"/>
  <c r="B196" i="5"/>
  <c r="D184" i="1"/>
  <c r="C184" i="6" s="1"/>
  <c r="B184" i="5"/>
  <c r="D172" i="1"/>
  <c r="C172" i="6" s="1"/>
  <c r="B172" i="5"/>
  <c r="D160" i="1"/>
  <c r="C160" i="6" s="1"/>
  <c r="B160" i="5"/>
  <c r="D148" i="1"/>
  <c r="C148" i="6" s="1"/>
  <c r="B148" i="5"/>
  <c r="D136" i="1"/>
  <c r="C136" i="6" s="1"/>
  <c r="B136" i="5"/>
  <c r="D124" i="1"/>
  <c r="B124" i="5"/>
  <c r="D112" i="1"/>
  <c r="C112" i="6" s="1"/>
  <c r="B112" i="5"/>
  <c r="D100" i="1"/>
  <c r="C100" i="6" s="1"/>
  <c r="B100" i="5"/>
  <c r="D88" i="1"/>
  <c r="C88" i="6" s="1"/>
  <c r="B88" i="5"/>
  <c r="D76" i="1"/>
  <c r="C76" i="6" s="1"/>
  <c r="B76" i="5"/>
  <c r="D64" i="1"/>
  <c r="B64" i="5"/>
  <c r="D52" i="1"/>
  <c r="C52" i="6" s="1"/>
  <c r="B52" i="5"/>
  <c r="D40" i="1"/>
  <c r="C40" i="6" s="1"/>
  <c r="B40" i="5"/>
  <c r="D28" i="1"/>
  <c r="C28" i="6" s="1"/>
  <c r="B28" i="5"/>
  <c r="D16" i="1"/>
  <c r="C16" i="6" s="1"/>
  <c r="B16" i="5"/>
  <c r="D4" i="1"/>
  <c r="E5" i="1" s="1"/>
  <c r="B4" i="5"/>
  <c r="D241" i="1"/>
  <c r="C241" i="6" s="1"/>
  <c r="B241" i="5"/>
  <c r="D181" i="1"/>
  <c r="B181" i="5"/>
  <c r="D85" i="1"/>
  <c r="C85" i="6" s="1"/>
  <c r="B85" i="5"/>
  <c r="D13" i="1"/>
  <c r="C13" i="6" s="1"/>
  <c r="B13" i="5"/>
  <c r="D204" i="1"/>
  <c r="C204" i="6" s="1"/>
  <c r="B204" i="5"/>
  <c r="D132" i="1"/>
  <c r="B132" i="5"/>
  <c r="D36" i="1"/>
  <c r="C36" i="6" s="1"/>
  <c r="B36" i="5"/>
  <c r="D213" i="1"/>
  <c r="B213" i="5"/>
  <c r="D141" i="1"/>
  <c r="B141" i="5"/>
  <c r="D81" i="1"/>
  <c r="C81" i="6" s="1"/>
  <c r="B81" i="5"/>
  <c r="D21" i="1"/>
  <c r="C21" i="6" s="1"/>
  <c r="B21" i="5"/>
  <c r="D248" i="1"/>
  <c r="C248" i="6" s="1"/>
  <c r="B248" i="5"/>
  <c r="D188" i="1"/>
  <c r="C188" i="6" s="1"/>
  <c r="B188" i="5"/>
  <c r="D140" i="1"/>
  <c r="C140" i="6" s="1"/>
  <c r="B140" i="5"/>
  <c r="D80" i="1"/>
  <c r="B80" i="5"/>
  <c r="D8" i="1"/>
  <c r="C8" i="6" s="1"/>
  <c r="B8" i="5"/>
  <c r="D259" i="1"/>
  <c r="C259" i="6" s="1"/>
  <c r="B259" i="5"/>
  <c r="D211" i="1"/>
  <c r="C211" i="6" s="1"/>
  <c r="B211" i="5"/>
  <c r="D151" i="1"/>
  <c r="C151" i="6" s="1"/>
  <c r="B151" i="5"/>
  <c r="D79" i="1"/>
  <c r="C79" i="6" s="1"/>
  <c r="B79" i="5"/>
  <c r="D19" i="1"/>
  <c r="C19" i="6" s="1"/>
  <c r="B19" i="5"/>
  <c r="D267" i="1"/>
  <c r="C267" i="6" s="1"/>
  <c r="B267" i="5"/>
  <c r="D255" i="1"/>
  <c r="C255" i="6" s="1"/>
  <c r="B255" i="5"/>
  <c r="D243" i="1"/>
  <c r="B243" i="5"/>
  <c r="D231" i="1"/>
  <c r="C231" i="6" s="1"/>
  <c r="B231" i="5"/>
  <c r="D219" i="1"/>
  <c r="C219" i="6" s="1"/>
  <c r="B219" i="5"/>
  <c r="D207" i="1"/>
  <c r="C207" i="6" s="1"/>
  <c r="B207" i="5"/>
  <c r="D195" i="1"/>
  <c r="C195" i="6" s="1"/>
  <c r="B195" i="5"/>
  <c r="D183" i="1"/>
  <c r="C183" i="6" s="1"/>
  <c r="B183" i="5"/>
  <c r="D171" i="1"/>
  <c r="C171" i="6" s="1"/>
  <c r="B171" i="5"/>
  <c r="D159" i="1"/>
  <c r="C159" i="6" s="1"/>
  <c r="B159" i="5"/>
  <c r="D147" i="1"/>
  <c r="C147" i="6" s="1"/>
  <c r="B147" i="5"/>
  <c r="D135" i="1"/>
  <c r="C135" i="6" s="1"/>
  <c r="B135" i="5"/>
  <c r="D123" i="1"/>
  <c r="C123" i="6" s="1"/>
  <c r="B123" i="5"/>
  <c r="D111" i="1"/>
  <c r="C111" i="6" s="1"/>
  <c r="B111" i="5"/>
  <c r="D99" i="1"/>
  <c r="C99" i="6" s="1"/>
  <c r="B99" i="5"/>
  <c r="D87" i="1"/>
  <c r="C87" i="6" s="1"/>
  <c r="B87" i="5"/>
  <c r="D75" i="1"/>
  <c r="C75" i="6" s="1"/>
  <c r="B75" i="5"/>
  <c r="D63" i="1"/>
  <c r="B63" i="5"/>
  <c r="D51" i="1"/>
  <c r="C51" i="6" s="1"/>
  <c r="B51" i="5"/>
  <c r="D39" i="1"/>
  <c r="C39" i="6" s="1"/>
  <c r="B39" i="5"/>
  <c r="D27" i="1"/>
  <c r="C27" i="6" s="1"/>
  <c r="B27" i="5"/>
  <c r="D15" i="1"/>
  <c r="C15" i="6" s="1"/>
  <c r="B15" i="5"/>
  <c r="D229" i="1"/>
  <c r="C229" i="6" s="1"/>
  <c r="B229" i="5"/>
  <c r="D145" i="1"/>
  <c r="B145" i="5"/>
  <c r="D73" i="1"/>
  <c r="C73" i="6" s="1"/>
  <c r="B73" i="5"/>
  <c r="D252" i="1"/>
  <c r="C252" i="6" s="1"/>
  <c r="B252" i="5"/>
  <c r="D192" i="1"/>
  <c r="C192" i="6" s="1"/>
  <c r="B192" i="5"/>
  <c r="D120" i="1"/>
  <c r="C120" i="6" s="1"/>
  <c r="B120" i="5"/>
  <c r="D24" i="1"/>
  <c r="B24" i="5"/>
  <c r="D225" i="1"/>
  <c r="B225" i="5"/>
  <c r="D165" i="1"/>
  <c r="C165" i="6" s="1"/>
  <c r="B165" i="5"/>
  <c r="D93" i="1"/>
  <c r="C93" i="6" s="1"/>
  <c r="B93" i="5"/>
  <c r="D33" i="1"/>
  <c r="C33" i="6" s="1"/>
  <c r="B33" i="5"/>
  <c r="D260" i="1"/>
  <c r="C260" i="6" s="1"/>
  <c r="B260" i="5"/>
  <c r="D200" i="1"/>
  <c r="C200" i="6" s="1"/>
  <c r="B200" i="5"/>
  <c r="D128" i="1"/>
  <c r="C128" i="6" s="1"/>
  <c r="B128" i="5"/>
  <c r="D68" i="1"/>
  <c r="C68" i="6" s="1"/>
  <c r="B68" i="5"/>
  <c r="D20" i="1"/>
  <c r="C20" i="6" s="1"/>
  <c r="B20" i="5"/>
  <c r="D235" i="1"/>
  <c r="C235" i="6" s="1"/>
  <c r="B235" i="5"/>
  <c r="D175" i="1"/>
  <c r="B175" i="5"/>
  <c r="D115" i="1"/>
  <c r="C115" i="6" s="1"/>
  <c r="B115" i="5"/>
  <c r="D43" i="1"/>
  <c r="C43" i="6" s="1"/>
  <c r="B43" i="5"/>
  <c r="D266" i="1"/>
  <c r="C266" i="6" s="1"/>
  <c r="B266" i="5"/>
  <c r="D254" i="1"/>
  <c r="C254" i="6" s="1"/>
  <c r="B254" i="5"/>
  <c r="D242" i="1"/>
  <c r="C242" i="6" s="1"/>
  <c r="B242" i="5"/>
  <c r="D230" i="1"/>
  <c r="C230" i="6" s="1"/>
  <c r="B230" i="5"/>
  <c r="D218" i="1"/>
  <c r="B218" i="5"/>
  <c r="D206" i="1"/>
  <c r="C206" i="6" s="1"/>
  <c r="B206" i="5"/>
  <c r="D194" i="1"/>
  <c r="C194" i="6" s="1"/>
  <c r="B194" i="5"/>
  <c r="D182" i="1"/>
  <c r="C182" i="6" s="1"/>
  <c r="B182" i="5"/>
  <c r="D170" i="1"/>
  <c r="C170" i="6" s="1"/>
  <c r="B170" i="5"/>
  <c r="D158" i="1"/>
  <c r="C158" i="6" s="1"/>
  <c r="B158" i="5"/>
  <c r="D146" i="1"/>
  <c r="C146" i="6" s="1"/>
  <c r="B146" i="5"/>
  <c r="D134" i="1"/>
  <c r="C134" i="6" s="1"/>
  <c r="B134" i="5"/>
  <c r="D122" i="1"/>
  <c r="C122" i="6" s="1"/>
  <c r="B122" i="5"/>
  <c r="D110" i="1"/>
  <c r="C110" i="6" s="1"/>
  <c r="B110" i="5"/>
  <c r="D98" i="1"/>
  <c r="C98" i="6" s="1"/>
  <c r="B98" i="5"/>
  <c r="D86" i="1"/>
  <c r="C86" i="6" s="1"/>
  <c r="B86" i="5"/>
  <c r="D74" i="1"/>
  <c r="B74" i="5"/>
  <c r="D62" i="1"/>
  <c r="C62" i="6" s="1"/>
  <c r="B62" i="5"/>
  <c r="D50" i="1"/>
  <c r="C50" i="6" s="1"/>
  <c r="B50" i="5"/>
  <c r="D38" i="1"/>
  <c r="C38" i="6" s="1"/>
  <c r="B38" i="5"/>
  <c r="D26" i="1"/>
  <c r="C26" i="6" s="1"/>
  <c r="B26" i="5"/>
  <c r="D14" i="1"/>
  <c r="C14" i="6" s="1"/>
  <c r="B14" i="5"/>
  <c r="C436" i="6"/>
  <c r="C329" i="6"/>
  <c r="C473" i="6"/>
  <c r="C679" i="6"/>
  <c r="C813" i="6"/>
  <c r="C384" i="6"/>
  <c r="C876" i="6"/>
  <c r="C579" i="6"/>
  <c r="C527" i="6"/>
  <c r="C914" i="6"/>
  <c r="C362" i="6"/>
  <c r="C866" i="6"/>
  <c r="C500" i="6"/>
  <c r="C7" i="6"/>
  <c r="C6" i="6"/>
  <c r="E233" i="1"/>
  <c r="F233" i="1" s="1"/>
  <c r="C232" i="5" s="1"/>
  <c r="E256" i="1"/>
  <c r="F256" i="1" s="1"/>
  <c r="C255" i="5" s="1"/>
  <c r="E52" i="1"/>
  <c r="F52" i="1" s="1"/>
  <c r="C51" i="5" s="1"/>
  <c r="E40" i="1"/>
  <c r="F40" i="1" s="1"/>
  <c r="C39" i="5" s="1"/>
  <c r="E251" i="1"/>
  <c r="F251" i="1" s="1"/>
  <c r="C250" i="5" s="1"/>
  <c r="E47" i="1"/>
  <c r="F47" i="1" s="1"/>
  <c r="C46" i="5" s="1"/>
  <c r="E270" i="1"/>
  <c r="F270" i="1" s="1"/>
  <c r="C269" i="5" s="1"/>
  <c r="E198" i="1"/>
  <c r="F198" i="1" s="1"/>
  <c r="C197" i="5" s="1"/>
  <c r="E101" i="1"/>
  <c r="E29" i="1"/>
  <c r="F29" i="1" s="1"/>
  <c r="C28" i="5" s="1"/>
  <c r="E268" i="1"/>
  <c r="F268" i="1" s="1"/>
  <c r="C267" i="5" s="1"/>
  <c r="E124" i="1"/>
  <c r="F124" i="1" s="1"/>
  <c r="C123" i="5" s="1"/>
  <c r="E51" i="1"/>
  <c r="F51" i="1" s="1"/>
  <c r="C50" i="5" s="1"/>
  <c r="E107" i="1"/>
  <c r="F107" i="1" s="1"/>
  <c r="C106" i="5" s="1"/>
  <c r="E11" i="1"/>
  <c r="F11" i="1" s="1"/>
  <c r="C10" i="5" s="1"/>
  <c r="E210" i="1"/>
  <c r="F210" i="1" s="1"/>
  <c r="C209" i="5" s="1"/>
  <c r="E66" i="1"/>
  <c r="F66" i="1" s="1"/>
  <c r="C65" i="5" s="1"/>
  <c r="E6" i="1"/>
  <c r="F6" i="1" s="1"/>
  <c r="C5" i="5" s="1"/>
  <c r="E221" i="1"/>
  <c r="F221" i="1" s="1"/>
  <c r="C220" i="5" s="1"/>
  <c r="E173" i="1"/>
  <c r="F173" i="1" s="1"/>
  <c r="C172" i="5" s="1"/>
  <c r="E255" i="1"/>
  <c r="F255" i="1" s="1"/>
  <c r="C254" i="5" s="1"/>
  <c r="E123" i="1"/>
  <c r="G123" i="1" s="1"/>
  <c r="E194" i="1"/>
  <c r="F194" i="1" s="1"/>
  <c r="C193" i="5" s="1"/>
  <c r="E122" i="1"/>
  <c r="F122" i="1" s="1"/>
  <c r="C121" i="5" s="1"/>
  <c r="E50" i="1"/>
  <c r="F50" i="1" s="1"/>
  <c r="C49" i="5" s="1"/>
  <c r="E14" i="1"/>
  <c r="E263" i="1"/>
  <c r="F263" i="1" s="1"/>
  <c r="C262" i="5" s="1"/>
  <c r="E215" i="1"/>
  <c r="F215" i="1" s="1"/>
  <c r="C214" i="5" s="1"/>
  <c r="E179" i="1"/>
  <c r="F179" i="1" s="1"/>
  <c r="C178" i="5" s="1"/>
  <c r="E119" i="1"/>
  <c r="F119" i="1" s="1"/>
  <c r="C118" i="5" s="1"/>
  <c r="E35" i="1"/>
  <c r="F35" i="1" s="1"/>
  <c r="C34" i="5" s="1"/>
  <c r="E222" i="1"/>
  <c r="F222" i="1" s="1"/>
  <c r="C221" i="5" s="1"/>
  <c r="E138" i="1"/>
  <c r="F138" i="1" s="1"/>
  <c r="C137" i="5" s="1"/>
  <c r="E245" i="1"/>
  <c r="F245" i="1" s="1"/>
  <c r="C244" i="5" s="1"/>
  <c r="E161" i="1"/>
  <c r="E77" i="1"/>
  <c r="F77" i="1" s="1"/>
  <c r="C76" i="5" s="1"/>
  <c r="E172" i="1"/>
  <c r="G172" i="1" s="1"/>
  <c r="E112" i="1"/>
  <c r="E267" i="1"/>
  <c r="F267" i="1" s="1"/>
  <c r="C266" i="5" s="1"/>
  <c r="E183" i="1"/>
  <c r="G183" i="1" s="1"/>
  <c r="E266" i="1"/>
  <c r="G266" i="1" s="1"/>
  <c r="E206" i="1"/>
  <c r="E253" i="1"/>
  <c r="G253" i="1" s="1"/>
  <c r="E181" i="1"/>
  <c r="E191" i="1"/>
  <c r="F191" i="1" s="1"/>
  <c r="C190" i="5" s="1"/>
  <c r="E150" i="1"/>
  <c r="F150" i="1" s="1"/>
  <c r="C149" i="5" s="1"/>
  <c r="E78" i="1"/>
  <c r="F78" i="1" s="1"/>
  <c r="C77" i="5" s="1"/>
  <c r="E149" i="1"/>
  <c r="F149" i="1" s="1"/>
  <c r="C148" i="5" s="1"/>
  <c r="E17" i="1"/>
  <c r="F17" i="1" s="1"/>
  <c r="C16" i="5" s="1"/>
  <c r="E196" i="1"/>
  <c r="E195" i="1"/>
  <c r="F195" i="1" s="1"/>
  <c r="C194" i="5" s="1"/>
  <c r="E111" i="1"/>
  <c r="F111" i="1" s="1"/>
  <c r="C110" i="5" s="1"/>
  <c r="E39" i="1"/>
  <c r="F39" i="1" s="1"/>
  <c r="C38" i="5" s="1"/>
  <c r="E254" i="1"/>
  <c r="F254" i="1" s="1"/>
  <c r="C253" i="5" s="1"/>
  <c r="E74" i="1"/>
  <c r="E205" i="1"/>
  <c r="F205" i="1" s="1"/>
  <c r="C204" i="5" s="1"/>
  <c r="E193" i="1"/>
  <c r="F193" i="1" s="1"/>
  <c r="C192" i="5" s="1"/>
  <c r="E109" i="1"/>
  <c r="E85" i="1"/>
  <c r="F85" i="1" s="1"/>
  <c r="C84" i="5" s="1"/>
  <c r="E73" i="1"/>
  <c r="G73" i="1" s="1"/>
  <c r="E49" i="1"/>
  <c r="F49" i="1" s="1"/>
  <c r="C48" i="5" s="1"/>
  <c r="E13" i="1"/>
  <c r="F13" i="1" s="1"/>
  <c r="C12" i="5" s="1"/>
  <c r="E240" i="1"/>
  <c r="F240" i="1" s="1"/>
  <c r="C239" i="5" s="1"/>
  <c r="E216" i="1"/>
  <c r="G216" i="1" s="1"/>
  <c r="E204" i="1"/>
  <c r="F204" i="1" s="1"/>
  <c r="C203" i="5" s="1"/>
  <c r="E144" i="1"/>
  <c r="E132" i="1"/>
  <c r="F132" i="1" s="1"/>
  <c r="C131" i="5" s="1"/>
  <c r="E72" i="1"/>
  <c r="F72" i="1" s="1"/>
  <c r="C71" i="5" s="1"/>
  <c r="E60" i="1"/>
  <c r="F60" i="1" s="1"/>
  <c r="C59" i="5" s="1"/>
  <c r="E22" i="1"/>
  <c r="F22" i="1" s="1"/>
  <c r="C21" i="5" s="1"/>
  <c r="E21" i="1"/>
  <c r="G21" i="1" s="1"/>
  <c r="E260" i="1"/>
  <c r="F260" i="1" s="1"/>
  <c r="C259" i="5" s="1"/>
  <c r="E188" i="1"/>
  <c r="F188" i="1" s="1"/>
  <c r="C187" i="5" s="1"/>
  <c r="E56" i="1"/>
  <c r="F56" i="1" s="1"/>
  <c r="C55" i="5" s="1"/>
  <c r="E223" i="1"/>
  <c r="F223" i="1" s="1"/>
  <c r="C222" i="5" s="1"/>
  <c r="E139" i="1"/>
  <c r="G139" i="1" s="1"/>
  <c r="E67" i="1"/>
  <c r="F67" i="1" s="1"/>
  <c r="C66" i="5" s="1"/>
  <c r="E7" i="1"/>
  <c r="E94" i="1"/>
  <c r="F94" i="1" s="1"/>
  <c r="C93" i="5" s="1"/>
  <c r="E105" i="1"/>
  <c r="F105" i="1" s="1"/>
  <c r="C104" i="5" s="1"/>
  <c r="E55" i="1"/>
  <c r="F55" i="1" s="1"/>
  <c r="C54" i="5" s="1"/>
  <c r="E262" i="1"/>
  <c r="G262" i="1" s="1"/>
  <c r="E166" i="1"/>
  <c r="F166" i="1" s="1"/>
  <c r="C165" i="5" s="1"/>
  <c r="E165" i="1"/>
  <c r="G165" i="1" s="1"/>
  <c r="E69" i="1"/>
  <c r="F69" i="1" s="1"/>
  <c r="C68" i="5" s="1"/>
  <c r="E9" i="1"/>
  <c r="G9" i="1" s="1"/>
  <c r="E211" i="1"/>
  <c r="F211" i="1" s="1"/>
  <c r="C210" i="5" s="1"/>
  <c r="E151" i="1"/>
  <c r="F151" i="1" s="1"/>
  <c r="C150" i="5" s="1"/>
  <c r="E202" i="1"/>
  <c r="F202" i="1" s="1"/>
  <c r="C201" i="5" s="1"/>
  <c r="E154" i="1"/>
  <c r="F154" i="1" s="1"/>
  <c r="C153" i="5" s="1"/>
  <c r="E82" i="1"/>
  <c r="F82" i="1" s="1"/>
  <c r="C81" i="5" s="1"/>
  <c r="E10" i="1"/>
  <c r="F10" i="1" s="1"/>
  <c r="C9" i="5" s="1"/>
  <c r="E237" i="1"/>
  <c r="F237" i="1" s="1"/>
  <c r="C236" i="5" s="1"/>
  <c r="E177" i="1"/>
  <c r="E141" i="1"/>
  <c r="F141" i="1" s="1"/>
  <c r="C140" i="5" s="1"/>
  <c r="E93" i="1"/>
  <c r="F93" i="1" s="1"/>
  <c r="C92" i="5" s="1"/>
  <c r="E140" i="1"/>
  <c r="E104" i="1"/>
  <c r="F104" i="1" s="1"/>
  <c r="C103" i="5" s="1"/>
  <c r="E68" i="1"/>
  <c r="F68" i="1" s="1"/>
  <c r="C67" i="5" s="1"/>
  <c r="E8" i="1"/>
  <c r="E127" i="1"/>
  <c r="F127" i="1" s="1"/>
  <c r="C126" i="5" s="1"/>
  <c r="E79" i="1"/>
  <c r="F79" i="1" s="1"/>
  <c r="C78" i="5" s="1"/>
  <c r="C571" i="6" l="1"/>
  <c r="C751" i="6"/>
  <c r="C797" i="6"/>
  <c r="C320" i="6"/>
  <c r="C422" i="6"/>
  <c r="C881" i="6"/>
  <c r="C867" i="6"/>
  <c r="C324" i="6"/>
  <c r="C357" i="6"/>
  <c r="C913" i="6"/>
  <c r="C874" i="6"/>
  <c r="C692" i="6"/>
  <c r="C394" i="6"/>
  <c r="C641" i="6"/>
  <c r="C878" i="6"/>
  <c r="C581" i="6"/>
  <c r="C778" i="6"/>
  <c r="C862" i="6"/>
  <c r="C837" i="6"/>
  <c r="C361" i="6"/>
  <c r="C959" i="6"/>
  <c r="C882" i="6"/>
  <c r="C821" i="6"/>
  <c r="C449" i="6"/>
  <c r="C517" i="6"/>
  <c r="C749" i="6"/>
  <c r="C666" i="6"/>
  <c r="C640" i="6"/>
  <c r="C415" i="6"/>
  <c r="C829" i="6"/>
  <c r="C711" i="6"/>
  <c r="C644" i="6"/>
  <c r="C902" i="6"/>
  <c r="C492" i="6"/>
  <c r="C314" i="6"/>
  <c r="C439" i="6"/>
  <c r="C374" i="6"/>
  <c r="C529" i="6"/>
  <c r="C952" i="6"/>
  <c r="C643" i="6"/>
  <c r="C908" i="6"/>
  <c r="C733" i="6"/>
  <c r="C612" i="6"/>
  <c r="C814" i="6"/>
  <c r="C785" i="6"/>
  <c r="C294" i="6"/>
  <c r="C589" i="6"/>
  <c r="C777" i="6"/>
  <c r="C491" i="6"/>
  <c r="C728" i="6"/>
  <c r="C1012" i="6"/>
  <c r="C633" i="6"/>
  <c r="E232" i="1"/>
  <c r="F232" i="1" s="1"/>
  <c r="C231" i="5" s="1"/>
  <c r="E199" i="1"/>
  <c r="C502" i="6"/>
  <c r="C4" i="6"/>
  <c r="C783" i="6"/>
  <c r="C954" i="6"/>
  <c r="C694" i="6"/>
  <c r="C520" i="6"/>
  <c r="C385" i="6"/>
  <c r="C868" i="6"/>
  <c r="C371" i="6"/>
  <c r="E130" i="1"/>
  <c r="F130" i="1" s="1"/>
  <c r="C129" i="5" s="1"/>
  <c r="C530" i="6"/>
  <c r="E31" i="1"/>
  <c r="F31" i="1" s="1"/>
  <c r="C30" i="5" s="1"/>
  <c r="E217" i="1"/>
  <c r="F217" i="1" s="1"/>
  <c r="C216" i="5" s="1"/>
  <c r="C1005" i="6"/>
  <c r="C834" i="6"/>
  <c r="C403" i="6"/>
  <c r="C731" i="6"/>
  <c r="C773" i="6"/>
  <c r="C642" i="6"/>
  <c r="C715" i="6"/>
  <c r="E250" i="1"/>
  <c r="G250" i="1" s="1"/>
  <c r="E227" i="1"/>
  <c r="F227" i="1" s="1"/>
  <c r="C226" i="5" s="1"/>
  <c r="D226" i="5" s="1"/>
  <c r="E42" i="1"/>
  <c r="F42" i="1" s="1"/>
  <c r="C41" i="5" s="1"/>
  <c r="E30" i="1"/>
  <c r="F30" i="1" s="1"/>
  <c r="C29" i="5" s="1"/>
  <c r="C544" i="6"/>
  <c r="C567" i="6"/>
  <c r="C853" i="6"/>
  <c r="C587" i="6"/>
  <c r="C1014" i="6"/>
  <c r="C790" i="6"/>
  <c r="C453" i="6"/>
  <c r="E186" i="1"/>
  <c r="F186" i="1" s="1"/>
  <c r="C185" i="5" s="1"/>
  <c r="D185" i="5" s="1"/>
  <c r="E249" i="1"/>
  <c r="F249" i="1" s="1"/>
  <c r="C248" i="5" s="1"/>
  <c r="D248" i="5" s="1"/>
  <c r="E192" i="1"/>
  <c r="F192" i="1" s="1"/>
  <c r="C191" i="5" s="1"/>
  <c r="D191" i="5" s="1"/>
  <c r="C289" i="6"/>
  <c r="C772" i="6"/>
  <c r="C877" i="6"/>
  <c r="C424" i="6"/>
  <c r="C506" i="6"/>
  <c r="C461" i="6"/>
  <c r="C823" i="6"/>
  <c r="C799" i="6"/>
  <c r="C440" i="6"/>
  <c r="C870" i="6"/>
  <c r="C592" i="6"/>
  <c r="C798" i="6"/>
  <c r="C475" i="6"/>
  <c r="C292" i="6"/>
  <c r="E34" i="1"/>
  <c r="F34" i="1" s="1"/>
  <c r="C33" i="5" s="1"/>
  <c r="E264" i="1"/>
  <c r="E38" i="1"/>
  <c r="E27" i="1"/>
  <c r="F27" i="1" s="1"/>
  <c r="C26" i="5" s="1"/>
  <c r="C360" i="6"/>
  <c r="C343" i="6"/>
  <c r="C682" i="6"/>
  <c r="C658" i="6"/>
  <c r="C309" i="6"/>
  <c r="C590" i="6"/>
  <c r="C894" i="6"/>
  <c r="C391" i="6"/>
  <c r="C672" i="6"/>
  <c r="C540" i="6"/>
  <c r="C351" i="6"/>
  <c r="C1000" i="6"/>
  <c r="C663" i="6"/>
  <c r="E238" i="1"/>
  <c r="F238" i="1" s="1"/>
  <c r="C237" i="5" s="1"/>
  <c r="D237" i="5" s="1"/>
  <c r="E243" i="1"/>
  <c r="F243" i="1" s="1"/>
  <c r="C242" i="5" s="1"/>
  <c r="E110" i="1"/>
  <c r="F110" i="1" s="1"/>
  <c r="C109" i="5" s="1"/>
  <c r="E171" i="1"/>
  <c r="F171" i="1" s="1"/>
  <c r="C170" i="5" s="1"/>
  <c r="D170" i="5" s="1"/>
  <c r="C875" i="6"/>
  <c r="C596" i="6"/>
  <c r="C824" i="6"/>
  <c r="C1010" i="6"/>
  <c r="C1035" i="6"/>
  <c r="C779" i="6"/>
  <c r="C433" i="6"/>
  <c r="C408" i="6"/>
  <c r="C761" i="6"/>
  <c r="C429" i="6"/>
  <c r="C624" i="6"/>
  <c r="C565" i="6"/>
  <c r="C944" i="6"/>
  <c r="E70" i="1"/>
  <c r="G70" i="1" s="1"/>
  <c r="E252" i="1"/>
  <c r="F252" i="1" s="1"/>
  <c r="C251" i="5" s="1"/>
  <c r="E15" i="1"/>
  <c r="F15" i="1" s="1"/>
  <c r="C14" i="5" s="1"/>
  <c r="E48" i="1"/>
  <c r="E158" i="1"/>
  <c r="E99" i="1"/>
  <c r="F99" i="1" s="1"/>
  <c r="C98" i="5" s="1"/>
  <c r="C441" i="6"/>
  <c r="C338" i="6"/>
  <c r="C811" i="6"/>
  <c r="C852" i="6"/>
  <c r="C933" i="6"/>
  <c r="C826" i="6"/>
  <c r="C757" i="6"/>
  <c r="C848" i="6"/>
  <c r="C680" i="6"/>
  <c r="C299" i="6"/>
  <c r="C463" i="6"/>
  <c r="C383" i="6"/>
  <c r="C920" i="6"/>
  <c r="E100" i="1"/>
  <c r="F100" i="1" s="1"/>
  <c r="C99" i="5" s="1"/>
  <c r="E137" i="1"/>
  <c r="F137" i="1" s="1"/>
  <c r="C136" i="5" s="1"/>
  <c r="D136" i="5" s="1"/>
  <c r="C993" i="6"/>
  <c r="C503" i="6"/>
  <c r="C504" i="6"/>
  <c r="C935" i="6"/>
  <c r="C1034" i="6"/>
  <c r="C347" i="6"/>
  <c r="C613" i="6"/>
  <c r="C1026" i="6"/>
  <c r="C973" i="6"/>
  <c r="C379" i="6"/>
  <c r="C827" i="6"/>
  <c r="C756" i="6"/>
  <c r="E76" i="1"/>
  <c r="F76" i="1" s="1"/>
  <c r="C75" i="5" s="1"/>
  <c r="D75" i="5" s="1"/>
  <c r="E201" i="1"/>
  <c r="F201" i="1" s="1"/>
  <c r="C200" i="5" s="1"/>
  <c r="D200" i="5" s="1"/>
  <c r="E148" i="1"/>
  <c r="F148" i="1" s="1"/>
  <c r="C147" i="5" s="1"/>
  <c r="D147" i="5" s="1"/>
  <c r="E157" i="1"/>
  <c r="F157" i="1" s="1"/>
  <c r="C156" i="5" s="1"/>
  <c r="D156" i="5" s="1"/>
  <c r="G196" i="1"/>
  <c r="E58" i="1"/>
  <c r="F58" i="1" s="1"/>
  <c r="C57" i="5" s="1"/>
  <c r="E169" i="1"/>
  <c r="G169" i="1" s="1"/>
  <c r="E46" i="1"/>
  <c r="E220" i="1"/>
  <c r="G220" i="1" s="1"/>
  <c r="E53" i="1"/>
  <c r="F53" i="1" s="1"/>
  <c r="C52" i="5" s="1"/>
  <c r="D52" i="5" s="1"/>
  <c r="E118" i="1"/>
  <c r="G118" i="1" s="1"/>
  <c r="C225" i="6"/>
  <c r="E226" i="1"/>
  <c r="F226" i="1" s="1"/>
  <c r="C225" i="5" s="1"/>
  <c r="D225" i="5" s="1"/>
  <c r="P4" i="7"/>
  <c r="O4" i="7"/>
  <c r="L4" i="7"/>
  <c r="N4" i="7"/>
  <c r="M4" i="7"/>
  <c r="Q4" i="7"/>
  <c r="O6" i="7"/>
  <c r="G4" i="7"/>
  <c r="H4" i="7"/>
  <c r="N6" i="7"/>
  <c r="R4" i="7"/>
  <c r="M6" i="7"/>
  <c r="L6" i="7"/>
  <c r="E19" i="1"/>
  <c r="F19" i="1" s="1"/>
  <c r="C18" i="5" s="1"/>
  <c r="D18" i="5" s="1"/>
  <c r="C74" i="6"/>
  <c r="E75" i="1"/>
  <c r="F75" i="1" s="1"/>
  <c r="C74" i="5" s="1"/>
  <c r="D74" i="5" s="1"/>
  <c r="C218" i="6"/>
  <c r="E219" i="1"/>
  <c r="F219" i="1" s="1"/>
  <c r="C218" i="5" s="1"/>
  <c r="D218" i="5" s="1"/>
  <c r="C24" i="6"/>
  <c r="E25" i="1"/>
  <c r="F25" i="1" s="1"/>
  <c r="C24" i="5" s="1"/>
  <c r="D24" i="5" s="1"/>
  <c r="C181" i="6"/>
  <c r="E182" i="1"/>
  <c r="F182" i="1" s="1"/>
  <c r="C181" i="5" s="1"/>
  <c r="D181" i="5" s="1"/>
  <c r="E241" i="1"/>
  <c r="F241" i="1" s="1"/>
  <c r="C240" i="5" s="1"/>
  <c r="D240" i="5" s="1"/>
  <c r="C175" i="6"/>
  <c r="E176" i="1"/>
  <c r="F176" i="1" s="1"/>
  <c r="C175" i="5" s="1"/>
  <c r="D175" i="5" s="1"/>
  <c r="C97" i="6"/>
  <c r="E98" i="1"/>
  <c r="F98" i="1" s="1"/>
  <c r="C97" i="5" s="1"/>
  <c r="D97" i="5" s="1"/>
  <c r="E115" i="1"/>
  <c r="F115" i="1" s="1"/>
  <c r="C114" i="5" s="1"/>
  <c r="D114" i="5" s="1"/>
  <c r="E41" i="1"/>
  <c r="F41" i="1" s="1"/>
  <c r="C40" i="5" s="1"/>
  <c r="D40" i="5" s="1"/>
  <c r="C102" i="6"/>
  <c r="E103" i="1"/>
  <c r="F103" i="1" s="1"/>
  <c r="C102" i="5" s="1"/>
  <c r="D102" i="5" s="1"/>
  <c r="C199" i="6"/>
  <c r="E200" i="1"/>
  <c r="F200" i="1" s="1"/>
  <c r="C199" i="5" s="1"/>
  <c r="D199" i="5" s="1"/>
  <c r="E102" i="1"/>
  <c r="F102" i="1" s="1"/>
  <c r="C101" i="5" s="1"/>
  <c r="D101" i="5" s="1"/>
  <c r="C64" i="6"/>
  <c r="E65" i="1"/>
  <c r="F65" i="1" s="1"/>
  <c r="C64" i="5" s="1"/>
  <c r="D64" i="5" s="1"/>
  <c r="C107" i="6"/>
  <c r="E108" i="1"/>
  <c r="G108" i="1" s="1"/>
  <c r="E224" i="1"/>
  <c r="G224" i="1" s="1"/>
  <c r="E185" i="1"/>
  <c r="F185" i="1" s="1"/>
  <c r="C184" i="5" s="1"/>
  <c r="D184" i="5" s="1"/>
  <c r="E231" i="1"/>
  <c r="F231" i="1" s="1"/>
  <c r="C230" i="5" s="1"/>
  <c r="D230" i="5" s="1"/>
  <c r="C132" i="6"/>
  <c r="E133" i="1"/>
  <c r="F133" i="1" s="1"/>
  <c r="C132" i="5" s="1"/>
  <c r="D132" i="5" s="1"/>
  <c r="C562" i="6"/>
  <c r="C507" i="6"/>
  <c r="C984" i="6"/>
  <c r="C341" i="6"/>
  <c r="C488" i="6"/>
  <c r="C758" i="6"/>
  <c r="C497" i="6"/>
  <c r="C650" i="6"/>
  <c r="C981" i="6"/>
  <c r="C363" i="6"/>
  <c r="C667" i="6"/>
  <c r="C464" i="6"/>
  <c r="C648" i="6"/>
  <c r="C842" i="6"/>
  <c r="C526" i="6"/>
  <c r="C511" i="6"/>
  <c r="C674" i="6"/>
  <c r="C652" i="6"/>
  <c r="C451" i="6"/>
  <c r="C300" i="6"/>
  <c r="C717" i="6"/>
  <c r="C444" i="6"/>
  <c r="C1004" i="6"/>
  <c r="C366" i="6"/>
  <c r="C678" i="6"/>
  <c r="C477" i="6"/>
  <c r="C593" i="6"/>
  <c r="C687" i="6"/>
  <c r="C921" i="6"/>
  <c r="C943" i="6"/>
  <c r="C286" i="6"/>
  <c r="C885" i="6"/>
  <c r="C456" i="6"/>
  <c r="C393" i="6"/>
  <c r="C660" i="6"/>
  <c r="C985" i="6"/>
  <c r="C836" i="6"/>
  <c r="C542" i="6"/>
  <c r="C918" i="6"/>
  <c r="C559" i="6"/>
  <c r="C382" i="6"/>
  <c r="C763" i="6"/>
  <c r="C747" i="6"/>
  <c r="C474" i="6"/>
  <c r="C611" i="6"/>
  <c r="C925" i="6"/>
  <c r="C298" i="6"/>
  <c r="C1027" i="6"/>
  <c r="C625" i="6"/>
  <c r="C413" i="6"/>
  <c r="C869" i="6"/>
  <c r="C609" i="6"/>
  <c r="C295" i="6"/>
  <c r="C469" i="6"/>
  <c r="C948" i="6"/>
  <c r="C961" i="6"/>
  <c r="C994" i="6"/>
  <c r="C690" i="6"/>
  <c r="C712" i="6"/>
  <c r="C322" i="6"/>
  <c r="C803" i="6"/>
  <c r="C485" i="6"/>
  <c r="C748" i="6"/>
  <c r="C310" i="6"/>
  <c r="C402" i="6"/>
  <c r="C871" i="6"/>
  <c r="C555" i="6"/>
  <c r="C551" i="6"/>
  <c r="C883" i="6"/>
  <c r="C792" i="6"/>
  <c r="C816" i="6"/>
  <c r="C591" i="6"/>
  <c r="C794" i="6"/>
  <c r="C1020" i="6"/>
  <c r="C288" i="6"/>
  <c r="C430" i="6"/>
  <c r="C937" i="6"/>
  <c r="C306" i="6"/>
  <c r="C604" i="6"/>
  <c r="C639" i="6"/>
  <c r="C971" i="6"/>
  <c r="C615" i="6"/>
  <c r="C623" i="6"/>
  <c r="C972" i="6"/>
  <c r="C552" i="6"/>
  <c r="C305" i="6"/>
  <c r="C786" i="6"/>
  <c r="C274" i="6"/>
  <c r="C534" i="6"/>
  <c r="C1003" i="6"/>
  <c r="C992" i="6"/>
  <c r="C376" i="6"/>
  <c r="C435" i="6"/>
  <c r="C965" i="6"/>
  <c r="C446" i="6"/>
  <c r="C442" i="6"/>
  <c r="C647" i="6"/>
  <c r="C661" i="6"/>
  <c r="C893" i="6"/>
  <c r="C550" i="6"/>
  <c r="C533" i="6"/>
  <c r="C390" i="6"/>
  <c r="C929" i="6"/>
  <c r="C1015" i="6"/>
  <c r="C695" i="6"/>
  <c r="C431" i="6"/>
  <c r="C804" i="6"/>
  <c r="C976" i="6"/>
  <c r="C828" i="6"/>
  <c r="C355" i="6"/>
  <c r="C345" i="6"/>
  <c r="C1017" i="6"/>
  <c r="C683" i="6"/>
  <c r="C416" i="6"/>
  <c r="C915" i="6"/>
  <c r="C392" i="6"/>
  <c r="C884" i="6"/>
  <c r="C434" i="6"/>
  <c r="C999" i="6"/>
  <c r="C166" i="6"/>
  <c r="E167" i="1"/>
  <c r="F167" i="1" s="1"/>
  <c r="C166" i="5" s="1"/>
  <c r="D166" i="5" s="1"/>
  <c r="C238" i="6"/>
  <c r="E239" i="1"/>
  <c r="G239" i="1" s="1"/>
  <c r="C119" i="6"/>
  <c r="E120" i="1"/>
  <c r="F120" i="1" s="1"/>
  <c r="C119" i="5" s="1"/>
  <c r="D119" i="5" s="1"/>
  <c r="C133" i="6"/>
  <c r="E134" i="1"/>
  <c r="G134" i="1" s="1"/>
  <c r="E247" i="1"/>
  <c r="G247" i="1" s="1"/>
  <c r="E4" i="1"/>
  <c r="G4" i="1" s="1"/>
  <c r="E44" i="1"/>
  <c r="F44" i="1" s="1"/>
  <c r="C43" i="5" s="1"/>
  <c r="D43" i="5" s="1"/>
  <c r="E116" i="1"/>
  <c r="G116" i="1" s="1"/>
  <c r="E96" i="1"/>
  <c r="F96" i="1" s="1"/>
  <c r="C95" i="5" s="1"/>
  <c r="E234" i="1"/>
  <c r="F234" i="1" s="1"/>
  <c r="C233" i="5" s="1"/>
  <c r="D233" i="5" s="1"/>
  <c r="E242" i="1"/>
  <c r="F242" i="1" s="1"/>
  <c r="C241" i="5" s="1"/>
  <c r="D241" i="5" s="1"/>
  <c r="E28" i="1"/>
  <c r="F28" i="1" s="1"/>
  <c r="C27" i="5" s="1"/>
  <c r="D27" i="5" s="1"/>
  <c r="C280" i="6"/>
  <c r="C942" i="6"/>
  <c r="C817" i="6"/>
  <c r="C307" i="6"/>
  <c r="C421" i="6"/>
  <c r="C928" i="6"/>
  <c r="C495" i="6"/>
  <c r="C979" i="6"/>
  <c r="C819" i="6"/>
  <c r="C420" i="6"/>
  <c r="C319" i="6"/>
  <c r="C401" i="6"/>
  <c r="C493" i="6"/>
  <c r="C470" i="6"/>
  <c r="C742" i="6"/>
  <c r="C372" i="6"/>
  <c r="C353" i="6"/>
  <c r="C1006" i="6"/>
  <c r="C448" i="6"/>
  <c r="C847" i="6"/>
  <c r="C145" i="6"/>
  <c r="E146" i="1"/>
  <c r="F146" i="1" s="1"/>
  <c r="C145" i="5" s="1"/>
  <c r="D145" i="5" s="1"/>
  <c r="C80" i="6"/>
  <c r="E81" i="1"/>
  <c r="F81" i="1" s="1"/>
  <c r="C80" i="5" s="1"/>
  <c r="D80" i="5" s="1"/>
  <c r="C141" i="6"/>
  <c r="E142" i="1"/>
  <c r="F142" i="1" s="1"/>
  <c r="C141" i="5" s="1"/>
  <c r="D141" i="5" s="1"/>
  <c r="C202" i="6"/>
  <c r="E203" i="1"/>
  <c r="G203" i="1" s="1"/>
  <c r="C124" i="6"/>
  <c r="E125" i="1"/>
  <c r="F125" i="1" s="1"/>
  <c r="C124" i="5" s="1"/>
  <c r="D124" i="5" s="1"/>
  <c r="C61" i="6"/>
  <c r="E62" i="1"/>
  <c r="F62" i="1" s="1"/>
  <c r="C61" i="5" s="1"/>
  <c r="D61" i="5" s="1"/>
  <c r="C173" i="6"/>
  <c r="E174" i="1"/>
  <c r="G174" i="1" s="1"/>
  <c r="C174" i="6"/>
  <c r="E175" i="1"/>
  <c r="F175" i="1" s="1"/>
  <c r="C174" i="5" s="1"/>
  <c r="D174" i="5" s="1"/>
  <c r="E229" i="1"/>
  <c r="G229" i="1" s="1"/>
  <c r="E143" i="1"/>
  <c r="F143" i="1" s="1"/>
  <c r="C142" i="5" s="1"/>
  <c r="D142" i="5" s="1"/>
  <c r="G74" i="1"/>
  <c r="G161" i="1"/>
  <c r="E59" i="1"/>
  <c r="G59" i="1" s="1"/>
  <c r="E16" i="1"/>
  <c r="G16" i="1" s="1"/>
  <c r="C243" i="6"/>
  <c r="E244" i="1"/>
  <c r="G244" i="1" s="1"/>
  <c r="C91" i="6"/>
  <c r="E92" i="1"/>
  <c r="F92" i="1" s="1"/>
  <c r="C91" i="5" s="1"/>
  <c r="D91" i="5" s="1"/>
  <c r="C152" i="6"/>
  <c r="E153" i="1"/>
  <c r="F153" i="1" s="1"/>
  <c r="C152" i="5" s="1"/>
  <c r="D152" i="5" s="1"/>
  <c r="E20" i="1"/>
  <c r="F20" i="1" s="1"/>
  <c r="C19" i="5" s="1"/>
  <c r="D19" i="5" s="1"/>
  <c r="E126" i="1"/>
  <c r="F126" i="1" s="1"/>
  <c r="C125" i="5" s="1"/>
  <c r="D125" i="5" s="1"/>
  <c r="C830" i="6"/>
  <c r="C788" i="6"/>
  <c r="C753" i="6"/>
  <c r="C545" i="6"/>
  <c r="C951" i="6"/>
  <c r="C311" i="6"/>
  <c r="C900" i="6"/>
  <c r="C365" i="6"/>
  <c r="C460" i="6"/>
  <c r="C450" i="6"/>
  <c r="E80" i="1"/>
  <c r="F80" i="1" s="1"/>
  <c r="C79" i="5" s="1"/>
  <c r="D79" i="5" s="1"/>
  <c r="E236" i="1"/>
  <c r="F236" i="1" s="1"/>
  <c r="C235" i="5" s="1"/>
  <c r="D235" i="5" s="1"/>
  <c r="G109" i="1"/>
  <c r="E95" i="1"/>
  <c r="G95" i="1" s="1"/>
  <c r="E63" i="1"/>
  <c r="F63" i="1" s="1"/>
  <c r="C62" i="5" s="1"/>
  <c r="D62" i="5" s="1"/>
  <c r="C275" i="6"/>
  <c r="C510" i="6"/>
  <c r="C833" i="6"/>
  <c r="C872" i="6"/>
  <c r="C483" i="6"/>
  <c r="C557" i="6"/>
  <c r="C998" i="6"/>
  <c r="C727" i="6"/>
  <c r="C807" i="6"/>
  <c r="C796" i="6"/>
  <c r="C346" i="6"/>
  <c r="C950" i="6"/>
  <c r="C610" i="6"/>
  <c r="C997" i="6"/>
  <c r="C472" i="6"/>
  <c r="C1023" i="6"/>
  <c r="C316" i="6"/>
  <c r="C980" i="6"/>
  <c r="C419" i="6"/>
  <c r="C844" i="6"/>
  <c r="C63" i="6"/>
  <c r="E64" i="1"/>
  <c r="F64" i="1" s="1"/>
  <c r="C63" i="5" s="1"/>
  <c r="D63" i="5" s="1"/>
  <c r="C213" i="6"/>
  <c r="E214" i="1"/>
  <c r="F214" i="1" s="1"/>
  <c r="C213" i="5" s="1"/>
  <c r="D213" i="5" s="1"/>
  <c r="C196" i="6"/>
  <c r="E197" i="1"/>
  <c r="F197" i="1" s="1"/>
  <c r="C196" i="5" s="1"/>
  <c r="D196" i="5" s="1"/>
  <c r="C96" i="6"/>
  <c r="E97" i="1"/>
  <c r="F97" i="1" s="1"/>
  <c r="C96" i="5" s="1"/>
  <c r="D96" i="5" s="1"/>
  <c r="C70" i="6"/>
  <c r="E71" i="1"/>
  <c r="F71" i="1" s="1"/>
  <c r="C70" i="5" s="1"/>
  <c r="D70" i="5" s="1"/>
  <c r="E91" i="1"/>
  <c r="G91" i="1" s="1"/>
  <c r="E24" i="1"/>
  <c r="F24" i="1" s="1"/>
  <c r="C23" i="5" s="1"/>
  <c r="D23" i="5" s="1"/>
  <c r="E163" i="1"/>
  <c r="F163" i="1" s="1"/>
  <c r="C162" i="5" s="1"/>
  <c r="D162" i="5" s="1"/>
  <c r="G264" i="1"/>
  <c r="E113" i="1"/>
  <c r="F113" i="1" s="1"/>
  <c r="C112" i="5" s="1"/>
  <c r="D112" i="5" s="1"/>
  <c r="C189" i="6"/>
  <c r="E190" i="1"/>
  <c r="F190" i="1" s="1"/>
  <c r="C189" i="5" s="1"/>
  <c r="C42" i="6"/>
  <c r="E43" i="1"/>
  <c r="G43" i="1" s="1"/>
  <c r="G199" i="1"/>
  <c r="G158" i="1"/>
  <c r="E269" i="1"/>
  <c r="G269" i="1" s="1"/>
  <c r="E147" i="1"/>
  <c r="G147" i="1" s="1"/>
  <c r="E218" i="1"/>
  <c r="F218" i="1" s="1"/>
  <c r="C217" i="5" s="1"/>
  <c r="D217" i="5" s="1"/>
  <c r="C53" i="6"/>
  <c r="E54" i="1"/>
  <c r="G54" i="1" s="1"/>
  <c r="E128" i="1"/>
  <c r="F128" i="1" s="1"/>
  <c r="C127" i="5" s="1"/>
  <c r="D127" i="5" s="1"/>
  <c r="E23" i="1"/>
  <c r="F23" i="1" s="1"/>
  <c r="C22" i="5" s="1"/>
  <c r="D22" i="5" s="1"/>
  <c r="E230" i="1"/>
  <c r="F230" i="1" s="1"/>
  <c r="C229" i="5" s="1"/>
  <c r="D229" i="5" s="1"/>
  <c r="E208" i="1"/>
  <c r="G208" i="1" s="1"/>
  <c r="C276" i="6"/>
  <c r="C437" i="6"/>
  <c r="C418" i="6"/>
  <c r="C696" i="6"/>
  <c r="C947" i="6"/>
  <c r="C537" i="6"/>
  <c r="C754" i="6"/>
  <c r="C558" i="6"/>
  <c r="C700" i="6"/>
  <c r="C988" i="6"/>
  <c r="E45" i="1"/>
  <c r="G45" i="1" s="1"/>
  <c r="E212" i="1"/>
  <c r="F212" i="1" s="1"/>
  <c r="C211" i="5" s="1"/>
  <c r="D211" i="5" s="1"/>
  <c r="E117" i="1"/>
  <c r="F117" i="1" s="1"/>
  <c r="C116" i="5" s="1"/>
  <c r="D116" i="5" s="1"/>
  <c r="E33" i="1"/>
  <c r="F33" i="1" s="1"/>
  <c r="C32" i="5" s="1"/>
  <c r="D32" i="5" s="1"/>
  <c r="E168" i="1"/>
  <c r="F168" i="1" s="1"/>
  <c r="C167" i="5" s="1"/>
  <c r="D167" i="5" s="1"/>
  <c r="E121" i="1"/>
  <c r="G121" i="1" s="1"/>
  <c r="E258" i="1"/>
  <c r="F258" i="1" s="1"/>
  <c r="C257" i="5" s="1"/>
  <c r="D257" i="5" s="1"/>
  <c r="E246" i="1"/>
  <c r="F246" i="1" s="1"/>
  <c r="C245" i="5" s="1"/>
  <c r="D245" i="5" s="1"/>
  <c r="C282" i="6"/>
  <c r="C982" i="6"/>
  <c r="C370" i="6"/>
  <c r="C538" i="6"/>
  <c r="C1031" i="6"/>
  <c r="C1001" i="6"/>
  <c r="C631" i="6"/>
  <c r="C857" i="6"/>
  <c r="C901" i="6"/>
  <c r="C572" i="6"/>
  <c r="C438" i="6"/>
  <c r="C653" i="6"/>
  <c r="C443" i="6"/>
  <c r="C691" i="6"/>
  <c r="C328" i="6"/>
  <c r="C737" i="6"/>
  <c r="C349" i="6"/>
  <c r="C956" i="6"/>
  <c r="C784" i="6"/>
  <c r="C603" i="6"/>
  <c r="G101" i="1"/>
  <c r="E213" i="1"/>
  <c r="F213" i="1" s="1"/>
  <c r="C212" i="5" s="1"/>
  <c r="D212" i="5" s="1"/>
  <c r="E89" i="1"/>
  <c r="F89" i="1" s="1"/>
  <c r="C88" i="5" s="1"/>
  <c r="D88" i="5" s="1"/>
  <c r="G181" i="1"/>
  <c r="E184" i="1"/>
  <c r="F184" i="1" s="1"/>
  <c r="C183" i="5" s="1"/>
  <c r="D183" i="5" s="1"/>
  <c r="C659" i="6"/>
  <c r="C285" i="6"/>
  <c r="C447" i="6"/>
  <c r="C564" i="6"/>
  <c r="C597" i="6"/>
  <c r="C1029" i="6"/>
  <c r="C805" i="6"/>
  <c r="C614" i="6"/>
  <c r="C455" i="6"/>
  <c r="C561" i="6"/>
  <c r="C964" i="6"/>
  <c r="C889" i="6"/>
  <c r="C688" i="6"/>
  <c r="C622" i="6"/>
  <c r="C1018" i="6"/>
  <c r="C686" i="6"/>
  <c r="C669" i="6"/>
  <c r="C693" i="6"/>
  <c r="C602" i="6"/>
  <c r="C543" i="6"/>
  <c r="C598" i="6"/>
  <c r="C713" i="6"/>
  <c r="C861" i="6"/>
  <c r="C325" i="6"/>
  <c r="C539" i="6"/>
  <c r="C934" i="6"/>
  <c r="C990" i="6"/>
  <c r="C445" i="6"/>
  <c r="C710" i="6"/>
  <c r="C752" i="6"/>
  <c r="C832" i="6"/>
  <c r="C315" i="6"/>
  <c r="C272" i="6"/>
  <c r="C277" i="6"/>
  <c r="C512" i="6"/>
  <c r="C528" i="6"/>
  <c r="C375" i="6"/>
  <c r="C665" i="6"/>
  <c r="C317" i="6"/>
  <c r="C849" i="6"/>
  <c r="C462" i="6"/>
  <c r="C670" i="6"/>
  <c r="C584" i="6"/>
  <c r="C767" i="6"/>
  <c r="C479" i="6"/>
  <c r="C986" i="6"/>
  <c r="C354" i="6"/>
  <c r="C638" i="6"/>
  <c r="C841" i="6"/>
  <c r="C342" i="6"/>
  <c r="C471" i="6"/>
  <c r="C515" i="6"/>
  <c r="C1009" i="6"/>
  <c r="C608" i="6"/>
  <c r="C407" i="6"/>
  <c r="C458" i="6"/>
  <c r="C1022" i="6"/>
  <c r="C838" i="6"/>
  <c r="C963" i="6"/>
  <c r="C405" i="6"/>
  <c r="C523" i="6"/>
  <c r="C549" i="6"/>
  <c r="C818" i="6"/>
  <c r="C1024" i="6"/>
  <c r="C428" i="6"/>
  <c r="C886" i="6"/>
  <c r="C975" i="6"/>
  <c r="C941" i="6"/>
  <c r="C348" i="6"/>
  <c r="C1033" i="6"/>
  <c r="C800" i="6"/>
  <c r="C846" i="6"/>
  <c r="C815" i="6"/>
  <c r="C629" i="6"/>
  <c r="C736" i="6"/>
  <c r="C917" i="6"/>
  <c r="C706" i="6"/>
  <c r="C278" i="6"/>
  <c r="C940" i="6"/>
  <c r="C417" i="6"/>
  <c r="C501" i="6"/>
  <c r="C808" i="6"/>
  <c r="C386" i="6"/>
  <c r="C573" i="6"/>
  <c r="C854" i="6"/>
  <c r="C576" i="6"/>
  <c r="C676" i="6"/>
  <c r="C759" i="6"/>
  <c r="C656" i="6"/>
  <c r="C287" i="6"/>
  <c r="C284" i="6"/>
  <c r="C409" i="6"/>
  <c r="C930" i="6"/>
  <c r="C764" i="6"/>
  <c r="C802" i="6"/>
  <c r="C960" i="6"/>
  <c r="C651" i="6"/>
  <c r="C532" i="6"/>
  <c r="C662" i="6"/>
  <c r="C771" i="6"/>
  <c r="C452" i="6"/>
  <c r="C425" i="6"/>
  <c r="C863" i="6"/>
  <c r="C412" i="6"/>
  <c r="C387" i="6"/>
  <c r="C923" i="6"/>
  <c r="C400" i="6"/>
  <c r="C406" i="6"/>
  <c r="C541" i="6"/>
  <c r="C989" i="6"/>
  <c r="C864" i="6"/>
  <c r="C546" i="6"/>
  <c r="C825" i="6"/>
  <c r="C312" i="6"/>
  <c r="C912" i="6"/>
  <c r="C632" i="6"/>
  <c r="C745" i="6"/>
  <c r="C331" i="6"/>
  <c r="C364" i="6"/>
  <c r="C339" i="6"/>
  <c r="C880" i="6"/>
  <c r="C801" i="6"/>
  <c r="C1007" i="6"/>
  <c r="C654" i="6"/>
  <c r="C770" i="6"/>
  <c r="C730" i="6"/>
  <c r="C481" i="6"/>
  <c r="C958" i="6"/>
  <c r="C605" i="6"/>
  <c r="C671" i="6"/>
  <c r="C296" i="6"/>
  <c r="C936" i="6"/>
  <c r="C726" i="6"/>
  <c r="C522" i="6"/>
  <c r="C378" i="6"/>
  <c r="C744" i="6"/>
  <c r="C978" i="6"/>
  <c r="C702" i="6"/>
  <c r="C554" i="6"/>
  <c r="C968" i="6"/>
  <c r="C395" i="6"/>
  <c r="C709" i="6"/>
  <c r="C607" i="6"/>
  <c r="C739" i="6"/>
  <c r="C547" i="6"/>
  <c r="C699" i="6"/>
  <c r="C490" i="6"/>
  <c r="C768" i="6"/>
  <c r="C627" i="6"/>
  <c r="C924" i="6"/>
  <c r="C822" i="6"/>
  <c r="C995" i="6"/>
  <c r="C509" i="6"/>
  <c r="C839" i="6"/>
  <c r="C787" i="6"/>
  <c r="C1028" i="6"/>
  <c r="C630" i="6"/>
  <c r="C476" i="6"/>
  <c r="C340" i="6"/>
  <c r="C381" i="6"/>
  <c r="C892" i="6"/>
  <c r="C689" i="6"/>
  <c r="C970" i="6"/>
  <c r="C835" i="6"/>
  <c r="C769" i="6"/>
  <c r="C599" i="6"/>
  <c r="C766" i="6"/>
  <c r="C703" i="6"/>
  <c r="C907" i="6"/>
  <c r="C987" i="6"/>
  <c r="C404" i="6"/>
  <c r="C646" i="6"/>
  <c r="C704" i="6"/>
  <c r="C996" i="6"/>
  <c r="C1021" i="6"/>
  <c r="C791" i="6"/>
  <c r="C969" i="6"/>
  <c r="C1013" i="6"/>
  <c r="C738" i="6"/>
  <c r="C367" i="6"/>
  <c r="C865" i="6"/>
  <c r="C729" i="6"/>
  <c r="C931" i="6"/>
  <c r="C585" i="6"/>
  <c r="C568" i="6"/>
  <c r="C519" i="6"/>
  <c r="C494" i="6"/>
  <c r="C397" i="6"/>
  <c r="C454" i="6"/>
  <c r="C781" i="6"/>
  <c r="C635" i="6"/>
  <c r="C879" i="6"/>
  <c r="C905" i="6"/>
  <c r="C812" i="6"/>
  <c r="C588" i="6"/>
  <c r="C332" i="6"/>
  <c r="C290" i="6"/>
  <c r="C270" i="6"/>
  <c r="C697" i="6"/>
  <c r="C333" i="6"/>
  <c r="C655" i="6"/>
  <c r="C721" i="6"/>
  <c r="C570" i="6"/>
  <c r="C505" i="6"/>
  <c r="C946" i="6"/>
  <c r="C334" i="6"/>
  <c r="C301" i="6"/>
  <c r="C939" i="6"/>
  <c r="C389" i="6"/>
  <c r="C840" i="6"/>
  <c r="C330" i="6"/>
  <c r="C457" i="6"/>
  <c r="C368" i="6"/>
  <c r="C499" i="6"/>
  <c r="C1008" i="6"/>
  <c r="C922" i="6"/>
  <c r="C919" i="6"/>
  <c r="C574" i="6"/>
  <c r="C323" i="6"/>
  <c r="C326" i="6"/>
  <c r="C1030" i="6"/>
  <c r="C1011" i="6"/>
  <c r="C850" i="6"/>
  <c r="C645" i="6"/>
  <c r="C398" i="6"/>
  <c r="C858" i="6"/>
  <c r="C714" i="6"/>
  <c r="C716" i="6"/>
  <c r="C855" i="6"/>
  <c r="C414" i="6"/>
  <c r="C478" i="6"/>
  <c r="C953" i="6"/>
  <c r="C774" i="6"/>
  <c r="C938" i="6"/>
  <c r="C634" i="6"/>
  <c r="C484" i="6"/>
  <c r="C563" i="6"/>
  <c r="C1036" i="6"/>
  <c r="C895" i="6"/>
  <c r="C723" i="6"/>
  <c r="C399" i="6"/>
  <c r="C845" i="6"/>
  <c r="C352" i="6"/>
  <c r="C396" i="6"/>
  <c r="C904" i="6"/>
  <c r="C358" i="6"/>
  <c r="C760" i="6"/>
  <c r="C762" i="6"/>
  <c r="C743" i="6"/>
  <c r="C566" i="6"/>
  <c r="C735" i="6"/>
  <c r="C755" i="6"/>
  <c r="C720" i="6"/>
  <c r="C843" i="6"/>
  <c r="C927" i="6"/>
  <c r="C903" i="6"/>
  <c r="C732" i="6"/>
  <c r="C369" i="6"/>
  <c r="C793" i="6"/>
  <c r="C594" i="6"/>
  <c r="C524" i="6"/>
  <c r="C896" i="6"/>
  <c r="C569" i="6"/>
  <c r="C684" i="6"/>
  <c r="C302" i="6"/>
  <c r="C514" i="6"/>
  <c r="C1016" i="6"/>
  <c r="C1025" i="6"/>
  <c r="C957" i="6"/>
  <c r="C932" i="6"/>
  <c r="C949" i="6"/>
  <c r="C489" i="6"/>
  <c r="C487" i="6"/>
  <c r="C279" i="6"/>
  <c r="C273" i="6"/>
  <c r="C321" i="6"/>
  <c r="C356" i="6"/>
  <c r="C890" i="6"/>
  <c r="C974" i="6"/>
  <c r="C967" i="6"/>
  <c r="C621" i="6"/>
  <c r="C553" i="6"/>
  <c r="C303" i="6"/>
  <c r="C482" i="6"/>
  <c r="C851" i="6"/>
  <c r="C677" i="6"/>
  <c r="C718" i="6"/>
  <c r="C620" i="6"/>
  <c r="C628" i="6"/>
  <c r="C531" i="6"/>
  <c r="C618" i="6"/>
  <c r="C318" i="6"/>
  <c r="C789" i="6"/>
  <c r="C577" i="6"/>
  <c r="C1002" i="6"/>
  <c r="C776" i="6"/>
  <c r="C616" i="6"/>
  <c r="C722" i="6"/>
  <c r="C313" i="6"/>
  <c r="C636" i="6"/>
  <c r="C327" i="6"/>
  <c r="C595" i="6"/>
  <c r="C911" i="6"/>
  <c r="C411" i="6"/>
  <c r="C377" i="6"/>
  <c r="C707" i="6"/>
  <c r="C560" i="6"/>
  <c r="C337" i="6"/>
  <c r="C1019" i="6"/>
  <c r="C698" i="6"/>
  <c r="C906" i="6"/>
  <c r="C496" i="6"/>
  <c r="C575" i="6"/>
  <c r="C582" i="6"/>
  <c r="C373" i="6"/>
  <c r="C983" i="6"/>
  <c r="C513" i="6"/>
  <c r="C388" i="6"/>
  <c r="C518" i="6"/>
  <c r="C486" i="6"/>
  <c r="C891" i="6"/>
  <c r="C637" i="6"/>
  <c r="C535" i="6"/>
  <c r="C741" i="6"/>
  <c r="C897" i="6"/>
  <c r="C649" i="6"/>
  <c r="C336" i="6"/>
  <c r="C860" i="6"/>
  <c r="C423" i="6"/>
  <c r="C459" i="6"/>
  <c r="C962" i="6"/>
  <c r="C291" i="6"/>
  <c r="C966" i="6"/>
  <c r="C673" i="6"/>
  <c r="C724" i="6"/>
  <c r="C888" i="6"/>
  <c r="C466" i="6"/>
  <c r="C293" i="6"/>
  <c r="C810" i="6"/>
  <c r="C498" i="6"/>
  <c r="C675" i="6"/>
  <c r="C955" i="6"/>
  <c r="C283" i="6"/>
  <c r="C281" i="6"/>
  <c r="C765" i="6"/>
  <c r="C606" i="6"/>
  <c r="C887" i="6"/>
  <c r="C304" i="6"/>
  <c r="C856" i="6"/>
  <c r="C859" i="6"/>
  <c r="C909" i="6"/>
  <c r="C705" i="6"/>
  <c r="C410" i="6"/>
  <c r="C668" i="6"/>
  <c r="C898" i="6"/>
  <c r="C556" i="6"/>
  <c r="C780" i="6"/>
  <c r="C873" i="6"/>
  <c r="C521" i="6"/>
  <c r="C809" i="6"/>
  <c r="C806" i="6"/>
  <c r="C467" i="6"/>
  <c r="C719" i="6"/>
  <c r="C831" i="6"/>
  <c r="C508" i="6"/>
  <c r="C427" i="6"/>
  <c r="C910" i="6"/>
  <c r="C271" i="6"/>
  <c r="C578" i="6"/>
  <c r="C350" i="6"/>
  <c r="C685" i="6"/>
  <c r="C359" i="6"/>
  <c r="C308" i="6"/>
  <c r="C750" i="6"/>
  <c r="C782" i="6"/>
  <c r="C548" i="6"/>
  <c r="C795" i="6"/>
  <c r="C740" i="6"/>
  <c r="C1032" i="6"/>
  <c r="C945" i="6"/>
  <c r="C775" i="6"/>
  <c r="C626" i="6"/>
  <c r="C734" i="6"/>
  <c r="C536" i="6"/>
  <c r="C335" i="6"/>
  <c r="C708" i="6"/>
  <c r="C725" i="6"/>
  <c r="C432" i="6"/>
  <c r="C977" i="6"/>
  <c r="C681" i="6"/>
  <c r="C746" i="6"/>
  <c r="C899" i="6"/>
  <c r="C344" i="6"/>
  <c r="C601" i="6"/>
  <c r="C426" i="6"/>
  <c r="C619" i="6"/>
  <c r="C820" i="6"/>
  <c r="C664" i="6"/>
  <c r="C657" i="6"/>
  <c r="C468" i="6"/>
  <c r="C926" i="6"/>
  <c r="C516" i="6"/>
  <c r="C586" i="6"/>
  <c r="C701" i="6"/>
  <c r="C617" i="6"/>
  <c r="C297" i="6"/>
  <c r="C525" i="6"/>
  <c r="C916" i="6"/>
  <c r="C580" i="6"/>
  <c r="C465" i="6"/>
  <c r="C380" i="6"/>
  <c r="D29" i="5"/>
  <c r="D30" i="5"/>
  <c r="D57" i="5"/>
  <c r="D26" i="5"/>
  <c r="D98" i="5"/>
  <c r="D242" i="5"/>
  <c r="D33" i="5"/>
  <c r="D99" i="5"/>
  <c r="D76" i="5"/>
  <c r="D197" i="5"/>
  <c r="D269" i="5"/>
  <c r="D153" i="5"/>
  <c r="D216" i="5"/>
  <c r="D95" i="5"/>
  <c r="D140" i="5"/>
  <c r="D129" i="5"/>
  <c r="D214" i="5"/>
  <c r="D239" i="5"/>
  <c r="E248" i="1"/>
  <c r="F248" i="1" s="1"/>
  <c r="C247" i="5" s="1"/>
  <c r="D247" i="5" s="1"/>
  <c r="E187" i="1"/>
  <c r="F187" i="1" s="1"/>
  <c r="C186" i="5" s="1"/>
  <c r="D186" i="5" s="1"/>
  <c r="E261" i="1"/>
  <c r="F261" i="1" s="1"/>
  <c r="C260" i="5" s="1"/>
  <c r="D260" i="5" s="1"/>
  <c r="E84" i="1"/>
  <c r="G84" i="1" s="1"/>
  <c r="E228" i="1"/>
  <c r="F228" i="1" s="1"/>
  <c r="C227" i="5" s="1"/>
  <c r="D227" i="5" s="1"/>
  <c r="E145" i="1"/>
  <c r="F145" i="1" s="1"/>
  <c r="C144" i="5" s="1"/>
  <c r="D144" i="5" s="1"/>
  <c r="E170" i="1"/>
  <c r="G170" i="1" s="1"/>
  <c r="E131" i="1"/>
  <c r="F131" i="1" s="1"/>
  <c r="C130" i="5" s="1"/>
  <c r="D130" i="5" s="1"/>
  <c r="G206" i="1"/>
  <c r="E83" i="1"/>
  <c r="F83" i="1" s="1"/>
  <c r="C82" i="5" s="1"/>
  <c r="D82" i="5" s="1"/>
  <c r="E155" i="1"/>
  <c r="F155" i="1" s="1"/>
  <c r="C154" i="5" s="1"/>
  <c r="D154" i="5" s="1"/>
  <c r="D14" i="5"/>
  <c r="D231" i="5"/>
  <c r="D92" i="5"/>
  <c r="D189" i="5"/>
  <c r="D41" i="5"/>
  <c r="D10" i="5"/>
  <c r="D251" i="5"/>
  <c r="E235" i="1"/>
  <c r="F235" i="1" s="1"/>
  <c r="C234" i="5" s="1"/>
  <c r="D234" i="5" s="1"/>
  <c r="G177" i="1"/>
  <c r="E152" i="1"/>
  <c r="G152" i="1" s="1"/>
  <c r="E32" i="1"/>
  <c r="G32" i="1" s="1"/>
  <c r="E178" i="1"/>
  <c r="F178" i="1" s="1"/>
  <c r="C177" i="5" s="1"/>
  <c r="D177" i="5" s="1"/>
  <c r="E209" i="1"/>
  <c r="F209" i="1" s="1"/>
  <c r="C208" i="5" s="1"/>
  <c r="D208" i="5" s="1"/>
  <c r="E135" i="1"/>
  <c r="F135" i="1" s="1"/>
  <c r="C134" i="5" s="1"/>
  <c r="D134" i="5" s="1"/>
  <c r="E207" i="1"/>
  <c r="F207" i="1" s="1"/>
  <c r="C206" i="5" s="1"/>
  <c r="D206" i="5" s="1"/>
  <c r="E88" i="1"/>
  <c r="F88" i="1" s="1"/>
  <c r="C87" i="5" s="1"/>
  <c r="D87" i="5" s="1"/>
  <c r="J3" i="1"/>
  <c r="C3" i="6"/>
  <c r="D192" i="5"/>
  <c r="D148" i="5"/>
  <c r="E114" i="1"/>
  <c r="F114" i="1" s="1"/>
  <c r="C113" i="5" s="1"/>
  <c r="D113" i="5" s="1"/>
  <c r="E136" i="1"/>
  <c r="G136" i="1" s="1"/>
  <c r="D38" i="5"/>
  <c r="D110" i="5"/>
  <c r="D254" i="5"/>
  <c r="D93" i="5"/>
  <c r="D39" i="5"/>
  <c r="D255" i="5"/>
  <c r="D259" i="5"/>
  <c r="D21" i="5"/>
  <c r="D204" i="5"/>
  <c r="D16" i="5"/>
  <c r="D232" i="5"/>
  <c r="D253" i="5"/>
  <c r="D65" i="5"/>
  <c r="D137" i="5"/>
  <c r="D209" i="5"/>
  <c r="D55" i="5"/>
  <c r="D48" i="5"/>
  <c r="D193" i="5"/>
  <c r="D66" i="5"/>
  <c r="D210" i="5"/>
  <c r="D104" i="5"/>
  <c r="D201" i="5"/>
  <c r="D49" i="5"/>
  <c r="D34" i="5"/>
  <c r="D106" i="5"/>
  <c r="D178" i="5"/>
  <c r="D250" i="5"/>
  <c r="D59" i="5"/>
  <c r="D131" i="5"/>
  <c r="D203" i="5"/>
  <c r="D12" i="5"/>
  <c r="D220" i="5"/>
  <c r="D109" i="5"/>
  <c r="D54" i="5"/>
  <c r="D126" i="5"/>
  <c r="G14" i="1"/>
  <c r="E159" i="1"/>
  <c r="G159" i="1" s="1"/>
  <c r="E18" i="1"/>
  <c r="F18" i="1" s="1"/>
  <c r="C17" i="5" s="1"/>
  <c r="D17" i="5" s="1"/>
  <c r="E90" i="1"/>
  <c r="F90" i="1" s="1"/>
  <c r="C89" i="5" s="1"/>
  <c r="D89" i="5" s="1"/>
  <c r="E162" i="1"/>
  <c r="F162" i="1" s="1"/>
  <c r="C161" i="5" s="1"/>
  <c r="D161" i="5" s="1"/>
  <c r="E87" i="1"/>
  <c r="F87" i="1" s="1"/>
  <c r="C86" i="5" s="1"/>
  <c r="D86" i="5" s="1"/>
  <c r="E259" i="1"/>
  <c r="F259" i="1" s="1"/>
  <c r="C258" i="5" s="1"/>
  <c r="D258" i="5" s="1"/>
  <c r="E37" i="1"/>
  <c r="G37" i="1" s="1"/>
  <c r="E57" i="1"/>
  <c r="F57" i="1" s="1"/>
  <c r="C56" i="5" s="1"/>
  <c r="D56" i="5" s="1"/>
  <c r="E164" i="1"/>
  <c r="F164" i="1" s="1"/>
  <c r="C163" i="5" s="1"/>
  <c r="D163" i="5" s="1"/>
  <c r="E106" i="1"/>
  <c r="F106" i="1" s="1"/>
  <c r="C105" i="5" s="1"/>
  <c r="D105" i="5" s="1"/>
  <c r="E189" i="1"/>
  <c r="G189" i="1" s="1"/>
  <c r="E12" i="1"/>
  <c r="G12" i="1" s="1"/>
  <c r="E156" i="1"/>
  <c r="G156" i="1" s="1"/>
  <c r="E129" i="1"/>
  <c r="F129" i="1" s="1"/>
  <c r="C128" i="5" s="1"/>
  <c r="D128" i="5" s="1"/>
  <c r="E61" i="1"/>
  <c r="F61" i="1" s="1"/>
  <c r="C60" i="5" s="1"/>
  <c r="D60" i="5" s="1"/>
  <c r="E265" i="1"/>
  <c r="F265" i="1" s="1"/>
  <c r="C264" i="5" s="1"/>
  <c r="D264" i="5" s="1"/>
  <c r="E160" i="1"/>
  <c r="F160" i="1" s="1"/>
  <c r="C159" i="5" s="1"/>
  <c r="D159" i="5" s="1"/>
  <c r="C480" i="6"/>
  <c r="C583" i="6"/>
  <c r="C600" i="6"/>
  <c r="D50" i="5"/>
  <c r="D194" i="5"/>
  <c r="D266" i="5"/>
  <c r="D68" i="5"/>
  <c r="D165" i="5"/>
  <c r="D51" i="5"/>
  <c r="D123" i="5"/>
  <c r="D267" i="5"/>
  <c r="D81" i="5"/>
  <c r="D28" i="5"/>
  <c r="D172" i="5"/>
  <c r="D244" i="5"/>
  <c r="D187" i="5"/>
  <c r="D9" i="5"/>
  <c r="D5" i="5"/>
  <c r="D77" i="5"/>
  <c r="D149" i="5"/>
  <c r="D221" i="5"/>
  <c r="D103" i="5"/>
  <c r="D236" i="5"/>
  <c r="D78" i="5"/>
  <c r="D150" i="5"/>
  <c r="D222" i="5"/>
  <c r="D67" i="5"/>
  <c r="D121" i="5"/>
  <c r="D46" i="5"/>
  <c r="D118" i="5"/>
  <c r="D190" i="5"/>
  <c r="D262" i="5"/>
  <c r="D71" i="5"/>
  <c r="D84" i="5"/>
  <c r="G144" i="1"/>
  <c r="E257" i="1"/>
  <c r="G257" i="1" s="1"/>
  <c r="E225" i="1"/>
  <c r="F225" i="1" s="1"/>
  <c r="C224" i="5" s="1"/>
  <c r="D224" i="5" s="1"/>
  <c r="H4" i="1"/>
  <c r="I4" i="1" s="1"/>
  <c r="E36" i="1"/>
  <c r="F36" i="1" s="1"/>
  <c r="C35" i="5" s="1"/>
  <c r="D35" i="5" s="1"/>
  <c r="E180" i="1"/>
  <c r="G180" i="1" s="1"/>
  <c r="E26" i="1"/>
  <c r="G26" i="1" s="1"/>
  <c r="G112" i="1"/>
  <c r="E86" i="1"/>
  <c r="G86" i="1" s="1"/>
  <c r="F8" i="1"/>
  <c r="C7" i="5" s="1"/>
  <c r="D7" i="5" s="1"/>
  <c r="F5" i="1"/>
  <c r="C4" i="5" s="1"/>
  <c r="G7" i="1"/>
  <c r="G49" i="1"/>
  <c r="G150" i="1"/>
  <c r="G68" i="1"/>
  <c r="G238" i="1"/>
  <c r="G133" i="1"/>
  <c r="G188" i="1"/>
  <c r="G50" i="1"/>
  <c r="G94" i="1"/>
  <c r="G260" i="1"/>
  <c r="G223" i="1"/>
  <c r="G191" i="1"/>
  <c r="G40" i="1"/>
  <c r="G255" i="1"/>
  <c r="G141" i="1"/>
  <c r="G8" i="1"/>
  <c r="G52" i="1"/>
  <c r="G215" i="1"/>
  <c r="G66" i="1"/>
  <c r="G138" i="1"/>
  <c r="G245" i="1"/>
  <c r="F140" i="1"/>
  <c r="C139" i="5" s="1"/>
  <c r="D139" i="5" s="1"/>
  <c r="G140" i="1"/>
  <c r="F46" i="1"/>
  <c r="C45" i="5" s="1"/>
  <c r="D45" i="5" s="1"/>
  <c r="G46" i="1"/>
  <c r="F48" i="1"/>
  <c r="C47" i="5" s="1"/>
  <c r="D47" i="5" s="1"/>
  <c r="G48" i="1"/>
  <c r="F38" i="1"/>
  <c r="C37" i="5" s="1"/>
  <c r="D37" i="5" s="1"/>
  <c r="G38" i="1"/>
  <c r="G15" i="1"/>
  <c r="G157" i="1"/>
  <c r="G51" i="1"/>
  <c r="G47" i="1"/>
  <c r="G99" i="1"/>
  <c r="G166" i="1"/>
  <c r="G210" i="1"/>
  <c r="G79" i="1"/>
  <c r="G127" i="1"/>
  <c r="G217" i="1"/>
  <c r="G270" i="1"/>
  <c r="G149" i="1"/>
  <c r="G267" i="1"/>
  <c r="G13" i="1"/>
  <c r="G202" i="1"/>
  <c r="G137" i="1"/>
  <c r="G77" i="1"/>
  <c r="G42" i="1"/>
  <c r="G240" i="1"/>
  <c r="G221" i="1"/>
  <c r="G251" i="1"/>
  <c r="G252" i="1"/>
  <c r="G10" i="1"/>
  <c r="G85" i="1"/>
  <c r="G39" i="1"/>
  <c r="G222" i="1"/>
  <c r="G69" i="1"/>
  <c r="G67" i="1"/>
  <c r="G104" i="1"/>
  <c r="G204" i="1"/>
  <c r="G211" i="1"/>
  <c r="G72" i="1"/>
  <c r="G119" i="1"/>
  <c r="G205" i="1"/>
  <c r="G6" i="1"/>
  <c r="G56" i="1"/>
  <c r="G11" i="1"/>
  <c r="G122" i="1"/>
  <c r="G233" i="1"/>
  <c r="G256" i="1"/>
  <c r="G58" i="1"/>
  <c r="G97" i="1"/>
  <c r="G232" i="1"/>
  <c r="G34" i="1"/>
  <c r="G78" i="1"/>
  <c r="G30" i="1"/>
  <c r="G173" i="1"/>
  <c r="G60" i="1"/>
  <c r="G193" i="1"/>
  <c r="G63" i="1"/>
  <c r="G254" i="1"/>
  <c r="G100" i="1"/>
  <c r="G132" i="1"/>
  <c r="G29" i="1"/>
  <c r="G111" i="1"/>
  <c r="G268" i="1"/>
  <c r="G82" i="1"/>
  <c r="G22" i="1"/>
  <c r="G93" i="1"/>
  <c r="G237" i="1"/>
  <c r="G151" i="1"/>
  <c r="G198" i="1"/>
  <c r="G5" i="1"/>
  <c r="G107" i="1"/>
  <c r="G263" i="1"/>
  <c r="G124" i="1"/>
  <c r="G35" i="1"/>
  <c r="G179" i="1"/>
  <c r="G194" i="1"/>
  <c r="G195" i="1"/>
  <c r="G154" i="1"/>
  <c r="G17" i="1"/>
  <c r="G105" i="1"/>
  <c r="G234" i="1"/>
  <c r="G31" i="1"/>
  <c r="G55" i="1"/>
  <c r="F43" i="1"/>
  <c r="C42" i="5" s="1"/>
  <c r="D42" i="5" s="1"/>
  <c r="F9" i="1"/>
  <c r="C8" i="5" s="1"/>
  <c r="D8" i="5" s="1"/>
  <c r="F74" i="1"/>
  <c r="C73" i="5" s="1"/>
  <c r="D73" i="5" s="1"/>
  <c r="F123" i="1"/>
  <c r="C122" i="5" s="1"/>
  <c r="D122" i="5" s="1"/>
  <c r="F264" i="1"/>
  <c r="C263" i="5" s="1"/>
  <c r="D263" i="5" s="1"/>
  <c r="F196" i="1"/>
  <c r="C195" i="5" s="1"/>
  <c r="D195" i="5" s="1"/>
  <c r="F206" i="1"/>
  <c r="C205" i="5" s="1"/>
  <c r="D205" i="5" s="1"/>
  <c r="F177" i="1"/>
  <c r="C176" i="5" s="1"/>
  <c r="D176" i="5" s="1"/>
  <c r="F262" i="1"/>
  <c r="C261" i="5" s="1"/>
  <c r="D261" i="5" s="1"/>
  <c r="F112" i="1"/>
  <c r="C111" i="5" s="1"/>
  <c r="D111" i="5" s="1"/>
  <c r="F220" i="1"/>
  <c r="C219" i="5" s="1"/>
  <c r="D219" i="5" s="1"/>
  <c r="F109" i="1"/>
  <c r="C108" i="5" s="1"/>
  <c r="D108" i="5" s="1"/>
  <c r="F244" i="1"/>
  <c r="C243" i="5" s="1"/>
  <c r="D243" i="5" s="1"/>
  <c r="F266" i="1"/>
  <c r="C265" i="5" s="1"/>
  <c r="D265" i="5" s="1"/>
  <c r="F144" i="1"/>
  <c r="C143" i="5" s="1"/>
  <c r="D143" i="5" s="1"/>
  <c r="F181" i="1"/>
  <c r="C180" i="5" s="1"/>
  <c r="D180" i="5" s="1"/>
  <c r="F172" i="1"/>
  <c r="C171" i="5" s="1"/>
  <c r="D171" i="5" s="1"/>
  <c r="F161" i="1"/>
  <c r="C160" i="5" s="1"/>
  <c r="D160" i="5" s="1"/>
  <c r="F165" i="1"/>
  <c r="C164" i="5" s="1"/>
  <c r="D164" i="5" s="1"/>
  <c r="F158" i="1"/>
  <c r="C157" i="5" s="1"/>
  <c r="D157" i="5" s="1"/>
  <c r="F14" i="1"/>
  <c r="C13" i="5" s="1"/>
  <c r="D13" i="5" s="1"/>
  <c r="F70" i="1"/>
  <c r="C69" i="5" s="1"/>
  <c r="D69" i="5" s="1"/>
  <c r="F216" i="1"/>
  <c r="C215" i="5" s="1"/>
  <c r="D215" i="5" s="1"/>
  <c r="F253" i="1"/>
  <c r="C252" i="5" s="1"/>
  <c r="D252" i="5" s="1"/>
  <c r="F101" i="1"/>
  <c r="C100" i="5" s="1"/>
  <c r="D100" i="5" s="1"/>
  <c r="F139" i="1"/>
  <c r="C138" i="5" s="1"/>
  <c r="D138" i="5" s="1"/>
  <c r="F21" i="1"/>
  <c r="C20" i="5" s="1"/>
  <c r="D20" i="5" s="1"/>
  <c r="F7" i="1"/>
  <c r="C6" i="5" s="1"/>
  <c r="D6" i="5" s="1"/>
  <c r="F73" i="1"/>
  <c r="C72" i="5" s="1"/>
  <c r="D72" i="5" s="1"/>
  <c r="F199" i="1"/>
  <c r="C198" i="5" s="1"/>
  <c r="D198" i="5" s="1"/>
  <c r="F183" i="1"/>
  <c r="C182" i="5" s="1"/>
  <c r="D182" i="5" s="1"/>
  <c r="F169" i="1"/>
  <c r="C168" i="5" s="1"/>
  <c r="D168" i="5" s="1"/>
  <c r="G148" i="1" l="1"/>
  <c r="G243" i="1"/>
  <c r="G171" i="1"/>
  <c r="G27" i="1"/>
  <c r="G76" i="1"/>
  <c r="G25" i="1"/>
  <c r="G117" i="1"/>
  <c r="G241" i="1"/>
  <c r="F250" i="1"/>
  <c r="C249" i="5" s="1"/>
  <c r="D249" i="5" s="1"/>
  <c r="F118" i="1"/>
  <c r="C117" i="5" s="1"/>
  <c r="D117" i="5" s="1"/>
  <c r="G53" i="1"/>
  <c r="G182" i="1"/>
  <c r="G227" i="1"/>
  <c r="G130" i="1"/>
  <c r="G110" i="1"/>
  <c r="G192" i="1"/>
  <c r="G249" i="1"/>
  <c r="G201" i="1"/>
  <c r="G186" i="1"/>
  <c r="G226" i="1"/>
  <c r="G103" i="1"/>
  <c r="G128" i="1"/>
  <c r="G167" i="1"/>
  <c r="G212" i="1"/>
  <c r="G28" i="1"/>
  <c r="F116" i="1"/>
  <c r="C115" i="5" s="1"/>
  <c r="D115" i="5" s="1"/>
  <c r="G145" i="1"/>
  <c r="G230" i="1"/>
  <c r="F208" i="1"/>
  <c r="C207" i="5" s="1"/>
  <c r="D207" i="5" s="1"/>
  <c r="F54" i="1"/>
  <c r="C53" i="5" s="1"/>
  <c r="D53" i="5" s="1"/>
  <c r="F45" i="1"/>
  <c r="C44" i="5" s="1"/>
  <c r="D44" i="5" s="1"/>
  <c r="G190" i="1"/>
  <c r="G214" i="1"/>
  <c r="G44" i="1"/>
  <c r="F59" i="1"/>
  <c r="C58" i="5" s="1"/>
  <c r="D58" i="5" s="1"/>
  <c r="G23" i="1"/>
  <c r="G143" i="1"/>
  <c r="G176" i="1"/>
  <c r="F147" i="1"/>
  <c r="C146" i="5" s="1"/>
  <c r="D146" i="5" s="1"/>
  <c r="G200" i="1"/>
  <c r="G164" i="1"/>
  <c r="G64" i="1"/>
  <c r="G231" i="1"/>
  <c r="J4" i="1"/>
  <c r="F247" i="1"/>
  <c r="C246" i="5" s="1"/>
  <c r="D246" i="5" s="1"/>
  <c r="G57" i="1"/>
  <c r="G98" i="1"/>
  <c r="F16" i="1"/>
  <c r="C15" i="5" s="1"/>
  <c r="D15" i="5" s="1"/>
  <c r="G62" i="1"/>
  <c r="G41" i="1"/>
  <c r="G33" i="1"/>
  <c r="G219" i="1"/>
  <c r="G153" i="1"/>
  <c r="G120" i="1"/>
  <c r="G175" i="1"/>
  <c r="F239" i="1"/>
  <c r="C238" i="5" s="1"/>
  <c r="D238" i="5" s="1"/>
  <c r="G213" i="1"/>
  <c r="F269" i="1"/>
  <c r="C268" i="5" s="1"/>
  <c r="D268" i="5" s="1"/>
  <c r="G113" i="1"/>
  <c r="G168" i="1"/>
  <c r="G75" i="1"/>
  <c r="G125" i="1"/>
  <c r="G185" i="1"/>
  <c r="F4" i="1"/>
  <c r="F91" i="1"/>
  <c r="C90" i="5" s="1"/>
  <c r="D90" i="5" s="1"/>
  <c r="F203" i="1"/>
  <c r="C202" i="5" s="1"/>
  <c r="D202" i="5" s="1"/>
  <c r="G236" i="1"/>
  <c r="G142" i="1"/>
  <c r="G184" i="1"/>
  <c r="F224" i="1"/>
  <c r="C223" i="5" s="1"/>
  <c r="D223" i="5" s="1"/>
  <c r="G259" i="1"/>
  <c r="F134" i="1"/>
  <c r="C133" i="5" s="1"/>
  <c r="D133" i="5" s="1"/>
  <c r="G218" i="1"/>
  <c r="G126" i="1"/>
  <c r="G115" i="1"/>
  <c r="G163" i="1"/>
  <c r="F95" i="1"/>
  <c r="C94" i="5" s="1"/>
  <c r="D94" i="5" s="1"/>
  <c r="G242" i="1"/>
  <c r="G80" i="1"/>
  <c r="G81" i="1"/>
  <c r="G258" i="1"/>
  <c r="G65" i="1"/>
  <c r="G92" i="1"/>
  <c r="F174" i="1"/>
  <c r="C173" i="5" s="1"/>
  <c r="D173" i="5" s="1"/>
  <c r="G71" i="1"/>
  <c r="G96" i="1"/>
  <c r="G19" i="1"/>
  <c r="G197" i="1"/>
  <c r="G24" i="1"/>
  <c r="F121" i="1"/>
  <c r="C120" i="5" s="1"/>
  <c r="D120" i="5" s="1"/>
  <c r="F37" i="1"/>
  <c r="C36" i="5" s="1"/>
  <c r="D36" i="5" s="1"/>
  <c r="F229" i="1"/>
  <c r="C228" i="5" s="1"/>
  <c r="D228" i="5" s="1"/>
  <c r="F170" i="1"/>
  <c r="C169" i="5" s="1"/>
  <c r="D169" i="5" s="1"/>
  <c r="F108" i="1"/>
  <c r="C107" i="5" s="1"/>
  <c r="D107" i="5" s="1"/>
  <c r="G246" i="1"/>
  <c r="G20" i="1"/>
  <c r="G146" i="1"/>
  <c r="G89" i="1"/>
  <c r="G102" i="1"/>
  <c r="G248" i="1"/>
  <c r="F257" i="1"/>
  <c r="C256" i="5" s="1"/>
  <c r="D256" i="5" s="1"/>
  <c r="G61" i="1"/>
  <c r="G90" i="1"/>
  <c r="F86" i="1"/>
  <c r="C85" i="5" s="1"/>
  <c r="D85" i="5" s="1"/>
  <c r="G106" i="1"/>
  <c r="G209" i="1"/>
  <c r="F32" i="1"/>
  <c r="C31" i="5" s="1"/>
  <c r="D31" i="5" s="1"/>
  <c r="D4" i="5"/>
  <c r="G114" i="1"/>
  <c r="F84" i="1"/>
  <c r="C83" i="5" s="1"/>
  <c r="D83" i="5" s="1"/>
  <c r="G187" i="1"/>
  <c r="G162" i="1"/>
  <c r="F26" i="1"/>
  <c r="C25" i="5" s="1"/>
  <c r="D25" i="5" s="1"/>
  <c r="G261" i="1"/>
  <c r="G135" i="1"/>
  <c r="G160" i="1"/>
  <c r="G225" i="1"/>
  <c r="G178" i="1"/>
  <c r="H5" i="1"/>
  <c r="H6" i="1" s="1"/>
  <c r="J6" i="1" s="1"/>
  <c r="G228" i="1"/>
  <c r="G87" i="1"/>
  <c r="G155" i="1"/>
  <c r="F159" i="1"/>
  <c r="C158" i="5" s="1"/>
  <c r="D158" i="5" s="1"/>
  <c r="F12" i="1"/>
  <c r="C11" i="5" s="1"/>
  <c r="D11" i="5" s="1"/>
  <c r="G83" i="1"/>
  <c r="G36" i="1"/>
  <c r="F156" i="1"/>
  <c r="C155" i="5" s="1"/>
  <c r="D155" i="5" s="1"/>
  <c r="F136" i="1"/>
  <c r="C135" i="5" s="1"/>
  <c r="D135" i="5" s="1"/>
  <c r="G265" i="1"/>
  <c r="G131" i="1"/>
  <c r="G207" i="1"/>
  <c r="G235" i="1"/>
  <c r="G129" i="1"/>
  <c r="F180" i="1"/>
  <c r="C179" i="5" s="1"/>
  <c r="D179" i="5" s="1"/>
  <c r="F152" i="1"/>
  <c r="C151" i="5" s="1"/>
  <c r="D151" i="5" s="1"/>
  <c r="F189" i="1"/>
  <c r="C188" i="5" s="1"/>
  <c r="D188" i="5" s="1"/>
  <c r="G18" i="1"/>
  <c r="G88" i="1"/>
  <c r="G272" i="1"/>
  <c r="F272" i="1"/>
  <c r="C271" i="5" s="1"/>
  <c r="D271" i="5" s="1"/>
  <c r="G271" i="1"/>
  <c r="F271" i="1"/>
  <c r="C270" i="5" s="1"/>
  <c r="D270" i="5" s="1"/>
  <c r="I5" i="1"/>
  <c r="J5" i="1"/>
  <c r="H7" i="1" l="1"/>
  <c r="J7" i="1" s="1"/>
  <c r="I6" i="1"/>
  <c r="H2" i="5"/>
  <c r="H4" i="5" s="1"/>
  <c r="G273" i="1"/>
  <c r="F273" i="1"/>
  <c r="C272" i="5" s="1"/>
  <c r="D272" i="5" s="1"/>
  <c r="H8" i="1"/>
  <c r="J8" i="1" s="1"/>
  <c r="I7" i="1"/>
  <c r="F274" i="1" l="1"/>
  <c r="C273" i="5" s="1"/>
  <c r="D273" i="5" s="1"/>
  <c r="G274" i="1"/>
  <c r="H9" i="1"/>
  <c r="J9" i="1" s="1"/>
  <c r="I8" i="1"/>
  <c r="F275" i="1" l="1"/>
  <c r="C274" i="5" s="1"/>
  <c r="D274" i="5" s="1"/>
  <c r="G275" i="1"/>
  <c r="H10" i="1"/>
  <c r="J10" i="1" s="1"/>
  <c r="I9" i="1"/>
  <c r="G277" i="1" l="1"/>
  <c r="F277" i="1"/>
  <c r="C276" i="5" s="1"/>
  <c r="D276" i="5" s="1"/>
  <c r="F276" i="1"/>
  <c r="C275" i="5" s="1"/>
  <c r="D275" i="5" s="1"/>
  <c r="G276" i="1"/>
  <c r="H11" i="1"/>
  <c r="J11" i="1" s="1"/>
  <c r="I10" i="1"/>
  <c r="G279" i="1" l="1"/>
  <c r="F279" i="1"/>
  <c r="C278" i="5" s="1"/>
  <c r="D278" i="5" s="1"/>
  <c r="F278" i="1"/>
  <c r="C277" i="5" s="1"/>
  <c r="D277" i="5" s="1"/>
  <c r="G278" i="1"/>
  <c r="H12" i="1"/>
  <c r="J12" i="1" s="1"/>
  <c r="I11" i="1"/>
  <c r="G280" i="1" l="1"/>
  <c r="F280" i="1"/>
  <c r="C279" i="5" s="1"/>
  <c r="D279" i="5" s="1"/>
  <c r="G281" i="1"/>
  <c r="F281" i="1"/>
  <c r="C280" i="5" s="1"/>
  <c r="D280" i="5" s="1"/>
  <c r="H13" i="1"/>
  <c r="J13" i="1" s="1"/>
  <c r="I12" i="1"/>
  <c r="F282" i="1" l="1"/>
  <c r="C281" i="5" s="1"/>
  <c r="D281" i="5" s="1"/>
  <c r="G282" i="1"/>
  <c r="H14" i="1"/>
  <c r="J14" i="1" s="1"/>
  <c r="I13" i="1"/>
  <c r="G284" i="1" l="1"/>
  <c r="F284" i="1"/>
  <c r="C283" i="5" s="1"/>
  <c r="D283" i="5" s="1"/>
  <c r="G283" i="1"/>
  <c r="F283" i="1"/>
  <c r="C282" i="5" s="1"/>
  <c r="D282" i="5" s="1"/>
  <c r="H15" i="1"/>
  <c r="J15" i="1" s="1"/>
  <c r="I14" i="1"/>
  <c r="G285" i="1" l="1"/>
  <c r="F285" i="1"/>
  <c r="C284" i="5" s="1"/>
  <c r="D284" i="5" s="1"/>
  <c r="H16" i="1"/>
  <c r="J16" i="1" s="1"/>
  <c r="I15" i="1"/>
  <c r="F286" i="1" l="1"/>
  <c r="C285" i="5" s="1"/>
  <c r="D285" i="5" s="1"/>
  <c r="G286" i="1"/>
  <c r="H17" i="1"/>
  <c r="J17" i="1" s="1"/>
  <c r="I16" i="1"/>
  <c r="F289" i="1" l="1"/>
  <c r="C288" i="5" s="1"/>
  <c r="D288" i="5" s="1"/>
  <c r="G289" i="1"/>
  <c r="F288" i="1"/>
  <c r="C287" i="5" s="1"/>
  <c r="D287" i="5" s="1"/>
  <c r="G288" i="1"/>
  <c r="F287" i="1"/>
  <c r="C286" i="5" s="1"/>
  <c r="D286" i="5" s="1"/>
  <c r="G287" i="1"/>
  <c r="H18" i="1"/>
  <c r="J18" i="1" s="1"/>
  <c r="I17" i="1"/>
  <c r="G291" i="1" l="1"/>
  <c r="F291" i="1"/>
  <c r="C290" i="5" s="1"/>
  <c r="D290" i="5" s="1"/>
  <c r="F290" i="1"/>
  <c r="C289" i="5" s="1"/>
  <c r="D289" i="5" s="1"/>
  <c r="G290" i="1"/>
  <c r="H19" i="1"/>
  <c r="J19" i="1" s="1"/>
  <c r="I18" i="1"/>
  <c r="G292" i="1" l="1"/>
  <c r="F292" i="1"/>
  <c r="C291" i="5" s="1"/>
  <c r="D291" i="5" s="1"/>
  <c r="H20" i="1"/>
  <c r="J20" i="1" s="1"/>
  <c r="I19" i="1"/>
  <c r="G293" i="1" l="1"/>
  <c r="F293" i="1"/>
  <c r="C292" i="5" s="1"/>
  <c r="D292" i="5" s="1"/>
  <c r="H21" i="1"/>
  <c r="J21" i="1" s="1"/>
  <c r="I20" i="1"/>
  <c r="F294" i="1" l="1"/>
  <c r="C293" i="5" s="1"/>
  <c r="D293" i="5" s="1"/>
  <c r="G294" i="1"/>
  <c r="H22" i="1"/>
  <c r="J22" i="1" s="1"/>
  <c r="I21" i="1"/>
  <c r="G297" i="1" l="1"/>
  <c r="F297" i="1"/>
  <c r="C296" i="5" s="1"/>
  <c r="D296" i="5" s="1"/>
  <c r="G295" i="1"/>
  <c r="F295" i="1"/>
  <c r="C294" i="5" s="1"/>
  <c r="D294" i="5" s="1"/>
  <c r="G296" i="1"/>
  <c r="F296" i="1"/>
  <c r="C295" i="5" s="1"/>
  <c r="D295" i="5" s="1"/>
  <c r="H23" i="1"/>
  <c r="J23" i="1" s="1"/>
  <c r="I22" i="1"/>
  <c r="F298" i="1" l="1"/>
  <c r="C297" i="5" s="1"/>
  <c r="D297" i="5" s="1"/>
  <c r="G298" i="1"/>
  <c r="H24" i="1"/>
  <c r="J24" i="1" s="1"/>
  <c r="I23" i="1"/>
  <c r="F299" i="1" l="1"/>
  <c r="C298" i="5" s="1"/>
  <c r="D298" i="5" s="1"/>
  <c r="G299" i="1"/>
  <c r="H25" i="1"/>
  <c r="J25" i="1" s="1"/>
  <c r="I24" i="1"/>
  <c r="F300" i="1" l="1"/>
  <c r="C299" i="5" s="1"/>
  <c r="D299" i="5" s="1"/>
  <c r="G300" i="1"/>
  <c r="H26" i="1"/>
  <c r="J26" i="1" s="1"/>
  <c r="I25" i="1"/>
  <c r="F301" i="1" l="1"/>
  <c r="C300" i="5" s="1"/>
  <c r="D300" i="5" s="1"/>
  <c r="G301" i="1"/>
  <c r="H27" i="1"/>
  <c r="J27" i="1" s="1"/>
  <c r="I26" i="1"/>
  <c r="F302" i="1" l="1"/>
  <c r="C301" i="5" s="1"/>
  <c r="D301" i="5" s="1"/>
  <c r="G302" i="1"/>
  <c r="H28" i="1"/>
  <c r="J28" i="1" s="1"/>
  <c r="I27" i="1"/>
  <c r="F303" i="1" l="1"/>
  <c r="C302" i="5" s="1"/>
  <c r="D302" i="5" s="1"/>
  <c r="G303" i="1"/>
  <c r="H29" i="1"/>
  <c r="J29" i="1" s="1"/>
  <c r="I28" i="1"/>
  <c r="F304" i="1" l="1"/>
  <c r="C303" i="5" s="1"/>
  <c r="D303" i="5" s="1"/>
  <c r="G304" i="1"/>
  <c r="H30" i="1"/>
  <c r="J30" i="1" s="1"/>
  <c r="I29" i="1"/>
  <c r="G305" i="1" l="1"/>
  <c r="F305" i="1"/>
  <c r="C304" i="5" s="1"/>
  <c r="D304" i="5" s="1"/>
  <c r="H31" i="1"/>
  <c r="J31" i="1" s="1"/>
  <c r="I30" i="1"/>
  <c r="F306" i="1" l="1"/>
  <c r="C305" i="5" s="1"/>
  <c r="D305" i="5" s="1"/>
  <c r="G306" i="1"/>
  <c r="H32" i="1"/>
  <c r="J32" i="1" s="1"/>
  <c r="I31" i="1"/>
  <c r="G307" i="1" l="1"/>
  <c r="F307" i="1"/>
  <c r="C306" i="5" s="1"/>
  <c r="D306" i="5" s="1"/>
  <c r="H33" i="1"/>
  <c r="J33" i="1" s="1"/>
  <c r="I32" i="1"/>
  <c r="G308" i="1" l="1"/>
  <c r="F308" i="1"/>
  <c r="C307" i="5" s="1"/>
  <c r="D307" i="5" s="1"/>
  <c r="H34" i="1"/>
  <c r="J34" i="1" s="1"/>
  <c r="I33" i="1"/>
  <c r="G309" i="1" l="1"/>
  <c r="F309" i="1"/>
  <c r="C308" i="5" s="1"/>
  <c r="D308" i="5" s="1"/>
  <c r="H35" i="1"/>
  <c r="J35" i="1" s="1"/>
  <c r="I34" i="1"/>
  <c r="F310" i="1" l="1"/>
  <c r="C309" i="5" s="1"/>
  <c r="D309" i="5" s="1"/>
  <c r="G310" i="1"/>
  <c r="H36" i="1"/>
  <c r="J36" i="1" s="1"/>
  <c r="I35" i="1"/>
  <c r="F311" i="1" l="1"/>
  <c r="C310" i="5" s="1"/>
  <c r="D310" i="5" s="1"/>
  <c r="G311" i="1"/>
  <c r="H37" i="1"/>
  <c r="J37" i="1" s="1"/>
  <c r="I36" i="1"/>
  <c r="F312" i="1" l="1"/>
  <c r="C311" i="5" s="1"/>
  <c r="D311" i="5" s="1"/>
  <c r="G312" i="1"/>
  <c r="H38" i="1"/>
  <c r="J38" i="1" s="1"/>
  <c r="I37" i="1"/>
  <c r="G313" i="1" l="1"/>
  <c r="F313" i="1"/>
  <c r="C312" i="5" s="1"/>
  <c r="D312" i="5" s="1"/>
  <c r="H39" i="1"/>
  <c r="J39" i="1" s="1"/>
  <c r="I38" i="1"/>
  <c r="F314" i="1" l="1"/>
  <c r="C313" i="5" s="1"/>
  <c r="D313" i="5" s="1"/>
  <c r="G314" i="1"/>
  <c r="H40" i="1"/>
  <c r="J40" i="1" s="1"/>
  <c r="I39" i="1"/>
  <c r="G315" i="1" l="1"/>
  <c r="F315" i="1"/>
  <c r="C314" i="5" s="1"/>
  <c r="D314" i="5" s="1"/>
  <c r="H41" i="1"/>
  <c r="J41" i="1" s="1"/>
  <c r="I40" i="1"/>
  <c r="G316" i="1" l="1"/>
  <c r="F316" i="1"/>
  <c r="C315" i="5" s="1"/>
  <c r="D315" i="5" s="1"/>
  <c r="H42" i="1"/>
  <c r="J42" i="1" s="1"/>
  <c r="I41" i="1"/>
  <c r="F317" i="1" l="1"/>
  <c r="C316" i="5" s="1"/>
  <c r="D316" i="5" s="1"/>
  <c r="G317" i="1"/>
  <c r="H43" i="1"/>
  <c r="J43" i="1" s="1"/>
  <c r="I42" i="1"/>
  <c r="F318" i="1" l="1"/>
  <c r="C317" i="5" s="1"/>
  <c r="D317" i="5" s="1"/>
  <c r="G318" i="1"/>
  <c r="H44" i="1"/>
  <c r="J44" i="1" s="1"/>
  <c r="I43" i="1"/>
  <c r="G319" i="1" l="1"/>
  <c r="F319" i="1"/>
  <c r="C318" i="5" s="1"/>
  <c r="D318" i="5" s="1"/>
  <c r="H45" i="1"/>
  <c r="J45" i="1" s="1"/>
  <c r="I44" i="1"/>
  <c r="G320" i="1" l="1"/>
  <c r="F320" i="1"/>
  <c r="C319" i="5" s="1"/>
  <c r="D319" i="5" s="1"/>
  <c r="H46" i="1"/>
  <c r="J46" i="1" s="1"/>
  <c r="I45" i="1"/>
  <c r="G321" i="1" l="1"/>
  <c r="F321" i="1"/>
  <c r="C320" i="5" s="1"/>
  <c r="D320" i="5" s="1"/>
  <c r="H47" i="1"/>
  <c r="J47" i="1" s="1"/>
  <c r="I46" i="1"/>
  <c r="F322" i="1" l="1"/>
  <c r="C321" i="5" s="1"/>
  <c r="D321" i="5" s="1"/>
  <c r="G322" i="1"/>
  <c r="H48" i="1"/>
  <c r="J48" i="1" s="1"/>
  <c r="I47" i="1"/>
  <c r="F323" i="1" l="1"/>
  <c r="C322" i="5" s="1"/>
  <c r="D322" i="5" s="1"/>
  <c r="G323" i="1"/>
  <c r="H49" i="1"/>
  <c r="J49" i="1" s="1"/>
  <c r="I48" i="1"/>
  <c r="F324" i="1" l="1"/>
  <c r="C323" i="5" s="1"/>
  <c r="D323" i="5" s="1"/>
  <c r="G324" i="1"/>
  <c r="H50" i="1"/>
  <c r="J50" i="1" s="1"/>
  <c r="I49" i="1"/>
  <c r="F325" i="1" l="1"/>
  <c r="C324" i="5" s="1"/>
  <c r="D324" i="5" s="1"/>
  <c r="G325" i="1"/>
  <c r="H51" i="1"/>
  <c r="J51" i="1" s="1"/>
  <c r="I50" i="1"/>
  <c r="F326" i="1" l="1"/>
  <c r="C325" i="5" s="1"/>
  <c r="D325" i="5" s="1"/>
  <c r="G326" i="1"/>
  <c r="H52" i="1"/>
  <c r="J52" i="1" s="1"/>
  <c r="I51" i="1"/>
  <c r="G327" i="1" l="1"/>
  <c r="F327" i="1"/>
  <c r="C326" i="5" s="1"/>
  <c r="D326" i="5" s="1"/>
  <c r="H53" i="1"/>
  <c r="J53" i="1" s="1"/>
  <c r="I52" i="1"/>
  <c r="G328" i="1" l="1"/>
  <c r="F328" i="1"/>
  <c r="C327" i="5" s="1"/>
  <c r="D327" i="5" s="1"/>
  <c r="H54" i="1"/>
  <c r="J54" i="1" s="1"/>
  <c r="I53" i="1"/>
  <c r="G329" i="1" l="1"/>
  <c r="F329" i="1"/>
  <c r="C328" i="5" s="1"/>
  <c r="D328" i="5" s="1"/>
  <c r="H55" i="1"/>
  <c r="J55" i="1" s="1"/>
  <c r="I54" i="1"/>
  <c r="G330" i="1" l="1"/>
  <c r="F330" i="1"/>
  <c r="C329" i="5" s="1"/>
  <c r="D329" i="5" s="1"/>
  <c r="H56" i="1"/>
  <c r="J56" i="1" s="1"/>
  <c r="I55" i="1"/>
  <c r="G331" i="1" l="1"/>
  <c r="F331" i="1"/>
  <c r="C330" i="5" s="1"/>
  <c r="D330" i="5" s="1"/>
  <c r="H57" i="1"/>
  <c r="J57" i="1" s="1"/>
  <c r="I56" i="1"/>
  <c r="G332" i="1" l="1"/>
  <c r="F332" i="1"/>
  <c r="C331" i="5" s="1"/>
  <c r="D331" i="5" s="1"/>
  <c r="H58" i="1"/>
  <c r="J58" i="1" s="1"/>
  <c r="I57" i="1"/>
  <c r="G333" i="1" l="1"/>
  <c r="F333" i="1"/>
  <c r="C332" i="5" s="1"/>
  <c r="D332" i="5" s="1"/>
  <c r="H59" i="1"/>
  <c r="J59" i="1" s="1"/>
  <c r="I58" i="1"/>
  <c r="F334" i="1" l="1"/>
  <c r="C333" i="5" s="1"/>
  <c r="D333" i="5" s="1"/>
  <c r="G334" i="1"/>
  <c r="H60" i="1"/>
  <c r="J60" i="1" s="1"/>
  <c r="I59" i="1"/>
  <c r="F335" i="1" l="1"/>
  <c r="C334" i="5" s="1"/>
  <c r="D334" i="5" s="1"/>
  <c r="G335" i="1"/>
  <c r="H61" i="1"/>
  <c r="J61" i="1" s="1"/>
  <c r="I60" i="1"/>
  <c r="F336" i="1" l="1"/>
  <c r="C335" i="5" s="1"/>
  <c r="D335" i="5" s="1"/>
  <c r="G336" i="1"/>
  <c r="H62" i="1"/>
  <c r="J62" i="1" s="1"/>
  <c r="I61" i="1"/>
  <c r="F337" i="1" l="1"/>
  <c r="C336" i="5" s="1"/>
  <c r="D336" i="5" s="1"/>
  <c r="G337" i="1"/>
  <c r="H63" i="1"/>
  <c r="J63" i="1" s="1"/>
  <c r="I62" i="1"/>
  <c r="F338" i="1" l="1"/>
  <c r="C337" i="5" s="1"/>
  <c r="D337" i="5" s="1"/>
  <c r="G338" i="1"/>
  <c r="H64" i="1"/>
  <c r="J64" i="1" s="1"/>
  <c r="I63" i="1"/>
  <c r="F339" i="1" l="1"/>
  <c r="C338" i="5" s="1"/>
  <c r="D338" i="5" s="1"/>
  <c r="G339" i="1"/>
  <c r="H65" i="1"/>
  <c r="J65" i="1" s="1"/>
  <c r="I64" i="1"/>
  <c r="F340" i="1" l="1"/>
  <c r="C339" i="5" s="1"/>
  <c r="D339" i="5" s="1"/>
  <c r="G340" i="1"/>
  <c r="H66" i="1"/>
  <c r="J66" i="1" s="1"/>
  <c r="I65" i="1"/>
  <c r="G341" i="1" l="1"/>
  <c r="F341" i="1"/>
  <c r="C340" i="5" s="1"/>
  <c r="D340" i="5" s="1"/>
  <c r="H67" i="1"/>
  <c r="J67" i="1" s="1"/>
  <c r="I66" i="1"/>
  <c r="F342" i="1" l="1"/>
  <c r="C341" i="5" s="1"/>
  <c r="D341" i="5" s="1"/>
  <c r="G342" i="1"/>
  <c r="H68" i="1"/>
  <c r="J68" i="1" s="1"/>
  <c r="I67" i="1"/>
  <c r="G343" i="1" l="1"/>
  <c r="F343" i="1"/>
  <c r="C342" i="5" s="1"/>
  <c r="D342" i="5" s="1"/>
  <c r="H69" i="1"/>
  <c r="J69" i="1" s="1"/>
  <c r="I68" i="1"/>
  <c r="G344" i="1" l="1"/>
  <c r="F344" i="1"/>
  <c r="C343" i="5" s="1"/>
  <c r="D343" i="5" s="1"/>
  <c r="H70" i="1"/>
  <c r="J70" i="1" s="1"/>
  <c r="I69" i="1"/>
  <c r="G345" i="1" l="1"/>
  <c r="F345" i="1"/>
  <c r="C344" i="5" s="1"/>
  <c r="D344" i="5" s="1"/>
  <c r="H71" i="1"/>
  <c r="J71" i="1" s="1"/>
  <c r="I70" i="1"/>
  <c r="F346" i="1" l="1"/>
  <c r="C345" i="5" s="1"/>
  <c r="D345" i="5" s="1"/>
  <c r="G346" i="1"/>
  <c r="H72" i="1"/>
  <c r="J72" i="1" s="1"/>
  <c r="I71" i="1"/>
  <c r="F347" i="1" l="1"/>
  <c r="C346" i="5" s="1"/>
  <c r="D346" i="5" s="1"/>
  <c r="G347" i="1"/>
  <c r="H73" i="1"/>
  <c r="J73" i="1" s="1"/>
  <c r="I72" i="1"/>
  <c r="F348" i="1" l="1"/>
  <c r="C347" i="5" s="1"/>
  <c r="D347" i="5" s="1"/>
  <c r="G348" i="1"/>
  <c r="H74" i="1"/>
  <c r="J74" i="1" s="1"/>
  <c r="I73" i="1"/>
  <c r="G349" i="1" l="1"/>
  <c r="F349" i="1"/>
  <c r="C348" i="5" s="1"/>
  <c r="D348" i="5" s="1"/>
  <c r="H75" i="1"/>
  <c r="J75" i="1" s="1"/>
  <c r="I74" i="1"/>
  <c r="F350" i="1" l="1"/>
  <c r="C349" i="5" s="1"/>
  <c r="D349" i="5" s="1"/>
  <c r="G350" i="1"/>
  <c r="H76" i="1"/>
  <c r="J76" i="1" s="1"/>
  <c r="I75" i="1"/>
  <c r="G351" i="1" l="1"/>
  <c r="F351" i="1"/>
  <c r="C350" i="5" s="1"/>
  <c r="D350" i="5" s="1"/>
  <c r="H77" i="1"/>
  <c r="J77" i="1" s="1"/>
  <c r="I76" i="1"/>
  <c r="F352" i="1" l="1"/>
  <c r="C351" i="5" s="1"/>
  <c r="D351" i="5" s="1"/>
  <c r="G352" i="1"/>
  <c r="H78" i="1"/>
  <c r="J78" i="1" s="1"/>
  <c r="I77" i="1"/>
  <c r="F353" i="1" l="1"/>
  <c r="C352" i="5" s="1"/>
  <c r="D352" i="5" s="1"/>
  <c r="G353" i="1"/>
  <c r="H79" i="1"/>
  <c r="J79" i="1" s="1"/>
  <c r="I78" i="1"/>
  <c r="F354" i="1" l="1"/>
  <c r="C353" i="5" s="1"/>
  <c r="D353" i="5" s="1"/>
  <c r="G354" i="1"/>
  <c r="H80" i="1"/>
  <c r="J80" i="1" s="1"/>
  <c r="I79" i="1"/>
  <c r="G355" i="1" l="1"/>
  <c r="F355" i="1"/>
  <c r="C354" i="5" s="1"/>
  <c r="D354" i="5" s="1"/>
  <c r="H81" i="1"/>
  <c r="J81" i="1" s="1"/>
  <c r="I80" i="1"/>
  <c r="G356" i="1" l="1"/>
  <c r="F356" i="1"/>
  <c r="C355" i="5" s="1"/>
  <c r="D355" i="5" s="1"/>
  <c r="H82" i="1"/>
  <c r="J82" i="1" s="1"/>
  <c r="I81" i="1"/>
  <c r="G357" i="1" l="1"/>
  <c r="F357" i="1"/>
  <c r="C356" i="5" s="1"/>
  <c r="D356" i="5" s="1"/>
  <c r="H83" i="1"/>
  <c r="J83" i="1" s="1"/>
  <c r="I82" i="1"/>
  <c r="F358" i="1" l="1"/>
  <c r="C357" i="5" s="1"/>
  <c r="D357" i="5" s="1"/>
  <c r="G358" i="1"/>
  <c r="H84" i="1"/>
  <c r="J84" i="1" s="1"/>
  <c r="I83" i="1"/>
  <c r="F359" i="1" l="1"/>
  <c r="C358" i="5" s="1"/>
  <c r="D358" i="5" s="1"/>
  <c r="G359" i="1"/>
  <c r="H85" i="1"/>
  <c r="J85" i="1" s="1"/>
  <c r="I84" i="1"/>
  <c r="F360" i="1" l="1"/>
  <c r="C359" i="5" s="1"/>
  <c r="D359" i="5" s="1"/>
  <c r="G360" i="1"/>
  <c r="H86" i="1"/>
  <c r="J86" i="1" s="1"/>
  <c r="I85" i="1"/>
  <c r="F361" i="1" l="1"/>
  <c r="C360" i="5" s="1"/>
  <c r="D360" i="5" s="1"/>
  <c r="G361" i="1"/>
  <c r="H87" i="1"/>
  <c r="J87" i="1" s="1"/>
  <c r="I86" i="1"/>
  <c r="F362" i="1" l="1"/>
  <c r="C361" i="5" s="1"/>
  <c r="D361" i="5" s="1"/>
  <c r="G362" i="1"/>
  <c r="H88" i="1"/>
  <c r="J88" i="1" s="1"/>
  <c r="I87" i="1"/>
  <c r="G363" i="1" l="1"/>
  <c r="F363" i="1"/>
  <c r="C362" i="5" s="1"/>
  <c r="D362" i="5" s="1"/>
  <c r="H89" i="1"/>
  <c r="J89" i="1" s="1"/>
  <c r="I88" i="1"/>
  <c r="G364" i="1" l="1"/>
  <c r="F364" i="1"/>
  <c r="C363" i="5" s="1"/>
  <c r="D363" i="5" s="1"/>
  <c r="H90" i="1"/>
  <c r="J90" i="1" s="1"/>
  <c r="I89" i="1"/>
  <c r="G365" i="1" l="1"/>
  <c r="F365" i="1"/>
  <c r="C364" i="5" s="1"/>
  <c r="D364" i="5" s="1"/>
  <c r="H91" i="1"/>
  <c r="J91" i="1" s="1"/>
  <c r="I90" i="1"/>
  <c r="G366" i="1" l="1"/>
  <c r="F366" i="1"/>
  <c r="C365" i="5" s="1"/>
  <c r="D365" i="5" s="1"/>
  <c r="H92" i="1"/>
  <c r="J92" i="1" s="1"/>
  <c r="I91" i="1"/>
  <c r="G367" i="1" l="1"/>
  <c r="F367" i="1"/>
  <c r="C366" i="5" s="1"/>
  <c r="D366" i="5" s="1"/>
  <c r="H93" i="1"/>
  <c r="J93" i="1" s="1"/>
  <c r="I92" i="1"/>
  <c r="G368" i="1" l="1"/>
  <c r="F368" i="1"/>
  <c r="C367" i="5" s="1"/>
  <c r="D367" i="5" s="1"/>
  <c r="H94" i="1"/>
  <c r="J94" i="1" s="1"/>
  <c r="I93" i="1"/>
  <c r="G369" i="1" l="1"/>
  <c r="F369" i="1"/>
  <c r="C368" i="5" s="1"/>
  <c r="D368" i="5" s="1"/>
  <c r="H95" i="1"/>
  <c r="J95" i="1" s="1"/>
  <c r="I94" i="1"/>
  <c r="F370" i="1" l="1"/>
  <c r="C369" i="5" s="1"/>
  <c r="D369" i="5" s="1"/>
  <c r="G370" i="1"/>
  <c r="H96" i="1"/>
  <c r="J96" i="1" s="1"/>
  <c r="I95" i="1"/>
  <c r="F371" i="1" l="1"/>
  <c r="C370" i="5" s="1"/>
  <c r="D370" i="5" s="1"/>
  <c r="G371" i="1"/>
  <c r="H97" i="1"/>
  <c r="J97" i="1" s="1"/>
  <c r="I96" i="1"/>
  <c r="F372" i="1" l="1"/>
  <c r="C371" i="5" s="1"/>
  <c r="D371" i="5" s="1"/>
  <c r="G372" i="1"/>
  <c r="H98" i="1"/>
  <c r="J98" i="1" s="1"/>
  <c r="I97" i="1"/>
  <c r="F373" i="1" l="1"/>
  <c r="C372" i="5" s="1"/>
  <c r="D372" i="5" s="1"/>
  <c r="G373" i="1"/>
  <c r="H99" i="1"/>
  <c r="J99" i="1" s="1"/>
  <c r="I98" i="1"/>
  <c r="F374" i="1" l="1"/>
  <c r="C373" i="5" s="1"/>
  <c r="D373" i="5" s="1"/>
  <c r="G374" i="1"/>
  <c r="H100" i="1"/>
  <c r="J100" i="1" s="1"/>
  <c r="I99" i="1"/>
  <c r="F375" i="1" l="1"/>
  <c r="C374" i="5" s="1"/>
  <c r="D374" i="5" s="1"/>
  <c r="G375" i="1"/>
  <c r="H101" i="1"/>
  <c r="J101" i="1" s="1"/>
  <c r="I100" i="1"/>
  <c r="F376" i="1" l="1"/>
  <c r="C375" i="5" s="1"/>
  <c r="D375" i="5" s="1"/>
  <c r="G376" i="1"/>
  <c r="H102" i="1"/>
  <c r="J102" i="1" s="1"/>
  <c r="I101" i="1"/>
  <c r="F377" i="1" l="1"/>
  <c r="C376" i="5" s="1"/>
  <c r="D376" i="5" s="1"/>
  <c r="G377" i="1"/>
  <c r="H103" i="1"/>
  <c r="J103" i="1" s="1"/>
  <c r="I102" i="1"/>
  <c r="F378" i="1" l="1"/>
  <c r="C377" i="5" s="1"/>
  <c r="D377" i="5" s="1"/>
  <c r="G378" i="1"/>
  <c r="H104" i="1"/>
  <c r="J104" i="1" s="1"/>
  <c r="I103" i="1"/>
  <c r="G379" i="1" l="1"/>
  <c r="F379" i="1"/>
  <c r="C378" i="5" s="1"/>
  <c r="D378" i="5" s="1"/>
  <c r="H105" i="1"/>
  <c r="J105" i="1" s="1"/>
  <c r="I104" i="1"/>
  <c r="G380" i="1" l="1"/>
  <c r="F380" i="1"/>
  <c r="C379" i="5" s="1"/>
  <c r="D379" i="5" s="1"/>
  <c r="H106" i="1"/>
  <c r="J106" i="1" s="1"/>
  <c r="I105" i="1"/>
  <c r="G381" i="1" l="1"/>
  <c r="F381" i="1"/>
  <c r="C380" i="5" s="1"/>
  <c r="D380" i="5" s="1"/>
  <c r="H107" i="1"/>
  <c r="J107" i="1" s="1"/>
  <c r="I106" i="1"/>
  <c r="F382" i="1" l="1"/>
  <c r="C381" i="5" s="1"/>
  <c r="D381" i="5" s="1"/>
  <c r="G382" i="1"/>
  <c r="H108" i="1"/>
  <c r="J108" i="1" s="1"/>
  <c r="I107" i="1"/>
  <c r="F383" i="1" l="1"/>
  <c r="C382" i="5" s="1"/>
  <c r="D382" i="5" s="1"/>
  <c r="G383" i="1"/>
  <c r="H109" i="1"/>
  <c r="J109" i="1" s="1"/>
  <c r="I108" i="1"/>
  <c r="F384" i="1" l="1"/>
  <c r="C383" i="5" s="1"/>
  <c r="D383" i="5" s="1"/>
  <c r="G384" i="1"/>
  <c r="H110" i="1"/>
  <c r="J110" i="1" s="1"/>
  <c r="I109" i="1"/>
  <c r="G385" i="1" l="1"/>
  <c r="F385" i="1"/>
  <c r="C384" i="5" s="1"/>
  <c r="D384" i="5" s="1"/>
  <c r="H111" i="1"/>
  <c r="J111" i="1" s="1"/>
  <c r="I110" i="1"/>
  <c r="F386" i="1" l="1"/>
  <c r="C385" i="5" s="1"/>
  <c r="D385" i="5" s="1"/>
  <c r="G386" i="1"/>
  <c r="H112" i="1"/>
  <c r="J112" i="1" s="1"/>
  <c r="I111" i="1"/>
  <c r="G387" i="1" l="1"/>
  <c r="F387" i="1"/>
  <c r="C386" i="5" s="1"/>
  <c r="D386" i="5" s="1"/>
  <c r="H113" i="1"/>
  <c r="J113" i="1" s="1"/>
  <c r="I112" i="1"/>
  <c r="G388" i="1" l="1"/>
  <c r="F388" i="1"/>
  <c r="C387" i="5" s="1"/>
  <c r="D387" i="5" s="1"/>
  <c r="H114" i="1"/>
  <c r="J114" i="1" s="1"/>
  <c r="I113" i="1"/>
  <c r="G389" i="1" l="1"/>
  <c r="F389" i="1"/>
  <c r="C388" i="5" s="1"/>
  <c r="D388" i="5" s="1"/>
  <c r="H115" i="1"/>
  <c r="J115" i="1" s="1"/>
  <c r="I114" i="1"/>
  <c r="F390" i="1" l="1"/>
  <c r="C389" i="5" s="1"/>
  <c r="D389" i="5" s="1"/>
  <c r="G390" i="1"/>
  <c r="H116" i="1"/>
  <c r="J116" i="1" s="1"/>
  <c r="I115" i="1"/>
  <c r="G391" i="1" l="1"/>
  <c r="F391" i="1"/>
  <c r="C390" i="5" s="1"/>
  <c r="D390" i="5" s="1"/>
  <c r="H117" i="1"/>
  <c r="J117" i="1" s="1"/>
  <c r="I116" i="1"/>
  <c r="G392" i="1" l="1"/>
  <c r="F392" i="1"/>
  <c r="C391" i="5" s="1"/>
  <c r="D391" i="5" s="1"/>
  <c r="H118" i="1"/>
  <c r="J118" i="1" s="1"/>
  <c r="I117" i="1"/>
  <c r="G393" i="1" l="1"/>
  <c r="F393" i="1"/>
  <c r="C392" i="5" s="1"/>
  <c r="D392" i="5" s="1"/>
  <c r="H119" i="1"/>
  <c r="J119" i="1" s="1"/>
  <c r="I118" i="1"/>
  <c r="F394" i="1" l="1"/>
  <c r="C393" i="5" s="1"/>
  <c r="D393" i="5" s="1"/>
  <c r="G394" i="1"/>
  <c r="H120" i="1"/>
  <c r="J120" i="1" s="1"/>
  <c r="I119" i="1"/>
  <c r="F395" i="1" l="1"/>
  <c r="C394" i="5" s="1"/>
  <c r="D394" i="5" s="1"/>
  <c r="G395" i="1"/>
  <c r="H121" i="1"/>
  <c r="J121" i="1" s="1"/>
  <c r="I120" i="1"/>
  <c r="F396" i="1" l="1"/>
  <c r="C395" i="5" s="1"/>
  <c r="D395" i="5" s="1"/>
  <c r="G396" i="1"/>
  <c r="H122" i="1"/>
  <c r="J122" i="1" s="1"/>
  <c r="I121" i="1"/>
  <c r="F397" i="1" l="1"/>
  <c r="C396" i="5" s="1"/>
  <c r="D396" i="5" s="1"/>
  <c r="G397" i="1"/>
  <c r="H123" i="1"/>
  <c r="J123" i="1" s="1"/>
  <c r="I122" i="1"/>
  <c r="F398" i="1" l="1"/>
  <c r="C397" i="5" s="1"/>
  <c r="D397" i="5" s="1"/>
  <c r="G398" i="1"/>
  <c r="H124" i="1"/>
  <c r="J124" i="1" s="1"/>
  <c r="I123" i="1"/>
  <c r="G399" i="1" l="1"/>
  <c r="F399" i="1"/>
  <c r="C398" i="5" s="1"/>
  <c r="D398" i="5" s="1"/>
  <c r="H125" i="1"/>
  <c r="J125" i="1" s="1"/>
  <c r="I124" i="1"/>
  <c r="G400" i="1" l="1"/>
  <c r="F400" i="1"/>
  <c r="C399" i="5" s="1"/>
  <c r="D399" i="5" s="1"/>
  <c r="H126" i="1"/>
  <c r="J126" i="1" s="1"/>
  <c r="I125" i="1"/>
  <c r="G401" i="1" l="1"/>
  <c r="F401" i="1"/>
  <c r="C400" i="5" s="1"/>
  <c r="D400" i="5" s="1"/>
  <c r="H127" i="1"/>
  <c r="J127" i="1" s="1"/>
  <c r="I126" i="1"/>
  <c r="F402" i="1" l="1"/>
  <c r="C401" i="5" s="1"/>
  <c r="D401" i="5" s="1"/>
  <c r="G402" i="1"/>
  <c r="H128" i="1"/>
  <c r="J128" i="1" s="1"/>
  <c r="I127" i="1"/>
  <c r="G403" i="1" l="1"/>
  <c r="F403" i="1"/>
  <c r="C402" i="5" s="1"/>
  <c r="D402" i="5" s="1"/>
  <c r="H129" i="1"/>
  <c r="J129" i="1" s="1"/>
  <c r="I128" i="1"/>
  <c r="G404" i="1" l="1"/>
  <c r="F404" i="1"/>
  <c r="C403" i="5" s="1"/>
  <c r="D403" i="5" s="1"/>
  <c r="H130" i="1"/>
  <c r="J130" i="1" s="1"/>
  <c r="I129" i="1"/>
  <c r="G405" i="1" l="1"/>
  <c r="F405" i="1"/>
  <c r="C404" i="5" s="1"/>
  <c r="D404" i="5" s="1"/>
  <c r="H131" i="1"/>
  <c r="J131" i="1" s="1"/>
  <c r="I130" i="1"/>
  <c r="F406" i="1" l="1"/>
  <c r="C405" i="5" s="1"/>
  <c r="D405" i="5" s="1"/>
  <c r="G406" i="1"/>
  <c r="H132" i="1"/>
  <c r="J132" i="1" s="1"/>
  <c r="I131" i="1"/>
  <c r="F407" i="1" l="1"/>
  <c r="C406" i="5" s="1"/>
  <c r="D406" i="5" s="1"/>
  <c r="G407" i="1"/>
  <c r="H133" i="1"/>
  <c r="J133" i="1" s="1"/>
  <c r="I132" i="1"/>
  <c r="F408" i="1" l="1"/>
  <c r="C407" i="5" s="1"/>
  <c r="D407" i="5" s="1"/>
  <c r="G408" i="1"/>
  <c r="H134" i="1"/>
  <c r="J134" i="1" s="1"/>
  <c r="I133" i="1"/>
  <c r="F409" i="1" l="1"/>
  <c r="C408" i="5" s="1"/>
  <c r="D408" i="5" s="1"/>
  <c r="G409" i="1"/>
  <c r="H135" i="1"/>
  <c r="J135" i="1" s="1"/>
  <c r="I134" i="1"/>
  <c r="F410" i="1" l="1"/>
  <c r="C409" i="5" s="1"/>
  <c r="D409" i="5" s="1"/>
  <c r="G410" i="1"/>
  <c r="H136" i="1"/>
  <c r="J136" i="1" s="1"/>
  <c r="I135" i="1"/>
  <c r="F411" i="1" l="1"/>
  <c r="C410" i="5" s="1"/>
  <c r="D410" i="5" s="1"/>
  <c r="G411" i="1"/>
  <c r="H137" i="1"/>
  <c r="J137" i="1" s="1"/>
  <c r="I136" i="1"/>
  <c r="F412" i="1" l="1"/>
  <c r="C411" i="5" s="1"/>
  <c r="D411" i="5" s="1"/>
  <c r="G412" i="1"/>
  <c r="H138" i="1"/>
  <c r="J138" i="1" s="1"/>
  <c r="I137" i="1"/>
  <c r="G413" i="1" l="1"/>
  <c r="F413" i="1"/>
  <c r="C412" i="5" s="1"/>
  <c r="D412" i="5" s="1"/>
  <c r="H139" i="1"/>
  <c r="J139" i="1" s="1"/>
  <c r="I138" i="1"/>
  <c r="F414" i="1" l="1"/>
  <c r="C413" i="5" s="1"/>
  <c r="D413" i="5" s="1"/>
  <c r="G414" i="1"/>
  <c r="H140" i="1"/>
  <c r="J140" i="1" s="1"/>
  <c r="I139" i="1"/>
  <c r="G415" i="1" l="1"/>
  <c r="F415" i="1"/>
  <c r="C414" i="5" s="1"/>
  <c r="D414" i="5" s="1"/>
  <c r="H141" i="1"/>
  <c r="J141" i="1" s="1"/>
  <c r="I140" i="1"/>
  <c r="G416" i="1" l="1"/>
  <c r="F416" i="1"/>
  <c r="C415" i="5" s="1"/>
  <c r="D415" i="5" s="1"/>
  <c r="H142" i="1"/>
  <c r="J142" i="1" s="1"/>
  <c r="I141" i="1"/>
  <c r="G417" i="1" l="1"/>
  <c r="F417" i="1"/>
  <c r="C416" i="5" s="1"/>
  <c r="D416" i="5" s="1"/>
  <c r="H143" i="1"/>
  <c r="J143" i="1" s="1"/>
  <c r="I142" i="1"/>
  <c r="F418" i="1" l="1"/>
  <c r="C417" i="5" s="1"/>
  <c r="D417" i="5" s="1"/>
  <c r="G418" i="1"/>
  <c r="H144" i="1"/>
  <c r="J144" i="1" s="1"/>
  <c r="I143" i="1"/>
  <c r="F419" i="1" l="1"/>
  <c r="C418" i="5" s="1"/>
  <c r="D418" i="5" s="1"/>
  <c r="G419" i="1"/>
  <c r="H145" i="1"/>
  <c r="J145" i="1" s="1"/>
  <c r="I144" i="1"/>
  <c r="F420" i="1" l="1"/>
  <c r="C419" i="5" s="1"/>
  <c r="D419" i="5" s="1"/>
  <c r="G420" i="1"/>
  <c r="H146" i="1"/>
  <c r="J146" i="1" s="1"/>
  <c r="I145" i="1"/>
  <c r="G421" i="1" l="1"/>
  <c r="F421" i="1"/>
  <c r="C420" i="5" s="1"/>
  <c r="D420" i="5" s="1"/>
  <c r="H147" i="1"/>
  <c r="J147" i="1" s="1"/>
  <c r="I146" i="1"/>
  <c r="F422" i="1" l="1"/>
  <c r="C421" i="5" s="1"/>
  <c r="D421" i="5" s="1"/>
  <c r="G422" i="1"/>
  <c r="H148" i="1"/>
  <c r="J148" i="1" s="1"/>
  <c r="I147" i="1"/>
  <c r="G423" i="1" l="1"/>
  <c r="F423" i="1"/>
  <c r="C422" i="5" s="1"/>
  <c r="D422" i="5" s="1"/>
  <c r="H149" i="1"/>
  <c r="J149" i="1" s="1"/>
  <c r="I148" i="1"/>
  <c r="G424" i="1" l="1"/>
  <c r="F424" i="1"/>
  <c r="C423" i="5" s="1"/>
  <c r="D423" i="5" s="1"/>
  <c r="H150" i="1"/>
  <c r="J150" i="1" s="1"/>
  <c r="I149" i="1"/>
  <c r="G425" i="1" l="1"/>
  <c r="F425" i="1"/>
  <c r="C424" i="5" s="1"/>
  <c r="D424" i="5" s="1"/>
  <c r="H151" i="1"/>
  <c r="J151" i="1" s="1"/>
  <c r="I150" i="1"/>
  <c r="F426" i="1" l="1"/>
  <c r="C425" i="5" s="1"/>
  <c r="D425" i="5" s="1"/>
  <c r="G426" i="1"/>
  <c r="H152" i="1"/>
  <c r="J152" i="1" s="1"/>
  <c r="I151" i="1"/>
  <c r="G427" i="1" l="1"/>
  <c r="F427" i="1"/>
  <c r="C426" i="5" s="1"/>
  <c r="D426" i="5" s="1"/>
  <c r="H153" i="1"/>
  <c r="J153" i="1" s="1"/>
  <c r="I152" i="1"/>
  <c r="G428" i="1" l="1"/>
  <c r="F428" i="1"/>
  <c r="C427" i="5" s="1"/>
  <c r="D427" i="5" s="1"/>
  <c r="H154" i="1"/>
  <c r="J154" i="1" s="1"/>
  <c r="I153" i="1"/>
  <c r="G429" i="1" l="1"/>
  <c r="F429" i="1"/>
  <c r="C428" i="5" s="1"/>
  <c r="D428" i="5" s="1"/>
  <c r="H155" i="1"/>
  <c r="J155" i="1" s="1"/>
  <c r="I154" i="1"/>
  <c r="F430" i="1" l="1"/>
  <c r="C429" i="5" s="1"/>
  <c r="D429" i="5" s="1"/>
  <c r="G430" i="1"/>
  <c r="H156" i="1"/>
  <c r="J156" i="1" s="1"/>
  <c r="I155" i="1"/>
  <c r="F431" i="1" l="1"/>
  <c r="C430" i="5" s="1"/>
  <c r="D430" i="5" s="1"/>
  <c r="G431" i="1"/>
  <c r="H157" i="1"/>
  <c r="J157" i="1" s="1"/>
  <c r="I156" i="1"/>
  <c r="F432" i="1" l="1"/>
  <c r="C431" i="5" s="1"/>
  <c r="D431" i="5" s="1"/>
  <c r="G432" i="1"/>
  <c r="H158" i="1"/>
  <c r="J158" i="1" s="1"/>
  <c r="I157" i="1"/>
  <c r="F433" i="1" l="1"/>
  <c r="C432" i="5" s="1"/>
  <c r="D432" i="5" s="1"/>
  <c r="G433" i="1"/>
  <c r="H159" i="1"/>
  <c r="J159" i="1" s="1"/>
  <c r="I158" i="1"/>
  <c r="F434" i="1" l="1"/>
  <c r="C433" i="5" s="1"/>
  <c r="D433" i="5" s="1"/>
  <c r="G434" i="1"/>
  <c r="H160" i="1"/>
  <c r="J160" i="1" s="1"/>
  <c r="I159" i="1"/>
  <c r="G435" i="1" l="1"/>
  <c r="F435" i="1"/>
  <c r="C434" i="5" s="1"/>
  <c r="D434" i="5" s="1"/>
  <c r="H161" i="1"/>
  <c r="J161" i="1" s="1"/>
  <c r="I160" i="1"/>
  <c r="G436" i="1" l="1"/>
  <c r="F436" i="1"/>
  <c r="C435" i="5" s="1"/>
  <c r="D435" i="5" s="1"/>
  <c r="H162" i="1"/>
  <c r="J162" i="1" s="1"/>
  <c r="I161" i="1"/>
  <c r="G437" i="1" l="1"/>
  <c r="F437" i="1"/>
  <c r="C436" i="5" s="1"/>
  <c r="D436" i="5" s="1"/>
  <c r="H163" i="1"/>
  <c r="J163" i="1" s="1"/>
  <c r="I162" i="1"/>
  <c r="G438" i="1" l="1"/>
  <c r="F438" i="1"/>
  <c r="C437" i="5" s="1"/>
  <c r="D437" i="5" s="1"/>
  <c r="H164" i="1"/>
  <c r="J164" i="1" s="1"/>
  <c r="I163" i="1"/>
  <c r="G439" i="1" l="1"/>
  <c r="F439" i="1"/>
  <c r="C438" i="5" s="1"/>
  <c r="D438" i="5" s="1"/>
  <c r="H165" i="1"/>
  <c r="J165" i="1" s="1"/>
  <c r="I164" i="1"/>
  <c r="G440" i="1" l="1"/>
  <c r="F440" i="1"/>
  <c r="C439" i="5" s="1"/>
  <c r="D439" i="5" s="1"/>
  <c r="H166" i="1"/>
  <c r="J166" i="1" s="1"/>
  <c r="I165" i="1"/>
  <c r="G441" i="1" l="1"/>
  <c r="F441" i="1"/>
  <c r="C440" i="5" s="1"/>
  <c r="D440" i="5" s="1"/>
  <c r="H167" i="1"/>
  <c r="J167" i="1" s="1"/>
  <c r="I166" i="1"/>
  <c r="F442" i="1" l="1"/>
  <c r="C441" i="5" s="1"/>
  <c r="D441" i="5" s="1"/>
  <c r="G442" i="1"/>
  <c r="H168" i="1"/>
  <c r="J168" i="1" s="1"/>
  <c r="I167" i="1"/>
  <c r="F443" i="1" l="1"/>
  <c r="C442" i="5" s="1"/>
  <c r="D442" i="5" s="1"/>
  <c r="G443" i="1"/>
  <c r="H169" i="1"/>
  <c r="J169" i="1" s="1"/>
  <c r="I168" i="1"/>
  <c r="F444" i="1" l="1"/>
  <c r="C443" i="5" s="1"/>
  <c r="D443" i="5" s="1"/>
  <c r="G444" i="1"/>
  <c r="H170" i="1"/>
  <c r="J170" i="1" s="1"/>
  <c r="I169" i="1"/>
  <c r="F445" i="1" l="1"/>
  <c r="C444" i="5" s="1"/>
  <c r="D444" i="5" s="1"/>
  <c r="G445" i="1"/>
  <c r="H171" i="1"/>
  <c r="J171" i="1" s="1"/>
  <c r="I170" i="1"/>
  <c r="F446" i="1" l="1"/>
  <c r="C445" i="5" s="1"/>
  <c r="D445" i="5" s="1"/>
  <c r="G446" i="1"/>
  <c r="H172" i="1"/>
  <c r="J172" i="1" s="1"/>
  <c r="I171" i="1"/>
  <c r="F447" i="1" l="1"/>
  <c r="C446" i="5" s="1"/>
  <c r="D446" i="5" s="1"/>
  <c r="G447" i="1"/>
  <c r="H173" i="1"/>
  <c r="J173" i="1" s="1"/>
  <c r="I172" i="1"/>
  <c r="F448" i="1" l="1"/>
  <c r="C447" i="5" s="1"/>
  <c r="D447" i="5" s="1"/>
  <c r="G448" i="1"/>
  <c r="H174" i="1"/>
  <c r="J174" i="1" s="1"/>
  <c r="I173" i="1"/>
  <c r="G449" i="1" l="1"/>
  <c r="F449" i="1"/>
  <c r="C448" i="5" s="1"/>
  <c r="D448" i="5" s="1"/>
  <c r="H175" i="1"/>
  <c r="J175" i="1" s="1"/>
  <c r="I174" i="1"/>
  <c r="F450" i="1" l="1"/>
  <c r="C449" i="5" s="1"/>
  <c r="D449" i="5" s="1"/>
  <c r="G450" i="1"/>
  <c r="H176" i="1"/>
  <c r="J176" i="1" s="1"/>
  <c r="I175" i="1"/>
  <c r="G451" i="1" l="1"/>
  <c r="F451" i="1"/>
  <c r="C450" i="5" s="1"/>
  <c r="D450" i="5" s="1"/>
  <c r="H177" i="1"/>
  <c r="J177" i="1" s="1"/>
  <c r="I176" i="1"/>
  <c r="G452" i="1" l="1"/>
  <c r="F452" i="1"/>
  <c r="C451" i="5" s="1"/>
  <c r="D451" i="5" s="1"/>
  <c r="H178" i="1"/>
  <c r="J178" i="1" s="1"/>
  <c r="I177" i="1"/>
  <c r="G453" i="1" l="1"/>
  <c r="F453" i="1"/>
  <c r="C452" i="5" s="1"/>
  <c r="D452" i="5" s="1"/>
  <c r="H179" i="1"/>
  <c r="J179" i="1" s="1"/>
  <c r="I178" i="1"/>
  <c r="F454" i="1" l="1"/>
  <c r="C453" i="5" s="1"/>
  <c r="D453" i="5" s="1"/>
  <c r="G454" i="1"/>
  <c r="H180" i="1"/>
  <c r="J180" i="1" s="1"/>
  <c r="I179" i="1"/>
  <c r="F455" i="1" l="1"/>
  <c r="C454" i="5" s="1"/>
  <c r="D454" i="5" s="1"/>
  <c r="G455" i="1"/>
  <c r="H181" i="1"/>
  <c r="J181" i="1" s="1"/>
  <c r="I180" i="1"/>
  <c r="F456" i="1" l="1"/>
  <c r="C455" i="5" s="1"/>
  <c r="D455" i="5" s="1"/>
  <c r="G456" i="1"/>
  <c r="H182" i="1"/>
  <c r="J182" i="1" s="1"/>
  <c r="I181" i="1"/>
  <c r="G457" i="1" l="1"/>
  <c r="F457" i="1"/>
  <c r="C456" i="5" s="1"/>
  <c r="D456" i="5" s="1"/>
  <c r="H183" i="1"/>
  <c r="J183" i="1" s="1"/>
  <c r="I182" i="1"/>
  <c r="F458" i="1" l="1"/>
  <c r="C457" i="5" s="1"/>
  <c r="D457" i="5" s="1"/>
  <c r="G458" i="1"/>
  <c r="H184" i="1"/>
  <c r="J184" i="1" s="1"/>
  <c r="I183" i="1"/>
  <c r="G459" i="1" l="1"/>
  <c r="F459" i="1"/>
  <c r="C458" i="5" s="1"/>
  <c r="D458" i="5" s="1"/>
  <c r="H185" i="1"/>
  <c r="J185" i="1" s="1"/>
  <c r="I184" i="1"/>
  <c r="F460" i="1" l="1"/>
  <c r="C459" i="5" s="1"/>
  <c r="D459" i="5" s="1"/>
  <c r="G460" i="1"/>
  <c r="H186" i="1"/>
  <c r="J186" i="1" s="1"/>
  <c r="I185" i="1"/>
  <c r="F461" i="1" l="1"/>
  <c r="C460" i="5" s="1"/>
  <c r="D460" i="5" s="1"/>
  <c r="G461" i="1"/>
  <c r="H187" i="1"/>
  <c r="J187" i="1" s="1"/>
  <c r="I186" i="1"/>
  <c r="F462" i="1" l="1"/>
  <c r="C461" i="5" s="1"/>
  <c r="D461" i="5" s="1"/>
  <c r="G462" i="1"/>
  <c r="H188" i="1"/>
  <c r="J188" i="1" s="1"/>
  <c r="I187" i="1"/>
  <c r="G463" i="1" l="1"/>
  <c r="F463" i="1"/>
  <c r="C462" i="5" s="1"/>
  <c r="D462" i="5" s="1"/>
  <c r="H189" i="1"/>
  <c r="J189" i="1" s="1"/>
  <c r="I188" i="1"/>
  <c r="G464" i="1" l="1"/>
  <c r="F464" i="1"/>
  <c r="C463" i="5" s="1"/>
  <c r="D463" i="5" s="1"/>
  <c r="H190" i="1"/>
  <c r="J190" i="1" s="1"/>
  <c r="I189" i="1"/>
  <c r="G465" i="1" l="1"/>
  <c r="F465" i="1"/>
  <c r="C464" i="5" s="1"/>
  <c r="D464" i="5" s="1"/>
  <c r="H191" i="1"/>
  <c r="J191" i="1" s="1"/>
  <c r="I190" i="1"/>
  <c r="F466" i="1" l="1"/>
  <c r="C465" i="5" s="1"/>
  <c r="D465" i="5" s="1"/>
  <c r="G466" i="1"/>
  <c r="H192" i="1"/>
  <c r="J192" i="1" s="1"/>
  <c r="I191" i="1"/>
  <c r="F467" i="1" l="1"/>
  <c r="C466" i="5" s="1"/>
  <c r="D466" i="5" s="1"/>
  <c r="G467" i="1"/>
  <c r="H193" i="1"/>
  <c r="J193" i="1" s="1"/>
  <c r="I192" i="1"/>
  <c r="F468" i="1" l="1"/>
  <c r="C467" i="5" s="1"/>
  <c r="D467" i="5" s="1"/>
  <c r="G468" i="1"/>
  <c r="H194" i="1"/>
  <c r="J194" i="1" s="1"/>
  <c r="I193" i="1"/>
  <c r="F469" i="1" l="1"/>
  <c r="C468" i="5" s="1"/>
  <c r="D468" i="5" s="1"/>
  <c r="G469" i="1"/>
  <c r="H195" i="1"/>
  <c r="J195" i="1" s="1"/>
  <c r="I194" i="1"/>
  <c r="F470" i="1" l="1"/>
  <c r="C469" i="5" s="1"/>
  <c r="D469" i="5" s="1"/>
  <c r="G470" i="1"/>
  <c r="H196" i="1"/>
  <c r="J196" i="1" s="1"/>
  <c r="I195" i="1"/>
  <c r="G471" i="1" l="1"/>
  <c r="F471" i="1"/>
  <c r="C470" i="5" s="1"/>
  <c r="D470" i="5" s="1"/>
  <c r="H197" i="1"/>
  <c r="J197" i="1" s="1"/>
  <c r="I196" i="1"/>
  <c r="G472" i="1" l="1"/>
  <c r="F472" i="1"/>
  <c r="C471" i="5" s="1"/>
  <c r="D471" i="5" s="1"/>
  <c r="H198" i="1"/>
  <c r="J198" i="1" s="1"/>
  <c r="I197" i="1"/>
  <c r="G473" i="1" l="1"/>
  <c r="F473" i="1"/>
  <c r="C472" i="5" s="1"/>
  <c r="D472" i="5" s="1"/>
  <c r="H199" i="1"/>
  <c r="J199" i="1" s="1"/>
  <c r="I198" i="1"/>
  <c r="G474" i="1" l="1"/>
  <c r="F474" i="1"/>
  <c r="C473" i="5" s="1"/>
  <c r="D473" i="5" s="1"/>
  <c r="H200" i="1"/>
  <c r="J200" i="1" s="1"/>
  <c r="I199" i="1"/>
  <c r="G475" i="1" l="1"/>
  <c r="F475" i="1"/>
  <c r="C474" i="5" s="1"/>
  <c r="D474" i="5" s="1"/>
  <c r="H201" i="1"/>
  <c r="J201" i="1" s="1"/>
  <c r="I200" i="1"/>
  <c r="G476" i="1" l="1"/>
  <c r="F476" i="1"/>
  <c r="C475" i="5" s="1"/>
  <c r="D475" i="5" s="1"/>
  <c r="H202" i="1"/>
  <c r="J202" i="1" s="1"/>
  <c r="I201" i="1"/>
  <c r="G477" i="1" l="1"/>
  <c r="F477" i="1"/>
  <c r="C476" i="5" s="1"/>
  <c r="D476" i="5" s="1"/>
  <c r="H203" i="1"/>
  <c r="J203" i="1" s="1"/>
  <c r="I202" i="1"/>
  <c r="F478" i="1" l="1"/>
  <c r="C477" i="5" s="1"/>
  <c r="D477" i="5" s="1"/>
  <c r="G478" i="1"/>
  <c r="H204" i="1"/>
  <c r="J204" i="1" s="1"/>
  <c r="I203" i="1"/>
  <c r="F479" i="1" l="1"/>
  <c r="C478" i="5" s="1"/>
  <c r="D478" i="5" s="1"/>
  <c r="G479" i="1"/>
  <c r="H205" i="1"/>
  <c r="J205" i="1" s="1"/>
  <c r="I204" i="1"/>
  <c r="F480" i="1" l="1"/>
  <c r="C479" i="5" s="1"/>
  <c r="D479" i="5" s="1"/>
  <c r="G480" i="1"/>
  <c r="H206" i="1"/>
  <c r="J206" i="1" s="1"/>
  <c r="I205" i="1"/>
  <c r="F481" i="1" l="1"/>
  <c r="C480" i="5" s="1"/>
  <c r="D480" i="5" s="1"/>
  <c r="G481" i="1"/>
  <c r="H207" i="1"/>
  <c r="J207" i="1" s="1"/>
  <c r="I206" i="1"/>
  <c r="F482" i="1" l="1"/>
  <c r="C481" i="5" s="1"/>
  <c r="D481" i="5" s="1"/>
  <c r="G482" i="1"/>
  <c r="H208" i="1"/>
  <c r="J208" i="1" s="1"/>
  <c r="I207" i="1"/>
  <c r="F483" i="1" l="1"/>
  <c r="C482" i="5" s="1"/>
  <c r="D482" i="5" s="1"/>
  <c r="G483" i="1"/>
  <c r="H209" i="1"/>
  <c r="J209" i="1" s="1"/>
  <c r="I208" i="1"/>
  <c r="F484" i="1" l="1"/>
  <c r="C483" i="5" s="1"/>
  <c r="D483" i="5" s="1"/>
  <c r="G484" i="1"/>
  <c r="H210" i="1"/>
  <c r="J210" i="1" s="1"/>
  <c r="I209" i="1"/>
  <c r="F485" i="1" l="1"/>
  <c r="C484" i="5" s="1"/>
  <c r="D484" i="5" s="1"/>
  <c r="G485" i="1"/>
  <c r="H211" i="1"/>
  <c r="J211" i="1" s="1"/>
  <c r="I210" i="1"/>
  <c r="F486" i="1" l="1"/>
  <c r="C485" i="5" s="1"/>
  <c r="D485" i="5" s="1"/>
  <c r="G486" i="1"/>
  <c r="H212" i="1"/>
  <c r="J212" i="1" s="1"/>
  <c r="I211" i="1"/>
  <c r="G487" i="1" l="1"/>
  <c r="F487" i="1"/>
  <c r="C486" i="5" s="1"/>
  <c r="D486" i="5" s="1"/>
  <c r="H213" i="1"/>
  <c r="J213" i="1" s="1"/>
  <c r="I212" i="1"/>
  <c r="G488" i="1" l="1"/>
  <c r="F488" i="1"/>
  <c r="C487" i="5" s="1"/>
  <c r="D487" i="5" s="1"/>
  <c r="H214" i="1"/>
  <c r="J214" i="1" s="1"/>
  <c r="I213" i="1"/>
  <c r="G489" i="1" l="1"/>
  <c r="F489" i="1"/>
  <c r="C488" i="5" s="1"/>
  <c r="D488" i="5" s="1"/>
  <c r="H215" i="1"/>
  <c r="J215" i="1" s="1"/>
  <c r="I214" i="1"/>
  <c r="F490" i="1" l="1"/>
  <c r="C489" i="5" s="1"/>
  <c r="D489" i="5" s="1"/>
  <c r="G490" i="1"/>
  <c r="H216" i="1"/>
  <c r="J216" i="1" s="1"/>
  <c r="I215" i="1"/>
  <c r="F491" i="1" l="1"/>
  <c r="C490" i="5" s="1"/>
  <c r="D490" i="5" s="1"/>
  <c r="G491" i="1"/>
  <c r="H217" i="1"/>
  <c r="J217" i="1" s="1"/>
  <c r="I216" i="1"/>
  <c r="F492" i="1" l="1"/>
  <c r="C491" i="5" s="1"/>
  <c r="D491" i="5" s="1"/>
  <c r="G492" i="1"/>
  <c r="H218" i="1"/>
  <c r="J218" i="1" s="1"/>
  <c r="I217" i="1"/>
  <c r="G493" i="1" l="1"/>
  <c r="F493" i="1"/>
  <c r="C492" i="5" s="1"/>
  <c r="D492" i="5" s="1"/>
  <c r="H219" i="1"/>
  <c r="J219" i="1" s="1"/>
  <c r="I218" i="1"/>
  <c r="G494" i="1" l="1"/>
  <c r="F494" i="1"/>
  <c r="C493" i="5" s="1"/>
  <c r="D493" i="5" s="1"/>
  <c r="H220" i="1"/>
  <c r="J220" i="1" s="1"/>
  <c r="I219" i="1"/>
  <c r="G495" i="1" l="1"/>
  <c r="F495" i="1"/>
  <c r="C494" i="5" s="1"/>
  <c r="D494" i="5" s="1"/>
  <c r="H221" i="1"/>
  <c r="J221" i="1" s="1"/>
  <c r="I220" i="1"/>
  <c r="F496" i="1" l="1"/>
  <c r="C495" i="5" s="1"/>
  <c r="D495" i="5" s="1"/>
  <c r="G496" i="1"/>
  <c r="H222" i="1"/>
  <c r="J222" i="1" s="1"/>
  <c r="I221" i="1"/>
  <c r="F497" i="1" l="1"/>
  <c r="C496" i="5" s="1"/>
  <c r="D496" i="5" s="1"/>
  <c r="G497" i="1"/>
  <c r="H223" i="1"/>
  <c r="J223" i="1" s="1"/>
  <c r="I222" i="1"/>
  <c r="F498" i="1" l="1"/>
  <c r="C497" i="5" s="1"/>
  <c r="D497" i="5" s="1"/>
  <c r="G498" i="1"/>
  <c r="H224" i="1"/>
  <c r="J224" i="1" s="1"/>
  <c r="I223" i="1"/>
  <c r="G499" i="1" l="1"/>
  <c r="F499" i="1"/>
  <c r="C498" i="5" s="1"/>
  <c r="D498" i="5" s="1"/>
  <c r="H225" i="1"/>
  <c r="J225" i="1" s="1"/>
  <c r="I224" i="1"/>
  <c r="G500" i="1" l="1"/>
  <c r="F500" i="1"/>
  <c r="C499" i="5" s="1"/>
  <c r="D499" i="5" s="1"/>
  <c r="H226" i="1"/>
  <c r="J226" i="1" s="1"/>
  <c r="I225" i="1"/>
  <c r="G501" i="1" l="1"/>
  <c r="F501" i="1"/>
  <c r="C500" i="5" s="1"/>
  <c r="D500" i="5" s="1"/>
  <c r="H227" i="1"/>
  <c r="J227" i="1" s="1"/>
  <c r="I226" i="1"/>
  <c r="F502" i="1" l="1"/>
  <c r="C501" i="5" s="1"/>
  <c r="D501" i="5" s="1"/>
  <c r="G502" i="1"/>
  <c r="H228" i="1"/>
  <c r="J228" i="1" s="1"/>
  <c r="I227" i="1"/>
  <c r="F503" i="1" l="1"/>
  <c r="C502" i="5" s="1"/>
  <c r="D502" i="5" s="1"/>
  <c r="G503" i="1"/>
  <c r="H229" i="1"/>
  <c r="J229" i="1" s="1"/>
  <c r="I228" i="1"/>
  <c r="G504" i="1" l="1"/>
  <c r="F504" i="1"/>
  <c r="C503" i="5" s="1"/>
  <c r="D503" i="5" s="1"/>
  <c r="H230" i="1"/>
  <c r="J230" i="1" s="1"/>
  <c r="I229" i="1"/>
  <c r="G505" i="1" l="1"/>
  <c r="F505" i="1"/>
  <c r="C504" i="5" s="1"/>
  <c r="D504" i="5" s="1"/>
  <c r="H231" i="1"/>
  <c r="J231" i="1" s="1"/>
  <c r="I230" i="1"/>
  <c r="F506" i="1" l="1"/>
  <c r="C505" i="5" s="1"/>
  <c r="D505" i="5" s="1"/>
  <c r="G506" i="1"/>
  <c r="H232" i="1"/>
  <c r="J232" i="1" s="1"/>
  <c r="I231" i="1"/>
  <c r="G507" i="1" l="1"/>
  <c r="F507" i="1"/>
  <c r="C506" i="5" s="1"/>
  <c r="D506" i="5" s="1"/>
  <c r="H233" i="1"/>
  <c r="J233" i="1" s="1"/>
  <c r="I232" i="1"/>
  <c r="G508" i="1" l="1"/>
  <c r="F508" i="1"/>
  <c r="C507" i="5" s="1"/>
  <c r="D507" i="5" s="1"/>
  <c r="H234" i="1"/>
  <c r="J234" i="1" s="1"/>
  <c r="I233" i="1"/>
  <c r="G509" i="1" l="1"/>
  <c r="F509" i="1"/>
  <c r="C508" i="5" s="1"/>
  <c r="D508" i="5" s="1"/>
  <c r="H235" i="1"/>
  <c r="J235" i="1" s="1"/>
  <c r="I234" i="1"/>
  <c r="F510" i="1" l="1"/>
  <c r="C509" i="5" s="1"/>
  <c r="D509" i="5" s="1"/>
  <c r="G510" i="1"/>
  <c r="H236" i="1"/>
  <c r="J236" i="1" s="1"/>
  <c r="I235" i="1"/>
  <c r="G511" i="1" l="1"/>
  <c r="F511" i="1"/>
  <c r="C510" i="5" s="1"/>
  <c r="D510" i="5" s="1"/>
  <c r="H237" i="1"/>
  <c r="J237" i="1" s="1"/>
  <c r="I236" i="1"/>
  <c r="G512" i="1" l="1"/>
  <c r="F512" i="1"/>
  <c r="C511" i="5" s="1"/>
  <c r="D511" i="5" s="1"/>
  <c r="H238" i="1"/>
  <c r="J238" i="1" s="1"/>
  <c r="I237" i="1"/>
  <c r="G513" i="1" l="1"/>
  <c r="F513" i="1"/>
  <c r="C512" i="5" s="1"/>
  <c r="D512" i="5" s="1"/>
  <c r="H239" i="1"/>
  <c r="J239" i="1" s="1"/>
  <c r="I238" i="1"/>
  <c r="F514" i="1" l="1"/>
  <c r="C513" i="5" s="1"/>
  <c r="D513" i="5" s="1"/>
  <c r="G514" i="1"/>
  <c r="H240" i="1"/>
  <c r="J240" i="1" s="1"/>
  <c r="I239" i="1"/>
  <c r="F515" i="1" l="1"/>
  <c r="C514" i="5" s="1"/>
  <c r="D514" i="5" s="1"/>
  <c r="G515" i="1"/>
  <c r="H241" i="1"/>
  <c r="J241" i="1" s="1"/>
  <c r="I240" i="1"/>
  <c r="F516" i="1" l="1"/>
  <c r="C515" i="5" s="1"/>
  <c r="D515" i="5" s="1"/>
  <c r="G516" i="1"/>
  <c r="H242" i="1"/>
  <c r="J242" i="1" s="1"/>
  <c r="I241" i="1"/>
  <c r="G517" i="1" l="1"/>
  <c r="F517" i="1"/>
  <c r="C516" i="5" s="1"/>
  <c r="D516" i="5" s="1"/>
  <c r="H243" i="1"/>
  <c r="J243" i="1" s="1"/>
  <c r="I242" i="1"/>
  <c r="G518" i="1" l="1"/>
  <c r="F518" i="1"/>
  <c r="C517" i="5" s="1"/>
  <c r="D517" i="5" s="1"/>
  <c r="H244" i="1"/>
  <c r="J244" i="1" s="1"/>
  <c r="I243" i="1"/>
  <c r="G519" i="1" l="1"/>
  <c r="F519" i="1"/>
  <c r="C518" i="5" s="1"/>
  <c r="D518" i="5" s="1"/>
  <c r="H245" i="1"/>
  <c r="J245" i="1" s="1"/>
  <c r="I244" i="1"/>
  <c r="G520" i="1" l="1"/>
  <c r="F520" i="1"/>
  <c r="C519" i="5" s="1"/>
  <c r="D519" i="5" s="1"/>
  <c r="H246" i="1"/>
  <c r="J246" i="1" s="1"/>
  <c r="I245" i="1"/>
  <c r="G521" i="1" l="1"/>
  <c r="F521" i="1"/>
  <c r="C520" i="5" s="1"/>
  <c r="D520" i="5" s="1"/>
  <c r="H247" i="1"/>
  <c r="J247" i="1" s="1"/>
  <c r="I246" i="1"/>
  <c r="G522" i="1" l="1"/>
  <c r="F522" i="1"/>
  <c r="C521" i="5" s="1"/>
  <c r="D521" i="5" s="1"/>
  <c r="H248" i="1"/>
  <c r="J248" i="1" s="1"/>
  <c r="I247" i="1"/>
  <c r="G523" i="1" l="1"/>
  <c r="F523" i="1"/>
  <c r="C522" i="5" s="1"/>
  <c r="D522" i="5" s="1"/>
  <c r="H249" i="1"/>
  <c r="J249" i="1" s="1"/>
  <c r="I248" i="1"/>
  <c r="G524" i="1" l="1"/>
  <c r="F524" i="1"/>
  <c r="C523" i="5" s="1"/>
  <c r="D523" i="5" s="1"/>
  <c r="H250" i="1"/>
  <c r="J250" i="1" s="1"/>
  <c r="I249" i="1"/>
  <c r="G525" i="1" l="1"/>
  <c r="F525" i="1"/>
  <c r="C524" i="5" s="1"/>
  <c r="D524" i="5" s="1"/>
  <c r="H251" i="1"/>
  <c r="J251" i="1" s="1"/>
  <c r="I250" i="1"/>
  <c r="G526" i="1" l="1"/>
  <c r="F526" i="1"/>
  <c r="C525" i="5" s="1"/>
  <c r="D525" i="5" s="1"/>
  <c r="H252" i="1"/>
  <c r="J252" i="1" s="1"/>
  <c r="I251" i="1"/>
  <c r="G527" i="1" l="1"/>
  <c r="F527" i="1"/>
  <c r="C526" i="5" s="1"/>
  <c r="D526" i="5" s="1"/>
  <c r="H253" i="1"/>
  <c r="J253" i="1" s="1"/>
  <c r="I252" i="1"/>
  <c r="G528" i="1" l="1"/>
  <c r="F528" i="1"/>
  <c r="C527" i="5" s="1"/>
  <c r="D527" i="5" s="1"/>
  <c r="H254" i="1"/>
  <c r="J254" i="1" s="1"/>
  <c r="I253" i="1"/>
  <c r="G529" i="1" l="1"/>
  <c r="F529" i="1"/>
  <c r="C528" i="5" s="1"/>
  <c r="D528" i="5" s="1"/>
  <c r="H255" i="1"/>
  <c r="J255" i="1" s="1"/>
  <c r="I254" i="1"/>
  <c r="F530" i="1" l="1"/>
  <c r="C529" i="5" s="1"/>
  <c r="D529" i="5" s="1"/>
  <c r="G530" i="1"/>
  <c r="H256" i="1"/>
  <c r="J256" i="1" s="1"/>
  <c r="I255" i="1"/>
  <c r="G531" i="1" l="1"/>
  <c r="F531" i="1"/>
  <c r="C530" i="5" s="1"/>
  <c r="D530" i="5" s="1"/>
  <c r="H257" i="1"/>
  <c r="J257" i="1" s="1"/>
  <c r="I256" i="1"/>
  <c r="F532" i="1" l="1"/>
  <c r="C531" i="5" s="1"/>
  <c r="D531" i="5" s="1"/>
  <c r="G532" i="1"/>
  <c r="H258" i="1"/>
  <c r="J258" i="1" s="1"/>
  <c r="I257" i="1"/>
  <c r="G533" i="1" l="1"/>
  <c r="F533" i="1"/>
  <c r="C532" i="5" s="1"/>
  <c r="D532" i="5" s="1"/>
  <c r="H259" i="1"/>
  <c r="J259" i="1" s="1"/>
  <c r="I258" i="1"/>
  <c r="F534" i="1" l="1"/>
  <c r="C533" i="5" s="1"/>
  <c r="D533" i="5" s="1"/>
  <c r="G534" i="1"/>
  <c r="H260" i="1"/>
  <c r="J260" i="1" s="1"/>
  <c r="I259" i="1"/>
  <c r="G535" i="1" l="1"/>
  <c r="F535" i="1"/>
  <c r="C534" i="5" s="1"/>
  <c r="D534" i="5" s="1"/>
  <c r="H261" i="1"/>
  <c r="J261" i="1" s="1"/>
  <c r="I260" i="1"/>
  <c r="G536" i="1" l="1"/>
  <c r="F536" i="1"/>
  <c r="C535" i="5" s="1"/>
  <c r="D535" i="5" s="1"/>
  <c r="H262" i="1"/>
  <c r="J262" i="1" s="1"/>
  <c r="I261" i="1"/>
  <c r="G537" i="1" l="1"/>
  <c r="F537" i="1"/>
  <c r="C536" i="5" s="1"/>
  <c r="D536" i="5" s="1"/>
  <c r="H263" i="1"/>
  <c r="J263" i="1" s="1"/>
  <c r="I262" i="1"/>
  <c r="F538" i="1" l="1"/>
  <c r="C537" i="5" s="1"/>
  <c r="D537" i="5" s="1"/>
  <c r="G538" i="1"/>
  <c r="H264" i="1"/>
  <c r="J264" i="1" s="1"/>
  <c r="I263" i="1"/>
  <c r="G539" i="1" l="1"/>
  <c r="F539" i="1"/>
  <c r="C538" i="5" s="1"/>
  <c r="D538" i="5" s="1"/>
  <c r="H265" i="1"/>
  <c r="J265" i="1" s="1"/>
  <c r="I264" i="1"/>
  <c r="F540" i="1" l="1"/>
  <c r="C539" i="5" s="1"/>
  <c r="D539" i="5" s="1"/>
  <c r="G540" i="1"/>
  <c r="H266" i="1"/>
  <c r="J266" i="1" s="1"/>
  <c r="I265" i="1"/>
  <c r="F541" i="1" l="1"/>
  <c r="C540" i="5" s="1"/>
  <c r="D540" i="5" s="1"/>
  <c r="G541" i="1"/>
  <c r="H267" i="1"/>
  <c r="J267" i="1" s="1"/>
  <c r="I266" i="1"/>
  <c r="G542" i="1" l="1"/>
  <c r="F542" i="1"/>
  <c r="C541" i="5" s="1"/>
  <c r="D541" i="5" s="1"/>
  <c r="H268" i="1"/>
  <c r="J268" i="1" s="1"/>
  <c r="I267" i="1"/>
  <c r="G543" i="1" l="1"/>
  <c r="F543" i="1"/>
  <c r="C542" i="5" s="1"/>
  <c r="D542" i="5" s="1"/>
  <c r="H269" i="1"/>
  <c r="J269" i="1" s="1"/>
  <c r="I268" i="1"/>
  <c r="G544" i="1" l="1"/>
  <c r="F544" i="1"/>
  <c r="C543" i="5" s="1"/>
  <c r="D543" i="5" s="1"/>
  <c r="H270" i="1"/>
  <c r="I269" i="1"/>
  <c r="J270" i="1" l="1"/>
  <c r="H271" i="1"/>
  <c r="G545" i="1"/>
  <c r="F545" i="1"/>
  <c r="C544" i="5" s="1"/>
  <c r="D544" i="5" s="1"/>
  <c r="J271" i="1"/>
  <c r="C5" i="4"/>
  <c r="D5" i="4" s="1"/>
  <c r="I270" i="1"/>
  <c r="J272" i="1" l="1"/>
  <c r="H272" i="1"/>
  <c r="I271" i="1"/>
  <c r="G546" i="1"/>
  <c r="F546" i="1"/>
  <c r="C545" i="5" s="1"/>
  <c r="D545" i="5" s="1"/>
  <c r="H273" i="1" l="1"/>
  <c r="I272" i="1"/>
  <c r="J273" i="1"/>
  <c r="G547" i="1"/>
  <c r="F547" i="1"/>
  <c r="C546" i="5" s="1"/>
  <c r="D546" i="5" s="1"/>
  <c r="J274" i="1" l="1"/>
  <c r="H274" i="1"/>
  <c r="I273" i="1"/>
  <c r="G548" i="1"/>
  <c r="F548" i="1"/>
  <c r="C547" i="5" s="1"/>
  <c r="D547" i="5" s="1"/>
  <c r="H275" i="1" l="1"/>
  <c r="I274" i="1"/>
  <c r="J275" i="1"/>
  <c r="G549" i="1"/>
  <c r="F549" i="1"/>
  <c r="C548" i="5" s="1"/>
  <c r="D548" i="5" s="1"/>
  <c r="J276" i="1" l="1"/>
  <c r="H276" i="1"/>
  <c r="I275" i="1"/>
  <c r="F550" i="1"/>
  <c r="C549" i="5" s="1"/>
  <c r="D549" i="5" s="1"/>
  <c r="G550" i="1"/>
  <c r="H277" i="1" l="1"/>
  <c r="I276" i="1"/>
  <c r="J277" i="1"/>
  <c r="G551" i="1"/>
  <c r="F551" i="1"/>
  <c r="C550" i="5" s="1"/>
  <c r="D550" i="5" s="1"/>
  <c r="J278" i="1" l="1"/>
  <c r="H278" i="1"/>
  <c r="I277" i="1"/>
  <c r="F552" i="1"/>
  <c r="C551" i="5" s="1"/>
  <c r="D551" i="5" s="1"/>
  <c r="G552" i="1"/>
  <c r="H279" i="1" l="1"/>
  <c r="I278" i="1"/>
  <c r="J279" i="1"/>
  <c r="G553" i="1"/>
  <c r="F553" i="1"/>
  <c r="C552" i="5" s="1"/>
  <c r="D552" i="5" s="1"/>
  <c r="J280" i="1" l="1"/>
  <c r="H280" i="1"/>
  <c r="I279" i="1"/>
  <c r="G554" i="1"/>
  <c r="F554" i="1"/>
  <c r="C553" i="5" s="1"/>
  <c r="D553" i="5" s="1"/>
  <c r="H281" i="1" l="1"/>
  <c r="I280" i="1"/>
  <c r="J281" i="1"/>
  <c r="G555" i="1"/>
  <c r="F555" i="1"/>
  <c r="C554" i="5" s="1"/>
  <c r="D554" i="5" s="1"/>
  <c r="J282" i="1" l="1"/>
  <c r="H282" i="1"/>
  <c r="I281" i="1"/>
  <c r="G556" i="1"/>
  <c r="F556" i="1"/>
  <c r="C555" i="5" s="1"/>
  <c r="D555" i="5" s="1"/>
  <c r="H283" i="1" l="1"/>
  <c r="I282" i="1"/>
  <c r="J283" i="1"/>
  <c r="G557" i="1"/>
  <c r="F557" i="1"/>
  <c r="C556" i="5" s="1"/>
  <c r="D556" i="5" s="1"/>
  <c r="J284" i="1" l="1"/>
  <c r="H284" i="1"/>
  <c r="I283" i="1"/>
  <c r="G558" i="1"/>
  <c r="F558" i="1"/>
  <c r="C557" i="5" s="1"/>
  <c r="D557" i="5" s="1"/>
  <c r="H285" i="1" l="1"/>
  <c r="I284" i="1"/>
  <c r="J285" i="1"/>
  <c r="G559" i="1"/>
  <c r="F559" i="1"/>
  <c r="C558" i="5" s="1"/>
  <c r="D558" i="5" s="1"/>
  <c r="J286" i="1" l="1"/>
  <c r="H286" i="1"/>
  <c r="I285" i="1"/>
  <c r="G560" i="1"/>
  <c r="F560" i="1"/>
  <c r="C559" i="5" s="1"/>
  <c r="D559" i="5" s="1"/>
  <c r="H287" i="1" l="1"/>
  <c r="I286" i="1"/>
  <c r="J287" i="1"/>
  <c r="G561" i="1"/>
  <c r="F561" i="1"/>
  <c r="C560" i="5" s="1"/>
  <c r="D560" i="5" s="1"/>
  <c r="J288" i="1" l="1"/>
  <c r="H288" i="1"/>
  <c r="I287" i="1"/>
  <c r="G562" i="1"/>
  <c r="F562" i="1"/>
  <c r="C561" i="5" s="1"/>
  <c r="D561" i="5" s="1"/>
  <c r="J289" i="1" l="1"/>
  <c r="H289" i="1"/>
  <c r="I288" i="1"/>
  <c r="G563" i="1"/>
  <c r="F563" i="1"/>
  <c r="C562" i="5" s="1"/>
  <c r="D562" i="5" s="1"/>
  <c r="H290" i="1" l="1"/>
  <c r="I289" i="1"/>
  <c r="J290" i="1"/>
  <c r="G564" i="1"/>
  <c r="F564" i="1"/>
  <c r="C563" i="5" s="1"/>
  <c r="D563" i="5" s="1"/>
  <c r="J291" i="1" l="1"/>
  <c r="H291" i="1"/>
  <c r="I290" i="1"/>
  <c r="G565" i="1"/>
  <c r="F565" i="1"/>
  <c r="C564" i="5" s="1"/>
  <c r="D564" i="5" s="1"/>
  <c r="H292" i="1" l="1"/>
  <c r="I291" i="1"/>
  <c r="J292" i="1"/>
  <c r="F566" i="1"/>
  <c r="C565" i="5" s="1"/>
  <c r="D565" i="5" s="1"/>
  <c r="G566" i="1"/>
  <c r="J293" i="1" l="1"/>
  <c r="H293" i="1"/>
  <c r="I292" i="1"/>
  <c r="G567" i="1"/>
  <c r="F567" i="1"/>
  <c r="C566" i="5" s="1"/>
  <c r="D566" i="5" s="1"/>
  <c r="H294" i="1" l="1"/>
  <c r="I293" i="1"/>
  <c r="J294" i="1"/>
  <c r="F568" i="1"/>
  <c r="C567" i="5" s="1"/>
  <c r="D567" i="5" s="1"/>
  <c r="G568" i="1"/>
  <c r="J295" i="1" l="1"/>
  <c r="H295" i="1"/>
  <c r="I294" i="1"/>
  <c r="F569" i="1"/>
  <c r="C568" i="5" s="1"/>
  <c r="D568" i="5" s="1"/>
  <c r="G569" i="1"/>
  <c r="H296" i="1" l="1"/>
  <c r="I295" i="1"/>
  <c r="J296" i="1"/>
  <c r="F570" i="1"/>
  <c r="C569" i="5" s="1"/>
  <c r="D569" i="5" s="1"/>
  <c r="G570" i="1"/>
  <c r="H297" i="1" l="1"/>
  <c r="I296" i="1"/>
  <c r="J297" i="1"/>
  <c r="G571" i="1"/>
  <c r="F571" i="1"/>
  <c r="C570" i="5" s="1"/>
  <c r="D570" i="5" s="1"/>
  <c r="J298" i="1" l="1"/>
  <c r="H298" i="1"/>
  <c r="I297" i="1"/>
  <c r="G572" i="1"/>
  <c r="F572" i="1"/>
  <c r="C571" i="5" s="1"/>
  <c r="D571" i="5" s="1"/>
  <c r="H299" i="1" l="1"/>
  <c r="I298" i="1"/>
  <c r="J299" i="1"/>
  <c r="G573" i="1"/>
  <c r="F573" i="1"/>
  <c r="C572" i="5" s="1"/>
  <c r="D572" i="5" s="1"/>
  <c r="J300" i="1" l="1"/>
  <c r="H300" i="1"/>
  <c r="I299" i="1"/>
  <c r="F574" i="1"/>
  <c r="C573" i="5" s="1"/>
  <c r="D573" i="5" s="1"/>
  <c r="G574" i="1"/>
  <c r="H301" i="1" l="1"/>
  <c r="I300" i="1"/>
  <c r="J301" i="1"/>
  <c r="G575" i="1"/>
  <c r="F575" i="1"/>
  <c r="C574" i="5" s="1"/>
  <c r="D574" i="5" s="1"/>
  <c r="J302" i="1" l="1"/>
  <c r="H302" i="1"/>
  <c r="I301" i="1"/>
  <c r="F576" i="1"/>
  <c r="C575" i="5" s="1"/>
  <c r="D575" i="5" s="1"/>
  <c r="G576" i="1"/>
  <c r="H303" i="1" l="1"/>
  <c r="I302" i="1"/>
  <c r="J303" i="1"/>
  <c r="G577" i="1"/>
  <c r="F577" i="1"/>
  <c r="C576" i="5" s="1"/>
  <c r="D576" i="5" s="1"/>
  <c r="J304" i="1" l="1"/>
  <c r="H304" i="1"/>
  <c r="I303" i="1"/>
  <c r="G578" i="1"/>
  <c r="F578" i="1"/>
  <c r="C577" i="5" s="1"/>
  <c r="D577" i="5" s="1"/>
  <c r="H305" i="1" l="1"/>
  <c r="I304" i="1"/>
  <c r="J305" i="1"/>
  <c r="G579" i="1"/>
  <c r="F579" i="1"/>
  <c r="C578" i="5" s="1"/>
  <c r="D578" i="5" s="1"/>
  <c r="J306" i="1" l="1"/>
  <c r="H306" i="1"/>
  <c r="I305" i="1"/>
  <c r="G580" i="1"/>
  <c r="F580" i="1"/>
  <c r="C579" i="5" s="1"/>
  <c r="D579" i="5" s="1"/>
  <c r="J307" i="1" l="1"/>
  <c r="H307" i="1"/>
  <c r="I306" i="1"/>
  <c r="G581" i="1"/>
  <c r="F581" i="1"/>
  <c r="C580" i="5" s="1"/>
  <c r="D580" i="5" s="1"/>
  <c r="H308" i="1" l="1"/>
  <c r="I307" i="1"/>
  <c r="J308" i="1"/>
  <c r="F582" i="1"/>
  <c r="C581" i="5" s="1"/>
  <c r="D581" i="5" s="1"/>
  <c r="G582" i="1"/>
  <c r="J309" i="1" l="1"/>
  <c r="H309" i="1"/>
  <c r="I308" i="1"/>
  <c r="G583" i="1"/>
  <c r="F583" i="1"/>
  <c r="C582" i="5" s="1"/>
  <c r="D582" i="5" s="1"/>
  <c r="H310" i="1" l="1"/>
  <c r="I309" i="1"/>
  <c r="J310" i="1"/>
  <c r="G584" i="1"/>
  <c r="F584" i="1"/>
  <c r="C583" i="5" s="1"/>
  <c r="D583" i="5" s="1"/>
  <c r="J311" i="1" l="1"/>
  <c r="H311" i="1"/>
  <c r="I310" i="1"/>
  <c r="G585" i="1"/>
  <c r="F585" i="1"/>
  <c r="C584" i="5" s="1"/>
  <c r="D584" i="5" s="1"/>
  <c r="H312" i="1" l="1"/>
  <c r="I311" i="1"/>
  <c r="J312" i="1"/>
  <c r="F586" i="1"/>
  <c r="C585" i="5" s="1"/>
  <c r="D585" i="5" s="1"/>
  <c r="G586" i="1"/>
  <c r="J313" i="1" l="1"/>
  <c r="H313" i="1"/>
  <c r="I312" i="1"/>
  <c r="G587" i="1"/>
  <c r="F587" i="1"/>
  <c r="C586" i="5" s="1"/>
  <c r="D586" i="5" s="1"/>
  <c r="H314" i="1" l="1"/>
  <c r="I313" i="1"/>
  <c r="J314" i="1"/>
  <c r="F588" i="1"/>
  <c r="C587" i="5" s="1"/>
  <c r="D587" i="5" s="1"/>
  <c r="G588" i="1"/>
  <c r="H315" i="1" l="1"/>
  <c r="I314" i="1"/>
  <c r="J315" i="1"/>
  <c r="F589" i="1"/>
  <c r="C588" i="5" s="1"/>
  <c r="D588" i="5" s="1"/>
  <c r="G589" i="1"/>
  <c r="J316" i="1" l="1"/>
  <c r="H316" i="1"/>
  <c r="I315" i="1"/>
  <c r="G590" i="1"/>
  <c r="F590" i="1"/>
  <c r="C589" i="5" s="1"/>
  <c r="D589" i="5" s="1"/>
  <c r="H317" i="1" l="1"/>
  <c r="I316" i="1"/>
  <c r="J317" i="1"/>
  <c r="F591" i="1"/>
  <c r="C590" i="5" s="1"/>
  <c r="D590" i="5" s="1"/>
  <c r="G591" i="1"/>
  <c r="J318" i="1" l="1"/>
  <c r="H318" i="1"/>
  <c r="I317" i="1"/>
  <c r="G592" i="1"/>
  <c r="F592" i="1"/>
  <c r="C591" i="5" s="1"/>
  <c r="D591" i="5" s="1"/>
  <c r="H319" i="1" l="1"/>
  <c r="I318" i="1"/>
  <c r="J319" i="1"/>
  <c r="F593" i="1"/>
  <c r="C592" i="5" s="1"/>
  <c r="D592" i="5" s="1"/>
  <c r="G593" i="1"/>
  <c r="J320" i="1" l="1"/>
  <c r="H320" i="1"/>
  <c r="I319" i="1"/>
  <c r="F594" i="1"/>
  <c r="C593" i="5" s="1"/>
  <c r="D593" i="5" s="1"/>
  <c r="G594" i="1"/>
  <c r="H321" i="1" l="1"/>
  <c r="I320" i="1"/>
  <c r="J321" i="1"/>
  <c r="G595" i="1"/>
  <c r="F595" i="1"/>
  <c r="C594" i="5" s="1"/>
  <c r="D594" i="5" s="1"/>
  <c r="J322" i="1" l="1"/>
  <c r="H322" i="1"/>
  <c r="I321" i="1"/>
  <c r="G596" i="1"/>
  <c r="F596" i="1"/>
  <c r="C595" i="5" s="1"/>
  <c r="D595" i="5" s="1"/>
  <c r="H323" i="1" l="1"/>
  <c r="I322" i="1"/>
  <c r="J323" i="1"/>
  <c r="G597" i="1"/>
  <c r="F597" i="1"/>
  <c r="C596" i="5" s="1"/>
  <c r="D596" i="5" s="1"/>
  <c r="J324" i="1" l="1"/>
  <c r="H324" i="1"/>
  <c r="I323" i="1"/>
  <c r="G598" i="1"/>
  <c r="F598" i="1"/>
  <c r="C597" i="5" s="1"/>
  <c r="D597" i="5" s="1"/>
  <c r="H325" i="1" l="1"/>
  <c r="I324" i="1"/>
  <c r="J325" i="1"/>
  <c r="G599" i="1"/>
  <c r="F599" i="1"/>
  <c r="C598" i="5" s="1"/>
  <c r="D598" i="5" s="1"/>
  <c r="J326" i="1" l="1"/>
  <c r="H326" i="1"/>
  <c r="I325" i="1"/>
  <c r="G600" i="1"/>
  <c r="F600" i="1"/>
  <c r="C599" i="5" s="1"/>
  <c r="D599" i="5" s="1"/>
  <c r="J327" i="1" l="1"/>
  <c r="H327" i="1"/>
  <c r="I326" i="1"/>
  <c r="G601" i="1"/>
  <c r="F601" i="1"/>
  <c r="C600" i="5" s="1"/>
  <c r="D600" i="5" s="1"/>
  <c r="H328" i="1" l="1"/>
  <c r="I327" i="1"/>
  <c r="J328" i="1"/>
  <c r="G602" i="1"/>
  <c r="F602" i="1"/>
  <c r="C601" i="5" s="1"/>
  <c r="D601" i="5" s="1"/>
  <c r="J329" i="1" l="1"/>
  <c r="H329" i="1"/>
  <c r="I328" i="1"/>
  <c r="G603" i="1"/>
  <c r="F603" i="1"/>
  <c r="C602" i="5" s="1"/>
  <c r="D602" i="5" s="1"/>
  <c r="H330" i="1" l="1"/>
  <c r="I329" i="1"/>
  <c r="J330" i="1"/>
  <c r="G604" i="1"/>
  <c r="F604" i="1"/>
  <c r="C603" i="5" s="1"/>
  <c r="D603" i="5" s="1"/>
  <c r="J331" i="1" l="1"/>
  <c r="H331" i="1"/>
  <c r="I330" i="1"/>
  <c r="G605" i="1"/>
  <c r="F605" i="1"/>
  <c r="C604" i="5" s="1"/>
  <c r="D604" i="5" s="1"/>
  <c r="H332" i="1" l="1"/>
  <c r="I331" i="1"/>
  <c r="J332" i="1"/>
  <c r="G606" i="1"/>
  <c r="F606" i="1"/>
  <c r="C605" i="5" s="1"/>
  <c r="D605" i="5" s="1"/>
  <c r="J333" i="1" l="1"/>
  <c r="H333" i="1"/>
  <c r="I332" i="1"/>
  <c r="G607" i="1"/>
  <c r="F607" i="1"/>
  <c r="C606" i="5" s="1"/>
  <c r="D606" i="5" s="1"/>
  <c r="H334" i="1" l="1"/>
  <c r="I333" i="1"/>
  <c r="J334" i="1"/>
  <c r="G608" i="1"/>
  <c r="F608" i="1"/>
  <c r="C607" i="5" s="1"/>
  <c r="D607" i="5" s="1"/>
  <c r="J335" i="1" l="1"/>
  <c r="H335" i="1"/>
  <c r="I334" i="1"/>
  <c r="G609" i="1"/>
  <c r="F609" i="1"/>
  <c r="C608" i="5" s="1"/>
  <c r="D608" i="5" s="1"/>
  <c r="H336" i="1" l="1"/>
  <c r="I335" i="1"/>
  <c r="J336" i="1"/>
  <c r="F610" i="1"/>
  <c r="C609" i="5" s="1"/>
  <c r="D609" i="5" s="1"/>
  <c r="G610" i="1"/>
  <c r="J337" i="1" l="1"/>
  <c r="H337" i="1"/>
  <c r="I336" i="1"/>
  <c r="G611" i="1"/>
  <c r="F611" i="1"/>
  <c r="C610" i="5" s="1"/>
  <c r="D610" i="5" s="1"/>
  <c r="H338" i="1" l="1"/>
  <c r="I337" i="1"/>
  <c r="J338" i="1"/>
  <c r="F612" i="1"/>
  <c r="C611" i="5" s="1"/>
  <c r="D611" i="5" s="1"/>
  <c r="G612" i="1"/>
  <c r="J339" i="1" l="1"/>
  <c r="H339" i="1"/>
  <c r="I338" i="1"/>
  <c r="G613" i="1"/>
  <c r="F613" i="1"/>
  <c r="C612" i="5" s="1"/>
  <c r="D612" i="5" s="1"/>
  <c r="H340" i="1" l="1"/>
  <c r="I339" i="1"/>
  <c r="J340" i="1"/>
  <c r="G614" i="1"/>
  <c r="F614" i="1"/>
  <c r="C613" i="5" s="1"/>
  <c r="D613" i="5" s="1"/>
  <c r="J341" i="1" l="1"/>
  <c r="H341" i="1"/>
  <c r="I340" i="1"/>
  <c r="G615" i="1"/>
  <c r="F615" i="1"/>
  <c r="C614" i="5" s="1"/>
  <c r="D614" i="5" s="1"/>
  <c r="H342" i="1" l="1"/>
  <c r="I341" i="1"/>
  <c r="J342" i="1"/>
  <c r="G616" i="1"/>
  <c r="F616" i="1"/>
  <c r="C615" i="5" s="1"/>
  <c r="D615" i="5" s="1"/>
  <c r="J343" i="1" l="1"/>
  <c r="H343" i="1"/>
  <c r="I342" i="1"/>
  <c r="G617" i="1"/>
  <c r="F617" i="1"/>
  <c r="C616" i="5" s="1"/>
  <c r="D616" i="5" s="1"/>
  <c r="H344" i="1" l="1"/>
  <c r="I343" i="1"/>
  <c r="J344" i="1"/>
  <c r="F618" i="1"/>
  <c r="C617" i="5" s="1"/>
  <c r="D617" i="5" s="1"/>
  <c r="G618" i="1"/>
  <c r="J345" i="1" l="1"/>
  <c r="H345" i="1"/>
  <c r="I344" i="1"/>
  <c r="G619" i="1"/>
  <c r="F619" i="1"/>
  <c r="C618" i="5" s="1"/>
  <c r="D618" i="5" s="1"/>
  <c r="H346" i="1" l="1"/>
  <c r="I345" i="1"/>
  <c r="J346" i="1"/>
  <c r="G620" i="1"/>
  <c r="F620" i="1"/>
  <c r="C619" i="5" s="1"/>
  <c r="D619" i="5" s="1"/>
  <c r="J347" i="1" l="1"/>
  <c r="H347" i="1"/>
  <c r="I346" i="1"/>
  <c r="G621" i="1"/>
  <c r="F621" i="1"/>
  <c r="C620" i="5" s="1"/>
  <c r="D620" i="5" s="1"/>
  <c r="H348" i="1" l="1"/>
  <c r="I347" i="1"/>
  <c r="J348" i="1"/>
  <c r="F622" i="1"/>
  <c r="C621" i="5" s="1"/>
  <c r="D621" i="5" s="1"/>
  <c r="G622" i="1"/>
  <c r="J349" i="1" l="1"/>
  <c r="H349" i="1"/>
  <c r="I348" i="1"/>
  <c r="G623" i="1"/>
  <c r="F623" i="1"/>
  <c r="C622" i="5" s="1"/>
  <c r="D622" i="5" s="1"/>
  <c r="H350" i="1" l="1"/>
  <c r="I349" i="1"/>
  <c r="J350" i="1"/>
  <c r="F624" i="1"/>
  <c r="C623" i="5" s="1"/>
  <c r="D623" i="5" s="1"/>
  <c r="G624" i="1"/>
  <c r="J351" i="1" l="1"/>
  <c r="H351" i="1"/>
  <c r="I350" i="1"/>
  <c r="F625" i="1"/>
  <c r="C624" i="5" s="1"/>
  <c r="D624" i="5" s="1"/>
  <c r="G625" i="1"/>
  <c r="H352" i="1" l="1"/>
  <c r="I351" i="1"/>
  <c r="J352" i="1"/>
  <c r="F626" i="1"/>
  <c r="C625" i="5" s="1"/>
  <c r="D625" i="5" s="1"/>
  <c r="G626" i="1"/>
  <c r="J353" i="1" l="1"/>
  <c r="H353" i="1"/>
  <c r="I352" i="1"/>
  <c r="G627" i="1"/>
  <c r="F627" i="1"/>
  <c r="C626" i="5" s="1"/>
  <c r="D626" i="5" s="1"/>
  <c r="H354" i="1" l="1"/>
  <c r="I353" i="1"/>
  <c r="J354" i="1"/>
  <c r="G628" i="1"/>
  <c r="F628" i="1"/>
  <c r="C627" i="5" s="1"/>
  <c r="D627" i="5" s="1"/>
  <c r="J355" i="1" l="1"/>
  <c r="H355" i="1"/>
  <c r="I354" i="1"/>
  <c r="G629" i="1"/>
  <c r="F629" i="1"/>
  <c r="C628" i="5" s="1"/>
  <c r="D628" i="5" s="1"/>
  <c r="H356" i="1" l="1"/>
  <c r="I355" i="1"/>
  <c r="J356" i="1"/>
  <c r="G630" i="1"/>
  <c r="F630" i="1"/>
  <c r="C629" i="5" s="1"/>
  <c r="D629" i="5" s="1"/>
  <c r="J357" i="1" l="1"/>
  <c r="H357" i="1"/>
  <c r="I356" i="1"/>
  <c r="G631" i="1"/>
  <c r="F631" i="1"/>
  <c r="C630" i="5" s="1"/>
  <c r="D630" i="5" s="1"/>
  <c r="H358" i="1" l="1"/>
  <c r="I357" i="1"/>
  <c r="J358" i="1"/>
  <c r="G632" i="1"/>
  <c r="F632" i="1"/>
  <c r="C631" i="5" s="1"/>
  <c r="D631" i="5" s="1"/>
  <c r="J359" i="1" l="1"/>
  <c r="H359" i="1"/>
  <c r="I358" i="1"/>
  <c r="G633" i="1"/>
  <c r="F633" i="1"/>
  <c r="C632" i="5" s="1"/>
  <c r="D632" i="5" s="1"/>
  <c r="J360" i="1" l="1"/>
  <c r="H360" i="1"/>
  <c r="I359" i="1"/>
  <c r="G634" i="1"/>
  <c r="F634" i="1"/>
  <c r="C633" i="5" s="1"/>
  <c r="D633" i="5" s="1"/>
  <c r="H361" i="1" l="1"/>
  <c r="I360" i="1"/>
  <c r="J361" i="1"/>
  <c r="G635" i="1"/>
  <c r="F635" i="1"/>
  <c r="C634" i="5" s="1"/>
  <c r="D634" i="5" s="1"/>
  <c r="J362" i="1" l="1"/>
  <c r="H362" i="1"/>
  <c r="I361" i="1"/>
  <c r="G636" i="1"/>
  <c r="F636" i="1"/>
  <c r="C635" i="5" s="1"/>
  <c r="D635" i="5" s="1"/>
  <c r="H363" i="1" l="1"/>
  <c r="I362" i="1"/>
  <c r="J363" i="1"/>
  <c r="G637" i="1"/>
  <c r="F637" i="1"/>
  <c r="C636" i="5" s="1"/>
  <c r="D636" i="5" s="1"/>
  <c r="J364" i="1" l="1"/>
  <c r="H364" i="1"/>
  <c r="I363" i="1"/>
  <c r="F638" i="1"/>
  <c r="C637" i="5" s="1"/>
  <c r="D637" i="5" s="1"/>
  <c r="G638" i="1"/>
  <c r="H365" i="1" l="1"/>
  <c r="I364" i="1"/>
  <c r="J365" i="1"/>
  <c r="G639" i="1"/>
  <c r="F639" i="1"/>
  <c r="C638" i="5" s="1"/>
  <c r="D638" i="5" s="1"/>
  <c r="J366" i="1" l="1"/>
  <c r="H366" i="1"/>
  <c r="I365" i="1"/>
  <c r="F640" i="1"/>
  <c r="C639" i="5" s="1"/>
  <c r="D639" i="5" s="1"/>
  <c r="G640" i="1"/>
  <c r="H367" i="1" l="1"/>
  <c r="I366" i="1"/>
  <c r="J367" i="1"/>
  <c r="G641" i="1"/>
  <c r="F641" i="1"/>
  <c r="C640" i="5" s="1"/>
  <c r="D640" i="5" s="1"/>
  <c r="H368" i="1" l="1"/>
  <c r="I367" i="1"/>
  <c r="J368" i="1"/>
  <c r="G642" i="1"/>
  <c r="F642" i="1"/>
  <c r="C641" i="5" s="1"/>
  <c r="D641" i="5" s="1"/>
  <c r="J369" i="1" l="1"/>
  <c r="H369" i="1"/>
  <c r="I368" i="1"/>
  <c r="G643" i="1"/>
  <c r="F643" i="1"/>
  <c r="C642" i="5" s="1"/>
  <c r="D642" i="5" s="1"/>
  <c r="J370" i="1" l="1"/>
  <c r="H370" i="1"/>
  <c r="I369" i="1"/>
  <c r="G644" i="1"/>
  <c r="F644" i="1"/>
  <c r="C643" i="5" s="1"/>
  <c r="D643" i="5" s="1"/>
  <c r="H371" i="1" l="1"/>
  <c r="I370" i="1"/>
  <c r="J371" i="1"/>
  <c r="G645" i="1"/>
  <c r="F645" i="1"/>
  <c r="C644" i="5" s="1"/>
  <c r="D644" i="5" s="1"/>
  <c r="J372" i="1" l="1"/>
  <c r="H372" i="1"/>
  <c r="I371" i="1"/>
  <c r="F646" i="1"/>
  <c r="C645" i="5" s="1"/>
  <c r="D645" i="5" s="1"/>
  <c r="G646" i="1"/>
  <c r="H373" i="1" l="1"/>
  <c r="I372" i="1"/>
  <c r="J373" i="1"/>
  <c r="G647" i="1"/>
  <c r="F647" i="1"/>
  <c r="C646" i="5" s="1"/>
  <c r="D646" i="5" s="1"/>
  <c r="J374" i="1" l="1"/>
  <c r="H374" i="1"/>
  <c r="I373" i="1"/>
  <c r="F648" i="1"/>
  <c r="C647" i="5" s="1"/>
  <c r="D647" i="5" s="1"/>
  <c r="G648" i="1"/>
  <c r="H375" i="1" l="1"/>
  <c r="I374" i="1"/>
  <c r="J375" i="1"/>
  <c r="F649" i="1"/>
  <c r="C648" i="5" s="1"/>
  <c r="D648" i="5" s="1"/>
  <c r="G649" i="1"/>
  <c r="J376" i="1" l="1"/>
  <c r="H376" i="1"/>
  <c r="I375" i="1"/>
  <c r="F650" i="1"/>
  <c r="C649" i="5" s="1"/>
  <c r="D649" i="5" s="1"/>
  <c r="G650" i="1"/>
  <c r="H377" i="1" l="1"/>
  <c r="I376" i="1"/>
  <c r="J377" i="1"/>
  <c r="G651" i="1"/>
  <c r="F651" i="1"/>
  <c r="C650" i="5" s="1"/>
  <c r="D650" i="5" s="1"/>
  <c r="J378" i="1" l="1"/>
  <c r="H378" i="1"/>
  <c r="I377" i="1"/>
  <c r="G652" i="1"/>
  <c r="F652" i="1"/>
  <c r="C651" i="5" s="1"/>
  <c r="D651" i="5" s="1"/>
  <c r="H379" i="1" l="1"/>
  <c r="I378" i="1"/>
  <c r="J379" i="1"/>
  <c r="G653" i="1"/>
  <c r="F653" i="1"/>
  <c r="C652" i="5" s="1"/>
  <c r="D652" i="5" s="1"/>
  <c r="J380" i="1" l="1"/>
  <c r="H380" i="1"/>
  <c r="I379" i="1"/>
  <c r="G654" i="1"/>
  <c r="F654" i="1"/>
  <c r="C653" i="5" s="1"/>
  <c r="D653" i="5" s="1"/>
  <c r="H381" i="1" l="1"/>
  <c r="I380" i="1"/>
  <c r="J381" i="1"/>
  <c r="G655" i="1"/>
  <c r="F655" i="1"/>
  <c r="C654" i="5" s="1"/>
  <c r="D654" i="5" s="1"/>
  <c r="J382" i="1" l="1"/>
  <c r="H382" i="1"/>
  <c r="I381" i="1"/>
  <c r="G656" i="1"/>
  <c r="F656" i="1"/>
  <c r="C655" i="5" s="1"/>
  <c r="D655" i="5" s="1"/>
  <c r="H383" i="1" l="1"/>
  <c r="I382" i="1"/>
  <c r="J383" i="1"/>
  <c r="G657" i="1"/>
  <c r="F657" i="1"/>
  <c r="C656" i="5" s="1"/>
  <c r="D656" i="5" s="1"/>
  <c r="J384" i="1" l="1"/>
  <c r="H384" i="1"/>
  <c r="I383" i="1"/>
  <c r="F658" i="1"/>
  <c r="C657" i="5" s="1"/>
  <c r="D657" i="5" s="1"/>
  <c r="G658" i="1"/>
  <c r="H385" i="1" l="1"/>
  <c r="I384" i="1"/>
  <c r="J385" i="1"/>
  <c r="G659" i="1"/>
  <c r="F659" i="1"/>
  <c r="C658" i="5" s="1"/>
  <c r="D658" i="5" s="1"/>
  <c r="J386" i="1" l="1"/>
  <c r="H386" i="1"/>
  <c r="I385" i="1"/>
  <c r="F660" i="1"/>
  <c r="C659" i="5" s="1"/>
  <c r="D659" i="5" s="1"/>
  <c r="G660" i="1"/>
  <c r="H387" i="1" l="1"/>
  <c r="I386" i="1"/>
  <c r="J387" i="1"/>
  <c r="G661" i="1"/>
  <c r="F661" i="1"/>
  <c r="C660" i="5" s="1"/>
  <c r="D660" i="5" s="1"/>
  <c r="J388" i="1" l="1"/>
  <c r="H388" i="1"/>
  <c r="I387" i="1"/>
  <c r="G662" i="1"/>
  <c r="F662" i="1"/>
  <c r="C661" i="5" s="1"/>
  <c r="D661" i="5" s="1"/>
  <c r="H389" i="1" l="1"/>
  <c r="I388" i="1"/>
  <c r="J389" i="1"/>
  <c r="G663" i="1"/>
  <c r="F663" i="1"/>
  <c r="C662" i="5" s="1"/>
  <c r="D662" i="5" s="1"/>
  <c r="J390" i="1" l="1"/>
  <c r="H390" i="1"/>
  <c r="I389" i="1"/>
  <c r="G664" i="1"/>
  <c r="F664" i="1"/>
  <c r="C663" i="5" s="1"/>
  <c r="D663" i="5" s="1"/>
  <c r="H391" i="1" l="1"/>
  <c r="I390" i="1"/>
  <c r="J391" i="1"/>
  <c r="G665" i="1"/>
  <c r="F665" i="1"/>
  <c r="C664" i="5" s="1"/>
  <c r="D664" i="5" s="1"/>
  <c r="J392" i="1" l="1"/>
  <c r="H392" i="1"/>
  <c r="I391" i="1"/>
  <c r="G666" i="1"/>
  <c r="F666" i="1"/>
  <c r="C665" i="5" s="1"/>
  <c r="D665" i="5" s="1"/>
  <c r="H393" i="1" l="1"/>
  <c r="I392" i="1"/>
  <c r="J393" i="1"/>
  <c r="G667" i="1"/>
  <c r="F667" i="1"/>
  <c r="C666" i="5" s="1"/>
  <c r="D666" i="5" s="1"/>
  <c r="J394" i="1" l="1"/>
  <c r="H394" i="1"/>
  <c r="I393" i="1"/>
  <c r="G668" i="1"/>
  <c r="F668" i="1"/>
  <c r="C667" i="5" s="1"/>
  <c r="D667" i="5" s="1"/>
  <c r="H395" i="1" l="1"/>
  <c r="I394" i="1"/>
  <c r="J395" i="1"/>
  <c r="G669" i="1"/>
  <c r="F669" i="1"/>
  <c r="C668" i="5" s="1"/>
  <c r="D668" i="5" s="1"/>
  <c r="J396" i="1" l="1"/>
  <c r="H396" i="1"/>
  <c r="I395" i="1"/>
  <c r="G670" i="1"/>
  <c r="F670" i="1"/>
  <c r="C669" i="5" s="1"/>
  <c r="D669" i="5" s="1"/>
  <c r="J397" i="1" l="1"/>
  <c r="H397" i="1"/>
  <c r="I396" i="1"/>
  <c r="G671" i="1"/>
  <c r="F671" i="1"/>
  <c r="C670" i="5" s="1"/>
  <c r="D670" i="5" s="1"/>
  <c r="H398" i="1" l="1"/>
  <c r="I397" i="1"/>
  <c r="J398" i="1"/>
  <c r="G672" i="1"/>
  <c r="F672" i="1"/>
  <c r="C671" i="5" s="1"/>
  <c r="D671" i="5" s="1"/>
  <c r="J399" i="1" l="1"/>
  <c r="H399" i="1"/>
  <c r="I398" i="1"/>
  <c r="G673" i="1"/>
  <c r="F673" i="1"/>
  <c r="C672" i="5" s="1"/>
  <c r="D672" i="5" s="1"/>
  <c r="J400" i="1" l="1"/>
  <c r="H400" i="1"/>
  <c r="I399" i="1"/>
  <c r="F674" i="1"/>
  <c r="C673" i="5" s="1"/>
  <c r="D673" i="5" s="1"/>
  <c r="G674" i="1"/>
  <c r="H401" i="1" l="1"/>
  <c r="I400" i="1"/>
  <c r="J401" i="1"/>
  <c r="G675" i="1"/>
  <c r="F675" i="1"/>
  <c r="C674" i="5" s="1"/>
  <c r="D674" i="5" s="1"/>
  <c r="J402" i="1" l="1"/>
  <c r="H402" i="1"/>
  <c r="I401" i="1"/>
  <c r="F676" i="1"/>
  <c r="C675" i="5" s="1"/>
  <c r="D675" i="5" s="1"/>
  <c r="G676" i="1"/>
  <c r="H403" i="1" l="1"/>
  <c r="I402" i="1"/>
  <c r="J403" i="1"/>
  <c r="F677" i="1"/>
  <c r="C676" i="5" s="1"/>
  <c r="D676" i="5" s="1"/>
  <c r="G677" i="1"/>
  <c r="J404" i="1" l="1"/>
  <c r="H404" i="1"/>
  <c r="I403" i="1"/>
  <c r="F678" i="1"/>
  <c r="C677" i="5" s="1"/>
  <c r="D677" i="5" s="1"/>
  <c r="G678" i="1"/>
  <c r="H405" i="1" l="1"/>
  <c r="I404" i="1"/>
  <c r="J405" i="1"/>
  <c r="G679" i="1"/>
  <c r="F679" i="1"/>
  <c r="C678" i="5" s="1"/>
  <c r="D678" i="5" s="1"/>
  <c r="J406" i="1" l="1"/>
  <c r="H406" i="1"/>
  <c r="I405" i="1"/>
  <c r="G680" i="1"/>
  <c r="F680" i="1"/>
  <c r="C679" i="5" s="1"/>
  <c r="D679" i="5" s="1"/>
  <c r="J407" i="1" l="1"/>
  <c r="H407" i="1"/>
  <c r="I406" i="1"/>
  <c r="G681" i="1"/>
  <c r="F681" i="1"/>
  <c r="C680" i="5" s="1"/>
  <c r="D680" i="5" s="1"/>
  <c r="H408" i="1" l="1"/>
  <c r="I407" i="1"/>
  <c r="J408" i="1"/>
  <c r="F682" i="1"/>
  <c r="C681" i="5" s="1"/>
  <c r="D681" i="5" s="1"/>
  <c r="G682" i="1"/>
  <c r="J409" i="1" l="1"/>
  <c r="H409" i="1"/>
  <c r="I408" i="1"/>
  <c r="G683" i="1"/>
  <c r="F683" i="1"/>
  <c r="C682" i="5" s="1"/>
  <c r="D682" i="5" s="1"/>
  <c r="H410" i="1" l="1"/>
  <c r="I409" i="1"/>
  <c r="J410" i="1"/>
  <c r="F684" i="1"/>
  <c r="C683" i="5" s="1"/>
  <c r="D683" i="5" s="1"/>
  <c r="G684" i="1"/>
  <c r="J411" i="1" l="1"/>
  <c r="H411" i="1"/>
  <c r="I410" i="1"/>
  <c r="G685" i="1"/>
  <c r="F685" i="1"/>
  <c r="C684" i="5" s="1"/>
  <c r="D684" i="5" s="1"/>
  <c r="H412" i="1" l="1"/>
  <c r="I411" i="1"/>
  <c r="J412" i="1"/>
  <c r="G686" i="1"/>
  <c r="F686" i="1"/>
  <c r="C685" i="5" s="1"/>
  <c r="D685" i="5" s="1"/>
  <c r="J413" i="1" l="1"/>
  <c r="H413" i="1"/>
  <c r="I412" i="1"/>
  <c r="G687" i="1"/>
  <c r="F687" i="1"/>
  <c r="C686" i="5" s="1"/>
  <c r="D686" i="5" s="1"/>
  <c r="H414" i="1" l="1"/>
  <c r="I413" i="1"/>
  <c r="J414" i="1"/>
  <c r="G688" i="1"/>
  <c r="F688" i="1"/>
  <c r="C687" i="5" s="1"/>
  <c r="D687" i="5" s="1"/>
  <c r="J415" i="1" l="1"/>
  <c r="H415" i="1"/>
  <c r="I414" i="1"/>
  <c r="G689" i="1"/>
  <c r="F689" i="1"/>
  <c r="C688" i="5" s="1"/>
  <c r="D688" i="5" s="1"/>
  <c r="H416" i="1" l="1"/>
  <c r="I415" i="1"/>
  <c r="J416" i="1"/>
  <c r="F690" i="1"/>
  <c r="C689" i="5" s="1"/>
  <c r="D689" i="5" s="1"/>
  <c r="G690" i="1"/>
  <c r="J417" i="1" l="1"/>
  <c r="H417" i="1"/>
  <c r="I416" i="1"/>
  <c r="G691" i="1"/>
  <c r="F691" i="1"/>
  <c r="C690" i="5" s="1"/>
  <c r="D690" i="5" s="1"/>
  <c r="J418" i="1" l="1"/>
  <c r="H418" i="1"/>
  <c r="I417" i="1"/>
  <c r="G692" i="1"/>
  <c r="F692" i="1"/>
  <c r="C691" i="5" s="1"/>
  <c r="D691" i="5" s="1"/>
  <c r="H419" i="1" l="1"/>
  <c r="I418" i="1"/>
  <c r="J419" i="1"/>
  <c r="G693" i="1"/>
  <c r="F693" i="1"/>
  <c r="C692" i="5" s="1"/>
  <c r="D692" i="5" s="1"/>
  <c r="J420" i="1" l="1"/>
  <c r="H420" i="1"/>
  <c r="I419" i="1"/>
  <c r="F694" i="1"/>
  <c r="C693" i="5" s="1"/>
  <c r="D693" i="5" s="1"/>
  <c r="G694" i="1"/>
  <c r="H421" i="1" l="1"/>
  <c r="I420" i="1"/>
  <c r="J421" i="1"/>
  <c r="G695" i="1"/>
  <c r="F695" i="1"/>
  <c r="C694" i="5" s="1"/>
  <c r="D694" i="5" s="1"/>
  <c r="J422" i="1" l="1"/>
  <c r="H422" i="1"/>
  <c r="I421" i="1"/>
  <c r="F696" i="1"/>
  <c r="C695" i="5" s="1"/>
  <c r="D695" i="5" s="1"/>
  <c r="G696" i="1"/>
  <c r="J423" i="1" l="1"/>
  <c r="H423" i="1"/>
  <c r="I422" i="1"/>
  <c r="F697" i="1"/>
  <c r="C696" i="5" s="1"/>
  <c r="D696" i="5" s="1"/>
  <c r="G697" i="1"/>
  <c r="J424" i="1" l="1"/>
  <c r="H424" i="1"/>
  <c r="I423" i="1"/>
  <c r="G698" i="1"/>
  <c r="F698" i="1"/>
  <c r="C697" i="5" s="1"/>
  <c r="D697" i="5" s="1"/>
  <c r="J425" i="1" l="1"/>
  <c r="H425" i="1"/>
  <c r="I424" i="1"/>
  <c r="F699" i="1"/>
  <c r="C698" i="5" s="1"/>
  <c r="D698" i="5" s="1"/>
  <c r="G699" i="1"/>
  <c r="H426" i="1" l="1"/>
  <c r="I425" i="1"/>
  <c r="J426" i="1"/>
  <c r="F700" i="1"/>
  <c r="C699" i="5" s="1"/>
  <c r="D699" i="5" s="1"/>
  <c r="G700" i="1"/>
  <c r="J427" i="1" l="1"/>
  <c r="H427" i="1"/>
  <c r="I426" i="1"/>
  <c r="F701" i="1"/>
  <c r="C700" i="5" s="1"/>
  <c r="D700" i="5" s="1"/>
  <c r="G701" i="1"/>
  <c r="H428" i="1" l="1"/>
  <c r="I427" i="1"/>
  <c r="J428" i="1"/>
  <c r="G702" i="1"/>
  <c r="F702" i="1"/>
  <c r="C701" i="5" s="1"/>
  <c r="D701" i="5" s="1"/>
  <c r="J429" i="1" l="1"/>
  <c r="H429" i="1"/>
  <c r="I428" i="1"/>
  <c r="G703" i="1"/>
  <c r="F703" i="1"/>
  <c r="C702" i="5" s="1"/>
  <c r="D702" i="5" s="1"/>
  <c r="H430" i="1" l="1"/>
  <c r="I429" i="1"/>
  <c r="J430" i="1"/>
  <c r="G704" i="1"/>
  <c r="F704" i="1"/>
  <c r="C703" i="5" s="1"/>
  <c r="D703" i="5" s="1"/>
  <c r="J431" i="1" l="1"/>
  <c r="H431" i="1"/>
  <c r="I430" i="1"/>
  <c r="G705" i="1"/>
  <c r="F705" i="1"/>
  <c r="C704" i="5" s="1"/>
  <c r="D704" i="5" s="1"/>
  <c r="H432" i="1" l="1"/>
  <c r="I431" i="1"/>
  <c r="J432" i="1"/>
  <c r="G706" i="1"/>
  <c r="F706" i="1"/>
  <c r="C705" i="5" s="1"/>
  <c r="D705" i="5" s="1"/>
  <c r="J433" i="1" l="1"/>
  <c r="H433" i="1"/>
  <c r="I432" i="1"/>
  <c r="G707" i="1"/>
  <c r="F707" i="1"/>
  <c r="C706" i="5" s="1"/>
  <c r="D706" i="5" s="1"/>
  <c r="H434" i="1" l="1"/>
  <c r="I433" i="1"/>
  <c r="J434" i="1"/>
  <c r="G708" i="1"/>
  <c r="F708" i="1"/>
  <c r="C707" i="5" s="1"/>
  <c r="D707" i="5" s="1"/>
  <c r="J435" i="1" l="1"/>
  <c r="H435" i="1"/>
  <c r="I434" i="1"/>
  <c r="G709" i="1"/>
  <c r="F709" i="1"/>
  <c r="C708" i="5" s="1"/>
  <c r="D708" i="5" s="1"/>
  <c r="H436" i="1" l="1"/>
  <c r="I435" i="1"/>
  <c r="J436" i="1"/>
  <c r="G710" i="1"/>
  <c r="F710" i="1"/>
  <c r="C709" i="5" s="1"/>
  <c r="D709" i="5" s="1"/>
  <c r="J437" i="1" l="1"/>
  <c r="H437" i="1"/>
  <c r="I436" i="1"/>
  <c r="G711" i="1"/>
  <c r="F711" i="1"/>
  <c r="C710" i="5" s="1"/>
  <c r="D710" i="5" s="1"/>
  <c r="H438" i="1" l="1"/>
  <c r="I437" i="1"/>
  <c r="J438" i="1"/>
  <c r="G712" i="1"/>
  <c r="F712" i="1"/>
  <c r="C711" i="5" s="1"/>
  <c r="D711" i="5" s="1"/>
  <c r="J439" i="1" l="1"/>
  <c r="H439" i="1"/>
  <c r="I438" i="1"/>
  <c r="G713" i="1"/>
  <c r="F713" i="1"/>
  <c r="C712" i="5" s="1"/>
  <c r="D712" i="5" s="1"/>
  <c r="H440" i="1" l="1"/>
  <c r="I439" i="1"/>
  <c r="J440" i="1"/>
  <c r="G714" i="1"/>
  <c r="F714" i="1"/>
  <c r="C713" i="5" s="1"/>
  <c r="D713" i="5" s="1"/>
  <c r="J441" i="1" l="1"/>
  <c r="H441" i="1"/>
  <c r="I440" i="1"/>
  <c r="G715" i="1"/>
  <c r="F715" i="1"/>
  <c r="C714" i="5" s="1"/>
  <c r="D714" i="5" s="1"/>
  <c r="H442" i="1" l="1"/>
  <c r="I441" i="1"/>
  <c r="J442" i="1"/>
  <c r="G716" i="1"/>
  <c r="F716" i="1"/>
  <c r="C715" i="5" s="1"/>
  <c r="D715" i="5" s="1"/>
  <c r="J443" i="1" l="1"/>
  <c r="H443" i="1"/>
  <c r="I442" i="1"/>
  <c r="G717" i="1"/>
  <c r="F717" i="1"/>
  <c r="C716" i="5" s="1"/>
  <c r="D716" i="5" s="1"/>
  <c r="H444" i="1" l="1"/>
  <c r="I443" i="1"/>
  <c r="J444" i="1"/>
  <c r="F718" i="1"/>
  <c r="C717" i="5" s="1"/>
  <c r="D717" i="5" s="1"/>
  <c r="G718" i="1"/>
  <c r="J445" i="1" l="1"/>
  <c r="H445" i="1"/>
  <c r="I444" i="1"/>
  <c r="G719" i="1"/>
  <c r="F719" i="1"/>
  <c r="C718" i="5" s="1"/>
  <c r="D718" i="5" s="1"/>
  <c r="H446" i="1" l="1"/>
  <c r="I445" i="1"/>
  <c r="J446" i="1"/>
  <c r="G720" i="1"/>
  <c r="F720" i="1"/>
  <c r="C719" i="5" s="1"/>
  <c r="D719" i="5" s="1"/>
  <c r="J447" i="1" l="1"/>
  <c r="H447" i="1"/>
  <c r="I446" i="1"/>
  <c r="F721" i="1"/>
  <c r="C720" i="5" s="1"/>
  <c r="D720" i="5" s="1"/>
  <c r="G721" i="1"/>
  <c r="H448" i="1" l="1"/>
  <c r="I447" i="1"/>
  <c r="J448" i="1"/>
  <c r="F722" i="1"/>
  <c r="C721" i="5" s="1"/>
  <c r="D721" i="5" s="1"/>
  <c r="G722" i="1"/>
  <c r="J449" i="1" l="1"/>
  <c r="H449" i="1"/>
  <c r="I448" i="1"/>
  <c r="G723" i="1"/>
  <c r="F723" i="1"/>
  <c r="C722" i="5" s="1"/>
  <c r="D722" i="5" s="1"/>
  <c r="H450" i="1" l="1"/>
  <c r="I449" i="1"/>
  <c r="J450" i="1"/>
  <c r="G724" i="1"/>
  <c r="F724" i="1"/>
  <c r="C723" i="5" s="1"/>
  <c r="D723" i="5" s="1"/>
  <c r="H451" i="1" l="1"/>
  <c r="I450" i="1"/>
  <c r="J451" i="1"/>
  <c r="G725" i="1"/>
  <c r="F725" i="1"/>
  <c r="C724" i="5" s="1"/>
  <c r="D724" i="5" s="1"/>
  <c r="J452" i="1" l="1"/>
  <c r="H452" i="1"/>
  <c r="I451" i="1"/>
  <c r="F726" i="1"/>
  <c r="C725" i="5" s="1"/>
  <c r="D725" i="5" s="1"/>
  <c r="G726" i="1"/>
  <c r="J453" i="1" l="1"/>
  <c r="H453" i="1"/>
  <c r="I452" i="1"/>
  <c r="G727" i="1"/>
  <c r="F727" i="1"/>
  <c r="C726" i="5" s="1"/>
  <c r="D726" i="5" s="1"/>
  <c r="H454" i="1" l="1"/>
  <c r="I453" i="1"/>
  <c r="J454" i="1"/>
  <c r="G728" i="1"/>
  <c r="F728" i="1"/>
  <c r="C727" i="5" s="1"/>
  <c r="D727" i="5" s="1"/>
  <c r="J455" i="1" l="1"/>
  <c r="H455" i="1"/>
  <c r="I454" i="1"/>
  <c r="G729" i="1"/>
  <c r="F729" i="1"/>
  <c r="C728" i="5" s="1"/>
  <c r="D728" i="5" s="1"/>
  <c r="H456" i="1" l="1"/>
  <c r="I455" i="1"/>
  <c r="J456" i="1"/>
  <c r="F730" i="1"/>
  <c r="C729" i="5" s="1"/>
  <c r="D729" i="5" s="1"/>
  <c r="G730" i="1"/>
  <c r="J457" i="1" l="1"/>
  <c r="H457" i="1"/>
  <c r="I456" i="1"/>
  <c r="G731" i="1"/>
  <c r="F731" i="1"/>
  <c r="C730" i="5" s="1"/>
  <c r="D730" i="5" s="1"/>
  <c r="H458" i="1" l="1"/>
  <c r="I457" i="1"/>
  <c r="J458" i="1"/>
  <c r="F732" i="1"/>
  <c r="C731" i="5" s="1"/>
  <c r="D731" i="5" s="1"/>
  <c r="G732" i="1"/>
  <c r="J459" i="1" l="1"/>
  <c r="H459" i="1"/>
  <c r="I458" i="1"/>
  <c r="G733" i="1"/>
  <c r="F733" i="1"/>
  <c r="C732" i="5" s="1"/>
  <c r="D732" i="5" s="1"/>
  <c r="H460" i="1" l="1"/>
  <c r="I459" i="1"/>
  <c r="J460" i="1"/>
  <c r="G734" i="1"/>
  <c r="F734" i="1"/>
  <c r="C733" i="5" s="1"/>
  <c r="D733" i="5" s="1"/>
  <c r="H461" i="1" l="1"/>
  <c r="I460" i="1"/>
  <c r="J461" i="1"/>
  <c r="G735" i="1"/>
  <c r="F735" i="1"/>
  <c r="C734" i="5" s="1"/>
  <c r="D734" i="5" s="1"/>
  <c r="J462" i="1" l="1"/>
  <c r="H462" i="1"/>
  <c r="I461" i="1"/>
  <c r="G736" i="1"/>
  <c r="F736" i="1"/>
  <c r="C735" i="5" s="1"/>
  <c r="D735" i="5" s="1"/>
  <c r="H463" i="1" l="1"/>
  <c r="I462" i="1"/>
  <c r="J463" i="1"/>
  <c r="F737" i="1"/>
  <c r="C736" i="5" s="1"/>
  <c r="D736" i="5" s="1"/>
  <c r="G737" i="1"/>
  <c r="J464" i="1" l="1"/>
  <c r="H464" i="1"/>
  <c r="I463" i="1"/>
  <c r="F738" i="1"/>
  <c r="C737" i="5" s="1"/>
  <c r="D737" i="5" s="1"/>
  <c r="G738" i="1"/>
  <c r="H465" i="1" l="1"/>
  <c r="I464" i="1"/>
  <c r="J465" i="1"/>
  <c r="G739" i="1"/>
  <c r="F739" i="1"/>
  <c r="C738" i="5" s="1"/>
  <c r="D738" i="5" s="1"/>
  <c r="J466" i="1" l="1"/>
  <c r="H466" i="1"/>
  <c r="I465" i="1"/>
  <c r="G740" i="1"/>
  <c r="F740" i="1"/>
  <c r="C739" i="5" s="1"/>
  <c r="D739" i="5" s="1"/>
  <c r="H467" i="1" l="1"/>
  <c r="I466" i="1"/>
  <c r="J467" i="1"/>
  <c r="G741" i="1"/>
  <c r="F741" i="1"/>
  <c r="C740" i="5" s="1"/>
  <c r="D740" i="5" s="1"/>
  <c r="J468" i="1" l="1"/>
  <c r="H468" i="1"/>
  <c r="I467" i="1"/>
  <c r="G742" i="1"/>
  <c r="F742" i="1"/>
  <c r="C741" i="5" s="1"/>
  <c r="D741" i="5" s="1"/>
  <c r="J469" i="1" l="1"/>
  <c r="H469" i="1"/>
  <c r="I468" i="1"/>
  <c r="G743" i="1"/>
  <c r="F743" i="1"/>
  <c r="C742" i="5" s="1"/>
  <c r="D742" i="5" s="1"/>
  <c r="H470" i="1" l="1"/>
  <c r="I469" i="1"/>
  <c r="J470" i="1"/>
  <c r="G744" i="1"/>
  <c r="F744" i="1"/>
  <c r="C743" i="5" s="1"/>
  <c r="D743" i="5" s="1"/>
  <c r="H471" i="1" l="1"/>
  <c r="I470" i="1"/>
  <c r="J471" i="1"/>
  <c r="G745" i="1"/>
  <c r="F745" i="1"/>
  <c r="C744" i="5" s="1"/>
  <c r="D744" i="5" s="1"/>
  <c r="J472" i="1" l="1"/>
  <c r="H472" i="1"/>
  <c r="I471" i="1"/>
  <c r="G746" i="1"/>
  <c r="F746" i="1"/>
  <c r="C745" i="5" s="1"/>
  <c r="D745" i="5" s="1"/>
  <c r="H473" i="1" l="1"/>
  <c r="I472" i="1"/>
  <c r="J473" i="1"/>
  <c r="G747" i="1"/>
  <c r="F747" i="1"/>
  <c r="C746" i="5" s="1"/>
  <c r="D746" i="5" s="1"/>
  <c r="J474" i="1" l="1"/>
  <c r="H474" i="1"/>
  <c r="I473" i="1"/>
  <c r="G748" i="1"/>
  <c r="F748" i="1"/>
  <c r="C747" i="5" s="1"/>
  <c r="D747" i="5" s="1"/>
  <c r="H475" i="1" l="1"/>
  <c r="I474" i="1"/>
  <c r="J475" i="1"/>
  <c r="G749" i="1"/>
  <c r="F749" i="1"/>
  <c r="C748" i="5" s="1"/>
  <c r="D748" i="5" s="1"/>
  <c r="J476" i="1" l="1"/>
  <c r="H476" i="1"/>
  <c r="I475" i="1"/>
  <c r="F750" i="1"/>
  <c r="C749" i="5" s="1"/>
  <c r="D749" i="5" s="1"/>
  <c r="G750" i="1"/>
  <c r="H477" i="1" l="1"/>
  <c r="I476" i="1"/>
  <c r="J477" i="1"/>
  <c r="G751" i="1"/>
  <c r="F751" i="1"/>
  <c r="C750" i="5" s="1"/>
  <c r="D750" i="5" s="1"/>
  <c r="J478" i="1" l="1"/>
  <c r="H478" i="1"/>
  <c r="I477" i="1"/>
  <c r="G752" i="1"/>
  <c r="F752" i="1"/>
  <c r="C751" i="5" s="1"/>
  <c r="D751" i="5" s="1"/>
  <c r="H479" i="1" l="1"/>
  <c r="I478" i="1"/>
  <c r="J479" i="1"/>
  <c r="G753" i="1"/>
  <c r="F753" i="1"/>
  <c r="C752" i="5" s="1"/>
  <c r="D752" i="5" s="1"/>
  <c r="J480" i="1" l="1"/>
  <c r="H480" i="1"/>
  <c r="I479" i="1"/>
  <c r="F754" i="1"/>
  <c r="C753" i="5" s="1"/>
  <c r="D753" i="5" s="1"/>
  <c r="G754" i="1"/>
  <c r="H481" i="1" l="1"/>
  <c r="I480" i="1"/>
  <c r="J481" i="1"/>
  <c r="G755" i="1"/>
  <c r="F755" i="1"/>
  <c r="C754" i="5" s="1"/>
  <c r="D754" i="5" s="1"/>
  <c r="J482" i="1" l="1"/>
  <c r="H482" i="1"/>
  <c r="I481" i="1"/>
  <c r="F756" i="1"/>
  <c r="C755" i="5" s="1"/>
  <c r="D755" i="5" s="1"/>
  <c r="G756" i="1"/>
  <c r="H483" i="1" l="1"/>
  <c r="I482" i="1"/>
  <c r="J483" i="1"/>
  <c r="F757" i="1"/>
  <c r="C756" i="5" s="1"/>
  <c r="D756" i="5" s="1"/>
  <c r="G757" i="1"/>
  <c r="J484" i="1" l="1"/>
  <c r="H484" i="1"/>
  <c r="I483" i="1"/>
  <c r="G758" i="1"/>
  <c r="F758" i="1"/>
  <c r="C757" i="5" s="1"/>
  <c r="D757" i="5" s="1"/>
  <c r="H485" i="1" l="1"/>
  <c r="I484" i="1"/>
  <c r="J485" i="1"/>
  <c r="G759" i="1"/>
  <c r="F759" i="1"/>
  <c r="C758" i="5" s="1"/>
  <c r="D758" i="5" s="1"/>
  <c r="J486" i="1" l="1"/>
  <c r="H486" i="1"/>
  <c r="I485" i="1"/>
  <c r="G760" i="1"/>
  <c r="F760" i="1"/>
  <c r="C759" i="5" s="1"/>
  <c r="D759" i="5" s="1"/>
  <c r="J487" i="1" l="1"/>
  <c r="H487" i="1"/>
  <c r="I486" i="1"/>
  <c r="G761" i="1"/>
  <c r="F761" i="1"/>
  <c r="C760" i="5" s="1"/>
  <c r="D760" i="5" s="1"/>
  <c r="H488" i="1" l="1"/>
  <c r="I487" i="1"/>
  <c r="J488" i="1"/>
  <c r="G762" i="1"/>
  <c r="F762" i="1"/>
  <c r="C761" i="5" s="1"/>
  <c r="D761" i="5" s="1"/>
  <c r="J489" i="1" l="1"/>
  <c r="H489" i="1"/>
  <c r="I488" i="1"/>
  <c r="G763" i="1"/>
  <c r="F763" i="1"/>
  <c r="C762" i="5" s="1"/>
  <c r="D762" i="5" s="1"/>
  <c r="J490" i="1" l="1"/>
  <c r="H490" i="1"/>
  <c r="I489" i="1"/>
  <c r="G764" i="1"/>
  <c r="F764" i="1"/>
  <c r="C763" i="5" s="1"/>
  <c r="D763" i="5" s="1"/>
  <c r="H491" i="1" l="1"/>
  <c r="I490" i="1"/>
  <c r="J491" i="1"/>
  <c r="G765" i="1"/>
  <c r="F765" i="1"/>
  <c r="C764" i="5" s="1"/>
  <c r="D764" i="5" s="1"/>
  <c r="J492" i="1" l="1"/>
  <c r="H492" i="1"/>
  <c r="I491" i="1"/>
  <c r="F766" i="1"/>
  <c r="C765" i="5" s="1"/>
  <c r="D765" i="5" s="1"/>
  <c r="G766" i="1"/>
  <c r="H493" i="1" l="1"/>
  <c r="I492" i="1"/>
  <c r="J493" i="1"/>
  <c r="G767" i="1"/>
  <c r="F767" i="1"/>
  <c r="C766" i="5" s="1"/>
  <c r="D766" i="5" s="1"/>
  <c r="J494" i="1" l="1"/>
  <c r="H494" i="1"/>
  <c r="I493" i="1"/>
  <c r="G768" i="1"/>
  <c r="F768" i="1"/>
  <c r="C767" i="5" s="1"/>
  <c r="D767" i="5" s="1"/>
  <c r="H495" i="1" l="1"/>
  <c r="I494" i="1"/>
  <c r="J495" i="1"/>
  <c r="G769" i="1"/>
  <c r="F769" i="1"/>
  <c r="C768" i="5" s="1"/>
  <c r="D768" i="5" s="1"/>
  <c r="J496" i="1" l="1"/>
  <c r="H496" i="1"/>
  <c r="I495" i="1"/>
  <c r="F770" i="1"/>
  <c r="C769" i="5" s="1"/>
  <c r="D769" i="5" s="1"/>
  <c r="G770" i="1"/>
  <c r="H497" i="1" l="1"/>
  <c r="I496" i="1"/>
  <c r="J497" i="1"/>
  <c r="F771" i="1"/>
  <c r="C770" i="5" s="1"/>
  <c r="D770" i="5" s="1"/>
  <c r="G771" i="1"/>
  <c r="J498" i="1" l="1"/>
  <c r="H498" i="1"/>
  <c r="I497" i="1"/>
  <c r="F772" i="1"/>
  <c r="C771" i="5" s="1"/>
  <c r="D771" i="5" s="1"/>
  <c r="G772" i="1"/>
  <c r="H499" i="1" l="1"/>
  <c r="I498" i="1"/>
  <c r="J499" i="1"/>
  <c r="F773" i="1"/>
  <c r="C772" i="5" s="1"/>
  <c r="D772" i="5" s="1"/>
  <c r="G773" i="1"/>
  <c r="J500" i="1" l="1"/>
  <c r="H500" i="1"/>
  <c r="I499" i="1"/>
  <c r="F774" i="1"/>
  <c r="C773" i="5" s="1"/>
  <c r="D773" i="5" s="1"/>
  <c r="G774" i="1"/>
  <c r="H501" i="1" l="1"/>
  <c r="I500" i="1"/>
  <c r="J501" i="1"/>
  <c r="G775" i="1"/>
  <c r="F775" i="1"/>
  <c r="C774" i="5" s="1"/>
  <c r="D774" i="5" s="1"/>
  <c r="J502" i="1" l="1"/>
  <c r="H502" i="1"/>
  <c r="I501" i="1"/>
  <c r="G776" i="1"/>
  <c r="F776" i="1"/>
  <c r="C775" i="5" s="1"/>
  <c r="D775" i="5" s="1"/>
  <c r="H503" i="1" l="1"/>
  <c r="I502" i="1"/>
  <c r="J503" i="1"/>
  <c r="G777" i="1"/>
  <c r="F777" i="1"/>
  <c r="C776" i="5" s="1"/>
  <c r="D776" i="5" s="1"/>
  <c r="J504" i="1" l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H504" i="1"/>
  <c r="I503" i="1"/>
  <c r="G778" i="1"/>
  <c r="F778" i="1"/>
  <c r="C777" i="5" s="1"/>
  <c r="D777" i="5" s="1"/>
  <c r="J767" i="1" l="1"/>
  <c r="H505" i="1"/>
  <c r="I504" i="1"/>
  <c r="G779" i="1"/>
  <c r="F779" i="1"/>
  <c r="C778" i="5" s="1"/>
  <c r="D778" i="5" s="1"/>
  <c r="J768" i="1" l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H506" i="1"/>
  <c r="I505" i="1"/>
  <c r="G780" i="1"/>
  <c r="F780" i="1"/>
  <c r="C779" i="5" s="1"/>
  <c r="D779" i="5" s="1"/>
  <c r="H507" i="1" l="1"/>
  <c r="I506" i="1"/>
  <c r="G781" i="1"/>
  <c r="F781" i="1"/>
  <c r="C780" i="5" s="1"/>
  <c r="D780" i="5" s="1"/>
  <c r="H508" i="1" l="1"/>
  <c r="I507" i="1"/>
  <c r="G782" i="1"/>
  <c r="F782" i="1"/>
  <c r="C781" i="5" s="1"/>
  <c r="D781" i="5" s="1"/>
  <c r="H509" i="1" l="1"/>
  <c r="I508" i="1"/>
  <c r="G783" i="1"/>
  <c r="F783" i="1"/>
  <c r="C782" i="5" s="1"/>
  <c r="D782" i="5" s="1"/>
  <c r="H510" i="1" l="1"/>
  <c r="I509" i="1"/>
  <c r="G784" i="1"/>
  <c r="F784" i="1"/>
  <c r="C783" i="5" s="1"/>
  <c r="D783" i="5" s="1"/>
  <c r="H511" i="1" l="1"/>
  <c r="I510" i="1"/>
  <c r="F785" i="1"/>
  <c r="C784" i="5" s="1"/>
  <c r="D784" i="5" s="1"/>
  <c r="G785" i="1"/>
  <c r="H512" i="1" l="1"/>
  <c r="I511" i="1"/>
  <c r="F786" i="1"/>
  <c r="C785" i="5" s="1"/>
  <c r="D785" i="5" s="1"/>
  <c r="G786" i="1"/>
  <c r="H513" i="1" l="1"/>
  <c r="I512" i="1"/>
  <c r="G787" i="1"/>
  <c r="F787" i="1"/>
  <c r="C786" i="5" s="1"/>
  <c r="D786" i="5" s="1"/>
  <c r="H514" i="1" l="1"/>
  <c r="I513" i="1"/>
  <c r="G788" i="1"/>
  <c r="F788" i="1"/>
  <c r="C787" i="5" s="1"/>
  <c r="D787" i="5" s="1"/>
  <c r="H515" i="1" l="1"/>
  <c r="I514" i="1"/>
  <c r="G789" i="1"/>
  <c r="F789" i="1"/>
  <c r="C788" i="5" s="1"/>
  <c r="D788" i="5" s="1"/>
  <c r="H516" i="1" l="1"/>
  <c r="I515" i="1"/>
  <c r="F790" i="1"/>
  <c r="C789" i="5" s="1"/>
  <c r="D789" i="5" s="1"/>
  <c r="G790" i="1"/>
  <c r="H517" i="1" l="1"/>
  <c r="I516" i="1"/>
  <c r="G791" i="1"/>
  <c r="F791" i="1"/>
  <c r="C790" i="5" s="1"/>
  <c r="D790" i="5" s="1"/>
  <c r="H518" i="1" l="1"/>
  <c r="I517" i="1"/>
  <c r="G792" i="1"/>
  <c r="F792" i="1"/>
  <c r="C791" i="5" s="1"/>
  <c r="D791" i="5" s="1"/>
  <c r="H519" i="1" l="1"/>
  <c r="I518" i="1"/>
  <c r="G794" i="1"/>
  <c r="G793" i="1"/>
  <c r="F793" i="1"/>
  <c r="C792" i="5" s="1"/>
  <c r="D792" i="5" s="1"/>
  <c r="H520" i="1" l="1"/>
  <c r="I519" i="1"/>
  <c r="G795" i="1"/>
  <c r="F794" i="1"/>
  <c r="C793" i="5" s="1"/>
  <c r="D793" i="5" s="1"/>
  <c r="H521" i="1" l="1"/>
  <c r="I520" i="1"/>
  <c r="G796" i="1"/>
  <c r="F795" i="1"/>
  <c r="C794" i="5" s="1"/>
  <c r="D794" i="5" s="1"/>
  <c r="H522" i="1" l="1"/>
  <c r="I521" i="1"/>
  <c r="G797" i="1"/>
  <c r="F796" i="1"/>
  <c r="C795" i="5" s="1"/>
  <c r="D795" i="5" s="1"/>
  <c r="H523" i="1" l="1"/>
  <c r="I522" i="1"/>
  <c r="G798" i="1"/>
  <c r="F797" i="1"/>
  <c r="C796" i="5" s="1"/>
  <c r="D796" i="5" s="1"/>
  <c r="H524" i="1" l="1"/>
  <c r="I523" i="1"/>
  <c r="G799" i="1"/>
  <c r="F798" i="1"/>
  <c r="C797" i="5" s="1"/>
  <c r="D797" i="5" s="1"/>
  <c r="H525" i="1" l="1"/>
  <c r="I524" i="1"/>
  <c r="G800" i="1"/>
  <c r="F799" i="1"/>
  <c r="C798" i="5" s="1"/>
  <c r="D798" i="5" s="1"/>
  <c r="H526" i="1" l="1"/>
  <c r="I525" i="1"/>
  <c r="G801" i="1"/>
  <c r="F800" i="1"/>
  <c r="C799" i="5" s="1"/>
  <c r="D799" i="5" s="1"/>
  <c r="H527" i="1" l="1"/>
  <c r="I526" i="1"/>
  <c r="G802" i="1"/>
  <c r="F801" i="1"/>
  <c r="C800" i="5" s="1"/>
  <c r="D800" i="5" s="1"/>
  <c r="H528" i="1" l="1"/>
  <c r="I527" i="1"/>
  <c r="G803" i="1"/>
  <c r="F802" i="1"/>
  <c r="C801" i="5" s="1"/>
  <c r="D801" i="5" s="1"/>
  <c r="H529" i="1" l="1"/>
  <c r="I528" i="1"/>
  <c r="G804" i="1"/>
  <c r="F803" i="1"/>
  <c r="C802" i="5" s="1"/>
  <c r="D802" i="5" s="1"/>
  <c r="H530" i="1" l="1"/>
  <c r="I529" i="1"/>
  <c r="G805" i="1"/>
  <c r="F804" i="1"/>
  <c r="C803" i="5" s="1"/>
  <c r="D803" i="5" s="1"/>
  <c r="H531" i="1" l="1"/>
  <c r="I530" i="1"/>
  <c r="G806" i="1"/>
  <c r="F805" i="1"/>
  <c r="C804" i="5" s="1"/>
  <c r="D804" i="5" s="1"/>
  <c r="H532" i="1" l="1"/>
  <c r="I531" i="1"/>
  <c r="G807" i="1"/>
  <c r="F806" i="1"/>
  <c r="C805" i="5" s="1"/>
  <c r="D805" i="5" s="1"/>
  <c r="H533" i="1" l="1"/>
  <c r="I532" i="1"/>
  <c r="G808" i="1"/>
  <c r="F807" i="1"/>
  <c r="C806" i="5" s="1"/>
  <c r="D806" i="5" s="1"/>
  <c r="H534" i="1" l="1"/>
  <c r="I533" i="1"/>
  <c r="G809" i="1"/>
  <c r="F808" i="1"/>
  <c r="C807" i="5" s="1"/>
  <c r="D807" i="5" s="1"/>
  <c r="H535" i="1" l="1"/>
  <c r="I534" i="1"/>
  <c r="G810" i="1"/>
  <c r="F809" i="1"/>
  <c r="C808" i="5" s="1"/>
  <c r="D808" i="5" s="1"/>
  <c r="H536" i="1" l="1"/>
  <c r="I535" i="1"/>
  <c r="G811" i="1"/>
  <c r="F810" i="1"/>
  <c r="C809" i="5" s="1"/>
  <c r="D809" i="5" s="1"/>
  <c r="H537" i="1" l="1"/>
  <c r="I536" i="1"/>
  <c r="G812" i="1"/>
  <c r="F811" i="1"/>
  <c r="C810" i="5" s="1"/>
  <c r="D810" i="5" s="1"/>
  <c r="H538" i="1" l="1"/>
  <c r="I537" i="1"/>
  <c r="G813" i="1"/>
  <c r="F812" i="1"/>
  <c r="C811" i="5" s="1"/>
  <c r="D811" i="5" s="1"/>
  <c r="H539" i="1" l="1"/>
  <c r="I538" i="1"/>
  <c r="G814" i="1"/>
  <c r="F813" i="1"/>
  <c r="C812" i="5" s="1"/>
  <c r="D812" i="5" s="1"/>
  <c r="H540" i="1" l="1"/>
  <c r="I539" i="1"/>
  <c r="G815" i="1"/>
  <c r="F814" i="1"/>
  <c r="C813" i="5" s="1"/>
  <c r="D813" i="5" s="1"/>
  <c r="H541" i="1" l="1"/>
  <c r="I540" i="1"/>
  <c r="G816" i="1"/>
  <c r="F815" i="1"/>
  <c r="C814" i="5" s="1"/>
  <c r="D814" i="5" s="1"/>
  <c r="H542" i="1" l="1"/>
  <c r="I541" i="1"/>
  <c r="G817" i="1"/>
  <c r="F816" i="1"/>
  <c r="C815" i="5" s="1"/>
  <c r="D815" i="5" s="1"/>
  <c r="H543" i="1" l="1"/>
  <c r="I542" i="1"/>
  <c r="G818" i="1"/>
  <c r="F817" i="1"/>
  <c r="C816" i="5" s="1"/>
  <c r="D816" i="5" s="1"/>
  <c r="H544" i="1" l="1"/>
  <c r="I543" i="1"/>
  <c r="G819" i="1"/>
  <c r="F818" i="1"/>
  <c r="C817" i="5" s="1"/>
  <c r="D817" i="5" s="1"/>
  <c r="H545" i="1" l="1"/>
  <c r="I544" i="1"/>
  <c r="G820" i="1"/>
  <c r="F819" i="1"/>
  <c r="C818" i="5" s="1"/>
  <c r="D818" i="5" s="1"/>
  <c r="H546" i="1" l="1"/>
  <c r="I545" i="1"/>
  <c r="G821" i="1"/>
  <c r="F820" i="1"/>
  <c r="C819" i="5" s="1"/>
  <c r="D819" i="5" s="1"/>
  <c r="H547" i="1" l="1"/>
  <c r="I546" i="1"/>
  <c r="G822" i="1"/>
  <c r="F821" i="1"/>
  <c r="C820" i="5" s="1"/>
  <c r="D820" i="5" s="1"/>
  <c r="H548" i="1" l="1"/>
  <c r="I547" i="1"/>
  <c r="G823" i="1"/>
  <c r="F822" i="1"/>
  <c r="C821" i="5" s="1"/>
  <c r="D821" i="5" s="1"/>
  <c r="H549" i="1" l="1"/>
  <c r="I548" i="1"/>
  <c r="G824" i="1"/>
  <c r="F823" i="1"/>
  <c r="C822" i="5" s="1"/>
  <c r="D822" i="5" s="1"/>
  <c r="H550" i="1" l="1"/>
  <c r="I549" i="1"/>
  <c r="G825" i="1"/>
  <c r="F824" i="1"/>
  <c r="C823" i="5" s="1"/>
  <c r="D823" i="5" s="1"/>
  <c r="H551" i="1" l="1"/>
  <c r="I550" i="1"/>
  <c r="G826" i="1"/>
  <c r="F825" i="1"/>
  <c r="C824" i="5" s="1"/>
  <c r="D824" i="5" s="1"/>
  <c r="H552" i="1" l="1"/>
  <c r="I551" i="1"/>
  <c r="G827" i="1"/>
  <c r="F826" i="1"/>
  <c r="C825" i="5" s="1"/>
  <c r="D825" i="5" s="1"/>
  <c r="H553" i="1" l="1"/>
  <c r="I552" i="1"/>
  <c r="G828" i="1"/>
  <c r="F827" i="1"/>
  <c r="C826" i="5" s="1"/>
  <c r="D826" i="5" s="1"/>
  <c r="H554" i="1" l="1"/>
  <c r="I553" i="1"/>
  <c r="G829" i="1"/>
  <c r="F828" i="1"/>
  <c r="C827" i="5" s="1"/>
  <c r="D827" i="5" s="1"/>
  <c r="H555" i="1" l="1"/>
  <c r="I554" i="1"/>
  <c r="G830" i="1"/>
  <c r="F829" i="1"/>
  <c r="C828" i="5" s="1"/>
  <c r="D828" i="5" s="1"/>
  <c r="H556" i="1" l="1"/>
  <c r="I555" i="1"/>
  <c r="G831" i="1"/>
  <c r="F830" i="1"/>
  <c r="C829" i="5" s="1"/>
  <c r="D829" i="5" s="1"/>
  <c r="H557" i="1" l="1"/>
  <c r="I556" i="1"/>
  <c r="G832" i="1"/>
  <c r="F831" i="1"/>
  <c r="C830" i="5" s="1"/>
  <c r="D830" i="5" s="1"/>
  <c r="H558" i="1" l="1"/>
  <c r="I557" i="1"/>
  <c r="G833" i="1"/>
  <c r="F832" i="1"/>
  <c r="C831" i="5" s="1"/>
  <c r="D831" i="5" s="1"/>
  <c r="H559" i="1" l="1"/>
  <c r="I558" i="1"/>
  <c r="G834" i="1"/>
  <c r="F833" i="1"/>
  <c r="C832" i="5" s="1"/>
  <c r="D832" i="5" s="1"/>
  <c r="H560" i="1" l="1"/>
  <c r="I559" i="1"/>
  <c r="G835" i="1"/>
  <c r="F834" i="1"/>
  <c r="C833" i="5" s="1"/>
  <c r="D833" i="5" s="1"/>
  <c r="H561" i="1" l="1"/>
  <c r="I560" i="1"/>
  <c r="G836" i="1"/>
  <c r="F835" i="1"/>
  <c r="C834" i="5" s="1"/>
  <c r="D834" i="5" s="1"/>
  <c r="H562" i="1" l="1"/>
  <c r="I561" i="1"/>
  <c r="G837" i="1"/>
  <c r="F836" i="1"/>
  <c r="C835" i="5" s="1"/>
  <c r="D835" i="5" s="1"/>
  <c r="H563" i="1" l="1"/>
  <c r="I562" i="1"/>
  <c r="G838" i="1"/>
  <c r="F837" i="1"/>
  <c r="C836" i="5" s="1"/>
  <c r="D836" i="5" s="1"/>
  <c r="H564" i="1" l="1"/>
  <c r="I563" i="1"/>
  <c r="G839" i="1"/>
  <c r="F838" i="1"/>
  <c r="C837" i="5" s="1"/>
  <c r="D837" i="5" s="1"/>
  <c r="H565" i="1" l="1"/>
  <c r="I564" i="1"/>
  <c r="G840" i="1"/>
  <c r="F839" i="1"/>
  <c r="C838" i="5" s="1"/>
  <c r="D838" i="5" s="1"/>
  <c r="H566" i="1" l="1"/>
  <c r="I565" i="1"/>
  <c r="G841" i="1"/>
  <c r="F840" i="1"/>
  <c r="C839" i="5" s="1"/>
  <c r="D839" i="5" s="1"/>
  <c r="H567" i="1" l="1"/>
  <c r="I566" i="1"/>
  <c r="G842" i="1"/>
  <c r="F841" i="1"/>
  <c r="C840" i="5" s="1"/>
  <c r="D840" i="5" s="1"/>
  <c r="H568" i="1" l="1"/>
  <c r="I567" i="1"/>
  <c r="G843" i="1"/>
  <c r="F842" i="1"/>
  <c r="C841" i="5" s="1"/>
  <c r="D841" i="5" s="1"/>
  <c r="H569" i="1" l="1"/>
  <c r="I568" i="1"/>
  <c r="G844" i="1"/>
  <c r="F843" i="1"/>
  <c r="C842" i="5" s="1"/>
  <c r="D842" i="5" s="1"/>
  <c r="H570" i="1" l="1"/>
  <c r="I569" i="1"/>
  <c r="G845" i="1"/>
  <c r="F844" i="1"/>
  <c r="C843" i="5" s="1"/>
  <c r="D843" i="5" s="1"/>
  <c r="H571" i="1" l="1"/>
  <c r="I570" i="1"/>
  <c r="G846" i="1"/>
  <c r="F845" i="1"/>
  <c r="C844" i="5" s="1"/>
  <c r="D844" i="5" s="1"/>
  <c r="H572" i="1" l="1"/>
  <c r="I571" i="1"/>
  <c r="G847" i="1"/>
  <c r="F846" i="1"/>
  <c r="C845" i="5" s="1"/>
  <c r="D845" i="5" s="1"/>
  <c r="H573" i="1" l="1"/>
  <c r="I572" i="1"/>
  <c r="G848" i="1"/>
  <c r="F847" i="1"/>
  <c r="C846" i="5" s="1"/>
  <c r="D846" i="5" s="1"/>
  <c r="H574" i="1" l="1"/>
  <c r="I573" i="1"/>
  <c r="G849" i="1"/>
  <c r="F848" i="1"/>
  <c r="C847" i="5" s="1"/>
  <c r="D847" i="5" s="1"/>
  <c r="H575" i="1" l="1"/>
  <c r="I574" i="1"/>
  <c r="G850" i="1"/>
  <c r="F849" i="1"/>
  <c r="C848" i="5" s="1"/>
  <c r="D848" i="5" s="1"/>
  <c r="H576" i="1" l="1"/>
  <c r="I575" i="1"/>
  <c r="G851" i="1"/>
  <c r="F850" i="1"/>
  <c r="C849" i="5" s="1"/>
  <c r="D849" i="5" s="1"/>
  <c r="H577" i="1" l="1"/>
  <c r="I576" i="1"/>
  <c r="G852" i="1"/>
  <c r="F851" i="1"/>
  <c r="C850" i="5" s="1"/>
  <c r="D850" i="5" s="1"/>
  <c r="H578" i="1" l="1"/>
  <c r="I577" i="1"/>
  <c r="G853" i="1"/>
  <c r="F852" i="1"/>
  <c r="C851" i="5" s="1"/>
  <c r="D851" i="5" s="1"/>
  <c r="H579" i="1" l="1"/>
  <c r="I578" i="1"/>
  <c r="G854" i="1"/>
  <c r="F853" i="1"/>
  <c r="C852" i="5" s="1"/>
  <c r="D852" i="5" s="1"/>
  <c r="H580" i="1" l="1"/>
  <c r="I579" i="1"/>
  <c r="G855" i="1"/>
  <c r="F854" i="1"/>
  <c r="C853" i="5" s="1"/>
  <c r="D853" i="5" s="1"/>
  <c r="H581" i="1" l="1"/>
  <c r="I580" i="1"/>
  <c r="G856" i="1"/>
  <c r="F855" i="1"/>
  <c r="C854" i="5" s="1"/>
  <c r="D854" i="5" s="1"/>
  <c r="H582" i="1" l="1"/>
  <c r="I581" i="1"/>
  <c r="G857" i="1"/>
  <c r="F856" i="1"/>
  <c r="C855" i="5" s="1"/>
  <c r="D855" i="5" s="1"/>
  <c r="H583" i="1" l="1"/>
  <c r="I582" i="1"/>
  <c r="G858" i="1"/>
  <c r="F857" i="1"/>
  <c r="C856" i="5" s="1"/>
  <c r="D856" i="5" s="1"/>
  <c r="H584" i="1" l="1"/>
  <c r="I583" i="1"/>
  <c r="G859" i="1"/>
  <c r="F858" i="1"/>
  <c r="C857" i="5" s="1"/>
  <c r="D857" i="5" s="1"/>
  <c r="H585" i="1" l="1"/>
  <c r="I584" i="1"/>
  <c r="G860" i="1"/>
  <c r="F859" i="1"/>
  <c r="C858" i="5" s="1"/>
  <c r="D858" i="5" s="1"/>
  <c r="H586" i="1" l="1"/>
  <c r="I585" i="1"/>
  <c r="G861" i="1"/>
  <c r="F860" i="1"/>
  <c r="C859" i="5" s="1"/>
  <c r="D859" i="5" s="1"/>
  <c r="H587" i="1" l="1"/>
  <c r="I586" i="1"/>
  <c r="G862" i="1"/>
  <c r="F861" i="1"/>
  <c r="C860" i="5" s="1"/>
  <c r="D860" i="5" s="1"/>
  <c r="H588" i="1" l="1"/>
  <c r="I587" i="1"/>
  <c r="G863" i="1"/>
  <c r="F862" i="1"/>
  <c r="C861" i="5" s="1"/>
  <c r="D861" i="5" s="1"/>
  <c r="H589" i="1" l="1"/>
  <c r="I588" i="1"/>
  <c r="G864" i="1"/>
  <c r="F863" i="1"/>
  <c r="C862" i="5" s="1"/>
  <c r="D862" i="5" s="1"/>
  <c r="H590" i="1" l="1"/>
  <c r="I589" i="1"/>
  <c r="G865" i="1"/>
  <c r="F864" i="1"/>
  <c r="C863" i="5" s="1"/>
  <c r="D863" i="5" s="1"/>
  <c r="H591" i="1" l="1"/>
  <c r="I590" i="1"/>
  <c r="G866" i="1"/>
  <c r="F865" i="1"/>
  <c r="C864" i="5" s="1"/>
  <c r="D864" i="5" s="1"/>
  <c r="H592" i="1" l="1"/>
  <c r="I591" i="1"/>
  <c r="G867" i="1"/>
  <c r="F866" i="1"/>
  <c r="C865" i="5" s="1"/>
  <c r="D865" i="5" s="1"/>
  <c r="H593" i="1" l="1"/>
  <c r="I592" i="1"/>
  <c r="G868" i="1"/>
  <c r="F867" i="1"/>
  <c r="C866" i="5" s="1"/>
  <c r="D866" i="5" s="1"/>
  <c r="H594" i="1" l="1"/>
  <c r="I593" i="1"/>
  <c r="G869" i="1"/>
  <c r="F868" i="1"/>
  <c r="C867" i="5" s="1"/>
  <c r="D867" i="5" s="1"/>
  <c r="H595" i="1" l="1"/>
  <c r="I594" i="1"/>
  <c r="G870" i="1"/>
  <c r="F869" i="1"/>
  <c r="C868" i="5" s="1"/>
  <c r="D868" i="5" s="1"/>
  <c r="H596" i="1" l="1"/>
  <c r="I595" i="1"/>
  <c r="G871" i="1"/>
  <c r="F870" i="1"/>
  <c r="C869" i="5" s="1"/>
  <c r="D869" i="5" s="1"/>
  <c r="H597" i="1" l="1"/>
  <c r="I596" i="1"/>
  <c r="G872" i="1"/>
  <c r="F871" i="1"/>
  <c r="C870" i="5" s="1"/>
  <c r="D870" i="5" s="1"/>
  <c r="H598" i="1" l="1"/>
  <c r="I597" i="1"/>
  <c r="G873" i="1"/>
  <c r="F872" i="1"/>
  <c r="C871" i="5" s="1"/>
  <c r="D871" i="5" s="1"/>
  <c r="H599" i="1" l="1"/>
  <c r="I598" i="1"/>
  <c r="G874" i="1"/>
  <c r="F873" i="1"/>
  <c r="C872" i="5" s="1"/>
  <c r="D872" i="5" s="1"/>
  <c r="H600" i="1" l="1"/>
  <c r="I599" i="1"/>
  <c r="G875" i="1"/>
  <c r="F874" i="1"/>
  <c r="C873" i="5" s="1"/>
  <c r="D873" i="5" s="1"/>
  <c r="H601" i="1" l="1"/>
  <c r="I600" i="1"/>
  <c r="G876" i="1"/>
  <c r="F875" i="1"/>
  <c r="C874" i="5" s="1"/>
  <c r="D874" i="5" s="1"/>
  <c r="H602" i="1" l="1"/>
  <c r="I601" i="1"/>
  <c r="G877" i="1"/>
  <c r="F876" i="1"/>
  <c r="C875" i="5" s="1"/>
  <c r="D875" i="5" s="1"/>
  <c r="H603" i="1" l="1"/>
  <c r="I602" i="1"/>
  <c r="G878" i="1"/>
  <c r="F877" i="1"/>
  <c r="C876" i="5" s="1"/>
  <c r="D876" i="5" s="1"/>
  <c r="H604" i="1" l="1"/>
  <c r="I603" i="1"/>
  <c r="G879" i="1"/>
  <c r="F878" i="1"/>
  <c r="C877" i="5" s="1"/>
  <c r="D877" i="5" s="1"/>
  <c r="H605" i="1" l="1"/>
  <c r="I604" i="1"/>
  <c r="G880" i="1"/>
  <c r="F879" i="1"/>
  <c r="C878" i="5" s="1"/>
  <c r="D878" i="5" s="1"/>
  <c r="H606" i="1" l="1"/>
  <c r="I605" i="1"/>
  <c r="G881" i="1"/>
  <c r="F880" i="1"/>
  <c r="C879" i="5" s="1"/>
  <c r="D879" i="5" s="1"/>
  <c r="H607" i="1" l="1"/>
  <c r="I606" i="1"/>
  <c r="G882" i="1"/>
  <c r="F881" i="1"/>
  <c r="C880" i="5" s="1"/>
  <c r="D880" i="5" s="1"/>
  <c r="H608" i="1" l="1"/>
  <c r="I607" i="1"/>
  <c r="G883" i="1"/>
  <c r="F882" i="1"/>
  <c r="C881" i="5" s="1"/>
  <c r="D881" i="5" s="1"/>
  <c r="H609" i="1" l="1"/>
  <c r="I608" i="1"/>
  <c r="G884" i="1"/>
  <c r="F883" i="1"/>
  <c r="C882" i="5" s="1"/>
  <c r="D882" i="5" s="1"/>
  <c r="H610" i="1" l="1"/>
  <c r="I609" i="1"/>
  <c r="G885" i="1"/>
  <c r="F884" i="1"/>
  <c r="C883" i="5" s="1"/>
  <c r="D883" i="5" s="1"/>
  <c r="H611" i="1" l="1"/>
  <c r="I610" i="1"/>
  <c r="G886" i="1"/>
  <c r="F885" i="1"/>
  <c r="C884" i="5" s="1"/>
  <c r="D884" i="5" s="1"/>
  <c r="H612" i="1" l="1"/>
  <c r="I611" i="1"/>
  <c r="G887" i="1"/>
  <c r="F886" i="1"/>
  <c r="C885" i="5" s="1"/>
  <c r="D885" i="5" s="1"/>
  <c r="H613" i="1" l="1"/>
  <c r="I612" i="1"/>
  <c r="G888" i="1"/>
  <c r="F887" i="1"/>
  <c r="C886" i="5" s="1"/>
  <c r="D886" i="5" s="1"/>
  <c r="H614" i="1" l="1"/>
  <c r="I613" i="1"/>
  <c r="G889" i="1"/>
  <c r="F888" i="1"/>
  <c r="C887" i="5" s="1"/>
  <c r="D887" i="5" s="1"/>
  <c r="H615" i="1" l="1"/>
  <c r="I614" i="1"/>
  <c r="G890" i="1"/>
  <c r="F889" i="1"/>
  <c r="C888" i="5" s="1"/>
  <c r="D888" i="5" s="1"/>
  <c r="H616" i="1" l="1"/>
  <c r="I615" i="1"/>
  <c r="G891" i="1"/>
  <c r="F890" i="1"/>
  <c r="C889" i="5" s="1"/>
  <c r="D889" i="5" s="1"/>
  <c r="H617" i="1" l="1"/>
  <c r="I616" i="1"/>
  <c r="G892" i="1"/>
  <c r="F891" i="1"/>
  <c r="C890" i="5" s="1"/>
  <c r="D890" i="5" s="1"/>
  <c r="H618" i="1" l="1"/>
  <c r="I617" i="1"/>
  <c r="G893" i="1"/>
  <c r="F892" i="1"/>
  <c r="C891" i="5" s="1"/>
  <c r="D891" i="5" s="1"/>
  <c r="H619" i="1" l="1"/>
  <c r="I618" i="1"/>
  <c r="G894" i="1"/>
  <c r="F893" i="1"/>
  <c r="C892" i="5" s="1"/>
  <c r="D892" i="5" s="1"/>
  <c r="H620" i="1" l="1"/>
  <c r="I619" i="1"/>
  <c r="G895" i="1"/>
  <c r="F894" i="1"/>
  <c r="C893" i="5" s="1"/>
  <c r="D893" i="5" s="1"/>
  <c r="H621" i="1" l="1"/>
  <c r="I620" i="1"/>
  <c r="G896" i="1"/>
  <c r="F895" i="1"/>
  <c r="C894" i="5" s="1"/>
  <c r="D894" i="5" s="1"/>
  <c r="H622" i="1" l="1"/>
  <c r="I621" i="1"/>
  <c r="G897" i="1"/>
  <c r="F896" i="1"/>
  <c r="C895" i="5" s="1"/>
  <c r="D895" i="5" s="1"/>
  <c r="H623" i="1" l="1"/>
  <c r="I622" i="1"/>
  <c r="G898" i="1"/>
  <c r="F897" i="1"/>
  <c r="C896" i="5" s="1"/>
  <c r="D896" i="5" s="1"/>
  <c r="H624" i="1" l="1"/>
  <c r="I623" i="1"/>
  <c r="G899" i="1"/>
  <c r="F898" i="1"/>
  <c r="C897" i="5" s="1"/>
  <c r="D897" i="5" s="1"/>
  <c r="H625" i="1" l="1"/>
  <c r="I624" i="1"/>
  <c r="G900" i="1"/>
  <c r="F899" i="1"/>
  <c r="C898" i="5" s="1"/>
  <c r="D898" i="5" s="1"/>
  <c r="H626" i="1" l="1"/>
  <c r="I625" i="1"/>
  <c r="G901" i="1"/>
  <c r="F900" i="1"/>
  <c r="C899" i="5" s="1"/>
  <c r="D899" i="5" s="1"/>
  <c r="H627" i="1" l="1"/>
  <c r="I626" i="1"/>
  <c r="G902" i="1"/>
  <c r="F901" i="1"/>
  <c r="C900" i="5" s="1"/>
  <c r="D900" i="5" s="1"/>
  <c r="H628" i="1" l="1"/>
  <c r="I627" i="1"/>
  <c r="G903" i="1"/>
  <c r="F902" i="1"/>
  <c r="C901" i="5" s="1"/>
  <c r="D901" i="5" s="1"/>
  <c r="H629" i="1" l="1"/>
  <c r="I628" i="1"/>
  <c r="G904" i="1"/>
  <c r="F903" i="1"/>
  <c r="C902" i="5" s="1"/>
  <c r="D902" i="5" s="1"/>
  <c r="H630" i="1" l="1"/>
  <c r="I629" i="1"/>
  <c r="G905" i="1"/>
  <c r="F904" i="1"/>
  <c r="C903" i="5" s="1"/>
  <c r="D903" i="5" s="1"/>
  <c r="H631" i="1" l="1"/>
  <c r="I630" i="1"/>
  <c r="G906" i="1"/>
  <c r="F905" i="1"/>
  <c r="C904" i="5" s="1"/>
  <c r="D904" i="5" s="1"/>
  <c r="H632" i="1" l="1"/>
  <c r="I631" i="1"/>
  <c r="G907" i="1"/>
  <c r="F906" i="1"/>
  <c r="C905" i="5" s="1"/>
  <c r="D905" i="5" s="1"/>
  <c r="H633" i="1" l="1"/>
  <c r="I632" i="1"/>
  <c r="G908" i="1"/>
  <c r="F907" i="1"/>
  <c r="C906" i="5" s="1"/>
  <c r="D906" i="5" s="1"/>
  <c r="H634" i="1" l="1"/>
  <c r="I633" i="1"/>
  <c r="G909" i="1"/>
  <c r="F908" i="1"/>
  <c r="C907" i="5" s="1"/>
  <c r="D907" i="5" s="1"/>
  <c r="H635" i="1" l="1"/>
  <c r="I634" i="1"/>
  <c r="G910" i="1"/>
  <c r="F909" i="1"/>
  <c r="C908" i="5" s="1"/>
  <c r="D908" i="5" s="1"/>
  <c r="H636" i="1" l="1"/>
  <c r="I635" i="1"/>
  <c r="G911" i="1"/>
  <c r="F910" i="1"/>
  <c r="C909" i="5" s="1"/>
  <c r="D909" i="5" s="1"/>
  <c r="H637" i="1" l="1"/>
  <c r="I636" i="1"/>
  <c r="G912" i="1"/>
  <c r="F911" i="1"/>
  <c r="C910" i="5" s="1"/>
  <c r="D910" i="5" s="1"/>
  <c r="H638" i="1" l="1"/>
  <c r="I637" i="1"/>
  <c r="F912" i="1"/>
  <c r="C911" i="5" s="1"/>
  <c r="D911" i="5" s="1"/>
  <c r="H639" i="1" l="1"/>
  <c r="I638" i="1"/>
  <c r="C912" i="5"/>
  <c r="D912" i="5" s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H694" i="1" l="1"/>
  <c r="I693" i="1"/>
  <c r="H695" i="1" l="1"/>
  <c r="I694" i="1"/>
  <c r="H696" i="1" l="1"/>
  <c r="I695" i="1"/>
  <c r="H697" i="1" l="1"/>
  <c r="I696" i="1"/>
  <c r="H698" i="1" l="1"/>
  <c r="I697" i="1"/>
  <c r="H699" i="1" l="1"/>
  <c r="I698" i="1"/>
  <c r="H700" i="1" l="1"/>
  <c r="I699" i="1"/>
  <c r="H701" i="1" l="1"/>
  <c r="I700" i="1"/>
  <c r="H702" i="1" l="1"/>
  <c r="I701" i="1"/>
  <c r="H703" i="1" l="1"/>
  <c r="I702" i="1"/>
  <c r="H704" i="1" l="1"/>
  <c r="I703" i="1"/>
  <c r="H705" i="1" l="1"/>
  <c r="I704" i="1"/>
  <c r="H706" i="1" l="1"/>
  <c r="I705" i="1"/>
  <c r="H707" i="1" l="1"/>
  <c r="I706" i="1"/>
  <c r="H708" i="1" l="1"/>
  <c r="I707" i="1"/>
  <c r="H709" i="1" l="1"/>
  <c r="I708" i="1"/>
  <c r="H710" i="1" l="1"/>
  <c r="I709" i="1"/>
  <c r="H711" i="1" l="1"/>
  <c r="I710" i="1"/>
  <c r="H712" i="1" l="1"/>
  <c r="I711" i="1"/>
  <c r="H713" i="1" l="1"/>
  <c r="I712" i="1"/>
  <c r="H714" i="1" l="1"/>
  <c r="I713" i="1"/>
  <c r="H715" i="1" l="1"/>
  <c r="I714" i="1"/>
  <c r="H716" i="1" l="1"/>
  <c r="I715" i="1"/>
  <c r="H717" i="1" l="1"/>
  <c r="I716" i="1"/>
  <c r="H718" i="1" l="1"/>
  <c r="I717" i="1"/>
  <c r="H719" i="1" l="1"/>
  <c r="I718" i="1"/>
  <c r="H720" i="1" l="1"/>
  <c r="I719" i="1"/>
  <c r="H721" i="1" l="1"/>
  <c r="I720" i="1"/>
  <c r="H722" i="1" l="1"/>
  <c r="I721" i="1"/>
  <c r="H723" i="1" l="1"/>
  <c r="I722" i="1"/>
  <c r="H724" i="1" l="1"/>
  <c r="I723" i="1"/>
  <c r="H725" i="1" l="1"/>
  <c r="I724" i="1"/>
  <c r="H726" i="1" l="1"/>
  <c r="I725" i="1"/>
  <c r="H727" i="1" l="1"/>
  <c r="I726" i="1"/>
  <c r="H728" i="1" l="1"/>
  <c r="I727" i="1"/>
  <c r="H729" i="1" l="1"/>
  <c r="I728" i="1"/>
  <c r="H730" i="1" l="1"/>
  <c r="I729" i="1"/>
  <c r="H731" i="1" l="1"/>
  <c r="I730" i="1"/>
  <c r="H732" i="1" l="1"/>
  <c r="I731" i="1"/>
  <c r="H733" i="1" l="1"/>
  <c r="I732" i="1"/>
  <c r="H734" i="1" l="1"/>
  <c r="I733" i="1"/>
  <c r="H735" i="1" l="1"/>
  <c r="I734" i="1"/>
  <c r="H736" i="1" l="1"/>
  <c r="I735" i="1"/>
  <c r="H737" i="1" l="1"/>
  <c r="I736" i="1"/>
  <c r="H738" i="1" l="1"/>
  <c r="I737" i="1"/>
  <c r="H739" i="1" l="1"/>
  <c r="I738" i="1"/>
  <c r="H740" i="1" l="1"/>
  <c r="I739" i="1"/>
  <c r="H741" i="1" l="1"/>
  <c r="I740" i="1"/>
  <c r="H742" i="1" l="1"/>
  <c r="I741" i="1"/>
  <c r="H743" i="1" l="1"/>
  <c r="I742" i="1"/>
  <c r="H744" i="1" l="1"/>
  <c r="I743" i="1"/>
  <c r="H745" i="1" l="1"/>
  <c r="I744" i="1"/>
  <c r="H746" i="1" l="1"/>
  <c r="I745" i="1"/>
  <c r="H747" i="1" l="1"/>
  <c r="I746" i="1"/>
  <c r="H748" i="1" l="1"/>
  <c r="I747" i="1"/>
  <c r="H749" i="1" l="1"/>
  <c r="I748" i="1"/>
  <c r="H750" i="1" l="1"/>
  <c r="I749" i="1"/>
  <c r="H751" i="1" l="1"/>
  <c r="I750" i="1"/>
  <c r="H752" i="1" l="1"/>
  <c r="I751" i="1"/>
  <c r="H753" i="1" l="1"/>
  <c r="I752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C4" i="4"/>
  <c r="D4" i="4" s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H797" i="1" l="1"/>
  <c r="I796" i="1"/>
  <c r="H798" i="1" l="1"/>
  <c r="I797" i="1"/>
  <c r="H799" i="1" l="1"/>
  <c r="I798" i="1"/>
  <c r="H800" i="1" l="1"/>
  <c r="I799" i="1"/>
  <c r="H801" i="1" l="1"/>
  <c r="I800" i="1"/>
  <c r="H802" i="1" l="1"/>
  <c r="I801" i="1"/>
  <c r="H803" i="1" l="1"/>
  <c r="I802" i="1"/>
  <c r="H804" i="1" l="1"/>
  <c r="I803" i="1"/>
  <c r="H805" i="1" l="1"/>
  <c r="I804" i="1"/>
  <c r="H806" i="1" l="1"/>
  <c r="I805" i="1"/>
  <c r="H807" i="1" l="1"/>
  <c r="I806" i="1"/>
  <c r="H808" i="1" l="1"/>
  <c r="I807" i="1"/>
  <c r="H809" i="1" l="1"/>
  <c r="I808" i="1"/>
  <c r="H810" i="1" l="1"/>
  <c r="I809" i="1"/>
  <c r="H811" i="1" l="1"/>
  <c r="I810" i="1"/>
  <c r="H812" i="1" l="1"/>
  <c r="I811" i="1"/>
  <c r="H813" i="1" l="1"/>
  <c r="I812" i="1"/>
  <c r="H814" i="1" l="1"/>
  <c r="I813" i="1"/>
  <c r="H815" i="1" l="1"/>
  <c r="I814" i="1"/>
  <c r="H816" i="1" l="1"/>
  <c r="I815" i="1"/>
  <c r="H817" i="1" l="1"/>
  <c r="I816" i="1"/>
  <c r="H818" i="1" l="1"/>
  <c r="I817" i="1"/>
  <c r="H819" i="1" l="1"/>
  <c r="I818" i="1"/>
  <c r="H820" i="1" l="1"/>
  <c r="I819" i="1"/>
  <c r="H821" i="1" l="1"/>
  <c r="I820" i="1"/>
  <c r="H822" i="1" l="1"/>
  <c r="I821" i="1"/>
  <c r="H823" i="1" l="1"/>
  <c r="I822" i="1"/>
  <c r="H824" i="1" l="1"/>
  <c r="I823" i="1"/>
  <c r="H825" i="1" l="1"/>
  <c r="I824" i="1"/>
  <c r="H826" i="1" l="1"/>
  <c r="I825" i="1"/>
  <c r="H827" i="1" l="1"/>
  <c r="I826" i="1"/>
  <c r="H828" i="1" l="1"/>
  <c r="I827" i="1"/>
  <c r="H829" i="1" l="1"/>
  <c r="I828" i="1"/>
  <c r="H830" i="1" l="1"/>
  <c r="I829" i="1"/>
  <c r="H831" i="1" l="1"/>
  <c r="I830" i="1"/>
  <c r="H832" i="1" l="1"/>
  <c r="I831" i="1"/>
  <c r="H833" i="1" l="1"/>
  <c r="I832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H876" i="1" l="1"/>
  <c r="I875" i="1"/>
  <c r="H877" i="1" l="1"/>
  <c r="I876" i="1"/>
  <c r="H878" i="1" l="1"/>
  <c r="I877" i="1"/>
  <c r="H879" i="1" l="1"/>
  <c r="I878" i="1"/>
  <c r="H880" i="1" l="1"/>
  <c r="I879" i="1"/>
  <c r="H881" i="1" l="1"/>
  <c r="I880" i="1"/>
  <c r="H882" i="1" l="1"/>
  <c r="I881" i="1"/>
  <c r="H883" i="1" l="1"/>
  <c r="I882" i="1"/>
  <c r="H884" i="1" l="1"/>
  <c r="I883" i="1"/>
  <c r="H885" i="1" l="1"/>
  <c r="I884" i="1"/>
  <c r="H886" i="1" l="1"/>
  <c r="I885" i="1"/>
  <c r="H887" i="1" l="1"/>
  <c r="I886" i="1"/>
  <c r="H888" i="1" l="1"/>
  <c r="I887" i="1"/>
  <c r="H889" i="1" l="1"/>
  <c r="I888" i="1"/>
  <c r="H890" i="1" l="1"/>
  <c r="I889" i="1"/>
  <c r="H891" i="1" l="1"/>
  <c r="I890" i="1"/>
  <c r="H892" i="1" l="1"/>
  <c r="I891" i="1"/>
  <c r="H893" i="1" l="1"/>
  <c r="I892" i="1"/>
  <c r="H894" i="1" l="1"/>
  <c r="I893" i="1"/>
  <c r="H895" i="1" l="1"/>
  <c r="I894" i="1"/>
  <c r="H896" i="1" l="1"/>
  <c r="I895" i="1"/>
  <c r="H897" i="1" l="1"/>
  <c r="I896" i="1"/>
  <c r="H898" i="1" l="1"/>
  <c r="I897" i="1"/>
  <c r="H899" i="1" l="1"/>
  <c r="I898" i="1"/>
  <c r="H900" i="1" l="1"/>
  <c r="I899" i="1"/>
  <c r="H901" i="1" l="1"/>
  <c r="I900" i="1"/>
  <c r="H902" i="1" l="1"/>
  <c r="I901" i="1"/>
  <c r="H903" i="1" l="1"/>
  <c r="I902" i="1"/>
  <c r="H904" i="1" l="1"/>
  <c r="I903" i="1"/>
  <c r="H905" i="1" l="1"/>
  <c r="I904" i="1"/>
  <c r="H906" i="1" l="1"/>
  <c r="I905" i="1"/>
  <c r="H907" i="1" l="1"/>
  <c r="I906" i="1"/>
  <c r="H908" i="1" l="1"/>
  <c r="I907" i="1"/>
  <c r="H909" i="1" l="1"/>
  <c r="I908" i="1"/>
  <c r="H910" i="1" l="1"/>
  <c r="I909" i="1"/>
  <c r="H911" i="1" l="1"/>
  <c r="I910" i="1"/>
  <c r="H912" i="1" l="1"/>
  <c r="I911" i="1"/>
  <c r="I912" i="1" l="1"/>
</calcChain>
</file>

<file path=xl/comments1.xml><?xml version="1.0" encoding="utf-8"?>
<comments xmlns="http://schemas.openxmlformats.org/spreadsheetml/2006/main">
  <authors>
    <author>Rushikesh</author>
  </authors>
  <commentList>
    <comment ref="G3" authorId="0" shapeId="0">
      <text>
        <r>
          <rPr>
            <sz val="9"/>
            <color indexed="81"/>
            <rFont val="Tahoma"/>
            <family val="2"/>
          </rPr>
          <t>Uses the log-likelihood method to measure goodness of fit</t>
        </r>
      </text>
    </comment>
    <comment ref="H3" authorId="0" shapeId="0">
      <text>
        <r>
          <rPr>
            <sz val="9"/>
            <color indexed="81"/>
            <rFont val="Tahoma"/>
            <family val="2"/>
          </rPr>
          <t>Uses the Akaike-Information Criterion (AIC) method to measure goodness of fit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>Examines the model for stability (stationarity and positive variance)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Average</t>
        </r>
      </text>
    </comment>
    <comment ref="M3" authorId="0" shapeId="0">
      <text>
        <r>
          <rPr>
            <sz val="9"/>
            <color indexed="81"/>
            <rFont val="Tahoma"/>
            <family val="2"/>
          </rPr>
          <t>Sample standard deviation</t>
        </r>
      </text>
    </comment>
    <comment ref="N3" authorId="0" shapeId="0">
      <text>
        <r>
          <rPr>
            <sz val="9"/>
            <color indexed="81"/>
            <rFont val="Tahoma"/>
            <family val="2"/>
          </rPr>
          <t>Skewness</t>
        </r>
      </text>
    </comment>
    <comment ref="O3" authorId="0" shapeId="0">
      <text>
        <r>
          <rPr>
            <sz val="9"/>
            <color indexed="81"/>
            <rFont val="Tahoma"/>
            <family val="2"/>
          </rPr>
          <t>Excess Kurtosis (aka fat-tails)</t>
        </r>
      </text>
    </comment>
    <comment ref="P3" authorId="0" shapeId="0">
      <text>
        <r>
          <rPr>
            <sz val="9"/>
            <color indexed="81"/>
            <rFont val="Tahoma"/>
            <family val="2"/>
          </rPr>
          <t>Determines if observations are not significantly autocorrelated</t>
        </r>
      </text>
    </comment>
    <comment ref="Q3" authorId="0" shapeId="0">
      <text>
        <r>
          <rPr>
            <sz val="9"/>
            <color indexed="81"/>
            <rFont val="Tahoma"/>
            <family val="2"/>
          </rPr>
          <t>Determines if observations are normaly distributed</t>
        </r>
      </text>
    </comment>
    <comment ref="R3" authorId="0" shapeId="0">
      <text>
        <r>
          <rPr>
            <sz val="9"/>
            <color indexed="81"/>
            <rFont val="Tahoma"/>
            <family val="2"/>
          </rPr>
          <t>Determines if observations exhibit a significant ARCH effect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Long-run mean (mu)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Constant in the conditional volatility equation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Targets the desired sample statistics value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1st Coefficient of the ARCH component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Determines if the calculated statistics (e.g. mean, stdev, etc.) are significantly different from the target value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1st Coefficient of the GARCH component</t>
        </r>
      </text>
    </comment>
  </commentList>
</comments>
</file>

<file path=xl/sharedStrings.xml><?xml version="1.0" encoding="utf-8"?>
<sst xmlns="http://schemas.openxmlformats.org/spreadsheetml/2006/main" count="50" uniqueCount="44">
  <si>
    <t>Date</t>
  </si>
  <si>
    <t>Returns</t>
  </si>
  <si>
    <t>Sq.Returns</t>
  </si>
  <si>
    <t>ARCH Variance</t>
  </si>
  <si>
    <t>GARCH Variance</t>
  </si>
  <si>
    <t>GARCH Volatility</t>
  </si>
  <si>
    <t>α0</t>
  </si>
  <si>
    <t>α1​</t>
  </si>
  <si>
    <t>β1​</t>
  </si>
  <si>
    <t>ARCH Volatility</t>
  </si>
  <si>
    <t>Sq.Error</t>
  </si>
  <si>
    <t>Error analysis</t>
  </si>
  <si>
    <t>MSE</t>
  </si>
  <si>
    <t>RMSE</t>
  </si>
  <si>
    <t>ARCH</t>
  </si>
  <si>
    <t>GARCH</t>
  </si>
  <si>
    <t>ARCH VaR at 95%</t>
  </si>
  <si>
    <t>Breach</t>
  </si>
  <si>
    <t>Total Breach Times</t>
  </si>
  <si>
    <t>Trading Days</t>
  </si>
  <si>
    <t>Forecasted Variance</t>
  </si>
  <si>
    <t>Days</t>
  </si>
  <si>
    <t xml:space="preserve">Date </t>
  </si>
  <si>
    <t xml:space="preserve">Close </t>
  </si>
  <si>
    <t>Param</t>
  </si>
  <si>
    <t>Value</t>
  </si>
  <si>
    <t>µ</t>
  </si>
  <si>
    <r>
      <t>α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</si>
  <si>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α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</si>
  <si>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</si>
  <si>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Goodness-of-fit</t>
  </si>
  <si>
    <t>LLF</t>
  </si>
  <si>
    <t>AIC</t>
  </si>
  <si>
    <t>CHECK</t>
  </si>
  <si>
    <t>Residuals (standardized) Analysis</t>
  </si>
  <si>
    <t>Target</t>
  </si>
  <si>
    <t>SIG?</t>
  </si>
  <si>
    <t>AVG</t>
  </si>
  <si>
    <t>STDEV</t>
  </si>
  <si>
    <t>Skew</t>
  </si>
  <si>
    <t>Kurtosis</t>
  </si>
  <si>
    <t>Noise?</t>
  </si>
  <si>
    <t>Normal?</t>
  </si>
  <si>
    <t>ARCH?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</si>
</sst>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E+00"/>
    <numFmt numFmtId="165" formatCode="0.00000000"/>
    <numFmt numFmtId="166" formatCode="0.000000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horizontal="right"/>
    </xf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4" fillId="0" borderId="1" xfId="0" applyFont="1" applyBorder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0" fillId="3" borderId="1" xfId="0" applyFill="1" applyBorder="1"/>
    <xf numFmtId="14" fontId="4" fillId="0" borderId="0" xfId="0" applyNumberFormat="1" applyFont="1" applyAlignment="1">
      <alignment horizontal="right"/>
    </xf>
    <xf numFmtId="10" fontId="0" fillId="4" borderId="0" xfId="1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1" xfId="0" applyBorder="1" applyAlignment="1">
      <alignment horizontal="right"/>
    </xf>
    <xf numFmtId="0" fontId="6" fillId="5" borderId="0" xfId="0" applyFont="1" applyFill="1"/>
    <xf numFmtId="14" fontId="6" fillId="5" borderId="0" xfId="0" applyNumberFormat="1" applyFont="1" applyFill="1"/>
    <xf numFmtId="0" fontId="5" fillId="0" borderId="0" xfId="0" applyFont="1" applyFill="1" applyBorder="1" applyAlignment="1">
      <alignment horizontal="centerContinuous"/>
    </xf>
    <xf numFmtId="15" fontId="0" fillId="0" borderId="0" xfId="0" applyNumberFormat="1"/>
    <xf numFmtId="0" fontId="4" fillId="0" borderId="0" xfId="0" applyFont="1" applyAlignment="1">
      <alignment horizontal="left"/>
    </xf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2" xfId="0" applyNumberFormat="1" applyBorder="1"/>
    <xf numFmtId="0" fontId="4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TimeSeries!$C$1:$C$2</c:f>
              <c:strCache>
                <c:ptCount val="2"/>
                <c:pt idx="0">
                  <c:v>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TimeSeries!$A$3:$A$912</c:f>
              <c:numCache>
                <c:formatCode>d\-mmm\-yy</c:formatCode>
                <c:ptCount val="910"/>
                <c:pt idx="0">
                  <c:v>39349</c:v>
                </c:pt>
                <c:pt idx="1">
                  <c:v>39356</c:v>
                </c:pt>
                <c:pt idx="2">
                  <c:v>39363</c:v>
                </c:pt>
                <c:pt idx="3">
                  <c:v>39370</c:v>
                </c:pt>
                <c:pt idx="4">
                  <c:v>39377</c:v>
                </c:pt>
                <c:pt idx="5">
                  <c:v>39384</c:v>
                </c:pt>
                <c:pt idx="6">
                  <c:v>39391</c:v>
                </c:pt>
                <c:pt idx="7">
                  <c:v>39398</c:v>
                </c:pt>
                <c:pt idx="8">
                  <c:v>39405</c:v>
                </c:pt>
                <c:pt idx="9">
                  <c:v>39412</c:v>
                </c:pt>
                <c:pt idx="10">
                  <c:v>39419</c:v>
                </c:pt>
                <c:pt idx="11">
                  <c:v>39426</c:v>
                </c:pt>
                <c:pt idx="12">
                  <c:v>39433</c:v>
                </c:pt>
                <c:pt idx="13">
                  <c:v>39440</c:v>
                </c:pt>
                <c:pt idx="14">
                  <c:v>39447</c:v>
                </c:pt>
                <c:pt idx="15">
                  <c:v>39454</c:v>
                </c:pt>
                <c:pt idx="16">
                  <c:v>39461</c:v>
                </c:pt>
                <c:pt idx="17">
                  <c:v>39468</c:v>
                </c:pt>
                <c:pt idx="18">
                  <c:v>39475</c:v>
                </c:pt>
                <c:pt idx="19">
                  <c:v>39482</c:v>
                </c:pt>
                <c:pt idx="20">
                  <c:v>39489</c:v>
                </c:pt>
                <c:pt idx="21">
                  <c:v>39496</c:v>
                </c:pt>
                <c:pt idx="22">
                  <c:v>39503</c:v>
                </c:pt>
                <c:pt idx="23">
                  <c:v>39510</c:v>
                </c:pt>
                <c:pt idx="24">
                  <c:v>39517</c:v>
                </c:pt>
                <c:pt idx="25">
                  <c:v>39524</c:v>
                </c:pt>
                <c:pt idx="26">
                  <c:v>39531</c:v>
                </c:pt>
                <c:pt idx="27">
                  <c:v>39538</c:v>
                </c:pt>
                <c:pt idx="28">
                  <c:v>39545</c:v>
                </c:pt>
                <c:pt idx="29">
                  <c:v>39552</c:v>
                </c:pt>
                <c:pt idx="30">
                  <c:v>39559</c:v>
                </c:pt>
                <c:pt idx="31">
                  <c:v>39566</c:v>
                </c:pt>
                <c:pt idx="32">
                  <c:v>39573</c:v>
                </c:pt>
                <c:pt idx="33">
                  <c:v>39580</c:v>
                </c:pt>
                <c:pt idx="34">
                  <c:v>39587</c:v>
                </c:pt>
                <c:pt idx="35">
                  <c:v>39594</c:v>
                </c:pt>
                <c:pt idx="36">
                  <c:v>39601</c:v>
                </c:pt>
                <c:pt idx="37">
                  <c:v>39608</c:v>
                </c:pt>
                <c:pt idx="38">
                  <c:v>39615</c:v>
                </c:pt>
                <c:pt idx="39">
                  <c:v>39622</c:v>
                </c:pt>
                <c:pt idx="40">
                  <c:v>39629</c:v>
                </c:pt>
                <c:pt idx="41">
                  <c:v>39636</c:v>
                </c:pt>
                <c:pt idx="42">
                  <c:v>39643</c:v>
                </c:pt>
                <c:pt idx="43">
                  <c:v>39650</c:v>
                </c:pt>
                <c:pt idx="44">
                  <c:v>39657</c:v>
                </c:pt>
                <c:pt idx="45">
                  <c:v>39664</c:v>
                </c:pt>
                <c:pt idx="46">
                  <c:v>39671</c:v>
                </c:pt>
                <c:pt idx="47">
                  <c:v>39678</c:v>
                </c:pt>
                <c:pt idx="48">
                  <c:v>39685</c:v>
                </c:pt>
                <c:pt idx="49">
                  <c:v>39692</c:v>
                </c:pt>
                <c:pt idx="50">
                  <c:v>39699</c:v>
                </c:pt>
                <c:pt idx="51">
                  <c:v>39706</c:v>
                </c:pt>
                <c:pt idx="52">
                  <c:v>39713</c:v>
                </c:pt>
                <c:pt idx="53">
                  <c:v>39720</c:v>
                </c:pt>
                <c:pt idx="54">
                  <c:v>39727</c:v>
                </c:pt>
                <c:pt idx="55">
                  <c:v>39734</c:v>
                </c:pt>
                <c:pt idx="56">
                  <c:v>39741</c:v>
                </c:pt>
                <c:pt idx="57">
                  <c:v>39748</c:v>
                </c:pt>
                <c:pt idx="58">
                  <c:v>39755</c:v>
                </c:pt>
                <c:pt idx="59">
                  <c:v>39762</c:v>
                </c:pt>
                <c:pt idx="60">
                  <c:v>39769</c:v>
                </c:pt>
                <c:pt idx="61">
                  <c:v>39776</c:v>
                </c:pt>
                <c:pt idx="62">
                  <c:v>39783</c:v>
                </c:pt>
                <c:pt idx="63">
                  <c:v>39790</c:v>
                </c:pt>
                <c:pt idx="64">
                  <c:v>39797</c:v>
                </c:pt>
                <c:pt idx="65">
                  <c:v>39804</c:v>
                </c:pt>
                <c:pt idx="66">
                  <c:v>39811</c:v>
                </c:pt>
                <c:pt idx="67">
                  <c:v>39818</c:v>
                </c:pt>
                <c:pt idx="68">
                  <c:v>39825</c:v>
                </c:pt>
                <c:pt idx="69">
                  <c:v>39832</c:v>
                </c:pt>
                <c:pt idx="70">
                  <c:v>39839</c:v>
                </c:pt>
                <c:pt idx="71">
                  <c:v>39846</c:v>
                </c:pt>
                <c:pt idx="72">
                  <c:v>39853</c:v>
                </c:pt>
                <c:pt idx="73">
                  <c:v>39860</c:v>
                </c:pt>
                <c:pt idx="74">
                  <c:v>39867</c:v>
                </c:pt>
                <c:pt idx="75">
                  <c:v>39874</c:v>
                </c:pt>
                <c:pt idx="76">
                  <c:v>39881</c:v>
                </c:pt>
                <c:pt idx="77">
                  <c:v>39888</c:v>
                </c:pt>
                <c:pt idx="78">
                  <c:v>39895</c:v>
                </c:pt>
                <c:pt idx="79">
                  <c:v>39902</c:v>
                </c:pt>
                <c:pt idx="80">
                  <c:v>39909</c:v>
                </c:pt>
                <c:pt idx="81">
                  <c:v>39916</c:v>
                </c:pt>
                <c:pt idx="82">
                  <c:v>39923</c:v>
                </c:pt>
                <c:pt idx="83">
                  <c:v>39930</c:v>
                </c:pt>
                <c:pt idx="84">
                  <c:v>39937</c:v>
                </c:pt>
                <c:pt idx="85">
                  <c:v>39944</c:v>
                </c:pt>
                <c:pt idx="86">
                  <c:v>39951</c:v>
                </c:pt>
                <c:pt idx="87">
                  <c:v>39958</c:v>
                </c:pt>
                <c:pt idx="88">
                  <c:v>39965</c:v>
                </c:pt>
                <c:pt idx="89">
                  <c:v>39972</c:v>
                </c:pt>
                <c:pt idx="90">
                  <c:v>39979</c:v>
                </c:pt>
                <c:pt idx="91">
                  <c:v>39986</c:v>
                </c:pt>
                <c:pt idx="92">
                  <c:v>39993</c:v>
                </c:pt>
                <c:pt idx="93">
                  <c:v>40000</c:v>
                </c:pt>
                <c:pt idx="94">
                  <c:v>40007</c:v>
                </c:pt>
                <c:pt idx="95">
                  <c:v>40014</c:v>
                </c:pt>
                <c:pt idx="96">
                  <c:v>40021</c:v>
                </c:pt>
                <c:pt idx="97">
                  <c:v>40028</c:v>
                </c:pt>
                <c:pt idx="98">
                  <c:v>40035</c:v>
                </c:pt>
                <c:pt idx="99">
                  <c:v>40042</c:v>
                </c:pt>
                <c:pt idx="100">
                  <c:v>40049</c:v>
                </c:pt>
                <c:pt idx="101">
                  <c:v>40056</c:v>
                </c:pt>
                <c:pt idx="102">
                  <c:v>40063</c:v>
                </c:pt>
                <c:pt idx="103">
                  <c:v>40070</c:v>
                </c:pt>
                <c:pt idx="104">
                  <c:v>40077</c:v>
                </c:pt>
                <c:pt idx="105">
                  <c:v>40084</c:v>
                </c:pt>
                <c:pt idx="106">
                  <c:v>40091</c:v>
                </c:pt>
                <c:pt idx="107">
                  <c:v>40098</c:v>
                </c:pt>
                <c:pt idx="108">
                  <c:v>40105</c:v>
                </c:pt>
                <c:pt idx="109">
                  <c:v>40112</c:v>
                </c:pt>
                <c:pt idx="110">
                  <c:v>40119</c:v>
                </c:pt>
                <c:pt idx="111">
                  <c:v>40126</c:v>
                </c:pt>
                <c:pt idx="112">
                  <c:v>40133</c:v>
                </c:pt>
                <c:pt idx="113">
                  <c:v>40140</c:v>
                </c:pt>
                <c:pt idx="114">
                  <c:v>40147</c:v>
                </c:pt>
                <c:pt idx="115">
                  <c:v>40154</c:v>
                </c:pt>
                <c:pt idx="116">
                  <c:v>40161</c:v>
                </c:pt>
                <c:pt idx="117">
                  <c:v>40168</c:v>
                </c:pt>
                <c:pt idx="118">
                  <c:v>40175</c:v>
                </c:pt>
                <c:pt idx="119">
                  <c:v>40182</c:v>
                </c:pt>
                <c:pt idx="120">
                  <c:v>40189</c:v>
                </c:pt>
                <c:pt idx="121">
                  <c:v>40196</c:v>
                </c:pt>
                <c:pt idx="122">
                  <c:v>40203</c:v>
                </c:pt>
                <c:pt idx="123">
                  <c:v>40210</c:v>
                </c:pt>
                <c:pt idx="124">
                  <c:v>40217</c:v>
                </c:pt>
                <c:pt idx="125">
                  <c:v>40224</c:v>
                </c:pt>
                <c:pt idx="126">
                  <c:v>40231</c:v>
                </c:pt>
                <c:pt idx="127">
                  <c:v>40238</c:v>
                </c:pt>
                <c:pt idx="128">
                  <c:v>40245</c:v>
                </c:pt>
                <c:pt idx="129">
                  <c:v>40252</c:v>
                </c:pt>
                <c:pt idx="130">
                  <c:v>40259</c:v>
                </c:pt>
                <c:pt idx="131">
                  <c:v>40266</c:v>
                </c:pt>
                <c:pt idx="132">
                  <c:v>40273</c:v>
                </c:pt>
                <c:pt idx="133">
                  <c:v>40280</c:v>
                </c:pt>
                <c:pt idx="134">
                  <c:v>40287</c:v>
                </c:pt>
                <c:pt idx="135">
                  <c:v>40294</c:v>
                </c:pt>
                <c:pt idx="136">
                  <c:v>40301</c:v>
                </c:pt>
                <c:pt idx="137">
                  <c:v>40308</c:v>
                </c:pt>
                <c:pt idx="138">
                  <c:v>40315</c:v>
                </c:pt>
                <c:pt idx="139">
                  <c:v>40322</c:v>
                </c:pt>
                <c:pt idx="140">
                  <c:v>40329</c:v>
                </c:pt>
                <c:pt idx="141">
                  <c:v>40336</c:v>
                </c:pt>
                <c:pt idx="142">
                  <c:v>40343</c:v>
                </c:pt>
                <c:pt idx="143">
                  <c:v>40350</c:v>
                </c:pt>
                <c:pt idx="144">
                  <c:v>40357</c:v>
                </c:pt>
                <c:pt idx="145">
                  <c:v>40364</c:v>
                </c:pt>
                <c:pt idx="146">
                  <c:v>40371</c:v>
                </c:pt>
                <c:pt idx="147">
                  <c:v>40378</c:v>
                </c:pt>
                <c:pt idx="148">
                  <c:v>40385</c:v>
                </c:pt>
                <c:pt idx="149">
                  <c:v>40392</c:v>
                </c:pt>
                <c:pt idx="150">
                  <c:v>40399</c:v>
                </c:pt>
                <c:pt idx="151">
                  <c:v>40406</c:v>
                </c:pt>
                <c:pt idx="152">
                  <c:v>40413</c:v>
                </c:pt>
                <c:pt idx="153">
                  <c:v>40420</c:v>
                </c:pt>
                <c:pt idx="154">
                  <c:v>40427</c:v>
                </c:pt>
                <c:pt idx="155">
                  <c:v>40434</c:v>
                </c:pt>
                <c:pt idx="156">
                  <c:v>40441</c:v>
                </c:pt>
                <c:pt idx="157">
                  <c:v>40448</c:v>
                </c:pt>
                <c:pt idx="158">
                  <c:v>40455</c:v>
                </c:pt>
                <c:pt idx="159">
                  <c:v>40462</c:v>
                </c:pt>
                <c:pt idx="160">
                  <c:v>40469</c:v>
                </c:pt>
                <c:pt idx="161">
                  <c:v>40476</c:v>
                </c:pt>
                <c:pt idx="162">
                  <c:v>40483</c:v>
                </c:pt>
                <c:pt idx="163">
                  <c:v>40490</c:v>
                </c:pt>
                <c:pt idx="164">
                  <c:v>40497</c:v>
                </c:pt>
                <c:pt idx="165">
                  <c:v>40504</c:v>
                </c:pt>
                <c:pt idx="166">
                  <c:v>40511</c:v>
                </c:pt>
                <c:pt idx="167">
                  <c:v>40518</c:v>
                </c:pt>
                <c:pt idx="168">
                  <c:v>40525</c:v>
                </c:pt>
                <c:pt idx="169">
                  <c:v>40532</c:v>
                </c:pt>
                <c:pt idx="170">
                  <c:v>40539</c:v>
                </c:pt>
                <c:pt idx="171">
                  <c:v>40546</c:v>
                </c:pt>
                <c:pt idx="172">
                  <c:v>40553</c:v>
                </c:pt>
                <c:pt idx="173">
                  <c:v>40560</c:v>
                </c:pt>
                <c:pt idx="174">
                  <c:v>40567</c:v>
                </c:pt>
                <c:pt idx="175">
                  <c:v>40574</c:v>
                </c:pt>
                <c:pt idx="176">
                  <c:v>40581</c:v>
                </c:pt>
                <c:pt idx="177">
                  <c:v>40588</c:v>
                </c:pt>
                <c:pt idx="178">
                  <c:v>40595</c:v>
                </c:pt>
                <c:pt idx="179">
                  <c:v>40602</c:v>
                </c:pt>
                <c:pt idx="180">
                  <c:v>40609</c:v>
                </c:pt>
                <c:pt idx="181">
                  <c:v>40616</c:v>
                </c:pt>
                <c:pt idx="182">
                  <c:v>40623</c:v>
                </c:pt>
                <c:pt idx="183">
                  <c:v>40630</c:v>
                </c:pt>
                <c:pt idx="184">
                  <c:v>40637</c:v>
                </c:pt>
                <c:pt idx="185">
                  <c:v>40644</c:v>
                </c:pt>
                <c:pt idx="186">
                  <c:v>40651</c:v>
                </c:pt>
                <c:pt idx="187">
                  <c:v>40658</c:v>
                </c:pt>
                <c:pt idx="188">
                  <c:v>40665</c:v>
                </c:pt>
                <c:pt idx="189">
                  <c:v>40672</c:v>
                </c:pt>
                <c:pt idx="190">
                  <c:v>40679</c:v>
                </c:pt>
                <c:pt idx="191">
                  <c:v>40686</c:v>
                </c:pt>
                <c:pt idx="192">
                  <c:v>40693</c:v>
                </c:pt>
                <c:pt idx="193">
                  <c:v>40700</c:v>
                </c:pt>
                <c:pt idx="194">
                  <c:v>40707</c:v>
                </c:pt>
                <c:pt idx="195">
                  <c:v>40714</c:v>
                </c:pt>
                <c:pt idx="196">
                  <c:v>40721</c:v>
                </c:pt>
                <c:pt idx="197">
                  <c:v>40728</c:v>
                </c:pt>
                <c:pt idx="198">
                  <c:v>40735</c:v>
                </c:pt>
                <c:pt idx="199">
                  <c:v>40742</c:v>
                </c:pt>
                <c:pt idx="200">
                  <c:v>40749</c:v>
                </c:pt>
                <c:pt idx="201">
                  <c:v>40756</c:v>
                </c:pt>
                <c:pt idx="202">
                  <c:v>40763</c:v>
                </c:pt>
                <c:pt idx="203">
                  <c:v>40770</c:v>
                </c:pt>
                <c:pt idx="204">
                  <c:v>40777</c:v>
                </c:pt>
                <c:pt idx="205">
                  <c:v>40784</c:v>
                </c:pt>
                <c:pt idx="206">
                  <c:v>40791</c:v>
                </c:pt>
                <c:pt idx="207">
                  <c:v>40798</c:v>
                </c:pt>
                <c:pt idx="208">
                  <c:v>40805</c:v>
                </c:pt>
                <c:pt idx="209">
                  <c:v>40812</c:v>
                </c:pt>
                <c:pt idx="210">
                  <c:v>40819</c:v>
                </c:pt>
                <c:pt idx="211">
                  <c:v>40826</c:v>
                </c:pt>
                <c:pt idx="212">
                  <c:v>40833</c:v>
                </c:pt>
                <c:pt idx="213">
                  <c:v>40840</c:v>
                </c:pt>
                <c:pt idx="214">
                  <c:v>40847</c:v>
                </c:pt>
                <c:pt idx="215">
                  <c:v>40854</c:v>
                </c:pt>
                <c:pt idx="216">
                  <c:v>40861</c:v>
                </c:pt>
                <c:pt idx="217">
                  <c:v>40868</c:v>
                </c:pt>
                <c:pt idx="218">
                  <c:v>40875</c:v>
                </c:pt>
                <c:pt idx="219">
                  <c:v>40882</c:v>
                </c:pt>
                <c:pt idx="220">
                  <c:v>40889</c:v>
                </c:pt>
                <c:pt idx="221">
                  <c:v>40896</c:v>
                </c:pt>
                <c:pt idx="222">
                  <c:v>40903</c:v>
                </c:pt>
                <c:pt idx="223">
                  <c:v>40910</c:v>
                </c:pt>
                <c:pt idx="224">
                  <c:v>40917</c:v>
                </c:pt>
                <c:pt idx="225">
                  <c:v>40924</c:v>
                </c:pt>
                <c:pt idx="226">
                  <c:v>40931</c:v>
                </c:pt>
                <c:pt idx="227">
                  <c:v>40938</c:v>
                </c:pt>
                <c:pt idx="228">
                  <c:v>40945</c:v>
                </c:pt>
                <c:pt idx="229">
                  <c:v>40952</c:v>
                </c:pt>
                <c:pt idx="230">
                  <c:v>40959</c:v>
                </c:pt>
                <c:pt idx="231">
                  <c:v>40966</c:v>
                </c:pt>
                <c:pt idx="232">
                  <c:v>40973</c:v>
                </c:pt>
                <c:pt idx="233">
                  <c:v>40980</c:v>
                </c:pt>
                <c:pt idx="234">
                  <c:v>40987</c:v>
                </c:pt>
                <c:pt idx="235">
                  <c:v>40994</c:v>
                </c:pt>
                <c:pt idx="236">
                  <c:v>41001</c:v>
                </c:pt>
                <c:pt idx="237">
                  <c:v>41008</c:v>
                </c:pt>
                <c:pt idx="238">
                  <c:v>41015</c:v>
                </c:pt>
                <c:pt idx="239">
                  <c:v>41022</c:v>
                </c:pt>
                <c:pt idx="240">
                  <c:v>41029</c:v>
                </c:pt>
                <c:pt idx="241">
                  <c:v>41036</c:v>
                </c:pt>
                <c:pt idx="242">
                  <c:v>41043</c:v>
                </c:pt>
                <c:pt idx="243">
                  <c:v>41050</c:v>
                </c:pt>
                <c:pt idx="244">
                  <c:v>41057</c:v>
                </c:pt>
                <c:pt idx="245">
                  <c:v>41064</c:v>
                </c:pt>
                <c:pt idx="246">
                  <c:v>41071</c:v>
                </c:pt>
                <c:pt idx="247">
                  <c:v>41078</c:v>
                </c:pt>
                <c:pt idx="248">
                  <c:v>41085</c:v>
                </c:pt>
                <c:pt idx="249">
                  <c:v>41092</c:v>
                </c:pt>
                <c:pt idx="250">
                  <c:v>41099</c:v>
                </c:pt>
                <c:pt idx="251">
                  <c:v>41106</c:v>
                </c:pt>
                <c:pt idx="252">
                  <c:v>41113</c:v>
                </c:pt>
                <c:pt idx="253">
                  <c:v>41120</c:v>
                </c:pt>
                <c:pt idx="254">
                  <c:v>41127</c:v>
                </c:pt>
                <c:pt idx="255">
                  <c:v>41134</c:v>
                </c:pt>
                <c:pt idx="256">
                  <c:v>41141</c:v>
                </c:pt>
                <c:pt idx="257">
                  <c:v>41148</c:v>
                </c:pt>
                <c:pt idx="258">
                  <c:v>41155</c:v>
                </c:pt>
                <c:pt idx="259">
                  <c:v>41162</c:v>
                </c:pt>
                <c:pt idx="260">
                  <c:v>41169</c:v>
                </c:pt>
                <c:pt idx="261">
                  <c:v>41176</c:v>
                </c:pt>
                <c:pt idx="262">
                  <c:v>41183</c:v>
                </c:pt>
                <c:pt idx="263">
                  <c:v>41190</c:v>
                </c:pt>
                <c:pt idx="264">
                  <c:v>41197</c:v>
                </c:pt>
                <c:pt idx="265">
                  <c:v>41204</c:v>
                </c:pt>
                <c:pt idx="266">
                  <c:v>41211</c:v>
                </c:pt>
                <c:pt idx="267">
                  <c:v>41218</c:v>
                </c:pt>
                <c:pt idx="268">
                  <c:v>41225</c:v>
                </c:pt>
                <c:pt idx="269">
                  <c:v>41232</c:v>
                </c:pt>
                <c:pt idx="270">
                  <c:v>41239</c:v>
                </c:pt>
                <c:pt idx="271">
                  <c:v>41246</c:v>
                </c:pt>
                <c:pt idx="272">
                  <c:v>41253</c:v>
                </c:pt>
                <c:pt idx="273">
                  <c:v>41260</c:v>
                </c:pt>
                <c:pt idx="274">
                  <c:v>41267</c:v>
                </c:pt>
                <c:pt idx="275">
                  <c:v>41274</c:v>
                </c:pt>
                <c:pt idx="276">
                  <c:v>41281</c:v>
                </c:pt>
                <c:pt idx="277">
                  <c:v>41288</c:v>
                </c:pt>
                <c:pt idx="278">
                  <c:v>41295</c:v>
                </c:pt>
                <c:pt idx="279">
                  <c:v>41302</c:v>
                </c:pt>
                <c:pt idx="280">
                  <c:v>41309</c:v>
                </c:pt>
                <c:pt idx="281">
                  <c:v>41316</c:v>
                </c:pt>
                <c:pt idx="282">
                  <c:v>41323</c:v>
                </c:pt>
                <c:pt idx="283">
                  <c:v>41330</c:v>
                </c:pt>
                <c:pt idx="284">
                  <c:v>41337</c:v>
                </c:pt>
                <c:pt idx="285">
                  <c:v>41344</c:v>
                </c:pt>
                <c:pt idx="286">
                  <c:v>41351</c:v>
                </c:pt>
                <c:pt idx="287">
                  <c:v>41358</c:v>
                </c:pt>
                <c:pt idx="288">
                  <c:v>41365</c:v>
                </c:pt>
                <c:pt idx="289">
                  <c:v>41372</c:v>
                </c:pt>
                <c:pt idx="290">
                  <c:v>41379</c:v>
                </c:pt>
                <c:pt idx="291">
                  <c:v>41386</c:v>
                </c:pt>
                <c:pt idx="292">
                  <c:v>41393</c:v>
                </c:pt>
                <c:pt idx="293">
                  <c:v>41400</c:v>
                </c:pt>
                <c:pt idx="294">
                  <c:v>41407</c:v>
                </c:pt>
                <c:pt idx="295">
                  <c:v>41414</c:v>
                </c:pt>
                <c:pt idx="296">
                  <c:v>41421</c:v>
                </c:pt>
                <c:pt idx="297">
                  <c:v>41428</c:v>
                </c:pt>
                <c:pt idx="298">
                  <c:v>41435</c:v>
                </c:pt>
                <c:pt idx="299">
                  <c:v>41442</c:v>
                </c:pt>
                <c:pt idx="300">
                  <c:v>41449</c:v>
                </c:pt>
                <c:pt idx="301">
                  <c:v>41456</c:v>
                </c:pt>
                <c:pt idx="302">
                  <c:v>41463</c:v>
                </c:pt>
                <c:pt idx="303">
                  <c:v>41470</c:v>
                </c:pt>
                <c:pt idx="304">
                  <c:v>41477</c:v>
                </c:pt>
                <c:pt idx="305">
                  <c:v>41484</c:v>
                </c:pt>
                <c:pt idx="306">
                  <c:v>41491</c:v>
                </c:pt>
                <c:pt idx="307">
                  <c:v>41498</c:v>
                </c:pt>
                <c:pt idx="308">
                  <c:v>41505</c:v>
                </c:pt>
                <c:pt idx="309">
                  <c:v>41512</c:v>
                </c:pt>
                <c:pt idx="310">
                  <c:v>41519</c:v>
                </c:pt>
                <c:pt idx="311">
                  <c:v>41526</c:v>
                </c:pt>
                <c:pt idx="312">
                  <c:v>41533</c:v>
                </c:pt>
                <c:pt idx="313">
                  <c:v>41540</c:v>
                </c:pt>
                <c:pt idx="314">
                  <c:v>41547</c:v>
                </c:pt>
                <c:pt idx="315">
                  <c:v>41554</c:v>
                </c:pt>
                <c:pt idx="316">
                  <c:v>41561</c:v>
                </c:pt>
                <c:pt idx="317">
                  <c:v>41568</c:v>
                </c:pt>
                <c:pt idx="318">
                  <c:v>41575</c:v>
                </c:pt>
                <c:pt idx="319">
                  <c:v>41582</c:v>
                </c:pt>
                <c:pt idx="320">
                  <c:v>41589</c:v>
                </c:pt>
                <c:pt idx="321">
                  <c:v>41596</c:v>
                </c:pt>
                <c:pt idx="322">
                  <c:v>41603</c:v>
                </c:pt>
                <c:pt idx="323">
                  <c:v>41610</c:v>
                </c:pt>
                <c:pt idx="324">
                  <c:v>41617</c:v>
                </c:pt>
                <c:pt idx="325">
                  <c:v>41624</c:v>
                </c:pt>
                <c:pt idx="326">
                  <c:v>41631</c:v>
                </c:pt>
                <c:pt idx="327">
                  <c:v>41638</c:v>
                </c:pt>
                <c:pt idx="328">
                  <c:v>41645</c:v>
                </c:pt>
                <c:pt idx="329">
                  <c:v>41652</c:v>
                </c:pt>
                <c:pt idx="330">
                  <c:v>41659</c:v>
                </c:pt>
                <c:pt idx="331">
                  <c:v>41666</c:v>
                </c:pt>
                <c:pt idx="332">
                  <c:v>41673</c:v>
                </c:pt>
                <c:pt idx="333">
                  <c:v>41680</c:v>
                </c:pt>
                <c:pt idx="334">
                  <c:v>41687</c:v>
                </c:pt>
                <c:pt idx="335">
                  <c:v>41694</c:v>
                </c:pt>
                <c:pt idx="336">
                  <c:v>41701</c:v>
                </c:pt>
                <c:pt idx="337">
                  <c:v>41708</c:v>
                </c:pt>
                <c:pt idx="338">
                  <c:v>41715</c:v>
                </c:pt>
                <c:pt idx="339">
                  <c:v>41722</c:v>
                </c:pt>
                <c:pt idx="340">
                  <c:v>41729</c:v>
                </c:pt>
                <c:pt idx="341">
                  <c:v>41736</c:v>
                </c:pt>
                <c:pt idx="342">
                  <c:v>41743</c:v>
                </c:pt>
                <c:pt idx="343">
                  <c:v>41750</c:v>
                </c:pt>
                <c:pt idx="344">
                  <c:v>41757</c:v>
                </c:pt>
                <c:pt idx="345">
                  <c:v>41764</c:v>
                </c:pt>
                <c:pt idx="346">
                  <c:v>41771</c:v>
                </c:pt>
                <c:pt idx="347">
                  <c:v>41778</c:v>
                </c:pt>
                <c:pt idx="348">
                  <c:v>41785</c:v>
                </c:pt>
                <c:pt idx="349">
                  <c:v>41792</c:v>
                </c:pt>
                <c:pt idx="350">
                  <c:v>41799</c:v>
                </c:pt>
                <c:pt idx="351">
                  <c:v>41806</c:v>
                </c:pt>
                <c:pt idx="352">
                  <c:v>41813</c:v>
                </c:pt>
                <c:pt idx="353">
                  <c:v>41820</c:v>
                </c:pt>
                <c:pt idx="354">
                  <c:v>41827</c:v>
                </c:pt>
                <c:pt idx="355">
                  <c:v>41834</c:v>
                </c:pt>
                <c:pt idx="356">
                  <c:v>41841</c:v>
                </c:pt>
                <c:pt idx="357">
                  <c:v>41848</c:v>
                </c:pt>
                <c:pt idx="358">
                  <c:v>41855</c:v>
                </c:pt>
                <c:pt idx="359">
                  <c:v>41862</c:v>
                </c:pt>
                <c:pt idx="360">
                  <c:v>41869</c:v>
                </c:pt>
                <c:pt idx="361">
                  <c:v>41876</c:v>
                </c:pt>
                <c:pt idx="362">
                  <c:v>41883</c:v>
                </c:pt>
                <c:pt idx="363">
                  <c:v>41890</c:v>
                </c:pt>
                <c:pt idx="364">
                  <c:v>41897</c:v>
                </c:pt>
                <c:pt idx="365">
                  <c:v>41904</c:v>
                </c:pt>
                <c:pt idx="366">
                  <c:v>41911</c:v>
                </c:pt>
                <c:pt idx="367">
                  <c:v>41918</c:v>
                </c:pt>
                <c:pt idx="368">
                  <c:v>41925</c:v>
                </c:pt>
                <c:pt idx="369">
                  <c:v>41932</c:v>
                </c:pt>
                <c:pt idx="370">
                  <c:v>41939</c:v>
                </c:pt>
                <c:pt idx="371">
                  <c:v>41946</c:v>
                </c:pt>
                <c:pt idx="372">
                  <c:v>41953</c:v>
                </c:pt>
                <c:pt idx="373">
                  <c:v>41960</c:v>
                </c:pt>
                <c:pt idx="374">
                  <c:v>41967</c:v>
                </c:pt>
                <c:pt idx="375">
                  <c:v>41974</c:v>
                </c:pt>
                <c:pt idx="376">
                  <c:v>41981</c:v>
                </c:pt>
                <c:pt idx="377">
                  <c:v>41988</c:v>
                </c:pt>
                <c:pt idx="378">
                  <c:v>41995</c:v>
                </c:pt>
                <c:pt idx="379">
                  <c:v>42002</c:v>
                </c:pt>
                <c:pt idx="380">
                  <c:v>42009</c:v>
                </c:pt>
                <c:pt idx="381">
                  <c:v>42016</c:v>
                </c:pt>
                <c:pt idx="382">
                  <c:v>42023</c:v>
                </c:pt>
                <c:pt idx="383">
                  <c:v>42030</c:v>
                </c:pt>
                <c:pt idx="384">
                  <c:v>42037</c:v>
                </c:pt>
                <c:pt idx="385">
                  <c:v>42044</c:v>
                </c:pt>
                <c:pt idx="386">
                  <c:v>42051</c:v>
                </c:pt>
                <c:pt idx="387">
                  <c:v>42058</c:v>
                </c:pt>
                <c:pt idx="388">
                  <c:v>42065</c:v>
                </c:pt>
                <c:pt idx="389">
                  <c:v>42072</c:v>
                </c:pt>
                <c:pt idx="390">
                  <c:v>42079</c:v>
                </c:pt>
                <c:pt idx="391">
                  <c:v>42086</c:v>
                </c:pt>
                <c:pt idx="392">
                  <c:v>42093</c:v>
                </c:pt>
                <c:pt idx="393">
                  <c:v>42100</c:v>
                </c:pt>
                <c:pt idx="394">
                  <c:v>42107</c:v>
                </c:pt>
                <c:pt idx="395">
                  <c:v>42114</c:v>
                </c:pt>
                <c:pt idx="396">
                  <c:v>42121</c:v>
                </c:pt>
                <c:pt idx="397">
                  <c:v>42128</c:v>
                </c:pt>
                <c:pt idx="398">
                  <c:v>42135</c:v>
                </c:pt>
                <c:pt idx="399">
                  <c:v>42142</c:v>
                </c:pt>
                <c:pt idx="400">
                  <c:v>42149</c:v>
                </c:pt>
                <c:pt idx="401">
                  <c:v>42156</c:v>
                </c:pt>
                <c:pt idx="402">
                  <c:v>42163</c:v>
                </c:pt>
                <c:pt idx="403">
                  <c:v>42170</c:v>
                </c:pt>
                <c:pt idx="404">
                  <c:v>42177</c:v>
                </c:pt>
                <c:pt idx="405">
                  <c:v>42184</c:v>
                </c:pt>
                <c:pt idx="406">
                  <c:v>42191</c:v>
                </c:pt>
                <c:pt idx="407">
                  <c:v>42198</c:v>
                </c:pt>
                <c:pt idx="408">
                  <c:v>42205</c:v>
                </c:pt>
                <c:pt idx="409">
                  <c:v>42212</c:v>
                </c:pt>
                <c:pt idx="410">
                  <c:v>42219</c:v>
                </c:pt>
                <c:pt idx="411">
                  <c:v>42226</c:v>
                </c:pt>
                <c:pt idx="412">
                  <c:v>42233</c:v>
                </c:pt>
                <c:pt idx="413">
                  <c:v>42240</c:v>
                </c:pt>
                <c:pt idx="414">
                  <c:v>42247</c:v>
                </c:pt>
                <c:pt idx="415">
                  <c:v>42254</c:v>
                </c:pt>
                <c:pt idx="416">
                  <c:v>42261</c:v>
                </c:pt>
                <c:pt idx="417">
                  <c:v>42268</c:v>
                </c:pt>
                <c:pt idx="418">
                  <c:v>42275</c:v>
                </c:pt>
                <c:pt idx="419">
                  <c:v>42282</c:v>
                </c:pt>
                <c:pt idx="420">
                  <c:v>42289</c:v>
                </c:pt>
                <c:pt idx="421">
                  <c:v>42296</c:v>
                </c:pt>
                <c:pt idx="422">
                  <c:v>42303</c:v>
                </c:pt>
                <c:pt idx="423">
                  <c:v>42310</c:v>
                </c:pt>
                <c:pt idx="424">
                  <c:v>42317</c:v>
                </c:pt>
                <c:pt idx="425">
                  <c:v>42324</c:v>
                </c:pt>
                <c:pt idx="426">
                  <c:v>42331</c:v>
                </c:pt>
                <c:pt idx="427">
                  <c:v>42338</c:v>
                </c:pt>
                <c:pt idx="428">
                  <c:v>42345</c:v>
                </c:pt>
                <c:pt idx="429">
                  <c:v>42352</c:v>
                </c:pt>
                <c:pt idx="430">
                  <c:v>42359</c:v>
                </c:pt>
                <c:pt idx="431">
                  <c:v>42366</c:v>
                </c:pt>
                <c:pt idx="432">
                  <c:v>42373</c:v>
                </c:pt>
                <c:pt idx="433">
                  <c:v>42380</c:v>
                </c:pt>
                <c:pt idx="434">
                  <c:v>42387</c:v>
                </c:pt>
                <c:pt idx="435">
                  <c:v>42394</c:v>
                </c:pt>
                <c:pt idx="436">
                  <c:v>42401</c:v>
                </c:pt>
                <c:pt idx="437">
                  <c:v>42408</c:v>
                </c:pt>
                <c:pt idx="438">
                  <c:v>42415</c:v>
                </c:pt>
                <c:pt idx="439">
                  <c:v>42422</c:v>
                </c:pt>
                <c:pt idx="440">
                  <c:v>42429</c:v>
                </c:pt>
                <c:pt idx="441">
                  <c:v>42436</c:v>
                </c:pt>
                <c:pt idx="442">
                  <c:v>42443</c:v>
                </c:pt>
                <c:pt idx="443">
                  <c:v>42450</c:v>
                </c:pt>
                <c:pt idx="444">
                  <c:v>42457</c:v>
                </c:pt>
                <c:pt idx="445">
                  <c:v>42464</c:v>
                </c:pt>
                <c:pt idx="446">
                  <c:v>42471</c:v>
                </c:pt>
                <c:pt idx="447">
                  <c:v>42478</c:v>
                </c:pt>
                <c:pt idx="448">
                  <c:v>42485</c:v>
                </c:pt>
                <c:pt idx="449">
                  <c:v>42492</c:v>
                </c:pt>
                <c:pt idx="450">
                  <c:v>42499</c:v>
                </c:pt>
                <c:pt idx="451">
                  <c:v>42506</c:v>
                </c:pt>
                <c:pt idx="452">
                  <c:v>42513</c:v>
                </c:pt>
                <c:pt idx="453">
                  <c:v>42520</c:v>
                </c:pt>
                <c:pt idx="454">
                  <c:v>42527</c:v>
                </c:pt>
                <c:pt idx="455">
                  <c:v>42534</c:v>
                </c:pt>
                <c:pt idx="456">
                  <c:v>42541</c:v>
                </c:pt>
                <c:pt idx="457">
                  <c:v>42548</c:v>
                </c:pt>
                <c:pt idx="458">
                  <c:v>42555</c:v>
                </c:pt>
                <c:pt idx="459">
                  <c:v>42562</c:v>
                </c:pt>
                <c:pt idx="460">
                  <c:v>42569</c:v>
                </c:pt>
                <c:pt idx="461">
                  <c:v>42576</c:v>
                </c:pt>
                <c:pt idx="462">
                  <c:v>42583</c:v>
                </c:pt>
                <c:pt idx="463">
                  <c:v>42590</c:v>
                </c:pt>
                <c:pt idx="464">
                  <c:v>42597</c:v>
                </c:pt>
                <c:pt idx="465">
                  <c:v>42604</c:v>
                </c:pt>
                <c:pt idx="466">
                  <c:v>42611</c:v>
                </c:pt>
                <c:pt idx="467">
                  <c:v>42618</c:v>
                </c:pt>
                <c:pt idx="468">
                  <c:v>42625</c:v>
                </c:pt>
                <c:pt idx="469">
                  <c:v>42632</c:v>
                </c:pt>
                <c:pt idx="470">
                  <c:v>42639</c:v>
                </c:pt>
                <c:pt idx="471">
                  <c:v>42646</c:v>
                </c:pt>
                <c:pt idx="472">
                  <c:v>42653</c:v>
                </c:pt>
                <c:pt idx="473">
                  <c:v>42660</c:v>
                </c:pt>
                <c:pt idx="474">
                  <c:v>42667</c:v>
                </c:pt>
                <c:pt idx="475">
                  <c:v>42674</c:v>
                </c:pt>
                <c:pt idx="476">
                  <c:v>42681</c:v>
                </c:pt>
                <c:pt idx="477">
                  <c:v>42688</c:v>
                </c:pt>
                <c:pt idx="478">
                  <c:v>42695</c:v>
                </c:pt>
                <c:pt idx="479">
                  <c:v>42702</c:v>
                </c:pt>
                <c:pt idx="480">
                  <c:v>42709</c:v>
                </c:pt>
                <c:pt idx="481">
                  <c:v>42716</c:v>
                </c:pt>
                <c:pt idx="482">
                  <c:v>42723</c:v>
                </c:pt>
                <c:pt idx="483">
                  <c:v>42730</c:v>
                </c:pt>
                <c:pt idx="484">
                  <c:v>42737</c:v>
                </c:pt>
                <c:pt idx="485">
                  <c:v>42744</c:v>
                </c:pt>
                <c:pt idx="486">
                  <c:v>42751</c:v>
                </c:pt>
                <c:pt idx="487">
                  <c:v>42758</c:v>
                </c:pt>
                <c:pt idx="488">
                  <c:v>42765</c:v>
                </c:pt>
                <c:pt idx="489">
                  <c:v>42772</c:v>
                </c:pt>
                <c:pt idx="490">
                  <c:v>42779</c:v>
                </c:pt>
                <c:pt idx="491">
                  <c:v>42786</c:v>
                </c:pt>
                <c:pt idx="492">
                  <c:v>42793</c:v>
                </c:pt>
                <c:pt idx="493">
                  <c:v>42800</c:v>
                </c:pt>
                <c:pt idx="494">
                  <c:v>42807</c:v>
                </c:pt>
                <c:pt idx="495">
                  <c:v>42814</c:v>
                </c:pt>
                <c:pt idx="496">
                  <c:v>42821</c:v>
                </c:pt>
                <c:pt idx="497">
                  <c:v>42828</c:v>
                </c:pt>
                <c:pt idx="498">
                  <c:v>42835</c:v>
                </c:pt>
                <c:pt idx="499">
                  <c:v>42842</c:v>
                </c:pt>
                <c:pt idx="500">
                  <c:v>42849</c:v>
                </c:pt>
                <c:pt idx="501">
                  <c:v>42856</c:v>
                </c:pt>
                <c:pt idx="502">
                  <c:v>42863</c:v>
                </c:pt>
                <c:pt idx="503">
                  <c:v>42870</c:v>
                </c:pt>
                <c:pt idx="504">
                  <c:v>42877</c:v>
                </c:pt>
                <c:pt idx="505">
                  <c:v>42884</c:v>
                </c:pt>
                <c:pt idx="506">
                  <c:v>42891</c:v>
                </c:pt>
                <c:pt idx="507">
                  <c:v>42898</c:v>
                </c:pt>
                <c:pt idx="508">
                  <c:v>42905</c:v>
                </c:pt>
                <c:pt idx="509">
                  <c:v>42912</c:v>
                </c:pt>
                <c:pt idx="510">
                  <c:v>42919</c:v>
                </c:pt>
                <c:pt idx="511">
                  <c:v>42926</c:v>
                </c:pt>
                <c:pt idx="512">
                  <c:v>42933</c:v>
                </c:pt>
                <c:pt idx="513">
                  <c:v>42940</c:v>
                </c:pt>
                <c:pt idx="514">
                  <c:v>42947</c:v>
                </c:pt>
                <c:pt idx="515">
                  <c:v>42954</c:v>
                </c:pt>
                <c:pt idx="516">
                  <c:v>42961</c:v>
                </c:pt>
                <c:pt idx="517">
                  <c:v>42968</c:v>
                </c:pt>
                <c:pt idx="518">
                  <c:v>42975</c:v>
                </c:pt>
                <c:pt idx="519">
                  <c:v>42982</c:v>
                </c:pt>
                <c:pt idx="520">
                  <c:v>42989</c:v>
                </c:pt>
                <c:pt idx="521">
                  <c:v>42996</c:v>
                </c:pt>
                <c:pt idx="522">
                  <c:v>43003</c:v>
                </c:pt>
                <c:pt idx="523">
                  <c:v>43010</c:v>
                </c:pt>
                <c:pt idx="524">
                  <c:v>43017</c:v>
                </c:pt>
                <c:pt idx="525">
                  <c:v>43024</c:v>
                </c:pt>
                <c:pt idx="526">
                  <c:v>43031</c:v>
                </c:pt>
                <c:pt idx="527">
                  <c:v>43038</c:v>
                </c:pt>
                <c:pt idx="528">
                  <c:v>43045</c:v>
                </c:pt>
                <c:pt idx="529">
                  <c:v>43052</c:v>
                </c:pt>
                <c:pt idx="530">
                  <c:v>43059</c:v>
                </c:pt>
                <c:pt idx="531">
                  <c:v>43066</c:v>
                </c:pt>
                <c:pt idx="532">
                  <c:v>43073</c:v>
                </c:pt>
                <c:pt idx="533">
                  <c:v>43080</c:v>
                </c:pt>
                <c:pt idx="534">
                  <c:v>43087</c:v>
                </c:pt>
                <c:pt idx="535">
                  <c:v>43094</c:v>
                </c:pt>
                <c:pt idx="536">
                  <c:v>43101</c:v>
                </c:pt>
                <c:pt idx="537">
                  <c:v>43108</c:v>
                </c:pt>
                <c:pt idx="538">
                  <c:v>43115</c:v>
                </c:pt>
                <c:pt idx="539">
                  <c:v>43122</c:v>
                </c:pt>
                <c:pt idx="540">
                  <c:v>43129</c:v>
                </c:pt>
                <c:pt idx="541">
                  <c:v>43136</c:v>
                </c:pt>
                <c:pt idx="542">
                  <c:v>43143</c:v>
                </c:pt>
                <c:pt idx="543">
                  <c:v>43150</c:v>
                </c:pt>
                <c:pt idx="544">
                  <c:v>43157</c:v>
                </c:pt>
                <c:pt idx="545">
                  <c:v>43164</c:v>
                </c:pt>
                <c:pt idx="546">
                  <c:v>43171</c:v>
                </c:pt>
                <c:pt idx="547">
                  <c:v>43178</c:v>
                </c:pt>
                <c:pt idx="548">
                  <c:v>43185</c:v>
                </c:pt>
                <c:pt idx="549">
                  <c:v>43192</c:v>
                </c:pt>
                <c:pt idx="550">
                  <c:v>43199</c:v>
                </c:pt>
                <c:pt idx="551">
                  <c:v>43206</c:v>
                </c:pt>
                <c:pt idx="552">
                  <c:v>43213</c:v>
                </c:pt>
                <c:pt idx="553">
                  <c:v>43220</c:v>
                </c:pt>
                <c:pt idx="554">
                  <c:v>43227</c:v>
                </c:pt>
                <c:pt idx="555">
                  <c:v>43234</c:v>
                </c:pt>
                <c:pt idx="556">
                  <c:v>43241</c:v>
                </c:pt>
                <c:pt idx="557">
                  <c:v>43248</c:v>
                </c:pt>
                <c:pt idx="558">
                  <c:v>43255</c:v>
                </c:pt>
                <c:pt idx="559">
                  <c:v>43262</c:v>
                </c:pt>
                <c:pt idx="560">
                  <c:v>43269</c:v>
                </c:pt>
                <c:pt idx="561">
                  <c:v>43276</c:v>
                </c:pt>
                <c:pt idx="562">
                  <c:v>43283</c:v>
                </c:pt>
                <c:pt idx="563">
                  <c:v>43290</c:v>
                </c:pt>
                <c:pt idx="564">
                  <c:v>43297</c:v>
                </c:pt>
                <c:pt idx="565">
                  <c:v>43304</c:v>
                </c:pt>
                <c:pt idx="566">
                  <c:v>43311</c:v>
                </c:pt>
                <c:pt idx="567">
                  <c:v>43318</c:v>
                </c:pt>
                <c:pt idx="568">
                  <c:v>43325</c:v>
                </c:pt>
                <c:pt idx="569">
                  <c:v>43332</c:v>
                </c:pt>
                <c:pt idx="570">
                  <c:v>43339</c:v>
                </c:pt>
                <c:pt idx="571">
                  <c:v>43346</c:v>
                </c:pt>
                <c:pt idx="572">
                  <c:v>43353</c:v>
                </c:pt>
                <c:pt idx="573">
                  <c:v>43360</c:v>
                </c:pt>
                <c:pt idx="574">
                  <c:v>43367</c:v>
                </c:pt>
                <c:pt idx="575">
                  <c:v>43374</c:v>
                </c:pt>
                <c:pt idx="576">
                  <c:v>43381</c:v>
                </c:pt>
                <c:pt idx="577">
                  <c:v>43388</c:v>
                </c:pt>
                <c:pt idx="578">
                  <c:v>43395</c:v>
                </c:pt>
                <c:pt idx="579">
                  <c:v>43402</c:v>
                </c:pt>
                <c:pt idx="580">
                  <c:v>43409</c:v>
                </c:pt>
                <c:pt idx="581">
                  <c:v>43416</c:v>
                </c:pt>
                <c:pt idx="582">
                  <c:v>43423</c:v>
                </c:pt>
                <c:pt idx="583">
                  <c:v>43430</c:v>
                </c:pt>
                <c:pt idx="584">
                  <c:v>43437</c:v>
                </c:pt>
                <c:pt idx="585">
                  <c:v>43444</c:v>
                </c:pt>
                <c:pt idx="586">
                  <c:v>43451</c:v>
                </c:pt>
                <c:pt idx="587">
                  <c:v>43458</c:v>
                </c:pt>
                <c:pt idx="588">
                  <c:v>43465</c:v>
                </c:pt>
                <c:pt idx="589">
                  <c:v>43472</c:v>
                </c:pt>
                <c:pt idx="590">
                  <c:v>43479</c:v>
                </c:pt>
                <c:pt idx="591">
                  <c:v>43486</c:v>
                </c:pt>
                <c:pt idx="592">
                  <c:v>43493</c:v>
                </c:pt>
                <c:pt idx="593">
                  <c:v>43500</c:v>
                </c:pt>
                <c:pt idx="594">
                  <c:v>43507</c:v>
                </c:pt>
                <c:pt idx="595">
                  <c:v>43514</c:v>
                </c:pt>
                <c:pt idx="596">
                  <c:v>43521</c:v>
                </c:pt>
                <c:pt idx="597">
                  <c:v>43528</c:v>
                </c:pt>
                <c:pt idx="598">
                  <c:v>43535</c:v>
                </c:pt>
                <c:pt idx="599">
                  <c:v>43542</c:v>
                </c:pt>
                <c:pt idx="600">
                  <c:v>43549</c:v>
                </c:pt>
                <c:pt idx="601">
                  <c:v>43556</c:v>
                </c:pt>
                <c:pt idx="602">
                  <c:v>43563</c:v>
                </c:pt>
                <c:pt idx="603">
                  <c:v>43570</c:v>
                </c:pt>
                <c:pt idx="604">
                  <c:v>43577</c:v>
                </c:pt>
                <c:pt idx="605">
                  <c:v>43584</c:v>
                </c:pt>
                <c:pt idx="606">
                  <c:v>43591</c:v>
                </c:pt>
                <c:pt idx="607">
                  <c:v>43598</c:v>
                </c:pt>
                <c:pt idx="608">
                  <c:v>43605</c:v>
                </c:pt>
                <c:pt idx="609">
                  <c:v>43612</c:v>
                </c:pt>
                <c:pt idx="610">
                  <c:v>43619</c:v>
                </c:pt>
                <c:pt idx="611">
                  <c:v>43626</c:v>
                </c:pt>
                <c:pt idx="612">
                  <c:v>43633</c:v>
                </c:pt>
                <c:pt idx="613">
                  <c:v>43640</c:v>
                </c:pt>
                <c:pt idx="614">
                  <c:v>43647</c:v>
                </c:pt>
                <c:pt idx="615">
                  <c:v>43654</c:v>
                </c:pt>
                <c:pt idx="616">
                  <c:v>43661</c:v>
                </c:pt>
                <c:pt idx="617">
                  <c:v>43668</c:v>
                </c:pt>
                <c:pt idx="618">
                  <c:v>43675</c:v>
                </c:pt>
                <c:pt idx="619">
                  <c:v>43682</c:v>
                </c:pt>
                <c:pt idx="620">
                  <c:v>43689</c:v>
                </c:pt>
                <c:pt idx="621">
                  <c:v>43696</c:v>
                </c:pt>
                <c:pt idx="622">
                  <c:v>43703</c:v>
                </c:pt>
                <c:pt idx="623">
                  <c:v>43710</c:v>
                </c:pt>
                <c:pt idx="624">
                  <c:v>43717</c:v>
                </c:pt>
                <c:pt idx="625">
                  <c:v>43724</c:v>
                </c:pt>
                <c:pt idx="626">
                  <c:v>43731</c:v>
                </c:pt>
                <c:pt idx="627">
                  <c:v>43738</c:v>
                </c:pt>
                <c:pt idx="628">
                  <c:v>43745</c:v>
                </c:pt>
                <c:pt idx="629">
                  <c:v>43752</c:v>
                </c:pt>
                <c:pt idx="630">
                  <c:v>43759</c:v>
                </c:pt>
                <c:pt idx="631">
                  <c:v>43766</c:v>
                </c:pt>
                <c:pt idx="632">
                  <c:v>43773</c:v>
                </c:pt>
                <c:pt idx="633">
                  <c:v>43780</c:v>
                </c:pt>
                <c:pt idx="634">
                  <c:v>43787</c:v>
                </c:pt>
                <c:pt idx="635">
                  <c:v>43794</c:v>
                </c:pt>
                <c:pt idx="636">
                  <c:v>43801</c:v>
                </c:pt>
                <c:pt idx="637">
                  <c:v>43808</c:v>
                </c:pt>
                <c:pt idx="638">
                  <c:v>43815</c:v>
                </c:pt>
                <c:pt idx="639">
                  <c:v>43822</c:v>
                </c:pt>
                <c:pt idx="640">
                  <c:v>43829</c:v>
                </c:pt>
                <c:pt idx="641">
                  <c:v>43836</c:v>
                </c:pt>
                <c:pt idx="642">
                  <c:v>43843</c:v>
                </c:pt>
                <c:pt idx="643">
                  <c:v>43850</c:v>
                </c:pt>
                <c:pt idx="644">
                  <c:v>43857</c:v>
                </c:pt>
                <c:pt idx="645">
                  <c:v>43864</c:v>
                </c:pt>
                <c:pt idx="646">
                  <c:v>43871</c:v>
                </c:pt>
                <c:pt idx="647">
                  <c:v>43878</c:v>
                </c:pt>
                <c:pt idx="648">
                  <c:v>43885</c:v>
                </c:pt>
                <c:pt idx="649">
                  <c:v>43892</c:v>
                </c:pt>
                <c:pt idx="650">
                  <c:v>43899</c:v>
                </c:pt>
                <c:pt idx="651">
                  <c:v>43906</c:v>
                </c:pt>
                <c:pt idx="652">
                  <c:v>43913</c:v>
                </c:pt>
                <c:pt idx="653">
                  <c:v>43920</c:v>
                </c:pt>
                <c:pt idx="654">
                  <c:v>43927</c:v>
                </c:pt>
                <c:pt idx="655">
                  <c:v>43934</c:v>
                </c:pt>
                <c:pt idx="656">
                  <c:v>43941</c:v>
                </c:pt>
                <c:pt idx="657">
                  <c:v>43948</c:v>
                </c:pt>
                <c:pt idx="658">
                  <c:v>43955</c:v>
                </c:pt>
                <c:pt idx="659">
                  <c:v>43962</c:v>
                </c:pt>
                <c:pt idx="660">
                  <c:v>43969</c:v>
                </c:pt>
                <c:pt idx="661">
                  <c:v>43976</c:v>
                </c:pt>
                <c:pt idx="662">
                  <c:v>43983</c:v>
                </c:pt>
                <c:pt idx="663">
                  <c:v>43990</c:v>
                </c:pt>
                <c:pt idx="664">
                  <c:v>43997</c:v>
                </c:pt>
                <c:pt idx="665">
                  <c:v>44004</c:v>
                </c:pt>
                <c:pt idx="666">
                  <c:v>44011</c:v>
                </c:pt>
                <c:pt idx="667">
                  <c:v>44018</c:v>
                </c:pt>
                <c:pt idx="668">
                  <c:v>44025</c:v>
                </c:pt>
                <c:pt idx="669">
                  <c:v>44032</c:v>
                </c:pt>
                <c:pt idx="670">
                  <c:v>44039</c:v>
                </c:pt>
                <c:pt idx="671">
                  <c:v>44046</c:v>
                </c:pt>
                <c:pt idx="672">
                  <c:v>44053</c:v>
                </c:pt>
                <c:pt idx="673">
                  <c:v>44060</c:v>
                </c:pt>
                <c:pt idx="674">
                  <c:v>44067</c:v>
                </c:pt>
                <c:pt idx="675">
                  <c:v>44074</c:v>
                </c:pt>
                <c:pt idx="676">
                  <c:v>44081</c:v>
                </c:pt>
                <c:pt idx="677">
                  <c:v>44088</c:v>
                </c:pt>
                <c:pt idx="678">
                  <c:v>44095</c:v>
                </c:pt>
                <c:pt idx="679">
                  <c:v>44102</c:v>
                </c:pt>
                <c:pt idx="680">
                  <c:v>44109</c:v>
                </c:pt>
                <c:pt idx="681">
                  <c:v>44116</c:v>
                </c:pt>
                <c:pt idx="682">
                  <c:v>44123</c:v>
                </c:pt>
                <c:pt idx="683">
                  <c:v>44130</c:v>
                </c:pt>
                <c:pt idx="684">
                  <c:v>44137</c:v>
                </c:pt>
                <c:pt idx="685">
                  <c:v>44144</c:v>
                </c:pt>
                <c:pt idx="686">
                  <c:v>44151</c:v>
                </c:pt>
                <c:pt idx="687">
                  <c:v>44158</c:v>
                </c:pt>
                <c:pt idx="688">
                  <c:v>44165</c:v>
                </c:pt>
                <c:pt idx="689">
                  <c:v>44172</c:v>
                </c:pt>
                <c:pt idx="690">
                  <c:v>44179</c:v>
                </c:pt>
                <c:pt idx="691">
                  <c:v>44186</c:v>
                </c:pt>
                <c:pt idx="692">
                  <c:v>44193</c:v>
                </c:pt>
                <c:pt idx="693">
                  <c:v>44200</c:v>
                </c:pt>
                <c:pt idx="694">
                  <c:v>44207</c:v>
                </c:pt>
                <c:pt idx="695">
                  <c:v>44214</c:v>
                </c:pt>
                <c:pt idx="696">
                  <c:v>44221</c:v>
                </c:pt>
                <c:pt idx="697">
                  <c:v>44228</c:v>
                </c:pt>
                <c:pt idx="698">
                  <c:v>44235</c:v>
                </c:pt>
                <c:pt idx="699">
                  <c:v>44242</c:v>
                </c:pt>
                <c:pt idx="700">
                  <c:v>44249</c:v>
                </c:pt>
                <c:pt idx="701">
                  <c:v>44256</c:v>
                </c:pt>
                <c:pt idx="702">
                  <c:v>44263</c:v>
                </c:pt>
                <c:pt idx="703">
                  <c:v>44270</c:v>
                </c:pt>
                <c:pt idx="704">
                  <c:v>44277</c:v>
                </c:pt>
                <c:pt idx="705">
                  <c:v>44284</c:v>
                </c:pt>
                <c:pt idx="706">
                  <c:v>44291</c:v>
                </c:pt>
                <c:pt idx="707">
                  <c:v>44298</c:v>
                </c:pt>
                <c:pt idx="708">
                  <c:v>44305</c:v>
                </c:pt>
                <c:pt idx="709">
                  <c:v>44312</c:v>
                </c:pt>
                <c:pt idx="710">
                  <c:v>44319</c:v>
                </c:pt>
                <c:pt idx="711">
                  <c:v>44326</c:v>
                </c:pt>
                <c:pt idx="712">
                  <c:v>44333</c:v>
                </c:pt>
                <c:pt idx="713">
                  <c:v>44340</c:v>
                </c:pt>
                <c:pt idx="714">
                  <c:v>44347</c:v>
                </c:pt>
                <c:pt idx="715">
                  <c:v>44354</c:v>
                </c:pt>
                <c:pt idx="716">
                  <c:v>44361</c:v>
                </c:pt>
                <c:pt idx="717">
                  <c:v>44368</c:v>
                </c:pt>
                <c:pt idx="718">
                  <c:v>44375</c:v>
                </c:pt>
                <c:pt idx="719">
                  <c:v>44382</c:v>
                </c:pt>
                <c:pt idx="720">
                  <c:v>44389</c:v>
                </c:pt>
                <c:pt idx="721">
                  <c:v>44396</c:v>
                </c:pt>
                <c:pt idx="722">
                  <c:v>44403</c:v>
                </c:pt>
                <c:pt idx="723">
                  <c:v>44410</c:v>
                </c:pt>
                <c:pt idx="724">
                  <c:v>44417</c:v>
                </c:pt>
                <c:pt idx="725">
                  <c:v>44424</c:v>
                </c:pt>
                <c:pt idx="726">
                  <c:v>44431</c:v>
                </c:pt>
                <c:pt idx="727">
                  <c:v>44438</c:v>
                </c:pt>
                <c:pt idx="728">
                  <c:v>44445</c:v>
                </c:pt>
                <c:pt idx="729">
                  <c:v>44452</c:v>
                </c:pt>
                <c:pt idx="730">
                  <c:v>44459</c:v>
                </c:pt>
                <c:pt idx="731">
                  <c:v>44466</c:v>
                </c:pt>
                <c:pt idx="732">
                  <c:v>44473</c:v>
                </c:pt>
                <c:pt idx="733">
                  <c:v>44480</c:v>
                </c:pt>
                <c:pt idx="734">
                  <c:v>44487</c:v>
                </c:pt>
                <c:pt idx="735">
                  <c:v>44494</c:v>
                </c:pt>
                <c:pt idx="736">
                  <c:v>44501</c:v>
                </c:pt>
                <c:pt idx="737">
                  <c:v>44508</c:v>
                </c:pt>
                <c:pt idx="738">
                  <c:v>44515</c:v>
                </c:pt>
                <c:pt idx="739">
                  <c:v>44522</c:v>
                </c:pt>
                <c:pt idx="740">
                  <c:v>44529</c:v>
                </c:pt>
                <c:pt idx="741">
                  <c:v>44536</c:v>
                </c:pt>
                <c:pt idx="742">
                  <c:v>44543</c:v>
                </c:pt>
                <c:pt idx="743">
                  <c:v>44550</c:v>
                </c:pt>
                <c:pt idx="744">
                  <c:v>44557</c:v>
                </c:pt>
                <c:pt idx="745">
                  <c:v>44564</c:v>
                </c:pt>
                <c:pt idx="746">
                  <c:v>44571</c:v>
                </c:pt>
                <c:pt idx="747">
                  <c:v>44578</c:v>
                </c:pt>
                <c:pt idx="748">
                  <c:v>44585</c:v>
                </c:pt>
                <c:pt idx="749">
                  <c:v>44592</c:v>
                </c:pt>
                <c:pt idx="750">
                  <c:v>44599</c:v>
                </c:pt>
                <c:pt idx="751">
                  <c:v>44606</c:v>
                </c:pt>
                <c:pt idx="752">
                  <c:v>44613</c:v>
                </c:pt>
                <c:pt idx="753">
                  <c:v>44620</c:v>
                </c:pt>
                <c:pt idx="754">
                  <c:v>44627</c:v>
                </c:pt>
                <c:pt idx="755">
                  <c:v>44634</c:v>
                </c:pt>
                <c:pt idx="756">
                  <c:v>44641</c:v>
                </c:pt>
                <c:pt idx="757">
                  <c:v>44648</c:v>
                </c:pt>
                <c:pt idx="758">
                  <c:v>44655</c:v>
                </c:pt>
                <c:pt idx="759">
                  <c:v>44662</c:v>
                </c:pt>
                <c:pt idx="760">
                  <c:v>44669</c:v>
                </c:pt>
                <c:pt idx="761">
                  <c:v>44676</c:v>
                </c:pt>
                <c:pt idx="762">
                  <c:v>44683</c:v>
                </c:pt>
                <c:pt idx="763">
                  <c:v>44690</c:v>
                </c:pt>
                <c:pt idx="764">
                  <c:v>44697</c:v>
                </c:pt>
                <c:pt idx="765">
                  <c:v>44704</c:v>
                </c:pt>
                <c:pt idx="766">
                  <c:v>44711</c:v>
                </c:pt>
                <c:pt idx="767">
                  <c:v>44718</c:v>
                </c:pt>
                <c:pt idx="768">
                  <c:v>44725</c:v>
                </c:pt>
                <c:pt idx="769">
                  <c:v>44732</c:v>
                </c:pt>
                <c:pt idx="770">
                  <c:v>44739</c:v>
                </c:pt>
                <c:pt idx="771">
                  <c:v>44746</c:v>
                </c:pt>
                <c:pt idx="772">
                  <c:v>44753</c:v>
                </c:pt>
                <c:pt idx="773">
                  <c:v>44760</c:v>
                </c:pt>
                <c:pt idx="774">
                  <c:v>44767</c:v>
                </c:pt>
                <c:pt idx="775">
                  <c:v>44774</c:v>
                </c:pt>
                <c:pt idx="776">
                  <c:v>44781</c:v>
                </c:pt>
                <c:pt idx="777">
                  <c:v>44788</c:v>
                </c:pt>
                <c:pt idx="778">
                  <c:v>44795</c:v>
                </c:pt>
                <c:pt idx="779">
                  <c:v>44802</c:v>
                </c:pt>
                <c:pt idx="780">
                  <c:v>44809</c:v>
                </c:pt>
                <c:pt idx="781">
                  <c:v>44816</c:v>
                </c:pt>
                <c:pt idx="782">
                  <c:v>44823</c:v>
                </c:pt>
                <c:pt idx="783">
                  <c:v>44830</c:v>
                </c:pt>
                <c:pt idx="784">
                  <c:v>44837</c:v>
                </c:pt>
                <c:pt idx="785">
                  <c:v>44844</c:v>
                </c:pt>
                <c:pt idx="786">
                  <c:v>44851</c:v>
                </c:pt>
                <c:pt idx="787">
                  <c:v>44858</c:v>
                </c:pt>
                <c:pt idx="788">
                  <c:v>44865</c:v>
                </c:pt>
                <c:pt idx="789">
                  <c:v>44872</c:v>
                </c:pt>
                <c:pt idx="790">
                  <c:v>44879</c:v>
                </c:pt>
                <c:pt idx="791">
                  <c:v>44886</c:v>
                </c:pt>
                <c:pt idx="792">
                  <c:v>44893</c:v>
                </c:pt>
                <c:pt idx="793">
                  <c:v>44900</c:v>
                </c:pt>
                <c:pt idx="794">
                  <c:v>44907</c:v>
                </c:pt>
                <c:pt idx="795">
                  <c:v>44914</c:v>
                </c:pt>
                <c:pt idx="796">
                  <c:v>44921</c:v>
                </c:pt>
                <c:pt idx="797">
                  <c:v>44928</c:v>
                </c:pt>
                <c:pt idx="798">
                  <c:v>44935</c:v>
                </c:pt>
                <c:pt idx="799">
                  <c:v>44942</c:v>
                </c:pt>
                <c:pt idx="800">
                  <c:v>44949</c:v>
                </c:pt>
                <c:pt idx="801">
                  <c:v>44956</c:v>
                </c:pt>
                <c:pt idx="802">
                  <c:v>44963</c:v>
                </c:pt>
                <c:pt idx="803">
                  <c:v>44970</c:v>
                </c:pt>
                <c:pt idx="804">
                  <c:v>44977</c:v>
                </c:pt>
                <c:pt idx="805">
                  <c:v>44984</c:v>
                </c:pt>
                <c:pt idx="806">
                  <c:v>44991</c:v>
                </c:pt>
                <c:pt idx="807">
                  <c:v>44998</c:v>
                </c:pt>
                <c:pt idx="808">
                  <c:v>45005</c:v>
                </c:pt>
                <c:pt idx="809">
                  <c:v>45012</c:v>
                </c:pt>
                <c:pt idx="810">
                  <c:v>45019</c:v>
                </c:pt>
                <c:pt idx="811">
                  <c:v>45026</c:v>
                </c:pt>
                <c:pt idx="812">
                  <c:v>45033</c:v>
                </c:pt>
                <c:pt idx="813">
                  <c:v>45040</c:v>
                </c:pt>
                <c:pt idx="814">
                  <c:v>45047</c:v>
                </c:pt>
                <c:pt idx="815">
                  <c:v>45054</c:v>
                </c:pt>
                <c:pt idx="816">
                  <c:v>45061</c:v>
                </c:pt>
                <c:pt idx="817">
                  <c:v>45068</c:v>
                </c:pt>
                <c:pt idx="818">
                  <c:v>45075</c:v>
                </c:pt>
                <c:pt idx="819">
                  <c:v>45082</c:v>
                </c:pt>
                <c:pt idx="820">
                  <c:v>45089</c:v>
                </c:pt>
                <c:pt idx="821">
                  <c:v>45096</c:v>
                </c:pt>
                <c:pt idx="822">
                  <c:v>45103</c:v>
                </c:pt>
                <c:pt idx="823">
                  <c:v>45110</c:v>
                </c:pt>
                <c:pt idx="824">
                  <c:v>45117</c:v>
                </c:pt>
                <c:pt idx="825">
                  <c:v>45124</c:v>
                </c:pt>
                <c:pt idx="826">
                  <c:v>45131</c:v>
                </c:pt>
                <c:pt idx="827">
                  <c:v>45138</c:v>
                </c:pt>
                <c:pt idx="828">
                  <c:v>45145</c:v>
                </c:pt>
                <c:pt idx="829">
                  <c:v>45152</c:v>
                </c:pt>
                <c:pt idx="830">
                  <c:v>45159</c:v>
                </c:pt>
                <c:pt idx="831">
                  <c:v>45166</c:v>
                </c:pt>
                <c:pt idx="832">
                  <c:v>45173</c:v>
                </c:pt>
                <c:pt idx="833">
                  <c:v>45180</c:v>
                </c:pt>
                <c:pt idx="834">
                  <c:v>45187</c:v>
                </c:pt>
                <c:pt idx="835">
                  <c:v>45194</c:v>
                </c:pt>
                <c:pt idx="836">
                  <c:v>45201</c:v>
                </c:pt>
                <c:pt idx="837">
                  <c:v>45208</c:v>
                </c:pt>
                <c:pt idx="838">
                  <c:v>45215</c:v>
                </c:pt>
                <c:pt idx="839">
                  <c:v>45222</c:v>
                </c:pt>
                <c:pt idx="840">
                  <c:v>45229</c:v>
                </c:pt>
                <c:pt idx="841">
                  <c:v>45236</c:v>
                </c:pt>
                <c:pt idx="842">
                  <c:v>45243</c:v>
                </c:pt>
                <c:pt idx="843">
                  <c:v>45250</c:v>
                </c:pt>
                <c:pt idx="844">
                  <c:v>45257</c:v>
                </c:pt>
                <c:pt idx="845">
                  <c:v>45264</c:v>
                </c:pt>
                <c:pt idx="846">
                  <c:v>45271</c:v>
                </c:pt>
                <c:pt idx="847">
                  <c:v>45278</c:v>
                </c:pt>
                <c:pt idx="848">
                  <c:v>45285</c:v>
                </c:pt>
                <c:pt idx="849">
                  <c:v>45292</c:v>
                </c:pt>
                <c:pt idx="850">
                  <c:v>45299</c:v>
                </c:pt>
                <c:pt idx="851">
                  <c:v>45306</c:v>
                </c:pt>
                <c:pt idx="852">
                  <c:v>45313</c:v>
                </c:pt>
                <c:pt idx="853">
                  <c:v>45320</c:v>
                </c:pt>
                <c:pt idx="854">
                  <c:v>45327</c:v>
                </c:pt>
                <c:pt idx="855">
                  <c:v>45334</c:v>
                </c:pt>
                <c:pt idx="856">
                  <c:v>45341</c:v>
                </c:pt>
                <c:pt idx="857">
                  <c:v>45348</c:v>
                </c:pt>
                <c:pt idx="858">
                  <c:v>45355</c:v>
                </c:pt>
                <c:pt idx="859">
                  <c:v>45362</c:v>
                </c:pt>
                <c:pt idx="860">
                  <c:v>45369</c:v>
                </c:pt>
                <c:pt idx="861">
                  <c:v>45376</c:v>
                </c:pt>
                <c:pt idx="862">
                  <c:v>45383</c:v>
                </c:pt>
                <c:pt idx="863">
                  <c:v>45390</c:v>
                </c:pt>
                <c:pt idx="864">
                  <c:v>45397</c:v>
                </c:pt>
                <c:pt idx="865">
                  <c:v>45404</c:v>
                </c:pt>
                <c:pt idx="866">
                  <c:v>45411</c:v>
                </c:pt>
                <c:pt idx="867">
                  <c:v>45418</c:v>
                </c:pt>
                <c:pt idx="868">
                  <c:v>45425</c:v>
                </c:pt>
                <c:pt idx="869">
                  <c:v>45432</c:v>
                </c:pt>
                <c:pt idx="870">
                  <c:v>45439</c:v>
                </c:pt>
                <c:pt idx="871">
                  <c:v>45446</c:v>
                </c:pt>
                <c:pt idx="872">
                  <c:v>45453</c:v>
                </c:pt>
                <c:pt idx="873">
                  <c:v>45460</c:v>
                </c:pt>
                <c:pt idx="874">
                  <c:v>45467</c:v>
                </c:pt>
                <c:pt idx="875">
                  <c:v>45474</c:v>
                </c:pt>
                <c:pt idx="876">
                  <c:v>45481</c:v>
                </c:pt>
                <c:pt idx="877">
                  <c:v>45488</c:v>
                </c:pt>
                <c:pt idx="878">
                  <c:v>45495</c:v>
                </c:pt>
                <c:pt idx="879">
                  <c:v>45502</c:v>
                </c:pt>
                <c:pt idx="880">
                  <c:v>45509</c:v>
                </c:pt>
                <c:pt idx="881">
                  <c:v>45516</c:v>
                </c:pt>
                <c:pt idx="882">
                  <c:v>45523</c:v>
                </c:pt>
                <c:pt idx="883">
                  <c:v>45530</c:v>
                </c:pt>
                <c:pt idx="884">
                  <c:v>45537</c:v>
                </c:pt>
                <c:pt idx="885">
                  <c:v>45544</c:v>
                </c:pt>
                <c:pt idx="886">
                  <c:v>45551</c:v>
                </c:pt>
                <c:pt idx="887">
                  <c:v>45558</c:v>
                </c:pt>
                <c:pt idx="888">
                  <c:v>45565</c:v>
                </c:pt>
                <c:pt idx="889">
                  <c:v>45572</c:v>
                </c:pt>
                <c:pt idx="890">
                  <c:v>45579</c:v>
                </c:pt>
                <c:pt idx="891">
                  <c:v>45586</c:v>
                </c:pt>
                <c:pt idx="892">
                  <c:v>45593</c:v>
                </c:pt>
                <c:pt idx="893">
                  <c:v>45600</c:v>
                </c:pt>
                <c:pt idx="894">
                  <c:v>45607</c:v>
                </c:pt>
                <c:pt idx="895">
                  <c:v>45614</c:v>
                </c:pt>
                <c:pt idx="896">
                  <c:v>45621</c:v>
                </c:pt>
                <c:pt idx="897">
                  <c:v>45628</c:v>
                </c:pt>
                <c:pt idx="898">
                  <c:v>45635</c:v>
                </c:pt>
                <c:pt idx="899">
                  <c:v>45642</c:v>
                </c:pt>
                <c:pt idx="900">
                  <c:v>45649</c:v>
                </c:pt>
                <c:pt idx="901">
                  <c:v>45656</c:v>
                </c:pt>
                <c:pt idx="902">
                  <c:v>45663</c:v>
                </c:pt>
                <c:pt idx="903">
                  <c:v>45670</c:v>
                </c:pt>
                <c:pt idx="904">
                  <c:v>45677</c:v>
                </c:pt>
                <c:pt idx="905">
                  <c:v>45684</c:v>
                </c:pt>
                <c:pt idx="906">
                  <c:v>45691</c:v>
                </c:pt>
                <c:pt idx="907">
                  <c:v>45698</c:v>
                </c:pt>
                <c:pt idx="908">
                  <c:v>45705</c:v>
                </c:pt>
                <c:pt idx="909">
                  <c:v>45712</c:v>
                </c:pt>
              </c:numCache>
            </c:numRef>
          </c:cat>
          <c:val>
            <c:numRef>
              <c:f>TimeSeries!$C$3:$C$912</c:f>
              <c:numCache>
                <c:formatCode>0.00%</c:formatCode>
                <c:ptCount val="910"/>
                <c:pt idx="0">
                  <c:v>3.7994501429349681E-2</c:v>
                </c:pt>
                <c:pt idx="1">
                  <c:v>3.2760113674762836E-2</c:v>
                </c:pt>
                <c:pt idx="2">
                  <c:v>4.6742558650760602E-2</c:v>
                </c:pt>
                <c:pt idx="3">
                  <c:v>-3.922999038594388E-2</c:v>
                </c:pt>
                <c:pt idx="4">
                  <c:v>9.3379099618067007E-2</c:v>
                </c:pt>
                <c:pt idx="5">
                  <c:v>4.0352157118624277E-2</c:v>
                </c:pt>
                <c:pt idx="6">
                  <c:v>-4.5369480610606749E-2</c:v>
                </c:pt>
                <c:pt idx="7">
                  <c:v>4.3014187552421257E-2</c:v>
                </c:pt>
                <c:pt idx="8">
                  <c:v>-5.0492224293679167E-2</c:v>
                </c:pt>
                <c:pt idx="9">
                  <c:v>2.748455936592209E-2</c:v>
                </c:pt>
                <c:pt idx="10">
                  <c:v>3.6709870233395447E-2</c:v>
                </c:pt>
                <c:pt idx="11">
                  <c:v>1.228602397345524E-2</c:v>
                </c:pt>
                <c:pt idx="12">
                  <c:v>-4.6497046187979785E-2</c:v>
                </c:pt>
                <c:pt idx="13">
                  <c:v>5.431374235888331E-2</c:v>
                </c:pt>
                <c:pt idx="14">
                  <c:v>3.200809301830998E-2</c:v>
                </c:pt>
                <c:pt idx="15">
                  <c:v>-1.182597410723274E-2</c:v>
                </c:pt>
                <c:pt idx="16">
                  <c:v>-7.9805210428101514E-2</c:v>
                </c:pt>
                <c:pt idx="17">
                  <c:v>-5.6429936734741726E-2</c:v>
                </c:pt>
                <c:pt idx="18">
                  <c:v>-1.2278617674341463E-2</c:v>
                </c:pt>
                <c:pt idx="19">
                  <c:v>-3.7030401493958309E-2</c:v>
                </c:pt>
                <c:pt idx="20">
                  <c:v>3.5651820911827725E-2</c:v>
                </c:pt>
                <c:pt idx="21">
                  <c:v>-3.6234872594676837E-2</c:v>
                </c:pt>
                <c:pt idx="22">
                  <c:v>2.2061341290417147E-2</c:v>
                </c:pt>
                <c:pt idx="23">
                  <c:v>-8.6512855813870027E-2</c:v>
                </c:pt>
                <c:pt idx="24">
                  <c:v>-5.4070526533485097E-3</c:v>
                </c:pt>
                <c:pt idx="25">
                  <c:v>-3.6210884665902165E-2</c:v>
                </c:pt>
                <c:pt idx="26">
                  <c:v>8.0466509028604305E-2</c:v>
                </c:pt>
                <c:pt idx="27">
                  <c:v>-5.9692432213678703E-2</c:v>
                </c:pt>
                <c:pt idx="28">
                  <c:v>2.814714970679999E-2</c:v>
                </c:pt>
                <c:pt idx="29">
                  <c:v>3.7799846171675755E-2</c:v>
                </c:pt>
                <c:pt idx="30">
                  <c:v>3.0917291059215923E-2</c:v>
                </c:pt>
                <c:pt idx="31">
                  <c:v>2.2790851487501484E-2</c:v>
                </c:pt>
                <c:pt idx="32">
                  <c:v>-4.6976031613412572E-2</c:v>
                </c:pt>
                <c:pt idx="33">
                  <c:v>3.5142314097937444E-2</c:v>
                </c:pt>
                <c:pt idx="34">
                  <c:v>-4.0938864732172897E-2</c:v>
                </c:pt>
                <c:pt idx="35">
                  <c:v>-1.5455157645194229E-2</c:v>
                </c:pt>
                <c:pt idx="36">
                  <c:v>-4.9752630974742695E-2</c:v>
                </c:pt>
                <c:pt idx="37">
                  <c:v>-2.3920591145520698E-2</c:v>
                </c:pt>
                <c:pt idx="38">
                  <c:v>-3.753520827592971E-2</c:v>
                </c:pt>
                <c:pt idx="39">
                  <c:v>-4.8510060107042174E-2</c:v>
                </c:pt>
                <c:pt idx="40">
                  <c:v>-2.9166089756687441E-2</c:v>
                </c:pt>
                <c:pt idx="41">
                  <c:v>8.2171314741035228E-3</c:v>
                </c:pt>
                <c:pt idx="42">
                  <c:v>1.068164979007169E-2</c:v>
                </c:pt>
                <c:pt idx="43">
                  <c:v>5.3662434517991242E-2</c:v>
                </c:pt>
                <c:pt idx="44">
                  <c:v>2.3586095232422277E-2</c:v>
                </c:pt>
                <c:pt idx="45">
                  <c:v>2.6271414268250082E-2</c:v>
                </c:pt>
                <c:pt idx="46">
                  <c:v>-2.1812518972844641E-2</c:v>
                </c:pt>
                <c:pt idx="47">
                  <c:v>-2.3303314475945469E-2</c:v>
                </c:pt>
                <c:pt idx="48">
                  <c:v>7.5217052117104721E-3</c:v>
                </c:pt>
                <c:pt idx="49">
                  <c:v>-1.7660998423164598E-3</c:v>
                </c:pt>
                <c:pt idx="50">
                  <c:v>-2.8456130076703778E-2</c:v>
                </c:pt>
                <c:pt idx="51">
                  <c:v>3.9730406913918159E-3</c:v>
                </c:pt>
                <c:pt idx="52">
                  <c:v>-6.1244920793828372E-2</c:v>
                </c:pt>
                <c:pt idx="53">
                  <c:v>-4.1891964411737037E-2</c:v>
                </c:pt>
                <c:pt idx="54">
                  <c:v>-0.1409920883041853</c:v>
                </c:pt>
                <c:pt idx="55">
                  <c:v>-6.2683838648869394E-2</c:v>
                </c:pt>
                <c:pt idx="56">
                  <c:v>-0.15949715617296534</c:v>
                </c:pt>
                <c:pt idx="57">
                  <c:v>0.11671830404653627</c:v>
                </c:pt>
                <c:pt idx="58">
                  <c:v>3.0288293382973785E-2</c:v>
                </c:pt>
                <c:pt idx="59">
                  <c:v>-5.4709015251850013E-2</c:v>
                </c:pt>
                <c:pt idx="60">
                  <c:v>-4.1596293138661422E-2</c:v>
                </c:pt>
                <c:pt idx="61">
                  <c:v>2.2888914812600136E-2</c:v>
                </c:pt>
                <c:pt idx="62">
                  <c:v>-1.4772673902891387E-2</c:v>
                </c:pt>
                <c:pt idx="63">
                  <c:v>7.6241601369720247E-2</c:v>
                </c:pt>
                <c:pt idx="64">
                  <c:v>5.3451280101288301E-2</c:v>
                </c:pt>
                <c:pt idx="65">
                  <c:v>-7.1567831031681517E-2</c:v>
                </c:pt>
                <c:pt idx="66">
                  <c:v>6.6322512905766073E-2</c:v>
                </c:pt>
                <c:pt idx="67">
                  <c:v>-5.7027980635102948E-2</c:v>
                </c:pt>
                <c:pt idx="68">
                  <c:v>-1.5506456257614043E-2</c:v>
                </c:pt>
                <c:pt idx="69">
                  <c:v>-5.299719101681255E-2</c:v>
                </c:pt>
                <c:pt idx="70">
                  <c:v>7.3267251469077532E-2</c:v>
                </c:pt>
                <c:pt idx="71">
                  <c:v>-1.1026836869853618E-2</c:v>
                </c:pt>
                <c:pt idx="72">
                  <c:v>3.7019449328134613E-2</c:v>
                </c:pt>
                <c:pt idx="73">
                  <c:v>-7.1870754647767932E-2</c:v>
                </c:pt>
                <c:pt idx="74">
                  <c:v>9.9398679519888677E-3</c:v>
                </c:pt>
                <c:pt idx="75">
                  <c:v>-5.1924087735679914E-2</c:v>
                </c:pt>
                <c:pt idx="76">
                  <c:v>3.7822300765160133E-2</c:v>
                </c:pt>
                <c:pt idx="77">
                  <c:v>3.2288332749149662E-2</c:v>
                </c:pt>
                <c:pt idx="78">
                  <c:v>0.10744370362813283</c:v>
                </c:pt>
                <c:pt idx="79">
                  <c:v>3.294039203551713E-2</c:v>
                </c:pt>
                <c:pt idx="80">
                  <c:v>4.0796623536842214E-2</c:v>
                </c:pt>
                <c:pt idx="81">
                  <c:v>1.2671819062217482E-2</c:v>
                </c:pt>
                <c:pt idx="82">
                  <c:v>2.8468886785372405E-2</c:v>
                </c:pt>
                <c:pt idx="83">
                  <c:v>-1.953615981649115E-3</c:v>
                </c:pt>
                <c:pt idx="84">
                  <c:v>4.224298048695152E-2</c:v>
                </c:pt>
                <c:pt idx="85">
                  <c:v>1.4071851260523349E-2</c:v>
                </c:pt>
                <c:pt idx="86">
                  <c:v>0.15438566114225893</c:v>
                </c:pt>
                <c:pt idx="87">
                  <c:v>4.9652045608705953E-2</c:v>
                </c:pt>
                <c:pt idx="88">
                  <c:v>3.1007249120611924E-2</c:v>
                </c:pt>
                <c:pt idx="89">
                  <c:v>-7.6304259402115715E-4</c:v>
                </c:pt>
                <c:pt idx="90">
                  <c:v>-5.8864556974296822E-2</c:v>
                </c:pt>
                <c:pt idx="91">
                  <c:v>1.4349939943988366E-2</c:v>
                </c:pt>
                <c:pt idx="92">
                  <c:v>1.1141583818992107E-2</c:v>
                </c:pt>
                <c:pt idx="93">
                  <c:v>-9.5010475822173257E-2</c:v>
                </c:pt>
                <c:pt idx="94">
                  <c:v>9.2672220090105117E-2</c:v>
                </c:pt>
                <c:pt idx="95">
                  <c:v>4.4251843045534756E-2</c:v>
                </c:pt>
                <c:pt idx="96">
                  <c:v>1.4862569858674179E-2</c:v>
                </c:pt>
                <c:pt idx="97">
                  <c:v>-3.3441595711630301E-2</c:v>
                </c:pt>
                <c:pt idx="98">
                  <c:v>2.2013188845779297E-2</c:v>
                </c:pt>
                <c:pt idx="99">
                  <c:v>-1.1189834649297459E-2</c:v>
                </c:pt>
                <c:pt idx="100">
                  <c:v>4.4945747603607256E-2</c:v>
                </c:pt>
                <c:pt idx="101">
                  <c:v>-1.0977673722455394E-2</c:v>
                </c:pt>
                <c:pt idx="102">
                  <c:v>3.1866914250011424E-2</c:v>
                </c:pt>
                <c:pt idx="103">
                  <c:v>3.0334090324072971E-2</c:v>
                </c:pt>
                <c:pt idx="104">
                  <c:v>-3.4363822803565869E-3</c:v>
                </c:pt>
                <c:pt idx="105">
                  <c:v>2.5095978408673503E-2</c:v>
                </c:pt>
                <c:pt idx="106">
                  <c:v>-2.7186471591096328E-2</c:v>
                </c:pt>
                <c:pt idx="107">
                  <c:v>3.9826437606699239E-2</c:v>
                </c:pt>
                <c:pt idx="108">
                  <c:v>-2.8217788359323093E-2</c:v>
                </c:pt>
                <c:pt idx="109">
                  <c:v>-5.7103615238600747E-2</c:v>
                </c:pt>
                <c:pt idx="110">
                  <c:v>1.792340419181726E-2</c:v>
                </c:pt>
                <c:pt idx="111">
                  <c:v>4.2283977168780185E-2</c:v>
                </c:pt>
                <c:pt idx="112">
                  <c:v>1.0702247053824721E-2</c:v>
                </c:pt>
                <c:pt idx="113">
                  <c:v>-2.1910200206466945E-2</c:v>
                </c:pt>
                <c:pt idx="114">
                  <c:v>3.3824030423180051E-2</c:v>
                </c:pt>
                <c:pt idx="115">
                  <c:v>1.6441704680680846E-3</c:v>
                </c:pt>
                <c:pt idx="116">
                  <c:v>-2.5325780063987113E-2</c:v>
                </c:pt>
                <c:pt idx="117">
                  <c:v>3.8233995541767207E-2</c:v>
                </c:pt>
                <c:pt idx="118">
                  <c:v>4.3739191199774208E-3</c:v>
                </c:pt>
                <c:pt idx="119">
                  <c:v>8.4021874339896829E-3</c:v>
                </c:pt>
                <c:pt idx="120">
                  <c:v>1.4205053267553058E-3</c:v>
                </c:pt>
                <c:pt idx="121">
                  <c:v>-4.1163738485340828E-2</c:v>
                </c:pt>
                <c:pt idx="122">
                  <c:v>-3.0569935526707726E-2</c:v>
                </c:pt>
                <c:pt idx="123">
                  <c:v>-3.3469527940264254E-2</c:v>
                </c:pt>
                <c:pt idx="124">
                  <c:v>2.2930329130533167E-2</c:v>
                </c:pt>
                <c:pt idx="125">
                  <c:v>3.7394583055860853E-3</c:v>
                </c:pt>
                <c:pt idx="126">
                  <c:v>1.597554209660923E-2</c:v>
                </c:pt>
                <c:pt idx="127">
                  <c:v>3.3805415604010403E-2</c:v>
                </c:pt>
                <c:pt idx="128">
                  <c:v>9.4915799386239286E-3</c:v>
                </c:pt>
                <c:pt idx="129">
                  <c:v>2.448896334193118E-2</c:v>
                </c:pt>
                <c:pt idx="130">
                  <c:v>3.6482853281629701E-3</c:v>
                </c:pt>
                <c:pt idx="131">
                  <c:v>1.609238924649814E-3</c:v>
                </c:pt>
                <c:pt idx="132">
                  <c:v>1.3467536149702308E-2</c:v>
                </c:pt>
                <c:pt idx="133">
                  <c:v>-1.8492078583251748E-2</c:v>
                </c:pt>
                <c:pt idx="134">
                  <c:v>7.8858357522704203E-3</c:v>
                </c:pt>
                <c:pt idx="135">
                  <c:v>-4.92074002671683E-3</c:v>
                </c:pt>
                <c:pt idx="136">
                  <c:v>-4.9251647463527837E-2</c:v>
                </c:pt>
                <c:pt idx="137">
                  <c:v>1.5035760554233724E-2</c:v>
                </c:pt>
                <c:pt idx="138">
                  <c:v>-3.1873976176744923E-2</c:v>
                </c:pt>
                <c:pt idx="139">
                  <c:v>2.7458078749420078E-2</c:v>
                </c:pt>
                <c:pt idx="140">
                  <c:v>1.3608905067647559E-2</c:v>
                </c:pt>
                <c:pt idx="141">
                  <c:v>-3.144757539431442E-3</c:v>
                </c:pt>
                <c:pt idx="142">
                  <c:v>2.7982067502197783E-2</c:v>
                </c:pt>
                <c:pt idx="143">
                  <c:v>1.2255742240649958E-3</c:v>
                </c:pt>
                <c:pt idx="144">
                  <c:v>-6.0636562977306463E-3</c:v>
                </c:pt>
                <c:pt idx="145">
                  <c:v>2.2025566726874723E-2</c:v>
                </c:pt>
                <c:pt idx="146">
                  <c:v>7.7440621619515593E-3</c:v>
                </c:pt>
                <c:pt idx="147">
                  <c:v>1.0233819001445488E-2</c:v>
                </c:pt>
                <c:pt idx="148">
                  <c:v>-1.4956598069294835E-2</c:v>
                </c:pt>
                <c:pt idx="149">
                  <c:v>1.3348591743083782E-2</c:v>
                </c:pt>
                <c:pt idx="150">
                  <c:v>2.362476013466841E-3</c:v>
                </c:pt>
                <c:pt idx="151">
                  <c:v>1.4407256521439704E-2</c:v>
                </c:pt>
                <c:pt idx="152">
                  <c:v>-2.2049796892689044E-2</c:v>
                </c:pt>
                <c:pt idx="153">
                  <c:v>1.3071478262471015E-2</c:v>
                </c:pt>
                <c:pt idx="154">
                  <c:v>2.9318886229682484E-2</c:v>
                </c:pt>
                <c:pt idx="155">
                  <c:v>4.3421671635144321E-2</c:v>
                </c:pt>
                <c:pt idx="156">
                  <c:v>2.2659428703613482E-2</c:v>
                </c:pt>
                <c:pt idx="157">
                  <c:v>2.0786617768495441E-2</c:v>
                </c:pt>
                <c:pt idx="158">
                  <c:v>-6.5028661109964858E-3</c:v>
                </c:pt>
                <c:pt idx="159">
                  <c:v>-6.6847916609665825E-3</c:v>
                </c:pt>
                <c:pt idx="160">
                  <c:v>5.6079476771953018E-4</c:v>
                </c:pt>
                <c:pt idx="161">
                  <c:v>-7.9705262785080278E-3</c:v>
                </c:pt>
                <c:pt idx="162">
                  <c:v>4.8980505913138739E-2</c:v>
                </c:pt>
                <c:pt idx="163">
                  <c:v>-3.8146882037590313E-2</c:v>
                </c:pt>
                <c:pt idx="164">
                  <c:v>-2.9868339013790268E-2</c:v>
                </c:pt>
                <c:pt idx="165">
                  <c:v>-2.3487702487554385E-2</c:v>
                </c:pt>
                <c:pt idx="166">
                  <c:v>4.1872686862149511E-2</c:v>
                </c:pt>
                <c:pt idx="167">
                  <c:v>-2.2602074396895877E-2</c:v>
                </c:pt>
                <c:pt idx="168">
                  <c:v>1.560430925587375E-2</c:v>
                </c:pt>
                <c:pt idx="169">
                  <c:v>1.0565261215591537E-2</c:v>
                </c:pt>
                <c:pt idx="170">
                  <c:v>2.0443792059898547E-2</c:v>
                </c:pt>
                <c:pt idx="171">
                  <c:v>-3.7476551038185701E-2</c:v>
                </c:pt>
                <c:pt idx="172">
                  <c:v>-4.2348387500112716E-2</c:v>
                </c:pt>
                <c:pt idx="173">
                  <c:v>7.4188391227405504E-3</c:v>
                </c:pt>
                <c:pt idx="174">
                  <c:v>-3.2361993795532396E-2</c:v>
                </c:pt>
                <c:pt idx="175">
                  <c:v>-2.111696967715937E-2</c:v>
                </c:pt>
                <c:pt idx="176">
                  <c:v>-1.5892137330306255E-2</c:v>
                </c:pt>
                <c:pt idx="177">
                  <c:v>2.8050884239642082E-2</c:v>
                </c:pt>
                <c:pt idx="178">
                  <c:v>-2.8467083425388173E-2</c:v>
                </c:pt>
                <c:pt idx="179">
                  <c:v>4.4347692389844262E-2</c:v>
                </c:pt>
                <c:pt idx="180">
                  <c:v>-1.6844920728955048E-2</c:v>
                </c:pt>
                <c:pt idx="181">
                  <c:v>-1.3176137403986043E-2</c:v>
                </c:pt>
                <c:pt idx="182">
                  <c:v>5.2207937638989454E-2</c:v>
                </c:pt>
                <c:pt idx="183">
                  <c:v>3.0384189713489773E-2</c:v>
                </c:pt>
                <c:pt idx="184">
                  <c:v>2.7377375489765488E-3</c:v>
                </c:pt>
                <c:pt idx="185">
                  <c:v>-2.9870241890619376E-3</c:v>
                </c:pt>
                <c:pt idx="186">
                  <c:v>1.0327045461366202E-2</c:v>
                </c:pt>
                <c:pt idx="187">
                  <c:v>-2.2974865468965544E-2</c:v>
                </c:pt>
                <c:pt idx="188">
                  <c:v>-3.4446439636055315E-2</c:v>
                </c:pt>
                <c:pt idx="189">
                  <c:v>-1.2069270328962656E-3</c:v>
                </c:pt>
                <c:pt idx="190">
                  <c:v>-1.0532468072275591E-2</c:v>
                </c:pt>
                <c:pt idx="191">
                  <c:v>-1.8682730444742335E-3</c:v>
                </c:pt>
                <c:pt idx="192">
                  <c:v>7.4231481563216128E-3</c:v>
                </c:pt>
                <c:pt idx="193">
                  <c:v>-5.6102225608374301E-3</c:v>
                </c:pt>
                <c:pt idx="194">
                  <c:v>-2.1765267890695772E-2</c:v>
                </c:pt>
                <c:pt idx="195">
                  <c:v>1.953825647813856E-2</c:v>
                </c:pt>
                <c:pt idx="196">
                  <c:v>2.8503576936257602E-2</c:v>
                </c:pt>
                <c:pt idx="197">
                  <c:v>5.9442894992636219E-3</c:v>
                </c:pt>
                <c:pt idx="198">
                  <c:v>-1.4053122178526389E-2</c:v>
                </c:pt>
                <c:pt idx="199">
                  <c:v>9.4694767575382865E-3</c:v>
                </c:pt>
                <c:pt idx="200">
                  <c:v>-2.6970454129843779E-2</c:v>
                </c:pt>
                <c:pt idx="201">
                  <c:v>-4.9388909157241923E-2</c:v>
                </c:pt>
                <c:pt idx="202">
                  <c:v>-2.6538700827536621E-2</c:v>
                </c:pt>
                <c:pt idx="203">
                  <c:v>-4.4806332453013131E-2</c:v>
                </c:pt>
                <c:pt idx="204">
                  <c:v>-2.019338987096897E-2</c:v>
                </c:pt>
                <c:pt idx="205">
                  <c:v>6.1544337868671528E-2</c:v>
                </c:pt>
                <c:pt idx="206">
                  <c:v>3.8591657366071619E-3</c:v>
                </c:pt>
                <c:pt idx="207">
                  <c:v>4.9016797735210726E-3</c:v>
                </c:pt>
                <c:pt idx="208">
                  <c:v>-4.2582485125633118E-2</c:v>
                </c:pt>
                <c:pt idx="209">
                  <c:v>1.5510246006882111E-2</c:v>
                </c:pt>
                <c:pt idx="210">
                  <c:v>-1.1166782038638523E-2</c:v>
                </c:pt>
                <c:pt idx="211">
                  <c:v>4.9968803461407196E-2</c:v>
                </c:pt>
                <c:pt idx="212">
                  <c:v>-1.6045362217496972E-2</c:v>
                </c:pt>
                <c:pt idx="213">
                  <c:v>6.1535260345428E-2</c:v>
                </c:pt>
                <c:pt idx="214">
                  <c:v>-1.4270523851882877E-2</c:v>
                </c:pt>
                <c:pt idx="215">
                  <c:v>-2.1829244425405125E-2</c:v>
                </c:pt>
                <c:pt idx="216">
                  <c:v>-5.0891453224388705E-2</c:v>
                </c:pt>
                <c:pt idx="217">
                  <c:v>-3.9901750538813396E-2</c:v>
                </c:pt>
                <c:pt idx="218">
                  <c:v>7.2207325136515177E-2</c:v>
                </c:pt>
                <c:pt idx="219">
                  <c:v>-3.632559638400279E-2</c:v>
                </c:pt>
                <c:pt idx="220">
                  <c:v>-4.419834570114467E-2</c:v>
                </c:pt>
                <c:pt idx="221">
                  <c:v>1.3414717738782223E-2</c:v>
                </c:pt>
                <c:pt idx="222">
                  <c:v>-1.9028467397645299E-2</c:v>
                </c:pt>
                <c:pt idx="223">
                  <c:v>2.8069177702789938E-2</c:v>
                </c:pt>
                <c:pt idx="224">
                  <c:v>2.3537557065514081E-2</c:v>
                </c:pt>
                <c:pt idx="225">
                  <c:v>3.7525708519574597E-2</c:v>
                </c:pt>
                <c:pt idx="226">
                  <c:v>3.091948156652724E-2</c:v>
                </c:pt>
                <c:pt idx="227">
                  <c:v>2.3277018425165164E-2</c:v>
                </c:pt>
                <c:pt idx="228">
                  <c:v>1.0467812457683356E-2</c:v>
                </c:pt>
                <c:pt idx="229">
                  <c:v>3.3948956391393281E-2</c:v>
                </c:pt>
                <c:pt idx="230">
                  <c:v>-2.4261812759670653E-2</c:v>
                </c:pt>
                <c:pt idx="231">
                  <c:v>-1.2883743677381321E-2</c:v>
                </c:pt>
                <c:pt idx="232">
                  <c:v>-4.8140712024080656E-3</c:v>
                </c:pt>
                <c:pt idx="233">
                  <c:v>-2.9342375935058618E-3</c:v>
                </c:pt>
                <c:pt idx="234">
                  <c:v>-7.4652979108826845E-3</c:v>
                </c:pt>
                <c:pt idx="235">
                  <c:v>3.2870313237469695E-3</c:v>
                </c:pt>
                <c:pt idx="236">
                  <c:v>5.1647324007868534E-3</c:v>
                </c:pt>
                <c:pt idx="237">
                  <c:v>-2.1689250060933141E-2</c:v>
                </c:pt>
                <c:pt idx="238">
                  <c:v>1.6015496877689328E-2</c:v>
                </c:pt>
                <c:pt idx="239">
                  <c:v>-1.8947805768379067E-2</c:v>
                </c:pt>
                <c:pt idx="240">
                  <c:v>-1.998805495473388E-2</c:v>
                </c:pt>
                <c:pt idx="241">
                  <c:v>-3.1050688005387683E-2</c:v>
                </c:pt>
                <c:pt idx="242">
                  <c:v>-7.5979848999250255E-3</c:v>
                </c:pt>
                <c:pt idx="243">
                  <c:v>5.918430296804944E-3</c:v>
                </c:pt>
                <c:pt idx="244">
                  <c:v>-1.6014918756901197E-2</c:v>
                </c:pt>
                <c:pt idx="245">
                  <c:v>4.6833690397058314E-2</c:v>
                </c:pt>
                <c:pt idx="246">
                  <c:v>1.3949254820408541E-2</c:v>
                </c:pt>
                <c:pt idx="247">
                  <c:v>1.3621195096444882E-3</c:v>
                </c:pt>
                <c:pt idx="248">
                  <c:v>2.5815937019349811E-2</c:v>
                </c:pt>
                <c:pt idx="249">
                  <c:v>7.2079966797355954E-3</c:v>
                </c:pt>
                <c:pt idx="250">
                  <c:v>-1.6870610409625564E-2</c:v>
                </c:pt>
                <c:pt idx="251">
                  <c:v>-4.237391045721961E-3</c:v>
                </c:pt>
                <c:pt idx="252">
                  <c:v>-2.022055253988142E-2</c:v>
                </c:pt>
                <c:pt idx="253">
                  <c:v>2.2716373116435706E-2</c:v>
                </c:pt>
                <c:pt idx="254">
                  <c:v>2.0073950401778617E-2</c:v>
                </c:pt>
                <c:pt idx="255">
                  <c:v>8.6271526927008679E-3</c:v>
                </c:pt>
                <c:pt idx="256">
                  <c:v>3.8015748965758434E-3</c:v>
                </c:pt>
                <c:pt idx="257">
                  <c:v>-2.379939307260126E-2</c:v>
                </c:pt>
                <c:pt idx="258">
                  <c:v>1.5898088362888751E-2</c:v>
                </c:pt>
                <c:pt idx="259">
                  <c:v>4.4093109522759244E-2</c:v>
                </c:pt>
                <c:pt idx="260">
                  <c:v>2.0349072097964882E-2</c:v>
                </c:pt>
                <c:pt idx="261">
                  <c:v>2.1348765279836091E-3</c:v>
                </c:pt>
                <c:pt idx="262">
                  <c:v>7.6535325372732999E-3</c:v>
                </c:pt>
                <c:pt idx="263">
                  <c:v>-1.2337046296804544E-2</c:v>
                </c:pt>
                <c:pt idx="264">
                  <c:v>1.444701085203226E-3</c:v>
                </c:pt>
                <c:pt idx="265">
                  <c:v>-3.509732209614258E-3</c:v>
                </c:pt>
                <c:pt idx="266">
                  <c:v>5.8966495024432852E-3</c:v>
                </c:pt>
                <c:pt idx="267">
                  <c:v>-2.0096170244128242E-3</c:v>
                </c:pt>
                <c:pt idx="268">
                  <c:v>-1.973184353704116E-2</c:v>
                </c:pt>
                <c:pt idx="269">
                  <c:v>9.4276683578531362E-3</c:v>
                </c:pt>
                <c:pt idx="270">
                  <c:v>4.5009418761694286E-2</c:v>
                </c:pt>
                <c:pt idx="271">
                  <c:v>4.6854603824817431E-3</c:v>
                </c:pt>
                <c:pt idx="272">
                  <c:v>-4.7059290291944222E-3</c:v>
                </c:pt>
                <c:pt idx="273">
                  <c:v>-5.4255224528733104E-3</c:v>
                </c:pt>
                <c:pt idx="274">
                  <c:v>1.0371582043889216E-2</c:v>
                </c:pt>
                <c:pt idx="275">
                  <c:v>1.8245331252503494E-2</c:v>
                </c:pt>
                <c:pt idx="276">
                  <c:v>-1.0779335407016033E-2</c:v>
                </c:pt>
                <c:pt idx="277">
                  <c:v>1.9004268204933616E-2</c:v>
                </c:pt>
                <c:pt idx="278">
                  <c:v>1.6901919670631038E-3</c:v>
                </c:pt>
                <c:pt idx="279">
                  <c:v>-1.246985443075066E-2</c:v>
                </c:pt>
                <c:pt idx="280">
                  <c:v>-1.5902899514372182E-2</c:v>
                </c:pt>
                <c:pt idx="281">
                  <c:v>-2.7272122734395277E-3</c:v>
                </c:pt>
                <c:pt idx="282">
                  <c:v>-6.3016099248635049E-3</c:v>
                </c:pt>
                <c:pt idx="283">
                  <c:v>-2.2323575497850245E-2</c:v>
                </c:pt>
                <c:pt idx="284">
                  <c:v>3.9512560498400795E-2</c:v>
                </c:pt>
                <c:pt idx="285">
                  <c:v>-1.2294615479246818E-2</c:v>
                </c:pt>
                <c:pt idx="286">
                  <c:v>-3.7674964465620686E-2</c:v>
                </c:pt>
                <c:pt idx="287">
                  <c:v>5.5207528275746931E-3</c:v>
                </c:pt>
                <c:pt idx="288">
                  <c:v>-2.2753835713123283E-2</c:v>
                </c:pt>
                <c:pt idx="289">
                  <c:v>-4.4478810268760993E-3</c:v>
                </c:pt>
                <c:pt idx="290">
                  <c:v>4.6042868738005005E-2</c:v>
                </c:pt>
                <c:pt idx="291">
                  <c:v>1.5277290063171467E-2</c:v>
                </c:pt>
                <c:pt idx="292">
                  <c:v>1.2356368916391469E-2</c:v>
                </c:pt>
                <c:pt idx="293">
                  <c:v>2.5361709286675582E-2</c:v>
                </c:pt>
                <c:pt idx="294">
                  <c:v>1.5185168331350862E-2</c:v>
                </c:pt>
                <c:pt idx="295">
                  <c:v>-3.2930358384385849E-2</c:v>
                </c:pt>
                <c:pt idx="296">
                  <c:v>4.0116497787301419E-4</c:v>
                </c:pt>
                <c:pt idx="297">
                  <c:v>-1.7532754514844595E-2</c:v>
                </c:pt>
                <c:pt idx="298">
                  <c:v>-1.2344855918423714E-2</c:v>
                </c:pt>
                <c:pt idx="299">
                  <c:v>-2.4232146953794609E-2</c:v>
                </c:pt>
                <c:pt idx="300">
                  <c:v>3.0797649109654435E-2</c:v>
                </c:pt>
                <c:pt idx="301">
                  <c:v>4.3989774694592754E-3</c:v>
                </c:pt>
                <c:pt idx="302">
                  <c:v>2.4046098264200344E-2</c:v>
                </c:pt>
                <c:pt idx="303">
                  <c:v>3.3616567336496317E-3</c:v>
                </c:pt>
                <c:pt idx="304">
                  <c:v>-2.3717905421547947E-2</c:v>
                </c:pt>
                <c:pt idx="305">
                  <c:v>-3.5387904939867765E-2</c:v>
                </c:pt>
                <c:pt idx="306">
                  <c:v>-1.9769633479037707E-2</c:v>
                </c:pt>
                <c:pt idx="307">
                  <c:v>-1.0385095308125591E-2</c:v>
                </c:pt>
                <c:pt idx="308">
                  <c:v>-6.5542992304041814E-3</c:v>
                </c:pt>
                <c:pt idx="309">
                  <c:v>9.1021496779752908E-6</c:v>
                </c:pt>
                <c:pt idx="310">
                  <c:v>3.8122757612138791E-2</c:v>
                </c:pt>
                <c:pt idx="311">
                  <c:v>2.9962713583294498E-2</c:v>
                </c:pt>
                <c:pt idx="312">
                  <c:v>2.7604005965934375E-2</c:v>
                </c:pt>
                <c:pt idx="313">
                  <c:v>-2.9756640680931423E-2</c:v>
                </c:pt>
                <c:pt idx="314">
                  <c:v>1.2703080109361942E-2</c:v>
                </c:pt>
                <c:pt idx="315">
                  <c:v>3.1977451097895182E-2</c:v>
                </c:pt>
                <c:pt idx="316">
                  <c:v>1.527999398959623E-2</c:v>
                </c:pt>
                <c:pt idx="317">
                  <c:v>-7.1817225736401369E-3</c:v>
                </c:pt>
                <c:pt idx="318">
                  <c:v>2.641219475468537E-2</c:v>
                </c:pt>
                <c:pt idx="319">
                  <c:v>-2.6390504527857739E-2</c:v>
                </c:pt>
                <c:pt idx="320">
                  <c:v>-1.3776834695476969E-2</c:v>
                </c:pt>
                <c:pt idx="321">
                  <c:v>-1.002282110087116E-2</c:v>
                </c:pt>
                <c:pt idx="322">
                  <c:v>3.0131165543663352E-2</c:v>
                </c:pt>
                <c:pt idx="323">
                  <c:v>1.356840131514403E-2</c:v>
                </c:pt>
                <c:pt idx="324">
                  <c:v>-1.4616847142514544E-2</c:v>
                </c:pt>
                <c:pt idx="325">
                  <c:v>1.7160057605219547E-2</c:v>
                </c:pt>
                <c:pt idx="326">
                  <c:v>6.3035111268279209E-3</c:v>
                </c:pt>
                <c:pt idx="327">
                  <c:v>-1.6258022984438125E-2</c:v>
                </c:pt>
                <c:pt idx="328">
                  <c:v>-6.3916839321925822E-3</c:v>
                </c:pt>
                <c:pt idx="329">
                  <c:v>1.4615642057641542E-2</c:v>
                </c:pt>
                <c:pt idx="330">
                  <c:v>8.1449741454586722E-4</c:v>
                </c:pt>
                <c:pt idx="331">
                  <c:v>-2.8284198348426215E-2</c:v>
                </c:pt>
                <c:pt idx="332">
                  <c:v>-4.3188775248378386E-3</c:v>
                </c:pt>
                <c:pt idx="333">
                  <c:v>-2.4492177691461947E-3</c:v>
                </c:pt>
                <c:pt idx="334">
                  <c:v>1.7707324464857122E-2</c:v>
                </c:pt>
                <c:pt idx="335">
                  <c:v>1.9738604999602671E-2</c:v>
                </c:pt>
                <c:pt idx="336">
                  <c:v>3.9780418716357069E-2</c:v>
                </c:pt>
                <c:pt idx="337">
                  <c:v>-3.439698370091504E-3</c:v>
                </c:pt>
                <c:pt idx="338">
                  <c:v>-1.6912148565056961E-3</c:v>
                </c:pt>
                <c:pt idx="339">
                  <c:v>3.1217227396989955E-2</c:v>
                </c:pt>
                <c:pt idx="340">
                  <c:v>-2.3145577295102804E-4</c:v>
                </c:pt>
                <c:pt idx="341">
                  <c:v>1.2241622537778829E-2</c:v>
                </c:pt>
                <c:pt idx="342">
                  <c:v>4.5749121874827381E-4</c:v>
                </c:pt>
                <c:pt idx="343">
                  <c:v>4.9415843651479108E-4</c:v>
                </c:pt>
                <c:pt idx="344">
                  <c:v>-1.2966745835022664E-2</c:v>
                </c:pt>
                <c:pt idx="345">
                  <c:v>2.4496624960341995E-2</c:v>
                </c:pt>
                <c:pt idx="346">
                  <c:v>5.0183735509711669E-2</c:v>
                </c:pt>
                <c:pt idx="347">
                  <c:v>2.2782187651846364E-2</c:v>
                </c:pt>
                <c:pt idx="348">
                  <c:v>-1.8616538465030863E-2</c:v>
                </c:pt>
                <c:pt idx="349">
                  <c:v>4.8886879920750692E-2</c:v>
                </c:pt>
                <c:pt idx="350">
                  <c:v>-5.4460802831637345E-3</c:v>
                </c:pt>
                <c:pt idx="351">
                  <c:v>-4.0638418937550824E-3</c:v>
                </c:pt>
                <c:pt idx="352">
                  <c:v>-3.5284672813962192E-4</c:v>
                </c:pt>
                <c:pt idx="353">
                  <c:v>3.2335432996519309E-2</c:v>
                </c:pt>
                <c:pt idx="354">
                  <c:v>-3.7669641921838637E-2</c:v>
                </c:pt>
                <c:pt idx="355">
                  <c:v>2.7387500940122766E-2</c:v>
                </c:pt>
                <c:pt idx="356">
                  <c:v>1.6512519028340833E-2</c:v>
                </c:pt>
                <c:pt idx="357">
                  <c:v>-2.4112868055979453E-2</c:v>
                </c:pt>
                <c:pt idx="358">
                  <c:v>-4.4787694382671939E-3</c:v>
                </c:pt>
                <c:pt idx="359">
                  <c:v>2.9483903308239245E-2</c:v>
                </c:pt>
                <c:pt idx="360">
                  <c:v>1.5593515786592294E-2</c:v>
                </c:pt>
                <c:pt idx="361">
                  <c:v>5.2001593954524861E-3</c:v>
                </c:pt>
                <c:pt idx="362">
                  <c:v>1.6657551952489635E-2</c:v>
                </c:pt>
                <c:pt idx="363">
                  <c:v>2.3062010694565593E-3</c:v>
                </c:pt>
                <c:pt idx="364">
                  <c:v>1.9678237385107877E-3</c:v>
                </c:pt>
                <c:pt idx="365">
                  <c:v>-1.8789759708718878E-2</c:v>
                </c:pt>
                <c:pt idx="366">
                  <c:v>-2.923921605151425E-3</c:v>
                </c:pt>
                <c:pt idx="367">
                  <c:v>-1.0773277051828511E-2</c:v>
                </c:pt>
                <c:pt idx="368">
                  <c:v>-1.0209988359450306E-2</c:v>
                </c:pt>
                <c:pt idx="369">
                  <c:v>3.0187488396597129E-2</c:v>
                </c:pt>
                <c:pt idx="370">
                  <c:v>3.8386484346889072E-2</c:v>
                </c:pt>
                <c:pt idx="371">
                  <c:v>1.77835239962576E-3</c:v>
                </c:pt>
                <c:pt idx="372">
                  <c:v>6.3452549628164601E-3</c:v>
                </c:pt>
                <c:pt idx="373">
                  <c:v>1.0423153396161622E-2</c:v>
                </c:pt>
                <c:pt idx="374">
                  <c:v>1.3081964969612336E-2</c:v>
                </c:pt>
                <c:pt idx="375">
                  <c:v>-5.8161086731871592E-3</c:v>
                </c:pt>
                <c:pt idx="376">
                  <c:v>-3.6798918110137691E-2</c:v>
                </c:pt>
                <c:pt idx="377">
                  <c:v>1.3382449019050391E-4</c:v>
                </c:pt>
                <c:pt idx="378">
                  <c:v>-2.9786509043223663E-3</c:v>
                </c:pt>
                <c:pt idx="379">
                  <c:v>2.3747972168439713E-2</c:v>
                </c:pt>
                <c:pt idx="380">
                  <c:v>-1.3215514681326757E-2</c:v>
                </c:pt>
                <c:pt idx="381">
                  <c:v>2.7678170642464917E-2</c:v>
                </c:pt>
                <c:pt idx="382">
                  <c:v>3.7797436170665444E-2</c:v>
                </c:pt>
                <c:pt idx="383">
                  <c:v>-3.0217778000793949E-3</c:v>
                </c:pt>
                <c:pt idx="384">
                  <c:v>-1.6784227245304373E-2</c:v>
                </c:pt>
                <c:pt idx="385">
                  <c:v>1.6678139321439023E-2</c:v>
                </c:pt>
                <c:pt idx="386">
                  <c:v>3.191142964624305E-3</c:v>
                </c:pt>
                <c:pt idx="387">
                  <c:v>1.2452454816183067E-3</c:v>
                </c:pt>
                <c:pt idx="388">
                  <c:v>1.0531894572849199E-2</c:v>
                </c:pt>
                <c:pt idx="389">
                  <c:v>-3.2446644849095096E-2</c:v>
                </c:pt>
                <c:pt idx="390">
                  <c:v>-8.8866594634442464E-3</c:v>
                </c:pt>
                <c:pt idx="391">
                  <c:v>-2.6776650006460345E-2</c:v>
                </c:pt>
                <c:pt idx="392">
                  <c:v>2.9353537524728912E-2</c:v>
                </c:pt>
                <c:pt idx="393">
                  <c:v>2.2605865118648927E-2</c:v>
                </c:pt>
                <c:pt idx="394">
                  <c:v>-1.985679581469546E-2</c:v>
                </c:pt>
                <c:pt idx="395">
                  <c:v>-3.4946548919358555E-2</c:v>
                </c:pt>
                <c:pt idx="396">
                  <c:v>-1.4900213720237199E-2</c:v>
                </c:pt>
                <c:pt idx="397">
                  <c:v>1.2222697549348904E-3</c:v>
                </c:pt>
                <c:pt idx="398">
                  <c:v>8.6491618598547593E-3</c:v>
                </c:pt>
                <c:pt idx="399">
                  <c:v>2.3794755152266145E-2</c:v>
                </c:pt>
                <c:pt idx="400">
                  <c:v>-2.99089178956502E-3</c:v>
                </c:pt>
                <c:pt idx="401">
                  <c:v>-3.781875943862345E-2</c:v>
                </c:pt>
                <c:pt idx="402">
                  <c:v>-1.6242164195404918E-2</c:v>
                </c:pt>
                <c:pt idx="403">
                  <c:v>3.0321098338923713E-2</c:v>
                </c:pt>
                <c:pt idx="404">
                  <c:v>1.898484615159024E-2</c:v>
                </c:pt>
                <c:pt idx="405">
                  <c:v>1.2385102920610791E-2</c:v>
                </c:pt>
                <c:pt idx="406">
                  <c:v>-1.4655515116582363E-2</c:v>
                </c:pt>
                <c:pt idx="407">
                  <c:v>2.9818589747258706E-2</c:v>
                </c:pt>
                <c:pt idx="408">
                  <c:v>-1.0255673292057677E-2</c:v>
                </c:pt>
                <c:pt idx="409">
                  <c:v>1.3260269489105969E-3</c:v>
                </c:pt>
                <c:pt idx="410">
                  <c:v>3.7209140502272309E-3</c:v>
                </c:pt>
                <c:pt idx="411">
                  <c:v>-5.3767609447956666E-3</c:v>
                </c:pt>
                <c:pt idx="412">
                  <c:v>-2.566159902648113E-2</c:v>
                </c:pt>
                <c:pt idx="413">
                  <c:v>-3.5903829901087758E-2</c:v>
                </c:pt>
                <c:pt idx="414">
                  <c:v>-4.3351980724425476E-2</c:v>
                </c:pt>
                <c:pt idx="415">
                  <c:v>1.7537443050702706E-2</c:v>
                </c:pt>
                <c:pt idx="416">
                  <c:v>2.4726240160937829E-2</c:v>
                </c:pt>
                <c:pt idx="417">
                  <c:v>-1.4207131601644329E-2</c:v>
                </c:pt>
                <c:pt idx="418">
                  <c:v>1.0472123320041993E-2</c:v>
                </c:pt>
                <c:pt idx="419">
                  <c:v>3.0034372951715405E-2</c:v>
                </c:pt>
                <c:pt idx="420">
                  <c:v>5.9159913253272745E-3</c:v>
                </c:pt>
                <c:pt idx="421">
                  <c:v>6.9554210557636331E-3</c:v>
                </c:pt>
                <c:pt idx="422">
                  <c:v>-2.7683897222934073E-2</c:v>
                </c:pt>
                <c:pt idx="423">
                  <c:v>-1.3823799585901075E-2</c:v>
                </c:pt>
                <c:pt idx="424">
                  <c:v>-2.4144149630156542E-2</c:v>
                </c:pt>
                <c:pt idx="425">
                  <c:v>1.214851424361485E-2</c:v>
                </c:pt>
                <c:pt idx="426">
                  <c:v>1.0965422834028127E-2</c:v>
                </c:pt>
                <c:pt idx="427">
                  <c:v>-2.0245041234673411E-2</c:v>
                </c:pt>
                <c:pt idx="428">
                  <c:v>-2.2031857153496981E-2</c:v>
                </c:pt>
                <c:pt idx="429">
                  <c:v>1.9906838112325298E-2</c:v>
                </c:pt>
                <c:pt idx="430">
                  <c:v>1.276735960440023E-2</c:v>
                </c:pt>
                <c:pt idx="431">
                  <c:v>1.085100528403804E-2</c:v>
                </c:pt>
                <c:pt idx="432">
                  <c:v>-4.3416159086894113E-2</c:v>
                </c:pt>
                <c:pt idx="433">
                  <c:v>-2.1515953201415861E-2</c:v>
                </c:pt>
                <c:pt idx="434">
                  <c:v>-2.0637298365204781E-3</c:v>
                </c:pt>
                <c:pt idx="435">
                  <c:v>1.9009842526677811E-2</c:v>
                </c:pt>
                <c:pt idx="436">
                  <c:v>-9.8432229513594205E-3</c:v>
                </c:pt>
                <c:pt idx="437">
                  <c:v>-6.7851930901922097E-2</c:v>
                </c:pt>
                <c:pt idx="438">
                  <c:v>3.2918126939482262E-2</c:v>
                </c:pt>
                <c:pt idx="439">
                  <c:v>-2.5101411087612213E-2</c:v>
                </c:pt>
                <c:pt idx="440">
                  <c:v>6.4810284527365924E-2</c:v>
                </c:pt>
                <c:pt idx="441">
                  <c:v>3.3198310475859305E-3</c:v>
                </c:pt>
                <c:pt idx="442">
                  <c:v>1.2536270657939719E-2</c:v>
                </c:pt>
                <c:pt idx="443">
                  <c:v>1.4748124547594887E-2</c:v>
                </c:pt>
                <c:pt idx="444">
                  <c:v>-4.4711920073869926E-4</c:v>
                </c:pt>
                <c:pt idx="445">
                  <c:v>-2.0465265150896528E-2</c:v>
                </c:pt>
                <c:pt idx="446">
                  <c:v>3.907904388598249E-2</c:v>
                </c:pt>
                <c:pt idx="447">
                  <c:v>6.2225233151811388E-3</c:v>
                </c:pt>
                <c:pt idx="448">
                  <c:v>-6.2663781884346736E-3</c:v>
                </c:pt>
                <c:pt idx="449">
                  <c:v>-1.4821984288761358E-2</c:v>
                </c:pt>
                <c:pt idx="450">
                  <c:v>1.0532130546417662E-2</c:v>
                </c:pt>
                <c:pt idx="451">
                  <c:v>-8.3429996347996749E-3</c:v>
                </c:pt>
                <c:pt idx="452">
                  <c:v>5.2511671003401927E-2</c:v>
                </c:pt>
                <c:pt idx="453">
                  <c:v>7.8647365170494421E-3</c:v>
                </c:pt>
                <c:pt idx="454">
                  <c:v>-6.1733652692846919E-3</c:v>
                </c:pt>
                <c:pt idx="455">
                  <c:v>1.8407553025401313E-5</c:v>
                </c:pt>
                <c:pt idx="456">
                  <c:v>-9.9875273194733882E-3</c:v>
                </c:pt>
                <c:pt idx="457">
                  <c:v>2.9640420941099421E-2</c:v>
                </c:pt>
                <c:pt idx="458">
                  <c:v>-6.1829945955960142E-4</c:v>
                </c:pt>
                <c:pt idx="459">
                  <c:v>2.6215901359117444E-2</c:v>
                </c:pt>
                <c:pt idx="460">
                  <c:v>-2.343823065831252E-5</c:v>
                </c:pt>
                <c:pt idx="461">
                  <c:v>1.1391818768151429E-2</c:v>
                </c:pt>
                <c:pt idx="462">
                  <c:v>5.1687666406203814E-3</c:v>
                </c:pt>
                <c:pt idx="463">
                  <c:v>-1.0480067245898561E-2</c:v>
                </c:pt>
                <c:pt idx="464">
                  <c:v>8.699801167535437E-3</c:v>
                </c:pt>
                <c:pt idx="465">
                  <c:v>-1.0886312486013905E-2</c:v>
                </c:pt>
                <c:pt idx="466">
                  <c:v>2.7658117052624442E-2</c:v>
                </c:pt>
                <c:pt idx="467">
                  <c:v>6.4758307262919867E-3</c:v>
                </c:pt>
                <c:pt idx="468">
                  <c:v>-9.795141825525433E-3</c:v>
                </c:pt>
                <c:pt idx="469">
                  <c:v>5.8885057959643383E-3</c:v>
                </c:pt>
                <c:pt idx="470">
                  <c:v>-2.4955915885286561E-2</c:v>
                </c:pt>
                <c:pt idx="471">
                  <c:v>1.0039218319089827E-2</c:v>
                </c:pt>
                <c:pt idx="472">
                  <c:v>-1.3129969632875049E-2</c:v>
                </c:pt>
                <c:pt idx="473">
                  <c:v>1.2774589215512E-2</c:v>
                </c:pt>
                <c:pt idx="474">
                  <c:v>-6.3326227186476514E-3</c:v>
                </c:pt>
                <c:pt idx="475">
                  <c:v>-2.3645519796249181E-2</c:v>
                </c:pt>
                <c:pt idx="476">
                  <c:v>-1.6297636912701918E-2</c:v>
                </c:pt>
                <c:pt idx="477">
                  <c:v>-2.6782989074925267E-2</c:v>
                </c:pt>
                <c:pt idx="478">
                  <c:v>4.9788467501064027E-3</c:v>
                </c:pt>
                <c:pt idx="479">
                  <c:v>-3.3890786219303859E-3</c:v>
                </c:pt>
                <c:pt idx="480">
                  <c:v>2.163404554804127E-2</c:v>
                </c:pt>
                <c:pt idx="481">
                  <c:v>-1.480313549641421E-2</c:v>
                </c:pt>
                <c:pt idx="482">
                  <c:v>-1.8883363326065439E-2</c:v>
                </c:pt>
                <c:pt idx="483">
                  <c:v>2.505084740788277E-2</c:v>
                </c:pt>
                <c:pt idx="484">
                  <c:v>7.0854408101681532E-3</c:v>
                </c:pt>
                <c:pt idx="485">
                  <c:v>1.8990005628046092E-2</c:v>
                </c:pt>
                <c:pt idx="486">
                  <c:v>-6.07117588809436E-3</c:v>
                </c:pt>
                <c:pt idx="487">
                  <c:v>3.4960853752876941E-2</c:v>
                </c:pt>
                <c:pt idx="488">
                  <c:v>1.1537705229278217E-2</c:v>
                </c:pt>
                <c:pt idx="489">
                  <c:v>6.0176077199487477E-3</c:v>
                </c:pt>
                <c:pt idx="490">
                  <c:v>3.2012544706341295E-3</c:v>
                </c:pt>
                <c:pt idx="491">
                  <c:v>1.3353412843262857E-2</c:v>
                </c:pt>
                <c:pt idx="492">
                  <c:v>-4.6926780370826204E-3</c:v>
                </c:pt>
                <c:pt idx="493">
                  <c:v>4.1584482034040526E-3</c:v>
                </c:pt>
                <c:pt idx="494">
                  <c:v>2.5239100450443752E-2</c:v>
                </c:pt>
                <c:pt idx="495">
                  <c:v>-5.6822621925990413E-3</c:v>
                </c:pt>
                <c:pt idx="496">
                  <c:v>7.2189284145804944E-3</c:v>
                </c:pt>
                <c:pt idx="497">
                  <c:v>2.6760926216105041E-3</c:v>
                </c:pt>
                <c:pt idx="498">
                  <c:v>-5.163997804876308E-3</c:v>
                </c:pt>
                <c:pt idx="499">
                  <c:v>-3.4313300184335427E-3</c:v>
                </c:pt>
                <c:pt idx="500">
                  <c:v>2.024797751531171E-2</c:v>
                </c:pt>
                <c:pt idx="501">
                  <c:v>-2.0152514650720876E-3</c:v>
                </c:pt>
                <c:pt idx="502">
                  <c:v>1.2449849586885886E-2</c:v>
                </c:pt>
                <c:pt idx="503">
                  <c:v>2.8720653212033209E-3</c:v>
                </c:pt>
                <c:pt idx="504">
                  <c:v>1.7734512651009782E-2</c:v>
                </c:pt>
                <c:pt idx="505">
                  <c:v>6.0864809123961638E-3</c:v>
                </c:pt>
                <c:pt idx="506">
                  <c:v>1.5279432330241871E-3</c:v>
                </c:pt>
                <c:pt idx="507">
                  <c:v>-8.2952132301605808E-3</c:v>
                </c:pt>
                <c:pt idx="508">
                  <c:v>-1.3662433593738532E-3</c:v>
                </c:pt>
                <c:pt idx="509">
                  <c:v>-5.6449175802461005E-3</c:v>
                </c:pt>
                <c:pt idx="510">
                  <c:v>1.5219087283507182E-2</c:v>
                </c:pt>
                <c:pt idx="511">
                  <c:v>2.281754320843099E-2</c:v>
                </c:pt>
                <c:pt idx="512">
                  <c:v>2.92326204988691E-3</c:v>
                </c:pt>
                <c:pt idx="513">
                  <c:v>1.0009833337535579E-2</c:v>
                </c:pt>
                <c:pt idx="514">
                  <c:v>5.1825244021168615E-3</c:v>
                </c:pt>
                <c:pt idx="515">
                  <c:v>-3.5325495920932815E-2</c:v>
                </c:pt>
                <c:pt idx="516">
                  <c:v>1.3037091535589962E-2</c:v>
                </c:pt>
                <c:pt idx="517">
                  <c:v>1.997419367135489E-3</c:v>
                </c:pt>
                <c:pt idx="518">
                  <c:v>1.190524429344908E-2</c:v>
                </c:pt>
                <c:pt idx="519">
                  <c:v>-3.9702222075144178E-3</c:v>
                </c:pt>
                <c:pt idx="520">
                  <c:v>1.5158894884468976E-2</c:v>
                </c:pt>
                <c:pt idx="521">
                  <c:v>-1.1997540535175655E-2</c:v>
                </c:pt>
                <c:pt idx="522">
                  <c:v>-1.7642886110377676E-2</c:v>
                </c:pt>
                <c:pt idx="523">
                  <c:v>1.9522770729581529E-2</c:v>
                </c:pt>
                <c:pt idx="524">
                  <c:v>1.8813190409085356E-2</c:v>
                </c:pt>
                <c:pt idx="525">
                  <c:v>-2.0556177038993928E-3</c:v>
                </c:pt>
                <c:pt idx="526">
                  <c:v>1.7395075508175317E-2</c:v>
                </c:pt>
                <c:pt idx="527">
                  <c:v>1.2539917733780381E-2</c:v>
                </c:pt>
                <c:pt idx="528">
                  <c:v>-1.2508969146137305E-2</c:v>
                </c:pt>
                <c:pt idx="529">
                  <c:v>-3.6961165136726315E-3</c:v>
                </c:pt>
                <c:pt idx="530">
                  <c:v>1.0317455946142973E-2</c:v>
                </c:pt>
                <c:pt idx="531">
                  <c:v>-2.578518971566357E-2</c:v>
                </c:pt>
                <c:pt idx="532">
                  <c:v>1.4211957232238559E-2</c:v>
                </c:pt>
                <c:pt idx="533">
                  <c:v>6.5850293749274424E-3</c:v>
                </c:pt>
                <c:pt idx="534">
                  <c:v>1.5459802095178166E-2</c:v>
                </c:pt>
                <c:pt idx="535">
                  <c:v>3.5928900517010476E-3</c:v>
                </c:pt>
                <c:pt idx="536">
                  <c:v>2.6730809481243512E-3</c:v>
                </c:pt>
                <c:pt idx="537">
                  <c:v>1.15922089198357E-2</c:v>
                </c:pt>
                <c:pt idx="538">
                  <c:v>1.9983634435342346E-2</c:v>
                </c:pt>
                <c:pt idx="539">
                  <c:v>1.6058284503117637E-2</c:v>
                </c:pt>
                <c:pt idx="540">
                  <c:v>-2.7918748139664662E-2</c:v>
                </c:pt>
                <c:pt idx="541">
                  <c:v>-2.8404496511161725E-2</c:v>
                </c:pt>
                <c:pt idx="542">
                  <c:v>-2.5350581069127909E-4</c:v>
                </c:pt>
                <c:pt idx="543">
                  <c:v>3.7073180758384616E-3</c:v>
                </c:pt>
                <c:pt idx="544">
                  <c:v>-3.1169612118217005E-3</c:v>
                </c:pt>
                <c:pt idx="545">
                  <c:v>-2.2135423718526281E-2</c:v>
                </c:pt>
                <c:pt idx="546">
                  <c:v>-3.0996074021604203E-3</c:v>
                </c:pt>
                <c:pt idx="547">
                  <c:v>-1.9332778662955796E-2</c:v>
                </c:pt>
                <c:pt idx="548">
                  <c:v>1.1567294910931336E-2</c:v>
                </c:pt>
                <c:pt idx="549">
                  <c:v>2.1544974623975088E-2</c:v>
                </c:pt>
                <c:pt idx="550">
                  <c:v>1.4421774520258834E-2</c:v>
                </c:pt>
                <c:pt idx="551">
                  <c:v>7.9623493333198514E-3</c:v>
                </c:pt>
                <c:pt idx="552">
                  <c:v>1.2140230533852048E-2</c:v>
                </c:pt>
                <c:pt idx="553">
                  <c:v>-6.9255264106078407E-3</c:v>
                </c:pt>
                <c:pt idx="554">
                  <c:v>1.7728910131142195E-2</c:v>
                </c:pt>
                <c:pt idx="555">
                  <c:v>-1.9441966351270046E-2</c:v>
                </c:pt>
                <c:pt idx="556">
                  <c:v>8.257521117964739E-4</c:v>
                </c:pt>
                <c:pt idx="557">
                  <c:v>8.5854326750507415E-3</c:v>
                </c:pt>
                <c:pt idx="558">
                  <c:v>6.6799605474674451E-3</c:v>
                </c:pt>
                <c:pt idx="559">
                  <c:v>4.6481639793094498E-3</c:v>
                </c:pt>
                <c:pt idx="560">
                  <c:v>3.8357635981611793E-4</c:v>
                </c:pt>
                <c:pt idx="561">
                  <c:v>-9.9382091388822147E-3</c:v>
                </c:pt>
                <c:pt idx="562">
                  <c:v>5.4460475253801377E-3</c:v>
                </c:pt>
                <c:pt idx="563">
                  <c:v>2.2858812926325189E-2</c:v>
                </c:pt>
                <c:pt idx="564">
                  <c:v>-7.8957019340175627E-4</c:v>
                </c:pt>
                <c:pt idx="565">
                  <c:v>2.4354635638383915E-2</c:v>
                </c:pt>
                <c:pt idx="566">
                  <c:v>7.310484083944635E-3</c:v>
                </c:pt>
                <c:pt idx="567">
                  <c:v>6.0471266542478919E-3</c:v>
                </c:pt>
                <c:pt idx="568">
                  <c:v>3.6090817621068361E-3</c:v>
                </c:pt>
                <c:pt idx="569">
                  <c:v>7.5278085020595853E-3</c:v>
                </c:pt>
                <c:pt idx="570">
                  <c:v>1.0677453236182188E-2</c:v>
                </c:pt>
                <c:pt idx="571">
                  <c:v>-7.8250409336072524E-3</c:v>
                </c:pt>
                <c:pt idx="572">
                  <c:v>-6.3766311925319563E-3</c:v>
                </c:pt>
                <c:pt idx="573">
                  <c:v>-3.2313861646015574E-2</c:v>
                </c:pt>
                <c:pt idx="574">
                  <c:v>-1.9083506521254789E-2</c:v>
                </c:pt>
                <c:pt idx="575">
                  <c:v>-5.617334959024034E-2</c:v>
                </c:pt>
                <c:pt idx="576">
                  <c:v>1.5126308151849122E-2</c:v>
                </c:pt>
                <c:pt idx="577">
                  <c:v>-1.6132747224874677E-2</c:v>
                </c:pt>
                <c:pt idx="578">
                  <c:v>-2.6549083555946096E-2</c:v>
                </c:pt>
                <c:pt idx="579">
                  <c:v>5.2143569292123715E-2</c:v>
                </c:pt>
                <c:pt idx="580">
                  <c:v>3.0512835508860192E-3</c:v>
                </c:pt>
                <c:pt idx="581">
                  <c:v>9.1637378802675862E-3</c:v>
                </c:pt>
                <c:pt idx="582">
                  <c:v>-1.4552263809913812E-2</c:v>
                </c:pt>
                <c:pt idx="583">
                  <c:v>3.3248628494074728E-2</c:v>
                </c:pt>
                <c:pt idx="584">
                  <c:v>-1.6829457759670818E-2</c:v>
                </c:pt>
                <c:pt idx="585">
                  <c:v>1.0450077892494525E-2</c:v>
                </c:pt>
                <c:pt idx="586">
                  <c:v>-4.7615040912242224E-3</c:v>
                </c:pt>
                <c:pt idx="587">
                  <c:v>9.8475349288635883E-3</c:v>
                </c:pt>
                <c:pt idx="588">
                  <c:v>-1.2205524588828398E-2</c:v>
                </c:pt>
                <c:pt idx="589">
                  <c:v>6.3017043723849753E-3</c:v>
                </c:pt>
                <c:pt idx="590">
                  <c:v>1.0375221559487446E-2</c:v>
                </c:pt>
                <c:pt idx="591">
                  <c:v>-1.158897660313174E-2</c:v>
                </c:pt>
                <c:pt idx="592">
                  <c:v>1.0491170486344181E-2</c:v>
                </c:pt>
                <c:pt idx="593">
                  <c:v>4.5851681446456016E-3</c:v>
                </c:pt>
                <c:pt idx="594">
                  <c:v>-2.0029901181894405E-2</c:v>
                </c:pt>
                <c:pt idx="595">
                  <c:v>6.27074685301654E-3</c:v>
                </c:pt>
                <c:pt idx="596">
                  <c:v>6.6578889024626609E-3</c:v>
                </c:pt>
                <c:pt idx="597">
                  <c:v>1.5823665542872956E-2</c:v>
                </c:pt>
                <c:pt idx="598">
                  <c:v>3.5472135572221841E-2</c:v>
                </c:pt>
                <c:pt idx="599">
                  <c:v>2.6298395688471032E-3</c:v>
                </c:pt>
                <c:pt idx="600">
                  <c:v>1.4576368328789391E-2</c:v>
                </c:pt>
                <c:pt idx="601">
                  <c:v>3.6175296823270919E-3</c:v>
                </c:pt>
                <c:pt idx="602">
                  <c:v>-1.9286898729466984E-3</c:v>
                </c:pt>
                <c:pt idx="603">
                  <c:v>9.3915126135912796E-3</c:v>
                </c:pt>
                <c:pt idx="604">
                  <c:v>1.574591559674321E-4</c:v>
                </c:pt>
                <c:pt idx="605">
                  <c:v>-3.6071162659858658E-3</c:v>
                </c:pt>
                <c:pt idx="606">
                  <c:v>-3.6999689160921223E-2</c:v>
                </c:pt>
                <c:pt idx="607">
                  <c:v>1.1370789310862328E-2</c:v>
                </c:pt>
                <c:pt idx="608">
                  <c:v>3.8304852990200589E-2</c:v>
                </c:pt>
                <c:pt idx="609">
                  <c:v>6.6446752313875646E-3</c:v>
                </c:pt>
                <c:pt idx="610">
                  <c:v>-4.373923484146558E-3</c:v>
                </c:pt>
                <c:pt idx="611">
                  <c:v>-3.9888788212393278E-3</c:v>
                </c:pt>
                <c:pt idx="612">
                  <c:v>-8.3902292043014359E-3</c:v>
                </c:pt>
                <c:pt idx="613">
                  <c:v>5.5228121695778398E-3</c:v>
                </c:pt>
                <c:pt idx="614">
                  <c:v>1.8916842600371631E-3</c:v>
                </c:pt>
                <c:pt idx="615">
                  <c:v>-2.1898831364496218E-2</c:v>
                </c:pt>
                <c:pt idx="616">
                  <c:v>-1.153429993507904E-2</c:v>
                </c:pt>
                <c:pt idx="617">
                  <c:v>-1.1817780967445346E-2</c:v>
                </c:pt>
                <c:pt idx="618">
                  <c:v>-2.5429153804766957E-2</c:v>
                </c:pt>
                <c:pt idx="619">
                  <c:v>1.0211622367108042E-2</c:v>
                </c:pt>
                <c:pt idx="620">
                  <c:v>-5.5672846365798501E-3</c:v>
                </c:pt>
                <c:pt idx="621">
                  <c:v>-1.977318553688967E-2</c:v>
                </c:pt>
                <c:pt idx="622">
                  <c:v>1.7905081802617184E-2</c:v>
                </c:pt>
                <c:pt idx="623">
                  <c:v>-6.9897539008458853E-3</c:v>
                </c:pt>
                <c:pt idx="624">
                  <c:v>1.1848878423404097E-2</c:v>
                </c:pt>
                <c:pt idx="625">
                  <c:v>1.7903718676934632E-2</c:v>
                </c:pt>
                <c:pt idx="626">
                  <c:v>2.1127901863188248E-2</c:v>
                </c:pt>
                <c:pt idx="627">
                  <c:v>-2.932927792365192E-2</c:v>
                </c:pt>
                <c:pt idx="628">
                  <c:v>1.1660198634197538E-2</c:v>
                </c:pt>
                <c:pt idx="629">
                  <c:v>3.1561099760883504E-2</c:v>
                </c:pt>
                <c:pt idx="630">
                  <c:v>-6.6841214182128406E-3</c:v>
                </c:pt>
                <c:pt idx="631">
                  <c:v>2.6476334257692358E-2</c:v>
                </c:pt>
                <c:pt idx="632">
                  <c:v>1.4760215486662176E-3</c:v>
                </c:pt>
                <c:pt idx="633">
                  <c:v>-1.06651284170034E-3</c:v>
                </c:pt>
                <c:pt idx="634">
                  <c:v>1.5930624735807086E-3</c:v>
                </c:pt>
                <c:pt idx="635">
                  <c:v>1.188892511736972E-2</c:v>
                </c:pt>
                <c:pt idx="636">
                  <c:v>-1.1160355743983885E-2</c:v>
                </c:pt>
                <c:pt idx="637">
                  <c:v>1.3857332996057625E-2</c:v>
                </c:pt>
                <c:pt idx="638">
                  <c:v>1.5314321227789307E-2</c:v>
                </c:pt>
                <c:pt idx="639">
                  <c:v>-2.1186786301768956E-3</c:v>
                </c:pt>
                <c:pt idx="640">
                  <c:v>-1.5637536435284538E-3</c:v>
                </c:pt>
                <c:pt idx="641">
                  <c:v>2.4658768427383571E-3</c:v>
                </c:pt>
                <c:pt idx="642">
                  <c:v>7.795656795418715E-3</c:v>
                </c:pt>
                <c:pt idx="643">
                  <c:v>-8.4275148183947657E-3</c:v>
                </c:pt>
                <c:pt idx="644">
                  <c:v>-2.3362553068805747E-2</c:v>
                </c:pt>
                <c:pt idx="645">
                  <c:v>1.1390140899112611E-2</c:v>
                </c:pt>
                <c:pt idx="646">
                  <c:v>1.2481525517991088E-3</c:v>
                </c:pt>
                <c:pt idx="647">
                  <c:v>-2.6912717196059255E-3</c:v>
                </c:pt>
                <c:pt idx="648">
                  <c:v>-7.2768028557594122E-2</c:v>
                </c:pt>
                <c:pt idx="649">
                  <c:v>-1.8952378395116876E-2</c:v>
                </c:pt>
                <c:pt idx="650">
                  <c:v>-9.4112988513397555E-2</c:v>
                </c:pt>
                <c:pt idx="651">
                  <c:v>-0.12151940455899846</c:v>
                </c:pt>
                <c:pt idx="652">
                  <c:v>-9.742230921189976E-3</c:v>
                </c:pt>
                <c:pt idx="653">
                  <c:v>-6.6562766122513772E-2</c:v>
                </c:pt>
                <c:pt idx="654">
                  <c:v>0.12718036205465433</c:v>
                </c:pt>
                <c:pt idx="655">
                  <c:v>1.6994216654773853E-2</c:v>
                </c:pt>
                <c:pt idx="656">
                  <c:v>-1.2123949537324319E-2</c:v>
                </c:pt>
                <c:pt idx="657">
                  <c:v>7.7066762419797596E-2</c:v>
                </c:pt>
                <c:pt idx="658">
                  <c:v>-6.1704516934418474E-2</c:v>
                </c:pt>
                <c:pt idx="659">
                  <c:v>-1.2392627209101281E-2</c:v>
                </c:pt>
                <c:pt idx="660">
                  <c:v>-1.0681976123898984E-2</c:v>
                </c:pt>
                <c:pt idx="661">
                  <c:v>5.9855608008131167E-2</c:v>
                </c:pt>
                <c:pt idx="662">
                  <c:v>5.8646451300260471E-2</c:v>
                </c:pt>
                <c:pt idx="663">
                  <c:v>-1.6687782519617111E-2</c:v>
                </c:pt>
                <c:pt idx="664">
                  <c:v>2.722377536781817E-2</c:v>
                </c:pt>
                <c:pt idx="665">
                  <c:v>1.3529304214020987E-2</c:v>
                </c:pt>
                <c:pt idx="666">
                  <c:v>2.1607397609072487E-2</c:v>
                </c:pt>
                <c:pt idx="667">
                  <c:v>1.5149891464920628E-2</c:v>
                </c:pt>
                <c:pt idx="668">
                  <c:v>1.2411754500505801E-2</c:v>
                </c:pt>
                <c:pt idx="669">
                  <c:v>2.6826108778724933E-2</c:v>
                </c:pt>
                <c:pt idx="670">
                  <c:v>-1.0782434673522467E-2</c:v>
                </c:pt>
                <c:pt idx="671">
                  <c:v>1.2697001105808736E-2</c:v>
                </c:pt>
                <c:pt idx="672">
                  <c:v>-3.1789955175336448E-3</c:v>
                </c:pt>
                <c:pt idx="673">
                  <c:v>1.7283261647349057E-2</c:v>
                </c:pt>
                <c:pt idx="674">
                  <c:v>2.4270991723315705E-2</c:v>
                </c:pt>
                <c:pt idx="675">
                  <c:v>-2.6936880603920077E-2</c:v>
                </c:pt>
                <c:pt idx="676">
                  <c:v>1.1523056193499359E-2</c:v>
                </c:pt>
                <c:pt idx="677">
                  <c:v>3.5326595964069174E-3</c:v>
                </c:pt>
                <c:pt idx="678">
                  <c:v>-3.9522135045639728E-2</c:v>
                </c:pt>
                <c:pt idx="679">
                  <c:v>3.3184787250288394E-2</c:v>
                </c:pt>
                <c:pt idx="680">
                  <c:v>4.3553662886622435E-2</c:v>
                </c:pt>
                <c:pt idx="681">
                  <c:v>-1.2736901975149317E-2</c:v>
                </c:pt>
                <c:pt idx="682">
                  <c:v>1.4274187033702423E-2</c:v>
                </c:pt>
                <c:pt idx="683">
                  <c:v>-2.4135857554729689E-2</c:v>
                </c:pt>
                <c:pt idx="684">
                  <c:v>5.3352349448716696E-2</c:v>
                </c:pt>
                <c:pt idx="685">
                  <c:v>3.7216009874281974E-2</c:v>
                </c:pt>
                <c:pt idx="686">
                  <c:v>1.0935546699409215E-2</c:v>
                </c:pt>
                <c:pt idx="687">
                  <c:v>8.546540552703874E-3</c:v>
                </c:pt>
                <c:pt idx="688">
                  <c:v>2.2330227583083229E-2</c:v>
                </c:pt>
                <c:pt idx="689">
                  <c:v>1.9255484834189041E-2</c:v>
                </c:pt>
                <c:pt idx="690">
                  <c:v>1.8255360422344546E-2</c:v>
                </c:pt>
                <c:pt idx="691">
                  <c:v>-8.2117392458047611E-4</c:v>
                </c:pt>
                <c:pt idx="692">
                  <c:v>1.9582886339254868E-2</c:v>
                </c:pt>
                <c:pt idx="693">
                  <c:v>2.3451153832435789E-2</c:v>
                </c:pt>
                <c:pt idx="694">
                  <c:v>6.0255585782988952E-3</c:v>
                </c:pt>
                <c:pt idx="695">
                  <c:v>-4.2816328350487876E-3</c:v>
                </c:pt>
                <c:pt idx="696">
                  <c:v>-5.1301551027375103E-2</c:v>
                </c:pt>
                <c:pt idx="697">
                  <c:v>9.4586597888672186E-2</c:v>
                </c:pt>
                <c:pt idx="698">
                  <c:v>1.6017542234115556E-2</c:v>
                </c:pt>
                <c:pt idx="699">
                  <c:v>-1.1972974684004933E-2</c:v>
                </c:pt>
                <c:pt idx="700">
                  <c:v>-3.0210062868156307E-2</c:v>
                </c:pt>
                <c:pt idx="701">
                  <c:v>2.8146808846708282E-2</c:v>
                </c:pt>
                <c:pt idx="702">
                  <c:v>6.2156893022207171E-3</c:v>
                </c:pt>
                <c:pt idx="703">
                  <c:v>-1.909062245459292E-2</c:v>
                </c:pt>
                <c:pt idx="704">
                  <c:v>-1.6054001309854904E-2</c:v>
                </c:pt>
                <c:pt idx="705">
                  <c:v>2.4818526502855098E-2</c:v>
                </c:pt>
                <c:pt idx="706">
                  <c:v>-2.1859982346488227E-3</c:v>
                </c:pt>
                <c:pt idx="707">
                  <c:v>-1.462771822525688E-2</c:v>
                </c:pt>
                <c:pt idx="708">
                  <c:v>-1.8915230857394327E-2</c:v>
                </c:pt>
                <c:pt idx="709">
                  <c:v>2.0203816787967455E-2</c:v>
                </c:pt>
                <c:pt idx="710">
                  <c:v>1.3126202840348489E-2</c:v>
                </c:pt>
                <c:pt idx="711">
                  <c:v>-9.8056473898712193E-3</c:v>
                </c:pt>
                <c:pt idx="712">
                  <c:v>3.3894725818587546E-2</c:v>
                </c:pt>
                <c:pt idx="713">
                  <c:v>1.7156207079156438E-2</c:v>
                </c:pt>
                <c:pt idx="714">
                  <c:v>1.5198556810893216E-2</c:v>
                </c:pt>
                <c:pt idx="715">
                  <c:v>8.2385162569200698E-3</c:v>
                </c:pt>
                <c:pt idx="716">
                  <c:v>-7.3420743807813826E-3</c:v>
                </c:pt>
                <c:pt idx="717">
                  <c:v>1.128585438752161E-2</c:v>
                </c:pt>
                <c:pt idx="718">
                  <c:v>-8.7103637350365304E-3</c:v>
                </c:pt>
                <c:pt idx="719">
                  <c:v>-2.060805117763409E-3</c:v>
                </c:pt>
                <c:pt idx="720">
                  <c:v>1.4888691305526391E-2</c:v>
                </c:pt>
                <c:pt idx="721">
                  <c:v>-4.229661019963582E-3</c:v>
                </c:pt>
                <c:pt idx="722">
                  <c:v>-5.865269165117426E-3</c:v>
                </c:pt>
                <c:pt idx="723">
                  <c:v>3.0143303263794996E-2</c:v>
                </c:pt>
                <c:pt idx="724">
                  <c:v>1.7914510879504686E-2</c:v>
                </c:pt>
                <c:pt idx="725">
                  <c:v>-4.7552263119292615E-3</c:v>
                </c:pt>
                <c:pt idx="726">
                  <c:v>1.5482764581623565E-2</c:v>
                </c:pt>
                <c:pt idx="727">
                  <c:v>3.7018438542828269E-2</c:v>
                </c:pt>
                <c:pt idx="728">
                  <c:v>2.6351561831465808E-3</c:v>
                </c:pt>
                <c:pt idx="729">
                  <c:v>1.2430035299451525E-2</c:v>
                </c:pt>
                <c:pt idx="730">
                  <c:v>1.5242907917802251E-2</c:v>
                </c:pt>
                <c:pt idx="731">
                  <c:v>-1.7988285100337675E-2</c:v>
                </c:pt>
                <c:pt idx="732">
                  <c:v>2.0713403242498929E-2</c:v>
                </c:pt>
                <c:pt idx="733">
                  <c:v>2.4774888341867252E-2</c:v>
                </c:pt>
                <c:pt idx="734">
                  <c:v>-1.2195641481859476E-2</c:v>
                </c:pt>
                <c:pt idx="735">
                  <c:v>-2.4468806918165331E-2</c:v>
                </c:pt>
                <c:pt idx="736">
                  <c:v>1.3872523799761005E-2</c:v>
                </c:pt>
                <c:pt idx="737">
                  <c:v>1.037848335873659E-2</c:v>
                </c:pt>
                <c:pt idx="738">
                  <c:v>-1.8668391197469991E-2</c:v>
                </c:pt>
                <c:pt idx="739">
                  <c:v>-4.1562614272561915E-2</c:v>
                </c:pt>
                <c:pt idx="740">
                  <c:v>9.9991488426438568E-3</c:v>
                </c:pt>
                <c:pt idx="741">
                  <c:v>1.8294299301169437E-2</c:v>
                </c:pt>
                <c:pt idx="742">
                  <c:v>-3.0043545540792471E-2</c:v>
                </c:pt>
                <c:pt idx="743">
                  <c:v>1.092173309896971E-3</c:v>
                </c:pt>
                <c:pt idx="744">
                  <c:v>2.0601383885907598E-2</c:v>
                </c:pt>
                <c:pt idx="745">
                  <c:v>2.642889797208281E-2</c:v>
                </c:pt>
                <c:pt idx="746">
                  <c:v>2.4872748133738076E-2</c:v>
                </c:pt>
                <c:pt idx="747">
                  <c:v>-3.4980738089369079E-2</c:v>
                </c:pt>
                <c:pt idx="748">
                  <c:v>-2.9244296634327704E-2</c:v>
                </c:pt>
                <c:pt idx="749">
                  <c:v>2.4228323754213799E-2</c:v>
                </c:pt>
                <c:pt idx="750">
                  <c:v>-8.0810887537122733E-3</c:v>
                </c:pt>
                <c:pt idx="751">
                  <c:v>-5.6662236147282385E-3</c:v>
                </c:pt>
                <c:pt idx="752">
                  <c:v>-3.5765781022729648E-2</c:v>
                </c:pt>
                <c:pt idx="753">
                  <c:v>-2.4795344784872442E-2</c:v>
                </c:pt>
                <c:pt idx="754">
                  <c:v>2.3705221410117439E-2</c:v>
                </c:pt>
                <c:pt idx="755">
                  <c:v>3.9481889747134069E-2</c:v>
                </c:pt>
                <c:pt idx="756">
                  <c:v>-7.7544043195265644E-3</c:v>
                </c:pt>
                <c:pt idx="757">
                  <c:v>3.0166689136011282E-2</c:v>
                </c:pt>
                <c:pt idx="758">
                  <c:v>6.4458118305301682E-3</c:v>
                </c:pt>
                <c:pt idx="759">
                  <c:v>-1.7357914432095334E-2</c:v>
                </c:pt>
                <c:pt idx="760">
                  <c:v>-1.7378533278390784E-2</c:v>
                </c:pt>
                <c:pt idx="761">
                  <c:v>-4.0413838065759267E-3</c:v>
                </c:pt>
                <c:pt idx="762">
                  <c:v>-4.0420916744646762E-2</c:v>
                </c:pt>
                <c:pt idx="763">
                  <c:v>-3.8333436476502447E-2</c:v>
                </c:pt>
                <c:pt idx="764">
                  <c:v>3.0667557209916652E-2</c:v>
                </c:pt>
                <c:pt idx="765">
                  <c:v>5.3054842488877707E-3</c:v>
                </c:pt>
                <c:pt idx="766">
                  <c:v>1.4178339219401037E-2</c:v>
                </c:pt>
                <c:pt idx="767">
                  <c:v>-2.306403999829465E-2</c:v>
                </c:pt>
                <c:pt idx="768">
                  <c:v>-5.6061660780718392E-2</c:v>
                </c:pt>
                <c:pt idx="769">
                  <c:v>2.6530879131657192E-2</c:v>
                </c:pt>
                <c:pt idx="770">
                  <c:v>3.3632055472394562E-3</c:v>
                </c:pt>
                <c:pt idx="771">
                  <c:v>2.974532270384711E-2</c:v>
                </c:pt>
                <c:pt idx="772">
                  <c:v>-1.0566774237090293E-2</c:v>
                </c:pt>
                <c:pt idx="773">
                  <c:v>4.1762144859608608E-2</c:v>
                </c:pt>
                <c:pt idx="774">
                  <c:v>2.6244930410620704E-2</c:v>
                </c:pt>
                <c:pt idx="775">
                  <c:v>1.3943729692713402E-2</c:v>
                </c:pt>
                <c:pt idx="776">
                  <c:v>1.7281241018824556E-2</c:v>
                </c:pt>
                <c:pt idx="777">
                  <c:v>3.4070694843311156E-3</c:v>
                </c:pt>
                <c:pt idx="778">
                  <c:v>-1.1236838626331735E-2</c:v>
                </c:pt>
                <c:pt idx="779">
                  <c:v>-1.1077670834892528E-3</c:v>
                </c:pt>
                <c:pt idx="780">
                  <c:v>1.6756534766828146E-2</c:v>
                </c:pt>
                <c:pt idx="781">
                  <c:v>-1.6962601341083738E-2</c:v>
                </c:pt>
                <c:pt idx="782">
                  <c:v>-1.1608108251135452E-2</c:v>
                </c:pt>
                <c:pt idx="783">
                  <c:v>-1.3446949778974537E-2</c:v>
                </c:pt>
                <c:pt idx="784">
                  <c:v>1.2887345016576734E-2</c:v>
                </c:pt>
                <c:pt idx="785">
                  <c:v>-7.4475180824222775E-3</c:v>
                </c:pt>
                <c:pt idx="786">
                  <c:v>2.2728290395880091E-2</c:v>
                </c:pt>
                <c:pt idx="787">
                  <c:v>1.1976353990514221E-2</c:v>
                </c:pt>
                <c:pt idx="788">
                  <c:v>1.8572739046093023E-2</c:v>
                </c:pt>
                <c:pt idx="789">
                  <c:v>1.2835839141973171E-2</c:v>
                </c:pt>
                <c:pt idx="790">
                  <c:v>-2.2915268323326909E-3</c:v>
                </c:pt>
                <c:pt idx="791">
                  <c:v>1.1202945489937166E-2</c:v>
                </c:pt>
                <c:pt idx="792">
                  <c:v>9.9039639910332156E-3</c:v>
                </c:pt>
                <c:pt idx="793">
                  <c:v>-1.0670674855624007E-2</c:v>
                </c:pt>
                <c:pt idx="794">
                  <c:v>-1.2304943296693405E-2</c:v>
                </c:pt>
                <c:pt idx="795">
                  <c:v>-2.5299645232360835E-2</c:v>
                </c:pt>
                <c:pt idx="796">
                  <c:v>1.6763258244249624E-2</c:v>
                </c:pt>
                <c:pt idx="797">
                  <c:v>-1.3578982501887271E-2</c:v>
                </c:pt>
                <c:pt idx="798">
                  <c:v>5.4397193012540868E-3</c:v>
                </c:pt>
                <c:pt idx="799">
                  <c:v>3.9568060098029711E-3</c:v>
                </c:pt>
                <c:pt idx="800">
                  <c:v>-2.348064068682687E-2</c:v>
                </c:pt>
                <c:pt idx="801">
                  <c:v>1.4184061178950103E-2</c:v>
                </c:pt>
                <c:pt idx="802">
                  <c:v>1.3718000357498816E-4</c:v>
                </c:pt>
                <c:pt idx="803">
                  <c:v>4.9113330579901859E-3</c:v>
                </c:pt>
                <c:pt idx="804">
                  <c:v>-2.6660339180815562E-2</c:v>
                </c:pt>
                <c:pt idx="805">
                  <c:v>7.3600305955052736E-3</c:v>
                </c:pt>
                <c:pt idx="806">
                  <c:v>-1.0312925614102575E-2</c:v>
                </c:pt>
                <c:pt idx="807">
                  <c:v>-1.7966542181762968E-2</c:v>
                </c:pt>
                <c:pt idx="808">
                  <c:v>-9.0643005674553301E-3</c:v>
                </c:pt>
                <c:pt idx="809">
                  <c:v>2.447317651056391E-2</c:v>
                </c:pt>
                <c:pt idx="810">
                  <c:v>1.3790543678624312E-2</c:v>
                </c:pt>
                <c:pt idx="811">
                  <c:v>1.3003446433238475E-2</c:v>
                </c:pt>
                <c:pt idx="812">
                  <c:v>-1.1439826046107271E-2</c:v>
                </c:pt>
                <c:pt idx="813">
                  <c:v>2.5019742862924632E-2</c:v>
                </c:pt>
                <c:pt idx="814">
                  <c:v>2.2142264046509652E-4</c:v>
                </c:pt>
                <c:pt idx="815">
                  <c:v>1.3603452390835047E-2</c:v>
                </c:pt>
                <c:pt idx="816">
                  <c:v>-6.0825335724671303E-3</c:v>
                </c:pt>
                <c:pt idx="817">
                  <c:v>1.6257908544516697E-2</c:v>
                </c:pt>
                <c:pt idx="818">
                  <c:v>1.8784444174400061E-3</c:v>
                </c:pt>
                <c:pt idx="819">
                  <c:v>1.5809120414556066E-3</c:v>
                </c:pt>
                <c:pt idx="820">
                  <c:v>1.4146094134112497E-2</c:v>
                </c:pt>
                <c:pt idx="821">
                  <c:v>-8.5254435355359703E-3</c:v>
                </c:pt>
                <c:pt idx="822">
                  <c:v>2.8049116351021919E-2</c:v>
                </c:pt>
                <c:pt idx="823">
                  <c:v>7.4391381641183418E-3</c:v>
                </c:pt>
                <c:pt idx="824">
                  <c:v>1.2037120668846102E-2</c:v>
                </c:pt>
                <c:pt idx="825">
                  <c:v>9.225893838329613E-3</c:v>
                </c:pt>
                <c:pt idx="826">
                  <c:v>-5.0113557229678474E-3</c:v>
                </c:pt>
                <c:pt idx="827">
                  <c:v>-6.5687899663359195E-3</c:v>
                </c:pt>
                <c:pt idx="828">
                  <c:v>-4.5447158246656461E-3</c:v>
                </c:pt>
                <c:pt idx="829">
                  <c:v>-6.0813548212629298E-3</c:v>
                </c:pt>
                <c:pt idx="830">
                  <c:v>-2.2966993253730195E-3</c:v>
                </c:pt>
                <c:pt idx="831">
                  <c:v>8.797973254502045E-3</c:v>
                </c:pt>
                <c:pt idx="832">
                  <c:v>1.9791226378708116E-2</c:v>
                </c:pt>
                <c:pt idx="833">
                  <c:v>1.8789169766020519E-2</c:v>
                </c:pt>
                <c:pt idx="834">
                  <c:v>-2.5658213105346328E-2</c:v>
                </c:pt>
                <c:pt idx="835">
                  <c:v>-1.8272218127756146E-3</c:v>
                </c:pt>
                <c:pt idx="836">
                  <c:v>7.7395793654977396E-4</c:v>
                </c:pt>
                <c:pt idx="837">
                  <c:v>4.9635322588852393E-3</c:v>
                </c:pt>
                <c:pt idx="838">
                  <c:v>-1.0551357137051021E-2</c:v>
                </c:pt>
                <c:pt idx="839">
                  <c:v>-2.5349703378138133E-2</c:v>
                </c:pt>
                <c:pt idx="840">
                  <c:v>9.6260409967319216E-3</c:v>
                </c:pt>
                <c:pt idx="841">
                  <c:v>1.0127089324092564E-2</c:v>
                </c:pt>
                <c:pt idx="842">
                  <c:v>1.5775838172153334E-2</c:v>
                </c:pt>
                <c:pt idx="843">
                  <c:v>3.1876683835045938E-3</c:v>
                </c:pt>
                <c:pt idx="844">
                  <c:v>2.3905448961142772E-2</c:v>
                </c:pt>
                <c:pt idx="845">
                  <c:v>3.4611379890365113E-2</c:v>
                </c:pt>
                <c:pt idx="846">
                  <c:v>2.3236239039903017E-2</c:v>
                </c:pt>
                <c:pt idx="847">
                  <c:v>-4.9984502728748215E-3</c:v>
                </c:pt>
                <c:pt idx="848">
                  <c:v>1.7892774176821558E-2</c:v>
                </c:pt>
                <c:pt idx="849">
                  <c:v>-9.4791909424696286E-4</c:v>
                </c:pt>
                <c:pt idx="850">
                  <c:v>8.4635293673134271E-3</c:v>
                </c:pt>
                <c:pt idx="851">
                  <c:v>-1.2430051355886373E-2</c:v>
                </c:pt>
                <c:pt idx="852">
                  <c:v>-1.247783670526148E-2</c:v>
                </c:pt>
                <c:pt idx="853">
                  <c:v>2.3472606663543782E-2</c:v>
                </c:pt>
                <c:pt idx="854">
                  <c:v>-3.2626261199916184E-3</c:v>
                </c:pt>
                <c:pt idx="855">
                  <c:v>1.1853516297486433E-2</c:v>
                </c:pt>
                <c:pt idx="856">
                  <c:v>7.8037451667449798E-3</c:v>
                </c:pt>
                <c:pt idx="857">
                  <c:v>5.6747169719741919E-3</c:v>
                </c:pt>
                <c:pt idx="858">
                  <c:v>6.9296975546975226E-3</c:v>
                </c:pt>
                <c:pt idx="859">
                  <c:v>-2.0903821564132397E-2</c:v>
                </c:pt>
                <c:pt idx="860">
                  <c:v>3.332844091697762E-3</c:v>
                </c:pt>
                <c:pt idx="861">
                  <c:v>1.0415576527091019E-2</c:v>
                </c:pt>
                <c:pt idx="862">
                  <c:v>8.3665365481468967E-3</c:v>
                </c:pt>
                <c:pt idx="863">
                  <c:v>2.5323123577369877E-4</c:v>
                </c:pt>
                <c:pt idx="864">
                  <c:v>-1.6536869728557835E-2</c:v>
                </c:pt>
                <c:pt idx="865">
                  <c:v>1.2324433049623051E-2</c:v>
                </c:pt>
                <c:pt idx="866">
                  <c:v>2.4933326155016644E-3</c:v>
                </c:pt>
                <c:pt idx="867">
                  <c:v>-1.8715661384811066E-2</c:v>
                </c:pt>
                <c:pt idx="868">
                  <c:v>1.8630545412424926E-2</c:v>
                </c:pt>
                <c:pt idx="869">
                  <c:v>2.1855151029202657E-2</c:v>
                </c:pt>
                <c:pt idx="870">
                  <c:v>-1.8573791893592317E-2</c:v>
                </c:pt>
                <c:pt idx="871">
                  <c:v>3.3707394719600492E-2</c:v>
                </c:pt>
                <c:pt idx="872">
                  <c:v>7.5331938955887079E-3</c:v>
                </c:pt>
                <c:pt idx="873">
                  <c:v>1.5128528821319875E-3</c:v>
                </c:pt>
                <c:pt idx="874">
                  <c:v>2.1679836623336168E-2</c:v>
                </c:pt>
                <c:pt idx="875">
                  <c:v>1.3046321420381757E-2</c:v>
                </c:pt>
                <c:pt idx="876">
                  <c:v>7.3302862874664587E-3</c:v>
                </c:pt>
                <c:pt idx="877">
                  <c:v>1.1733664001589705E-3</c:v>
                </c:pt>
                <c:pt idx="878">
                  <c:v>1.2390463208034497E-2</c:v>
                </c:pt>
                <c:pt idx="879">
                  <c:v>-4.7171773724281607E-3</c:v>
                </c:pt>
                <c:pt idx="880">
                  <c:v>-1.4167953726225035E-2</c:v>
                </c:pt>
                <c:pt idx="881">
                  <c:v>7.126311300913013E-3</c:v>
                </c:pt>
                <c:pt idx="882">
                  <c:v>1.1490903870086111E-2</c:v>
                </c:pt>
                <c:pt idx="883">
                  <c:v>1.6627623549180237E-2</c:v>
                </c:pt>
                <c:pt idx="884">
                  <c:v>-1.5206511123437516E-2</c:v>
                </c:pt>
                <c:pt idx="885">
                  <c:v>2.0294002790408605E-2</c:v>
                </c:pt>
                <c:pt idx="886">
                  <c:v>1.7133643000808441E-2</c:v>
                </c:pt>
                <c:pt idx="887">
                  <c:v>1.5044037220542705E-2</c:v>
                </c:pt>
                <c:pt idx="888">
                  <c:v>-4.4476560141728849E-2</c:v>
                </c:pt>
                <c:pt idx="889">
                  <c:v>-2.0128089260372795E-3</c:v>
                </c:pt>
                <c:pt idx="890">
                  <c:v>-4.4142811720760955E-3</c:v>
                </c:pt>
                <c:pt idx="891">
                  <c:v>-2.7088139713140946E-2</c:v>
                </c:pt>
                <c:pt idx="892">
                  <c:v>5.1093770319137199E-3</c:v>
                </c:pt>
                <c:pt idx="893">
                  <c:v>-6.424791987223899E-3</c:v>
                </c:pt>
                <c:pt idx="894">
                  <c:v>-2.5488443027341434E-2</c:v>
                </c:pt>
                <c:pt idx="895">
                  <c:v>1.5916184444815906E-2</c:v>
                </c:pt>
                <c:pt idx="896">
                  <c:v>9.3632521254012335E-3</c:v>
                </c:pt>
                <c:pt idx="897">
                  <c:v>2.2655460411037609E-2</c:v>
                </c:pt>
                <c:pt idx="898">
                  <c:v>3.667263578396307E-3</c:v>
                </c:pt>
                <c:pt idx="899">
                  <c:v>-4.7673871198458895E-2</c:v>
                </c:pt>
                <c:pt idx="900">
                  <c:v>9.5771230789614137E-3</c:v>
                </c:pt>
                <c:pt idx="901">
                  <c:v>8.0353753028203911E-3</c:v>
                </c:pt>
                <c:pt idx="902">
                  <c:v>-2.3880690280048689E-2</c:v>
                </c:pt>
                <c:pt idx="903">
                  <c:v>-9.7433276252053558E-3</c:v>
                </c:pt>
                <c:pt idx="904">
                  <c:v>-4.7838230820473893E-3</c:v>
                </c:pt>
                <c:pt idx="905">
                  <c:v>1.8023453198734662E-2</c:v>
                </c:pt>
                <c:pt idx="906">
                  <c:v>2.1927833144086417E-3</c:v>
                </c:pt>
                <c:pt idx="907">
                  <c:v>-2.6769973606227571E-2</c:v>
                </c:pt>
                <c:pt idx="908">
                  <c:v>-5.8156986981693359E-3</c:v>
                </c:pt>
                <c:pt idx="909">
                  <c:v>-2.9443942128780209E-2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F-49A1-9005-3C0A9DD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898831"/>
        <c:axId val="981903407"/>
      </c:lineChart>
      <c:dateAx>
        <c:axId val="98189883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03407"/>
        <c:crosses val="autoZero"/>
        <c:auto val="1"/>
        <c:lblOffset val="100"/>
        <c:baseTimeUnit val="days"/>
      </c:dateAx>
      <c:valAx>
        <c:axId val="9819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TimeSeries!$F$1:$F$3</c:f>
              <c:strCache>
                <c:ptCount val="3"/>
                <c:pt idx="0">
                  <c:v>ARCH 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TimeSeries!$A$4:$A$912</c:f>
              <c:numCache>
                <c:formatCode>d\-mmm\-yy</c:formatCode>
                <c:ptCount val="909"/>
                <c:pt idx="0">
                  <c:v>39356</c:v>
                </c:pt>
                <c:pt idx="1">
                  <c:v>39363</c:v>
                </c:pt>
                <c:pt idx="2">
                  <c:v>39370</c:v>
                </c:pt>
                <c:pt idx="3">
                  <c:v>39377</c:v>
                </c:pt>
                <c:pt idx="4">
                  <c:v>39384</c:v>
                </c:pt>
                <c:pt idx="5">
                  <c:v>39391</c:v>
                </c:pt>
                <c:pt idx="6">
                  <c:v>39398</c:v>
                </c:pt>
                <c:pt idx="7">
                  <c:v>39405</c:v>
                </c:pt>
                <c:pt idx="8">
                  <c:v>39412</c:v>
                </c:pt>
                <c:pt idx="9">
                  <c:v>39419</c:v>
                </c:pt>
                <c:pt idx="10">
                  <c:v>39426</c:v>
                </c:pt>
                <c:pt idx="11">
                  <c:v>39433</c:v>
                </c:pt>
                <c:pt idx="12">
                  <c:v>39440</c:v>
                </c:pt>
                <c:pt idx="13">
                  <c:v>39447</c:v>
                </c:pt>
                <c:pt idx="14">
                  <c:v>39454</c:v>
                </c:pt>
                <c:pt idx="15">
                  <c:v>39461</c:v>
                </c:pt>
                <c:pt idx="16">
                  <c:v>39468</c:v>
                </c:pt>
                <c:pt idx="17">
                  <c:v>39475</c:v>
                </c:pt>
                <c:pt idx="18">
                  <c:v>39482</c:v>
                </c:pt>
                <c:pt idx="19">
                  <c:v>39489</c:v>
                </c:pt>
                <c:pt idx="20">
                  <c:v>39496</c:v>
                </c:pt>
                <c:pt idx="21">
                  <c:v>39503</c:v>
                </c:pt>
                <c:pt idx="22">
                  <c:v>39510</c:v>
                </c:pt>
                <c:pt idx="23">
                  <c:v>39517</c:v>
                </c:pt>
                <c:pt idx="24">
                  <c:v>39524</c:v>
                </c:pt>
                <c:pt idx="25">
                  <c:v>39531</c:v>
                </c:pt>
                <c:pt idx="26">
                  <c:v>39538</c:v>
                </c:pt>
                <c:pt idx="27">
                  <c:v>39545</c:v>
                </c:pt>
                <c:pt idx="28">
                  <c:v>39552</c:v>
                </c:pt>
                <c:pt idx="29">
                  <c:v>39559</c:v>
                </c:pt>
                <c:pt idx="30">
                  <c:v>39566</c:v>
                </c:pt>
                <c:pt idx="31">
                  <c:v>39573</c:v>
                </c:pt>
                <c:pt idx="32">
                  <c:v>39580</c:v>
                </c:pt>
                <c:pt idx="33">
                  <c:v>39587</c:v>
                </c:pt>
                <c:pt idx="34">
                  <c:v>39594</c:v>
                </c:pt>
                <c:pt idx="35">
                  <c:v>39601</c:v>
                </c:pt>
                <c:pt idx="36">
                  <c:v>39608</c:v>
                </c:pt>
                <c:pt idx="37">
                  <c:v>39615</c:v>
                </c:pt>
                <c:pt idx="38">
                  <c:v>39622</c:v>
                </c:pt>
                <c:pt idx="39">
                  <c:v>39629</c:v>
                </c:pt>
                <c:pt idx="40">
                  <c:v>39636</c:v>
                </c:pt>
                <c:pt idx="41">
                  <c:v>39643</c:v>
                </c:pt>
                <c:pt idx="42">
                  <c:v>39650</c:v>
                </c:pt>
                <c:pt idx="43">
                  <c:v>39657</c:v>
                </c:pt>
                <c:pt idx="44">
                  <c:v>39664</c:v>
                </c:pt>
                <c:pt idx="45">
                  <c:v>39671</c:v>
                </c:pt>
                <c:pt idx="46">
                  <c:v>39678</c:v>
                </c:pt>
                <c:pt idx="47">
                  <c:v>39685</c:v>
                </c:pt>
                <c:pt idx="48">
                  <c:v>39692</c:v>
                </c:pt>
                <c:pt idx="49">
                  <c:v>39699</c:v>
                </c:pt>
                <c:pt idx="50">
                  <c:v>39706</c:v>
                </c:pt>
                <c:pt idx="51">
                  <c:v>39713</c:v>
                </c:pt>
                <c:pt idx="52">
                  <c:v>39720</c:v>
                </c:pt>
                <c:pt idx="53">
                  <c:v>39727</c:v>
                </c:pt>
                <c:pt idx="54">
                  <c:v>39734</c:v>
                </c:pt>
                <c:pt idx="55">
                  <c:v>39741</c:v>
                </c:pt>
                <c:pt idx="56">
                  <c:v>39748</c:v>
                </c:pt>
                <c:pt idx="57">
                  <c:v>39755</c:v>
                </c:pt>
                <c:pt idx="58">
                  <c:v>39762</c:v>
                </c:pt>
                <c:pt idx="59">
                  <c:v>39769</c:v>
                </c:pt>
                <c:pt idx="60">
                  <c:v>39776</c:v>
                </c:pt>
                <c:pt idx="61">
                  <c:v>39783</c:v>
                </c:pt>
                <c:pt idx="62">
                  <c:v>39790</c:v>
                </c:pt>
                <c:pt idx="63">
                  <c:v>39797</c:v>
                </c:pt>
                <c:pt idx="64">
                  <c:v>39804</c:v>
                </c:pt>
                <c:pt idx="65">
                  <c:v>39811</c:v>
                </c:pt>
                <c:pt idx="66">
                  <c:v>39818</c:v>
                </c:pt>
                <c:pt idx="67">
                  <c:v>39825</c:v>
                </c:pt>
                <c:pt idx="68">
                  <c:v>39832</c:v>
                </c:pt>
                <c:pt idx="69">
                  <c:v>39839</c:v>
                </c:pt>
                <c:pt idx="70">
                  <c:v>39846</c:v>
                </c:pt>
                <c:pt idx="71">
                  <c:v>39853</c:v>
                </c:pt>
                <c:pt idx="72">
                  <c:v>39860</c:v>
                </c:pt>
                <c:pt idx="73">
                  <c:v>39867</c:v>
                </c:pt>
                <c:pt idx="74">
                  <c:v>39874</c:v>
                </c:pt>
                <c:pt idx="75">
                  <c:v>39881</c:v>
                </c:pt>
                <c:pt idx="76">
                  <c:v>39888</c:v>
                </c:pt>
                <c:pt idx="77">
                  <c:v>39895</c:v>
                </c:pt>
                <c:pt idx="78">
                  <c:v>39902</c:v>
                </c:pt>
                <c:pt idx="79">
                  <c:v>39909</c:v>
                </c:pt>
                <c:pt idx="80">
                  <c:v>39916</c:v>
                </c:pt>
                <c:pt idx="81">
                  <c:v>39923</c:v>
                </c:pt>
                <c:pt idx="82">
                  <c:v>39930</c:v>
                </c:pt>
                <c:pt idx="83">
                  <c:v>39937</c:v>
                </c:pt>
                <c:pt idx="84">
                  <c:v>39944</c:v>
                </c:pt>
                <c:pt idx="85">
                  <c:v>39951</c:v>
                </c:pt>
                <c:pt idx="86">
                  <c:v>39958</c:v>
                </c:pt>
                <c:pt idx="87">
                  <c:v>39965</c:v>
                </c:pt>
                <c:pt idx="88">
                  <c:v>39972</c:v>
                </c:pt>
                <c:pt idx="89">
                  <c:v>39979</c:v>
                </c:pt>
                <c:pt idx="90">
                  <c:v>39986</c:v>
                </c:pt>
                <c:pt idx="91">
                  <c:v>39993</c:v>
                </c:pt>
                <c:pt idx="92">
                  <c:v>40000</c:v>
                </c:pt>
                <c:pt idx="93">
                  <c:v>40007</c:v>
                </c:pt>
                <c:pt idx="94">
                  <c:v>40014</c:v>
                </c:pt>
                <c:pt idx="95">
                  <c:v>40021</c:v>
                </c:pt>
                <c:pt idx="96">
                  <c:v>40028</c:v>
                </c:pt>
                <c:pt idx="97">
                  <c:v>40035</c:v>
                </c:pt>
                <c:pt idx="98">
                  <c:v>40042</c:v>
                </c:pt>
                <c:pt idx="99">
                  <c:v>40049</c:v>
                </c:pt>
                <c:pt idx="100">
                  <c:v>40056</c:v>
                </c:pt>
                <c:pt idx="101">
                  <c:v>40063</c:v>
                </c:pt>
                <c:pt idx="102">
                  <c:v>40070</c:v>
                </c:pt>
                <c:pt idx="103">
                  <c:v>40077</c:v>
                </c:pt>
                <c:pt idx="104">
                  <c:v>40084</c:v>
                </c:pt>
                <c:pt idx="105">
                  <c:v>40091</c:v>
                </c:pt>
                <c:pt idx="106">
                  <c:v>40098</c:v>
                </c:pt>
                <c:pt idx="107">
                  <c:v>40105</c:v>
                </c:pt>
                <c:pt idx="108">
                  <c:v>40112</c:v>
                </c:pt>
                <c:pt idx="109">
                  <c:v>40119</c:v>
                </c:pt>
                <c:pt idx="110">
                  <c:v>40126</c:v>
                </c:pt>
                <c:pt idx="111">
                  <c:v>40133</c:v>
                </c:pt>
                <c:pt idx="112">
                  <c:v>40140</c:v>
                </c:pt>
                <c:pt idx="113">
                  <c:v>40147</c:v>
                </c:pt>
                <c:pt idx="114">
                  <c:v>40154</c:v>
                </c:pt>
                <c:pt idx="115">
                  <c:v>40161</c:v>
                </c:pt>
                <c:pt idx="116">
                  <c:v>40168</c:v>
                </c:pt>
                <c:pt idx="117">
                  <c:v>40175</c:v>
                </c:pt>
                <c:pt idx="118">
                  <c:v>40182</c:v>
                </c:pt>
                <c:pt idx="119">
                  <c:v>40189</c:v>
                </c:pt>
                <c:pt idx="120">
                  <c:v>40196</c:v>
                </c:pt>
                <c:pt idx="121">
                  <c:v>40203</c:v>
                </c:pt>
                <c:pt idx="122">
                  <c:v>40210</c:v>
                </c:pt>
                <c:pt idx="123">
                  <c:v>40217</c:v>
                </c:pt>
                <c:pt idx="124">
                  <c:v>40224</c:v>
                </c:pt>
                <c:pt idx="125">
                  <c:v>40231</c:v>
                </c:pt>
                <c:pt idx="126">
                  <c:v>40238</c:v>
                </c:pt>
                <c:pt idx="127">
                  <c:v>40245</c:v>
                </c:pt>
                <c:pt idx="128">
                  <c:v>40252</c:v>
                </c:pt>
                <c:pt idx="129">
                  <c:v>40259</c:v>
                </c:pt>
                <c:pt idx="130">
                  <c:v>40266</c:v>
                </c:pt>
                <c:pt idx="131">
                  <c:v>40273</c:v>
                </c:pt>
                <c:pt idx="132">
                  <c:v>40280</c:v>
                </c:pt>
                <c:pt idx="133">
                  <c:v>40287</c:v>
                </c:pt>
                <c:pt idx="134">
                  <c:v>40294</c:v>
                </c:pt>
                <c:pt idx="135">
                  <c:v>40301</c:v>
                </c:pt>
                <c:pt idx="136">
                  <c:v>40308</c:v>
                </c:pt>
                <c:pt idx="137">
                  <c:v>40315</c:v>
                </c:pt>
                <c:pt idx="138">
                  <c:v>40322</c:v>
                </c:pt>
                <c:pt idx="139">
                  <c:v>40329</c:v>
                </c:pt>
                <c:pt idx="140">
                  <c:v>40336</c:v>
                </c:pt>
                <c:pt idx="141">
                  <c:v>40343</c:v>
                </c:pt>
                <c:pt idx="142">
                  <c:v>40350</c:v>
                </c:pt>
                <c:pt idx="143">
                  <c:v>40357</c:v>
                </c:pt>
                <c:pt idx="144">
                  <c:v>40364</c:v>
                </c:pt>
                <c:pt idx="145">
                  <c:v>40371</c:v>
                </c:pt>
                <c:pt idx="146">
                  <c:v>40378</c:v>
                </c:pt>
                <c:pt idx="147">
                  <c:v>40385</c:v>
                </c:pt>
                <c:pt idx="148">
                  <c:v>40392</c:v>
                </c:pt>
                <c:pt idx="149">
                  <c:v>40399</c:v>
                </c:pt>
                <c:pt idx="150">
                  <c:v>40406</c:v>
                </c:pt>
                <c:pt idx="151">
                  <c:v>40413</c:v>
                </c:pt>
                <c:pt idx="152">
                  <c:v>40420</c:v>
                </c:pt>
                <c:pt idx="153">
                  <c:v>40427</c:v>
                </c:pt>
                <c:pt idx="154">
                  <c:v>40434</c:v>
                </c:pt>
                <c:pt idx="155">
                  <c:v>40441</c:v>
                </c:pt>
                <c:pt idx="156">
                  <c:v>40448</c:v>
                </c:pt>
                <c:pt idx="157">
                  <c:v>40455</c:v>
                </c:pt>
                <c:pt idx="158">
                  <c:v>40462</c:v>
                </c:pt>
                <c:pt idx="159">
                  <c:v>40469</c:v>
                </c:pt>
                <c:pt idx="160">
                  <c:v>40476</c:v>
                </c:pt>
                <c:pt idx="161">
                  <c:v>40483</c:v>
                </c:pt>
                <c:pt idx="162">
                  <c:v>40490</c:v>
                </c:pt>
                <c:pt idx="163">
                  <c:v>40497</c:v>
                </c:pt>
                <c:pt idx="164">
                  <c:v>40504</c:v>
                </c:pt>
                <c:pt idx="165">
                  <c:v>40511</c:v>
                </c:pt>
                <c:pt idx="166">
                  <c:v>40518</c:v>
                </c:pt>
                <c:pt idx="167">
                  <c:v>40525</c:v>
                </c:pt>
                <c:pt idx="168">
                  <c:v>40532</c:v>
                </c:pt>
                <c:pt idx="169">
                  <c:v>40539</c:v>
                </c:pt>
                <c:pt idx="170">
                  <c:v>40546</c:v>
                </c:pt>
                <c:pt idx="171">
                  <c:v>40553</c:v>
                </c:pt>
                <c:pt idx="172">
                  <c:v>40560</c:v>
                </c:pt>
                <c:pt idx="173">
                  <c:v>40567</c:v>
                </c:pt>
                <c:pt idx="174">
                  <c:v>40574</c:v>
                </c:pt>
                <c:pt idx="175">
                  <c:v>40581</c:v>
                </c:pt>
                <c:pt idx="176">
                  <c:v>40588</c:v>
                </c:pt>
                <c:pt idx="177">
                  <c:v>40595</c:v>
                </c:pt>
                <c:pt idx="178">
                  <c:v>40602</c:v>
                </c:pt>
                <c:pt idx="179">
                  <c:v>40609</c:v>
                </c:pt>
                <c:pt idx="180">
                  <c:v>40616</c:v>
                </c:pt>
                <c:pt idx="181">
                  <c:v>40623</c:v>
                </c:pt>
                <c:pt idx="182">
                  <c:v>40630</c:v>
                </c:pt>
                <c:pt idx="183">
                  <c:v>40637</c:v>
                </c:pt>
                <c:pt idx="184">
                  <c:v>40644</c:v>
                </c:pt>
                <c:pt idx="185">
                  <c:v>40651</c:v>
                </c:pt>
                <c:pt idx="186">
                  <c:v>40658</c:v>
                </c:pt>
                <c:pt idx="187">
                  <c:v>40665</c:v>
                </c:pt>
                <c:pt idx="188">
                  <c:v>40672</c:v>
                </c:pt>
                <c:pt idx="189">
                  <c:v>40679</c:v>
                </c:pt>
                <c:pt idx="190">
                  <c:v>40686</c:v>
                </c:pt>
                <c:pt idx="191">
                  <c:v>40693</c:v>
                </c:pt>
                <c:pt idx="192">
                  <c:v>40700</c:v>
                </c:pt>
                <c:pt idx="193">
                  <c:v>40707</c:v>
                </c:pt>
                <c:pt idx="194">
                  <c:v>40714</c:v>
                </c:pt>
                <c:pt idx="195">
                  <c:v>40721</c:v>
                </c:pt>
                <c:pt idx="196">
                  <c:v>40728</c:v>
                </c:pt>
                <c:pt idx="197">
                  <c:v>40735</c:v>
                </c:pt>
                <c:pt idx="198">
                  <c:v>40742</c:v>
                </c:pt>
                <c:pt idx="199">
                  <c:v>40749</c:v>
                </c:pt>
                <c:pt idx="200">
                  <c:v>40756</c:v>
                </c:pt>
                <c:pt idx="201">
                  <c:v>40763</c:v>
                </c:pt>
                <c:pt idx="202">
                  <c:v>40770</c:v>
                </c:pt>
                <c:pt idx="203">
                  <c:v>40777</c:v>
                </c:pt>
                <c:pt idx="204">
                  <c:v>40784</c:v>
                </c:pt>
                <c:pt idx="205">
                  <c:v>40791</c:v>
                </c:pt>
                <c:pt idx="206">
                  <c:v>40798</c:v>
                </c:pt>
                <c:pt idx="207">
                  <c:v>40805</c:v>
                </c:pt>
                <c:pt idx="208">
                  <c:v>40812</c:v>
                </c:pt>
                <c:pt idx="209">
                  <c:v>40819</c:v>
                </c:pt>
                <c:pt idx="210">
                  <c:v>40826</c:v>
                </c:pt>
                <c:pt idx="211">
                  <c:v>40833</c:v>
                </c:pt>
                <c:pt idx="212">
                  <c:v>40840</c:v>
                </c:pt>
                <c:pt idx="213">
                  <c:v>40847</c:v>
                </c:pt>
                <c:pt idx="214">
                  <c:v>40854</c:v>
                </c:pt>
                <c:pt idx="215">
                  <c:v>40861</c:v>
                </c:pt>
                <c:pt idx="216">
                  <c:v>40868</c:v>
                </c:pt>
                <c:pt idx="217">
                  <c:v>40875</c:v>
                </c:pt>
                <c:pt idx="218">
                  <c:v>40882</c:v>
                </c:pt>
                <c:pt idx="219">
                  <c:v>40889</c:v>
                </c:pt>
                <c:pt idx="220">
                  <c:v>40896</c:v>
                </c:pt>
                <c:pt idx="221">
                  <c:v>40903</c:v>
                </c:pt>
                <c:pt idx="222">
                  <c:v>40910</c:v>
                </c:pt>
                <c:pt idx="223">
                  <c:v>40917</c:v>
                </c:pt>
                <c:pt idx="224">
                  <c:v>40924</c:v>
                </c:pt>
                <c:pt idx="225">
                  <c:v>40931</c:v>
                </c:pt>
                <c:pt idx="226">
                  <c:v>40938</c:v>
                </c:pt>
                <c:pt idx="227">
                  <c:v>40945</c:v>
                </c:pt>
                <c:pt idx="228">
                  <c:v>40952</c:v>
                </c:pt>
                <c:pt idx="229">
                  <c:v>40959</c:v>
                </c:pt>
                <c:pt idx="230">
                  <c:v>40966</c:v>
                </c:pt>
                <c:pt idx="231">
                  <c:v>40973</c:v>
                </c:pt>
                <c:pt idx="232">
                  <c:v>40980</c:v>
                </c:pt>
                <c:pt idx="233">
                  <c:v>40987</c:v>
                </c:pt>
                <c:pt idx="234">
                  <c:v>40994</c:v>
                </c:pt>
                <c:pt idx="235">
                  <c:v>41001</c:v>
                </c:pt>
                <c:pt idx="236">
                  <c:v>41008</c:v>
                </c:pt>
                <c:pt idx="237">
                  <c:v>41015</c:v>
                </c:pt>
                <c:pt idx="238">
                  <c:v>41022</c:v>
                </c:pt>
                <c:pt idx="239">
                  <c:v>41029</c:v>
                </c:pt>
                <c:pt idx="240">
                  <c:v>41036</c:v>
                </c:pt>
                <c:pt idx="241">
                  <c:v>41043</c:v>
                </c:pt>
                <c:pt idx="242">
                  <c:v>41050</c:v>
                </c:pt>
                <c:pt idx="243">
                  <c:v>41057</c:v>
                </c:pt>
                <c:pt idx="244">
                  <c:v>41064</c:v>
                </c:pt>
                <c:pt idx="245">
                  <c:v>41071</c:v>
                </c:pt>
                <c:pt idx="246">
                  <c:v>41078</c:v>
                </c:pt>
                <c:pt idx="247">
                  <c:v>41085</c:v>
                </c:pt>
                <c:pt idx="248">
                  <c:v>41092</c:v>
                </c:pt>
                <c:pt idx="249">
                  <c:v>41099</c:v>
                </c:pt>
                <c:pt idx="250">
                  <c:v>41106</c:v>
                </c:pt>
                <c:pt idx="251">
                  <c:v>41113</c:v>
                </c:pt>
                <c:pt idx="252">
                  <c:v>41120</c:v>
                </c:pt>
                <c:pt idx="253">
                  <c:v>41127</c:v>
                </c:pt>
                <c:pt idx="254">
                  <c:v>41134</c:v>
                </c:pt>
                <c:pt idx="255">
                  <c:v>41141</c:v>
                </c:pt>
                <c:pt idx="256">
                  <c:v>41148</c:v>
                </c:pt>
                <c:pt idx="257">
                  <c:v>41155</c:v>
                </c:pt>
                <c:pt idx="258">
                  <c:v>41162</c:v>
                </c:pt>
                <c:pt idx="259">
                  <c:v>41169</c:v>
                </c:pt>
                <c:pt idx="260">
                  <c:v>41176</c:v>
                </c:pt>
                <c:pt idx="261">
                  <c:v>41183</c:v>
                </c:pt>
                <c:pt idx="262">
                  <c:v>41190</c:v>
                </c:pt>
                <c:pt idx="263">
                  <c:v>41197</c:v>
                </c:pt>
                <c:pt idx="264">
                  <c:v>41204</c:v>
                </c:pt>
                <c:pt idx="265">
                  <c:v>41211</c:v>
                </c:pt>
                <c:pt idx="266">
                  <c:v>41218</c:v>
                </c:pt>
                <c:pt idx="267">
                  <c:v>41225</c:v>
                </c:pt>
                <c:pt idx="268">
                  <c:v>41232</c:v>
                </c:pt>
                <c:pt idx="269">
                  <c:v>41239</c:v>
                </c:pt>
                <c:pt idx="270">
                  <c:v>41246</c:v>
                </c:pt>
                <c:pt idx="271">
                  <c:v>41253</c:v>
                </c:pt>
                <c:pt idx="272">
                  <c:v>41260</c:v>
                </c:pt>
                <c:pt idx="273">
                  <c:v>41267</c:v>
                </c:pt>
                <c:pt idx="274">
                  <c:v>41274</c:v>
                </c:pt>
                <c:pt idx="275">
                  <c:v>41281</c:v>
                </c:pt>
                <c:pt idx="276">
                  <c:v>41288</c:v>
                </c:pt>
                <c:pt idx="277">
                  <c:v>41295</c:v>
                </c:pt>
                <c:pt idx="278">
                  <c:v>41302</c:v>
                </c:pt>
                <c:pt idx="279">
                  <c:v>41309</c:v>
                </c:pt>
                <c:pt idx="280">
                  <c:v>41316</c:v>
                </c:pt>
                <c:pt idx="281">
                  <c:v>41323</c:v>
                </c:pt>
                <c:pt idx="282">
                  <c:v>41330</c:v>
                </c:pt>
                <c:pt idx="283">
                  <c:v>41337</c:v>
                </c:pt>
                <c:pt idx="284">
                  <c:v>41344</c:v>
                </c:pt>
                <c:pt idx="285">
                  <c:v>41351</c:v>
                </c:pt>
                <c:pt idx="286">
                  <c:v>41358</c:v>
                </c:pt>
                <c:pt idx="287">
                  <c:v>41365</c:v>
                </c:pt>
                <c:pt idx="288">
                  <c:v>41372</c:v>
                </c:pt>
                <c:pt idx="289">
                  <c:v>41379</c:v>
                </c:pt>
                <c:pt idx="290">
                  <c:v>41386</c:v>
                </c:pt>
                <c:pt idx="291">
                  <c:v>41393</c:v>
                </c:pt>
                <c:pt idx="292">
                  <c:v>41400</c:v>
                </c:pt>
                <c:pt idx="293">
                  <c:v>41407</c:v>
                </c:pt>
                <c:pt idx="294">
                  <c:v>41414</c:v>
                </c:pt>
                <c:pt idx="295">
                  <c:v>41421</c:v>
                </c:pt>
                <c:pt idx="296">
                  <c:v>41428</c:v>
                </c:pt>
                <c:pt idx="297">
                  <c:v>41435</c:v>
                </c:pt>
                <c:pt idx="298">
                  <c:v>41442</c:v>
                </c:pt>
                <c:pt idx="299">
                  <c:v>41449</c:v>
                </c:pt>
                <c:pt idx="300">
                  <c:v>41456</c:v>
                </c:pt>
                <c:pt idx="301">
                  <c:v>41463</c:v>
                </c:pt>
                <c:pt idx="302">
                  <c:v>41470</c:v>
                </c:pt>
                <c:pt idx="303">
                  <c:v>41477</c:v>
                </c:pt>
                <c:pt idx="304">
                  <c:v>41484</c:v>
                </c:pt>
                <c:pt idx="305">
                  <c:v>41491</c:v>
                </c:pt>
                <c:pt idx="306">
                  <c:v>41498</c:v>
                </c:pt>
                <c:pt idx="307">
                  <c:v>41505</c:v>
                </c:pt>
                <c:pt idx="308">
                  <c:v>41512</c:v>
                </c:pt>
                <c:pt idx="309">
                  <c:v>41519</c:v>
                </c:pt>
                <c:pt idx="310">
                  <c:v>41526</c:v>
                </c:pt>
                <c:pt idx="311">
                  <c:v>41533</c:v>
                </c:pt>
                <c:pt idx="312">
                  <c:v>41540</c:v>
                </c:pt>
                <c:pt idx="313">
                  <c:v>41547</c:v>
                </c:pt>
                <c:pt idx="314">
                  <c:v>41554</c:v>
                </c:pt>
                <c:pt idx="315">
                  <c:v>41561</c:v>
                </c:pt>
                <c:pt idx="316">
                  <c:v>41568</c:v>
                </c:pt>
                <c:pt idx="317">
                  <c:v>41575</c:v>
                </c:pt>
                <c:pt idx="318">
                  <c:v>41582</c:v>
                </c:pt>
                <c:pt idx="319">
                  <c:v>41589</c:v>
                </c:pt>
                <c:pt idx="320">
                  <c:v>41596</c:v>
                </c:pt>
                <c:pt idx="321">
                  <c:v>41603</c:v>
                </c:pt>
                <c:pt idx="322">
                  <c:v>41610</c:v>
                </c:pt>
                <c:pt idx="323">
                  <c:v>41617</c:v>
                </c:pt>
                <c:pt idx="324">
                  <c:v>41624</c:v>
                </c:pt>
                <c:pt idx="325">
                  <c:v>41631</c:v>
                </c:pt>
                <c:pt idx="326">
                  <c:v>41638</c:v>
                </c:pt>
                <c:pt idx="327">
                  <c:v>41645</c:v>
                </c:pt>
                <c:pt idx="328">
                  <c:v>41652</c:v>
                </c:pt>
                <c:pt idx="329">
                  <c:v>41659</c:v>
                </c:pt>
                <c:pt idx="330">
                  <c:v>41666</c:v>
                </c:pt>
                <c:pt idx="331">
                  <c:v>41673</c:v>
                </c:pt>
                <c:pt idx="332">
                  <c:v>41680</c:v>
                </c:pt>
                <c:pt idx="333">
                  <c:v>41687</c:v>
                </c:pt>
                <c:pt idx="334">
                  <c:v>41694</c:v>
                </c:pt>
                <c:pt idx="335">
                  <c:v>41701</c:v>
                </c:pt>
                <c:pt idx="336">
                  <c:v>41708</c:v>
                </c:pt>
                <c:pt idx="337">
                  <c:v>41715</c:v>
                </c:pt>
                <c:pt idx="338">
                  <c:v>41722</c:v>
                </c:pt>
                <c:pt idx="339">
                  <c:v>41729</c:v>
                </c:pt>
                <c:pt idx="340">
                  <c:v>41736</c:v>
                </c:pt>
                <c:pt idx="341">
                  <c:v>41743</c:v>
                </c:pt>
                <c:pt idx="342">
                  <c:v>41750</c:v>
                </c:pt>
                <c:pt idx="343">
                  <c:v>41757</c:v>
                </c:pt>
                <c:pt idx="344">
                  <c:v>41764</c:v>
                </c:pt>
                <c:pt idx="345">
                  <c:v>41771</c:v>
                </c:pt>
                <c:pt idx="346">
                  <c:v>41778</c:v>
                </c:pt>
                <c:pt idx="347">
                  <c:v>41785</c:v>
                </c:pt>
                <c:pt idx="348">
                  <c:v>41792</c:v>
                </c:pt>
                <c:pt idx="349">
                  <c:v>41799</c:v>
                </c:pt>
                <c:pt idx="350">
                  <c:v>41806</c:v>
                </c:pt>
                <c:pt idx="351">
                  <c:v>41813</c:v>
                </c:pt>
                <c:pt idx="352">
                  <c:v>41820</c:v>
                </c:pt>
                <c:pt idx="353">
                  <c:v>41827</c:v>
                </c:pt>
                <c:pt idx="354">
                  <c:v>41834</c:v>
                </c:pt>
                <c:pt idx="355">
                  <c:v>41841</c:v>
                </c:pt>
                <c:pt idx="356">
                  <c:v>41848</c:v>
                </c:pt>
                <c:pt idx="357">
                  <c:v>41855</c:v>
                </c:pt>
                <c:pt idx="358">
                  <c:v>41862</c:v>
                </c:pt>
                <c:pt idx="359">
                  <c:v>41869</c:v>
                </c:pt>
                <c:pt idx="360">
                  <c:v>41876</c:v>
                </c:pt>
                <c:pt idx="361">
                  <c:v>41883</c:v>
                </c:pt>
                <c:pt idx="362">
                  <c:v>41890</c:v>
                </c:pt>
                <c:pt idx="363">
                  <c:v>41897</c:v>
                </c:pt>
                <c:pt idx="364">
                  <c:v>41904</c:v>
                </c:pt>
                <c:pt idx="365">
                  <c:v>41911</c:v>
                </c:pt>
                <c:pt idx="366">
                  <c:v>41918</c:v>
                </c:pt>
                <c:pt idx="367">
                  <c:v>41925</c:v>
                </c:pt>
                <c:pt idx="368">
                  <c:v>41932</c:v>
                </c:pt>
                <c:pt idx="369">
                  <c:v>41939</c:v>
                </c:pt>
                <c:pt idx="370">
                  <c:v>41946</c:v>
                </c:pt>
                <c:pt idx="371">
                  <c:v>41953</c:v>
                </c:pt>
                <c:pt idx="372">
                  <c:v>41960</c:v>
                </c:pt>
                <c:pt idx="373">
                  <c:v>41967</c:v>
                </c:pt>
                <c:pt idx="374">
                  <c:v>41974</c:v>
                </c:pt>
                <c:pt idx="375">
                  <c:v>41981</c:v>
                </c:pt>
                <c:pt idx="376">
                  <c:v>41988</c:v>
                </c:pt>
                <c:pt idx="377">
                  <c:v>41995</c:v>
                </c:pt>
                <c:pt idx="378">
                  <c:v>42002</c:v>
                </c:pt>
                <c:pt idx="379">
                  <c:v>42009</c:v>
                </c:pt>
                <c:pt idx="380">
                  <c:v>42016</c:v>
                </c:pt>
                <c:pt idx="381">
                  <c:v>42023</c:v>
                </c:pt>
                <c:pt idx="382">
                  <c:v>42030</c:v>
                </c:pt>
                <c:pt idx="383">
                  <c:v>42037</c:v>
                </c:pt>
                <c:pt idx="384">
                  <c:v>42044</c:v>
                </c:pt>
                <c:pt idx="385">
                  <c:v>42051</c:v>
                </c:pt>
                <c:pt idx="386">
                  <c:v>42058</c:v>
                </c:pt>
                <c:pt idx="387">
                  <c:v>42065</c:v>
                </c:pt>
                <c:pt idx="388">
                  <c:v>42072</c:v>
                </c:pt>
                <c:pt idx="389">
                  <c:v>42079</c:v>
                </c:pt>
                <c:pt idx="390">
                  <c:v>42086</c:v>
                </c:pt>
                <c:pt idx="391">
                  <c:v>42093</c:v>
                </c:pt>
                <c:pt idx="392">
                  <c:v>42100</c:v>
                </c:pt>
                <c:pt idx="393">
                  <c:v>42107</c:v>
                </c:pt>
                <c:pt idx="394">
                  <c:v>42114</c:v>
                </c:pt>
                <c:pt idx="395">
                  <c:v>42121</c:v>
                </c:pt>
                <c:pt idx="396">
                  <c:v>42128</c:v>
                </c:pt>
                <c:pt idx="397">
                  <c:v>42135</c:v>
                </c:pt>
                <c:pt idx="398">
                  <c:v>42142</c:v>
                </c:pt>
                <c:pt idx="399">
                  <c:v>42149</c:v>
                </c:pt>
                <c:pt idx="400">
                  <c:v>42156</c:v>
                </c:pt>
                <c:pt idx="401">
                  <c:v>42163</c:v>
                </c:pt>
                <c:pt idx="402">
                  <c:v>42170</c:v>
                </c:pt>
                <c:pt idx="403">
                  <c:v>42177</c:v>
                </c:pt>
                <c:pt idx="404">
                  <c:v>42184</c:v>
                </c:pt>
                <c:pt idx="405">
                  <c:v>42191</c:v>
                </c:pt>
                <c:pt idx="406">
                  <c:v>42198</c:v>
                </c:pt>
                <c:pt idx="407">
                  <c:v>42205</c:v>
                </c:pt>
                <c:pt idx="408">
                  <c:v>42212</c:v>
                </c:pt>
                <c:pt idx="409">
                  <c:v>42219</c:v>
                </c:pt>
                <c:pt idx="410">
                  <c:v>42226</c:v>
                </c:pt>
                <c:pt idx="411">
                  <c:v>42233</c:v>
                </c:pt>
                <c:pt idx="412">
                  <c:v>42240</c:v>
                </c:pt>
                <c:pt idx="413">
                  <c:v>42247</c:v>
                </c:pt>
                <c:pt idx="414">
                  <c:v>42254</c:v>
                </c:pt>
                <c:pt idx="415">
                  <c:v>42261</c:v>
                </c:pt>
                <c:pt idx="416">
                  <c:v>42268</c:v>
                </c:pt>
                <c:pt idx="417">
                  <c:v>42275</c:v>
                </c:pt>
                <c:pt idx="418">
                  <c:v>42282</c:v>
                </c:pt>
                <c:pt idx="419">
                  <c:v>42289</c:v>
                </c:pt>
                <c:pt idx="420">
                  <c:v>42296</c:v>
                </c:pt>
                <c:pt idx="421">
                  <c:v>42303</c:v>
                </c:pt>
                <c:pt idx="422">
                  <c:v>42310</c:v>
                </c:pt>
                <c:pt idx="423">
                  <c:v>42317</c:v>
                </c:pt>
                <c:pt idx="424">
                  <c:v>42324</c:v>
                </c:pt>
                <c:pt idx="425">
                  <c:v>42331</c:v>
                </c:pt>
                <c:pt idx="426">
                  <c:v>42338</c:v>
                </c:pt>
                <c:pt idx="427">
                  <c:v>42345</c:v>
                </c:pt>
                <c:pt idx="428">
                  <c:v>42352</c:v>
                </c:pt>
                <c:pt idx="429">
                  <c:v>42359</c:v>
                </c:pt>
                <c:pt idx="430">
                  <c:v>42366</c:v>
                </c:pt>
                <c:pt idx="431">
                  <c:v>42373</c:v>
                </c:pt>
                <c:pt idx="432">
                  <c:v>42380</c:v>
                </c:pt>
                <c:pt idx="433">
                  <c:v>42387</c:v>
                </c:pt>
                <c:pt idx="434">
                  <c:v>42394</c:v>
                </c:pt>
                <c:pt idx="435">
                  <c:v>42401</c:v>
                </c:pt>
                <c:pt idx="436">
                  <c:v>42408</c:v>
                </c:pt>
                <c:pt idx="437">
                  <c:v>42415</c:v>
                </c:pt>
                <c:pt idx="438">
                  <c:v>42422</c:v>
                </c:pt>
                <c:pt idx="439">
                  <c:v>42429</c:v>
                </c:pt>
                <c:pt idx="440">
                  <c:v>42436</c:v>
                </c:pt>
                <c:pt idx="441">
                  <c:v>42443</c:v>
                </c:pt>
                <c:pt idx="442">
                  <c:v>42450</c:v>
                </c:pt>
                <c:pt idx="443">
                  <c:v>42457</c:v>
                </c:pt>
                <c:pt idx="444">
                  <c:v>42464</c:v>
                </c:pt>
                <c:pt idx="445">
                  <c:v>42471</c:v>
                </c:pt>
                <c:pt idx="446">
                  <c:v>42478</c:v>
                </c:pt>
                <c:pt idx="447">
                  <c:v>42485</c:v>
                </c:pt>
                <c:pt idx="448">
                  <c:v>42492</c:v>
                </c:pt>
                <c:pt idx="449">
                  <c:v>42499</c:v>
                </c:pt>
                <c:pt idx="450">
                  <c:v>42506</c:v>
                </c:pt>
                <c:pt idx="451">
                  <c:v>42513</c:v>
                </c:pt>
                <c:pt idx="452">
                  <c:v>42520</c:v>
                </c:pt>
                <c:pt idx="453">
                  <c:v>42527</c:v>
                </c:pt>
                <c:pt idx="454">
                  <c:v>42534</c:v>
                </c:pt>
                <c:pt idx="455">
                  <c:v>42541</c:v>
                </c:pt>
                <c:pt idx="456">
                  <c:v>42548</c:v>
                </c:pt>
                <c:pt idx="457">
                  <c:v>42555</c:v>
                </c:pt>
                <c:pt idx="458">
                  <c:v>42562</c:v>
                </c:pt>
                <c:pt idx="459">
                  <c:v>42569</c:v>
                </c:pt>
                <c:pt idx="460">
                  <c:v>42576</c:v>
                </c:pt>
                <c:pt idx="461">
                  <c:v>42583</c:v>
                </c:pt>
                <c:pt idx="462">
                  <c:v>42590</c:v>
                </c:pt>
                <c:pt idx="463">
                  <c:v>42597</c:v>
                </c:pt>
                <c:pt idx="464">
                  <c:v>42604</c:v>
                </c:pt>
                <c:pt idx="465">
                  <c:v>42611</c:v>
                </c:pt>
                <c:pt idx="466">
                  <c:v>42618</c:v>
                </c:pt>
                <c:pt idx="467">
                  <c:v>42625</c:v>
                </c:pt>
                <c:pt idx="468">
                  <c:v>42632</c:v>
                </c:pt>
                <c:pt idx="469">
                  <c:v>42639</c:v>
                </c:pt>
                <c:pt idx="470">
                  <c:v>42646</c:v>
                </c:pt>
                <c:pt idx="471">
                  <c:v>42653</c:v>
                </c:pt>
                <c:pt idx="472">
                  <c:v>42660</c:v>
                </c:pt>
                <c:pt idx="473">
                  <c:v>42667</c:v>
                </c:pt>
                <c:pt idx="474">
                  <c:v>42674</c:v>
                </c:pt>
                <c:pt idx="475">
                  <c:v>42681</c:v>
                </c:pt>
                <c:pt idx="476">
                  <c:v>42688</c:v>
                </c:pt>
                <c:pt idx="477">
                  <c:v>42695</c:v>
                </c:pt>
                <c:pt idx="478">
                  <c:v>42702</c:v>
                </c:pt>
                <c:pt idx="479">
                  <c:v>42709</c:v>
                </c:pt>
                <c:pt idx="480">
                  <c:v>42716</c:v>
                </c:pt>
                <c:pt idx="481">
                  <c:v>42723</c:v>
                </c:pt>
                <c:pt idx="482">
                  <c:v>42730</c:v>
                </c:pt>
                <c:pt idx="483">
                  <c:v>42737</c:v>
                </c:pt>
                <c:pt idx="484">
                  <c:v>42744</c:v>
                </c:pt>
                <c:pt idx="485">
                  <c:v>42751</c:v>
                </c:pt>
                <c:pt idx="486">
                  <c:v>42758</c:v>
                </c:pt>
                <c:pt idx="487">
                  <c:v>42765</c:v>
                </c:pt>
                <c:pt idx="488">
                  <c:v>42772</c:v>
                </c:pt>
                <c:pt idx="489">
                  <c:v>42779</c:v>
                </c:pt>
                <c:pt idx="490">
                  <c:v>42786</c:v>
                </c:pt>
                <c:pt idx="491">
                  <c:v>42793</c:v>
                </c:pt>
                <c:pt idx="492">
                  <c:v>42800</c:v>
                </c:pt>
                <c:pt idx="493">
                  <c:v>42807</c:v>
                </c:pt>
                <c:pt idx="494">
                  <c:v>42814</c:v>
                </c:pt>
                <c:pt idx="495">
                  <c:v>42821</c:v>
                </c:pt>
                <c:pt idx="496">
                  <c:v>42828</c:v>
                </c:pt>
                <c:pt idx="497">
                  <c:v>42835</c:v>
                </c:pt>
                <c:pt idx="498">
                  <c:v>42842</c:v>
                </c:pt>
                <c:pt idx="499">
                  <c:v>42849</c:v>
                </c:pt>
                <c:pt idx="500">
                  <c:v>42856</c:v>
                </c:pt>
                <c:pt idx="501">
                  <c:v>42863</c:v>
                </c:pt>
                <c:pt idx="502">
                  <c:v>42870</c:v>
                </c:pt>
                <c:pt idx="503">
                  <c:v>42877</c:v>
                </c:pt>
                <c:pt idx="504">
                  <c:v>42884</c:v>
                </c:pt>
                <c:pt idx="505">
                  <c:v>42891</c:v>
                </c:pt>
                <c:pt idx="506">
                  <c:v>42898</c:v>
                </c:pt>
                <c:pt idx="507">
                  <c:v>42905</c:v>
                </c:pt>
                <c:pt idx="508">
                  <c:v>42912</c:v>
                </c:pt>
                <c:pt idx="509">
                  <c:v>42919</c:v>
                </c:pt>
                <c:pt idx="510">
                  <c:v>42926</c:v>
                </c:pt>
                <c:pt idx="511">
                  <c:v>42933</c:v>
                </c:pt>
                <c:pt idx="512">
                  <c:v>42940</c:v>
                </c:pt>
                <c:pt idx="513">
                  <c:v>42947</c:v>
                </c:pt>
                <c:pt idx="514">
                  <c:v>42954</c:v>
                </c:pt>
                <c:pt idx="515">
                  <c:v>42961</c:v>
                </c:pt>
                <c:pt idx="516">
                  <c:v>42968</c:v>
                </c:pt>
                <c:pt idx="517">
                  <c:v>42975</c:v>
                </c:pt>
                <c:pt idx="518">
                  <c:v>42982</c:v>
                </c:pt>
                <c:pt idx="519">
                  <c:v>42989</c:v>
                </c:pt>
                <c:pt idx="520">
                  <c:v>42996</c:v>
                </c:pt>
                <c:pt idx="521">
                  <c:v>43003</c:v>
                </c:pt>
                <c:pt idx="522">
                  <c:v>43010</c:v>
                </c:pt>
                <c:pt idx="523">
                  <c:v>43017</c:v>
                </c:pt>
                <c:pt idx="524">
                  <c:v>43024</c:v>
                </c:pt>
                <c:pt idx="525">
                  <c:v>43031</c:v>
                </c:pt>
                <c:pt idx="526">
                  <c:v>43038</c:v>
                </c:pt>
                <c:pt idx="527">
                  <c:v>43045</c:v>
                </c:pt>
                <c:pt idx="528">
                  <c:v>43052</c:v>
                </c:pt>
                <c:pt idx="529">
                  <c:v>43059</c:v>
                </c:pt>
                <c:pt idx="530">
                  <c:v>43066</c:v>
                </c:pt>
                <c:pt idx="531">
                  <c:v>43073</c:v>
                </c:pt>
                <c:pt idx="532">
                  <c:v>43080</c:v>
                </c:pt>
                <c:pt idx="533">
                  <c:v>43087</c:v>
                </c:pt>
                <c:pt idx="534">
                  <c:v>43094</c:v>
                </c:pt>
                <c:pt idx="535">
                  <c:v>43101</c:v>
                </c:pt>
                <c:pt idx="536">
                  <c:v>43108</c:v>
                </c:pt>
                <c:pt idx="537">
                  <c:v>43115</c:v>
                </c:pt>
                <c:pt idx="538">
                  <c:v>43122</c:v>
                </c:pt>
                <c:pt idx="539">
                  <c:v>43129</c:v>
                </c:pt>
                <c:pt idx="540">
                  <c:v>43136</c:v>
                </c:pt>
                <c:pt idx="541">
                  <c:v>43143</c:v>
                </c:pt>
                <c:pt idx="542">
                  <c:v>43150</c:v>
                </c:pt>
                <c:pt idx="543">
                  <c:v>43157</c:v>
                </c:pt>
                <c:pt idx="544">
                  <c:v>43164</c:v>
                </c:pt>
                <c:pt idx="545">
                  <c:v>43171</c:v>
                </c:pt>
                <c:pt idx="546">
                  <c:v>43178</c:v>
                </c:pt>
                <c:pt idx="547">
                  <c:v>43185</c:v>
                </c:pt>
                <c:pt idx="548">
                  <c:v>43192</c:v>
                </c:pt>
                <c:pt idx="549">
                  <c:v>43199</c:v>
                </c:pt>
                <c:pt idx="550">
                  <c:v>43206</c:v>
                </c:pt>
                <c:pt idx="551">
                  <c:v>43213</c:v>
                </c:pt>
                <c:pt idx="552">
                  <c:v>43220</c:v>
                </c:pt>
                <c:pt idx="553">
                  <c:v>43227</c:v>
                </c:pt>
                <c:pt idx="554">
                  <c:v>43234</c:v>
                </c:pt>
                <c:pt idx="555">
                  <c:v>43241</c:v>
                </c:pt>
                <c:pt idx="556">
                  <c:v>43248</c:v>
                </c:pt>
                <c:pt idx="557">
                  <c:v>43255</c:v>
                </c:pt>
                <c:pt idx="558">
                  <c:v>43262</c:v>
                </c:pt>
                <c:pt idx="559">
                  <c:v>43269</c:v>
                </c:pt>
                <c:pt idx="560">
                  <c:v>43276</c:v>
                </c:pt>
                <c:pt idx="561">
                  <c:v>43283</c:v>
                </c:pt>
                <c:pt idx="562">
                  <c:v>43290</c:v>
                </c:pt>
                <c:pt idx="563">
                  <c:v>43297</c:v>
                </c:pt>
                <c:pt idx="564">
                  <c:v>43304</c:v>
                </c:pt>
                <c:pt idx="565">
                  <c:v>43311</c:v>
                </c:pt>
                <c:pt idx="566">
                  <c:v>43318</c:v>
                </c:pt>
                <c:pt idx="567">
                  <c:v>43325</c:v>
                </c:pt>
                <c:pt idx="568">
                  <c:v>43332</c:v>
                </c:pt>
                <c:pt idx="569">
                  <c:v>43339</c:v>
                </c:pt>
                <c:pt idx="570">
                  <c:v>43346</c:v>
                </c:pt>
                <c:pt idx="571">
                  <c:v>43353</c:v>
                </c:pt>
                <c:pt idx="572">
                  <c:v>43360</c:v>
                </c:pt>
                <c:pt idx="573">
                  <c:v>43367</c:v>
                </c:pt>
                <c:pt idx="574">
                  <c:v>43374</c:v>
                </c:pt>
                <c:pt idx="575">
                  <c:v>43381</c:v>
                </c:pt>
                <c:pt idx="576">
                  <c:v>43388</c:v>
                </c:pt>
                <c:pt idx="577">
                  <c:v>43395</c:v>
                </c:pt>
                <c:pt idx="578">
                  <c:v>43402</c:v>
                </c:pt>
                <c:pt idx="579">
                  <c:v>43409</c:v>
                </c:pt>
                <c:pt idx="580">
                  <c:v>43416</c:v>
                </c:pt>
                <c:pt idx="581">
                  <c:v>43423</c:v>
                </c:pt>
                <c:pt idx="582">
                  <c:v>43430</c:v>
                </c:pt>
                <c:pt idx="583">
                  <c:v>43437</c:v>
                </c:pt>
                <c:pt idx="584">
                  <c:v>43444</c:v>
                </c:pt>
                <c:pt idx="585">
                  <c:v>43451</c:v>
                </c:pt>
                <c:pt idx="586">
                  <c:v>43458</c:v>
                </c:pt>
                <c:pt idx="587">
                  <c:v>43465</c:v>
                </c:pt>
                <c:pt idx="588">
                  <c:v>43472</c:v>
                </c:pt>
                <c:pt idx="589">
                  <c:v>43479</c:v>
                </c:pt>
                <c:pt idx="590">
                  <c:v>43486</c:v>
                </c:pt>
                <c:pt idx="591">
                  <c:v>43493</c:v>
                </c:pt>
                <c:pt idx="592">
                  <c:v>43500</c:v>
                </c:pt>
                <c:pt idx="593">
                  <c:v>43507</c:v>
                </c:pt>
                <c:pt idx="594">
                  <c:v>43514</c:v>
                </c:pt>
                <c:pt idx="595">
                  <c:v>43521</c:v>
                </c:pt>
                <c:pt idx="596">
                  <c:v>43528</c:v>
                </c:pt>
                <c:pt idx="597">
                  <c:v>43535</c:v>
                </c:pt>
                <c:pt idx="598">
                  <c:v>43542</c:v>
                </c:pt>
                <c:pt idx="599">
                  <c:v>43549</c:v>
                </c:pt>
                <c:pt idx="600">
                  <c:v>43556</c:v>
                </c:pt>
                <c:pt idx="601">
                  <c:v>43563</c:v>
                </c:pt>
                <c:pt idx="602">
                  <c:v>43570</c:v>
                </c:pt>
                <c:pt idx="603">
                  <c:v>43577</c:v>
                </c:pt>
                <c:pt idx="604">
                  <c:v>43584</c:v>
                </c:pt>
                <c:pt idx="605">
                  <c:v>43591</c:v>
                </c:pt>
                <c:pt idx="606">
                  <c:v>43598</c:v>
                </c:pt>
                <c:pt idx="607">
                  <c:v>43605</c:v>
                </c:pt>
                <c:pt idx="608">
                  <c:v>43612</c:v>
                </c:pt>
                <c:pt idx="609">
                  <c:v>43619</c:v>
                </c:pt>
                <c:pt idx="610">
                  <c:v>43626</c:v>
                </c:pt>
                <c:pt idx="611">
                  <c:v>43633</c:v>
                </c:pt>
                <c:pt idx="612">
                  <c:v>43640</c:v>
                </c:pt>
                <c:pt idx="613">
                  <c:v>43647</c:v>
                </c:pt>
                <c:pt idx="614">
                  <c:v>43654</c:v>
                </c:pt>
                <c:pt idx="615">
                  <c:v>43661</c:v>
                </c:pt>
                <c:pt idx="616">
                  <c:v>43668</c:v>
                </c:pt>
                <c:pt idx="617">
                  <c:v>43675</c:v>
                </c:pt>
                <c:pt idx="618">
                  <c:v>43682</c:v>
                </c:pt>
                <c:pt idx="619">
                  <c:v>43689</c:v>
                </c:pt>
                <c:pt idx="620">
                  <c:v>43696</c:v>
                </c:pt>
                <c:pt idx="621">
                  <c:v>43703</c:v>
                </c:pt>
                <c:pt idx="622">
                  <c:v>43710</c:v>
                </c:pt>
                <c:pt idx="623">
                  <c:v>43717</c:v>
                </c:pt>
                <c:pt idx="624">
                  <c:v>43724</c:v>
                </c:pt>
                <c:pt idx="625">
                  <c:v>43731</c:v>
                </c:pt>
                <c:pt idx="626">
                  <c:v>43738</c:v>
                </c:pt>
                <c:pt idx="627">
                  <c:v>43745</c:v>
                </c:pt>
                <c:pt idx="628">
                  <c:v>43752</c:v>
                </c:pt>
                <c:pt idx="629">
                  <c:v>43759</c:v>
                </c:pt>
                <c:pt idx="630">
                  <c:v>43766</c:v>
                </c:pt>
                <c:pt idx="631">
                  <c:v>43773</c:v>
                </c:pt>
                <c:pt idx="632">
                  <c:v>43780</c:v>
                </c:pt>
                <c:pt idx="633">
                  <c:v>43787</c:v>
                </c:pt>
                <c:pt idx="634">
                  <c:v>43794</c:v>
                </c:pt>
                <c:pt idx="635">
                  <c:v>43801</c:v>
                </c:pt>
                <c:pt idx="636">
                  <c:v>43808</c:v>
                </c:pt>
                <c:pt idx="637">
                  <c:v>43815</c:v>
                </c:pt>
                <c:pt idx="638">
                  <c:v>43822</c:v>
                </c:pt>
                <c:pt idx="639">
                  <c:v>43829</c:v>
                </c:pt>
                <c:pt idx="640">
                  <c:v>43836</c:v>
                </c:pt>
                <c:pt idx="641">
                  <c:v>43843</c:v>
                </c:pt>
                <c:pt idx="642">
                  <c:v>43850</c:v>
                </c:pt>
                <c:pt idx="643">
                  <c:v>43857</c:v>
                </c:pt>
                <c:pt idx="644">
                  <c:v>43864</c:v>
                </c:pt>
                <c:pt idx="645">
                  <c:v>43871</c:v>
                </c:pt>
                <c:pt idx="646">
                  <c:v>43878</c:v>
                </c:pt>
                <c:pt idx="647">
                  <c:v>43885</c:v>
                </c:pt>
                <c:pt idx="648">
                  <c:v>43892</c:v>
                </c:pt>
                <c:pt idx="649">
                  <c:v>43899</c:v>
                </c:pt>
                <c:pt idx="650">
                  <c:v>43906</c:v>
                </c:pt>
                <c:pt idx="651">
                  <c:v>43913</c:v>
                </c:pt>
                <c:pt idx="652">
                  <c:v>43920</c:v>
                </c:pt>
                <c:pt idx="653">
                  <c:v>43927</c:v>
                </c:pt>
                <c:pt idx="654">
                  <c:v>43934</c:v>
                </c:pt>
                <c:pt idx="655">
                  <c:v>43941</c:v>
                </c:pt>
                <c:pt idx="656">
                  <c:v>43948</c:v>
                </c:pt>
                <c:pt idx="657">
                  <c:v>43955</c:v>
                </c:pt>
                <c:pt idx="658">
                  <c:v>43962</c:v>
                </c:pt>
                <c:pt idx="659">
                  <c:v>43969</c:v>
                </c:pt>
                <c:pt idx="660">
                  <c:v>43976</c:v>
                </c:pt>
                <c:pt idx="661">
                  <c:v>43983</c:v>
                </c:pt>
                <c:pt idx="662">
                  <c:v>43990</c:v>
                </c:pt>
                <c:pt idx="663">
                  <c:v>43997</c:v>
                </c:pt>
                <c:pt idx="664">
                  <c:v>44004</c:v>
                </c:pt>
                <c:pt idx="665">
                  <c:v>44011</c:v>
                </c:pt>
                <c:pt idx="666">
                  <c:v>44018</c:v>
                </c:pt>
                <c:pt idx="667">
                  <c:v>44025</c:v>
                </c:pt>
                <c:pt idx="668">
                  <c:v>44032</c:v>
                </c:pt>
                <c:pt idx="669">
                  <c:v>44039</c:v>
                </c:pt>
                <c:pt idx="670">
                  <c:v>44046</c:v>
                </c:pt>
                <c:pt idx="671">
                  <c:v>44053</c:v>
                </c:pt>
                <c:pt idx="672">
                  <c:v>44060</c:v>
                </c:pt>
                <c:pt idx="673">
                  <c:v>44067</c:v>
                </c:pt>
                <c:pt idx="674">
                  <c:v>44074</c:v>
                </c:pt>
                <c:pt idx="675">
                  <c:v>44081</c:v>
                </c:pt>
                <c:pt idx="676">
                  <c:v>44088</c:v>
                </c:pt>
                <c:pt idx="677">
                  <c:v>44095</c:v>
                </c:pt>
                <c:pt idx="678">
                  <c:v>44102</c:v>
                </c:pt>
                <c:pt idx="679">
                  <c:v>44109</c:v>
                </c:pt>
                <c:pt idx="680">
                  <c:v>44116</c:v>
                </c:pt>
                <c:pt idx="681">
                  <c:v>44123</c:v>
                </c:pt>
                <c:pt idx="682">
                  <c:v>44130</c:v>
                </c:pt>
                <c:pt idx="683">
                  <c:v>44137</c:v>
                </c:pt>
                <c:pt idx="684">
                  <c:v>44144</c:v>
                </c:pt>
                <c:pt idx="685">
                  <c:v>44151</c:v>
                </c:pt>
                <c:pt idx="686">
                  <c:v>44158</c:v>
                </c:pt>
                <c:pt idx="687">
                  <c:v>44165</c:v>
                </c:pt>
                <c:pt idx="688">
                  <c:v>44172</c:v>
                </c:pt>
                <c:pt idx="689">
                  <c:v>44179</c:v>
                </c:pt>
                <c:pt idx="690">
                  <c:v>44186</c:v>
                </c:pt>
                <c:pt idx="691">
                  <c:v>44193</c:v>
                </c:pt>
                <c:pt idx="692">
                  <c:v>44200</c:v>
                </c:pt>
                <c:pt idx="693">
                  <c:v>44207</c:v>
                </c:pt>
                <c:pt idx="694">
                  <c:v>44214</c:v>
                </c:pt>
                <c:pt idx="695">
                  <c:v>44221</c:v>
                </c:pt>
                <c:pt idx="696">
                  <c:v>44228</c:v>
                </c:pt>
                <c:pt idx="697">
                  <c:v>44235</c:v>
                </c:pt>
                <c:pt idx="698">
                  <c:v>44242</c:v>
                </c:pt>
                <c:pt idx="699">
                  <c:v>44249</c:v>
                </c:pt>
                <c:pt idx="700">
                  <c:v>44256</c:v>
                </c:pt>
                <c:pt idx="701">
                  <c:v>44263</c:v>
                </c:pt>
                <c:pt idx="702">
                  <c:v>44270</c:v>
                </c:pt>
                <c:pt idx="703">
                  <c:v>44277</c:v>
                </c:pt>
                <c:pt idx="704">
                  <c:v>44284</c:v>
                </c:pt>
                <c:pt idx="705">
                  <c:v>44291</c:v>
                </c:pt>
                <c:pt idx="706">
                  <c:v>44298</c:v>
                </c:pt>
                <c:pt idx="707">
                  <c:v>44305</c:v>
                </c:pt>
                <c:pt idx="708">
                  <c:v>44312</c:v>
                </c:pt>
                <c:pt idx="709">
                  <c:v>44319</c:v>
                </c:pt>
                <c:pt idx="710">
                  <c:v>44326</c:v>
                </c:pt>
                <c:pt idx="711">
                  <c:v>44333</c:v>
                </c:pt>
                <c:pt idx="712">
                  <c:v>44340</c:v>
                </c:pt>
                <c:pt idx="713">
                  <c:v>44347</c:v>
                </c:pt>
                <c:pt idx="714">
                  <c:v>44354</c:v>
                </c:pt>
                <c:pt idx="715">
                  <c:v>44361</c:v>
                </c:pt>
                <c:pt idx="716">
                  <c:v>44368</c:v>
                </c:pt>
                <c:pt idx="717">
                  <c:v>44375</c:v>
                </c:pt>
                <c:pt idx="718">
                  <c:v>44382</c:v>
                </c:pt>
                <c:pt idx="719">
                  <c:v>44389</c:v>
                </c:pt>
                <c:pt idx="720">
                  <c:v>44396</c:v>
                </c:pt>
                <c:pt idx="721">
                  <c:v>44403</c:v>
                </c:pt>
                <c:pt idx="722">
                  <c:v>44410</c:v>
                </c:pt>
                <c:pt idx="723">
                  <c:v>44417</c:v>
                </c:pt>
                <c:pt idx="724">
                  <c:v>44424</c:v>
                </c:pt>
                <c:pt idx="725">
                  <c:v>44431</c:v>
                </c:pt>
                <c:pt idx="726">
                  <c:v>44438</c:v>
                </c:pt>
                <c:pt idx="727">
                  <c:v>44445</c:v>
                </c:pt>
                <c:pt idx="728">
                  <c:v>44452</c:v>
                </c:pt>
                <c:pt idx="729">
                  <c:v>44459</c:v>
                </c:pt>
                <c:pt idx="730">
                  <c:v>44466</c:v>
                </c:pt>
                <c:pt idx="731">
                  <c:v>44473</c:v>
                </c:pt>
                <c:pt idx="732">
                  <c:v>44480</c:v>
                </c:pt>
                <c:pt idx="733">
                  <c:v>44487</c:v>
                </c:pt>
                <c:pt idx="734">
                  <c:v>44494</c:v>
                </c:pt>
                <c:pt idx="735">
                  <c:v>44501</c:v>
                </c:pt>
                <c:pt idx="736">
                  <c:v>44508</c:v>
                </c:pt>
                <c:pt idx="737">
                  <c:v>44515</c:v>
                </c:pt>
                <c:pt idx="738">
                  <c:v>44522</c:v>
                </c:pt>
                <c:pt idx="739">
                  <c:v>44529</c:v>
                </c:pt>
                <c:pt idx="740">
                  <c:v>44536</c:v>
                </c:pt>
                <c:pt idx="741">
                  <c:v>44543</c:v>
                </c:pt>
                <c:pt idx="742">
                  <c:v>44550</c:v>
                </c:pt>
                <c:pt idx="743">
                  <c:v>44557</c:v>
                </c:pt>
                <c:pt idx="744">
                  <c:v>44564</c:v>
                </c:pt>
                <c:pt idx="745">
                  <c:v>44571</c:v>
                </c:pt>
                <c:pt idx="746">
                  <c:v>44578</c:v>
                </c:pt>
                <c:pt idx="747">
                  <c:v>44585</c:v>
                </c:pt>
                <c:pt idx="748">
                  <c:v>44592</c:v>
                </c:pt>
                <c:pt idx="749">
                  <c:v>44599</c:v>
                </c:pt>
                <c:pt idx="750">
                  <c:v>44606</c:v>
                </c:pt>
                <c:pt idx="751">
                  <c:v>44613</c:v>
                </c:pt>
                <c:pt idx="752">
                  <c:v>44620</c:v>
                </c:pt>
                <c:pt idx="753">
                  <c:v>44627</c:v>
                </c:pt>
                <c:pt idx="754">
                  <c:v>44634</c:v>
                </c:pt>
                <c:pt idx="755">
                  <c:v>44641</c:v>
                </c:pt>
                <c:pt idx="756">
                  <c:v>44648</c:v>
                </c:pt>
                <c:pt idx="757">
                  <c:v>44655</c:v>
                </c:pt>
                <c:pt idx="758">
                  <c:v>44662</c:v>
                </c:pt>
                <c:pt idx="759">
                  <c:v>44669</c:v>
                </c:pt>
                <c:pt idx="760">
                  <c:v>44676</c:v>
                </c:pt>
                <c:pt idx="761">
                  <c:v>44683</c:v>
                </c:pt>
                <c:pt idx="762">
                  <c:v>44690</c:v>
                </c:pt>
                <c:pt idx="763">
                  <c:v>44697</c:v>
                </c:pt>
                <c:pt idx="764">
                  <c:v>44704</c:v>
                </c:pt>
                <c:pt idx="765">
                  <c:v>44711</c:v>
                </c:pt>
                <c:pt idx="766">
                  <c:v>44718</c:v>
                </c:pt>
                <c:pt idx="767">
                  <c:v>44725</c:v>
                </c:pt>
                <c:pt idx="768">
                  <c:v>44732</c:v>
                </c:pt>
                <c:pt idx="769">
                  <c:v>44739</c:v>
                </c:pt>
                <c:pt idx="770">
                  <c:v>44746</c:v>
                </c:pt>
                <c:pt idx="771">
                  <c:v>44753</c:v>
                </c:pt>
                <c:pt idx="772">
                  <c:v>44760</c:v>
                </c:pt>
                <c:pt idx="773">
                  <c:v>44767</c:v>
                </c:pt>
                <c:pt idx="774">
                  <c:v>44774</c:v>
                </c:pt>
                <c:pt idx="775">
                  <c:v>44781</c:v>
                </c:pt>
                <c:pt idx="776">
                  <c:v>44788</c:v>
                </c:pt>
                <c:pt idx="777">
                  <c:v>44795</c:v>
                </c:pt>
                <c:pt idx="778">
                  <c:v>44802</c:v>
                </c:pt>
                <c:pt idx="779">
                  <c:v>44809</c:v>
                </c:pt>
                <c:pt idx="780">
                  <c:v>44816</c:v>
                </c:pt>
                <c:pt idx="781">
                  <c:v>44823</c:v>
                </c:pt>
                <c:pt idx="782">
                  <c:v>44830</c:v>
                </c:pt>
                <c:pt idx="783">
                  <c:v>44837</c:v>
                </c:pt>
                <c:pt idx="784">
                  <c:v>44844</c:v>
                </c:pt>
                <c:pt idx="785">
                  <c:v>44851</c:v>
                </c:pt>
                <c:pt idx="786">
                  <c:v>44858</c:v>
                </c:pt>
                <c:pt idx="787">
                  <c:v>44865</c:v>
                </c:pt>
                <c:pt idx="788">
                  <c:v>44872</c:v>
                </c:pt>
                <c:pt idx="789">
                  <c:v>44879</c:v>
                </c:pt>
                <c:pt idx="790">
                  <c:v>44886</c:v>
                </c:pt>
                <c:pt idx="791">
                  <c:v>44893</c:v>
                </c:pt>
                <c:pt idx="792">
                  <c:v>44900</c:v>
                </c:pt>
                <c:pt idx="793">
                  <c:v>44907</c:v>
                </c:pt>
                <c:pt idx="794">
                  <c:v>44914</c:v>
                </c:pt>
                <c:pt idx="795">
                  <c:v>44921</c:v>
                </c:pt>
                <c:pt idx="796">
                  <c:v>44928</c:v>
                </c:pt>
                <c:pt idx="797">
                  <c:v>44935</c:v>
                </c:pt>
                <c:pt idx="798">
                  <c:v>44942</c:v>
                </c:pt>
                <c:pt idx="799">
                  <c:v>44949</c:v>
                </c:pt>
                <c:pt idx="800">
                  <c:v>44956</c:v>
                </c:pt>
                <c:pt idx="801">
                  <c:v>44963</c:v>
                </c:pt>
                <c:pt idx="802">
                  <c:v>44970</c:v>
                </c:pt>
                <c:pt idx="803">
                  <c:v>44977</c:v>
                </c:pt>
                <c:pt idx="804">
                  <c:v>44984</c:v>
                </c:pt>
                <c:pt idx="805">
                  <c:v>44991</c:v>
                </c:pt>
                <c:pt idx="806">
                  <c:v>44998</c:v>
                </c:pt>
                <c:pt idx="807">
                  <c:v>45005</c:v>
                </c:pt>
                <c:pt idx="808">
                  <c:v>45012</c:v>
                </c:pt>
                <c:pt idx="809">
                  <c:v>45019</c:v>
                </c:pt>
                <c:pt idx="810">
                  <c:v>45026</c:v>
                </c:pt>
                <c:pt idx="811">
                  <c:v>45033</c:v>
                </c:pt>
                <c:pt idx="812">
                  <c:v>45040</c:v>
                </c:pt>
                <c:pt idx="813">
                  <c:v>45047</c:v>
                </c:pt>
                <c:pt idx="814">
                  <c:v>45054</c:v>
                </c:pt>
                <c:pt idx="815">
                  <c:v>45061</c:v>
                </c:pt>
                <c:pt idx="816">
                  <c:v>45068</c:v>
                </c:pt>
                <c:pt idx="817">
                  <c:v>45075</c:v>
                </c:pt>
                <c:pt idx="818">
                  <c:v>45082</c:v>
                </c:pt>
                <c:pt idx="819">
                  <c:v>45089</c:v>
                </c:pt>
                <c:pt idx="820">
                  <c:v>45096</c:v>
                </c:pt>
                <c:pt idx="821">
                  <c:v>45103</c:v>
                </c:pt>
                <c:pt idx="822">
                  <c:v>45110</c:v>
                </c:pt>
                <c:pt idx="823">
                  <c:v>45117</c:v>
                </c:pt>
                <c:pt idx="824">
                  <c:v>45124</c:v>
                </c:pt>
                <c:pt idx="825">
                  <c:v>45131</c:v>
                </c:pt>
                <c:pt idx="826">
                  <c:v>45138</c:v>
                </c:pt>
                <c:pt idx="827">
                  <c:v>45145</c:v>
                </c:pt>
                <c:pt idx="828">
                  <c:v>45152</c:v>
                </c:pt>
                <c:pt idx="829">
                  <c:v>45159</c:v>
                </c:pt>
                <c:pt idx="830">
                  <c:v>45166</c:v>
                </c:pt>
                <c:pt idx="831">
                  <c:v>45173</c:v>
                </c:pt>
                <c:pt idx="832">
                  <c:v>45180</c:v>
                </c:pt>
                <c:pt idx="833">
                  <c:v>45187</c:v>
                </c:pt>
                <c:pt idx="834">
                  <c:v>45194</c:v>
                </c:pt>
                <c:pt idx="835">
                  <c:v>45201</c:v>
                </c:pt>
                <c:pt idx="836">
                  <c:v>45208</c:v>
                </c:pt>
                <c:pt idx="837">
                  <c:v>45215</c:v>
                </c:pt>
                <c:pt idx="838">
                  <c:v>45222</c:v>
                </c:pt>
                <c:pt idx="839">
                  <c:v>45229</c:v>
                </c:pt>
                <c:pt idx="840">
                  <c:v>45236</c:v>
                </c:pt>
                <c:pt idx="841">
                  <c:v>45243</c:v>
                </c:pt>
                <c:pt idx="842">
                  <c:v>45250</c:v>
                </c:pt>
                <c:pt idx="843">
                  <c:v>45257</c:v>
                </c:pt>
                <c:pt idx="844">
                  <c:v>45264</c:v>
                </c:pt>
                <c:pt idx="845">
                  <c:v>45271</c:v>
                </c:pt>
                <c:pt idx="846">
                  <c:v>45278</c:v>
                </c:pt>
                <c:pt idx="847">
                  <c:v>45285</c:v>
                </c:pt>
                <c:pt idx="848">
                  <c:v>45292</c:v>
                </c:pt>
                <c:pt idx="849">
                  <c:v>45299</c:v>
                </c:pt>
                <c:pt idx="850">
                  <c:v>45306</c:v>
                </c:pt>
                <c:pt idx="851">
                  <c:v>45313</c:v>
                </c:pt>
                <c:pt idx="852">
                  <c:v>45320</c:v>
                </c:pt>
                <c:pt idx="853">
                  <c:v>45327</c:v>
                </c:pt>
                <c:pt idx="854">
                  <c:v>45334</c:v>
                </c:pt>
                <c:pt idx="855">
                  <c:v>45341</c:v>
                </c:pt>
                <c:pt idx="856">
                  <c:v>45348</c:v>
                </c:pt>
                <c:pt idx="857">
                  <c:v>45355</c:v>
                </c:pt>
                <c:pt idx="858">
                  <c:v>45362</c:v>
                </c:pt>
                <c:pt idx="859">
                  <c:v>45369</c:v>
                </c:pt>
                <c:pt idx="860">
                  <c:v>45376</c:v>
                </c:pt>
                <c:pt idx="861">
                  <c:v>45383</c:v>
                </c:pt>
                <c:pt idx="862">
                  <c:v>45390</c:v>
                </c:pt>
                <c:pt idx="863">
                  <c:v>45397</c:v>
                </c:pt>
                <c:pt idx="864">
                  <c:v>45404</c:v>
                </c:pt>
                <c:pt idx="865">
                  <c:v>45411</c:v>
                </c:pt>
                <c:pt idx="866">
                  <c:v>45418</c:v>
                </c:pt>
                <c:pt idx="867">
                  <c:v>45425</c:v>
                </c:pt>
                <c:pt idx="868">
                  <c:v>45432</c:v>
                </c:pt>
                <c:pt idx="869">
                  <c:v>45439</c:v>
                </c:pt>
                <c:pt idx="870">
                  <c:v>45446</c:v>
                </c:pt>
                <c:pt idx="871">
                  <c:v>45453</c:v>
                </c:pt>
                <c:pt idx="872">
                  <c:v>45460</c:v>
                </c:pt>
                <c:pt idx="873">
                  <c:v>45467</c:v>
                </c:pt>
                <c:pt idx="874">
                  <c:v>45474</c:v>
                </c:pt>
                <c:pt idx="875">
                  <c:v>45481</c:v>
                </c:pt>
                <c:pt idx="876">
                  <c:v>45488</c:v>
                </c:pt>
                <c:pt idx="877">
                  <c:v>45495</c:v>
                </c:pt>
                <c:pt idx="878">
                  <c:v>45502</c:v>
                </c:pt>
                <c:pt idx="879">
                  <c:v>45509</c:v>
                </c:pt>
                <c:pt idx="880">
                  <c:v>45516</c:v>
                </c:pt>
                <c:pt idx="881">
                  <c:v>45523</c:v>
                </c:pt>
                <c:pt idx="882">
                  <c:v>45530</c:v>
                </c:pt>
                <c:pt idx="883">
                  <c:v>45537</c:v>
                </c:pt>
                <c:pt idx="884">
                  <c:v>45544</c:v>
                </c:pt>
                <c:pt idx="885">
                  <c:v>45551</c:v>
                </c:pt>
                <c:pt idx="886">
                  <c:v>45558</c:v>
                </c:pt>
                <c:pt idx="887">
                  <c:v>45565</c:v>
                </c:pt>
                <c:pt idx="888">
                  <c:v>45572</c:v>
                </c:pt>
                <c:pt idx="889">
                  <c:v>45579</c:v>
                </c:pt>
                <c:pt idx="890">
                  <c:v>45586</c:v>
                </c:pt>
                <c:pt idx="891">
                  <c:v>45593</c:v>
                </c:pt>
                <c:pt idx="892">
                  <c:v>45600</c:v>
                </c:pt>
                <c:pt idx="893">
                  <c:v>45607</c:v>
                </c:pt>
                <c:pt idx="894">
                  <c:v>45614</c:v>
                </c:pt>
                <c:pt idx="895">
                  <c:v>45621</c:v>
                </c:pt>
                <c:pt idx="896">
                  <c:v>45628</c:v>
                </c:pt>
                <c:pt idx="897">
                  <c:v>45635</c:v>
                </c:pt>
                <c:pt idx="898">
                  <c:v>45642</c:v>
                </c:pt>
                <c:pt idx="899">
                  <c:v>45649</c:v>
                </c:pt>
                <c:pt idx="900">
                  <c:v>45656</c:v>
                </c:pt>
                <c:pt idx="901">
                  <c:v>45663</c:v>
                </c:pt>
                <c:pt idx="902">
                  <c:v>45670</c:v>
                </c:pt>
                <c:pt idx="903">
                  <c:v>45677</c:v>
                </c:pt>
                <c:pt idx="904">
                  <c:v>45684</c:v>
                </c:pt>
                <c:pt idx="905">
                  <c:v>45691</c:v>
                </c:pt>
                <c:pt idx="906">
                  <c:v>45698</c:v>
                </c:pt>
                <c:pt idx="907">
                  <c:v>45705</c:v>
                </c:pt>
                <c:pt idx="908">
                  <c:v>45712</c:v>
                </c:pt>
              </c:numCache>
            </c:numRef>
          </c:cat>
          <c:val>
            <c:numRef>
              <c:f>TimeSeries!$F$4:$F$912</c:f>
              <c:numCache>
                <c:formatCode>General</c:formatCode>
                <c:ptCount val="909"/>
                <c:pt idx="0">
                  <c:v>9.8468544900994614E-3</c:v>
                </c:pt>
                <c:pt idx="1">
                  <c:v>8.5440262576523211E-3</c:v>
                </c:pt>
                <c:pt idx="2">
                  <c:v>1.203817955450332E-2</c:v>
                </c:pt>
                <c:pt idx="3">
                  <c:v>1.0155445322342695E-2</c:v>
                </c:pt>
                <c:pt idx="4">
                  <c:v>2.3826126919234258E-2</c:v>
                </c:pt>
                <c:pt idx="5">
                  <c:v>1.0436024043375619E-2</c:v>
                </c:pt>
                <c:pt idx="6">
                  <c:v>1.1693389934457513E-2</c:v>
                </c:pt>
                <c:pt idx="7">
                  <c:v>1.1102607743037609E-2</c:v>
                </c:pt>
                <c:pt idx="8">
                  <c:v>1.2980960590521297E-2</c:v>
                </c:pt>
                <c:pt idx="9">
                  <c:v>7.2414665803036083E-3</c:v>
                </c:pt>
                <c:pt idx="10">
                  <c:v>9.5263815707870431E-3</c:v>
                </c:pt>
                <c:pt idx="11">
                  <c:v>3.6515474837336592E-3</c:v>
                </c:pt>
                <c:pt idx="12">
                  <c:v>1.1976510682692383E-2</c:v>
                </c:pt>
                <c:pt idx="13">
                  <c:v>1.3943340422063875E-2</c:v>
                </c:pt>
                <c:pt idx="14">
                  <c:v>8.3575891084101909E-3</c:v>
                </c:pt>
                <c:pt idx="15">
                  <c:v>3.5519231698683926E-3</c:v>
                </c:pt>
                <c:pt idx="16">
                  <c:v>2.0386292073733388E-2</c:v>
                </c:pt>
                <c:pt idx="17">
                  <c:v>1.4476819041094708E-2</c:v>
                </c:pt>
                <c:pt idx="18">
                  <c:v>3.6499354666849012E-3</c:v>
                </c:pt>
                <c:pt idx="19">
                  <c:v>9.6063039158063111E-3</c:v>
                </c:pt>
                <c:pt idx="20">
                  <c:v>9.2627626076375903E-3</c:v>
                </c:pt>
                <c:pt idx="21">
                  <c:v>9.4079947195127456E-3</c:v>
                </c:pt>
                <c:pt idx="22">
                  <c:v>5.9207663649621777E-3</c:v>
                </c:pt>
                <c:pt idx="23">
                  <c:v>2.2085618265989492E-2</c:v>
                </c:pt>
                <c:pt idx="24">
                  <c:v>2.3366194524990819E-3</c:v>
                </c:pt>
                <c:pt idx="25">
                  <c:v>9.4020176865566296E-3</c:v>
                </c:pt>
                <c:pt idx="26">
                  <c:v>2.0553776703414139E-2</c:v>
                </c:pt>
                <c:pt idx="27">
                  <c:v>1.5299928462494282E-2</c:v>
                </c:pt>
                <c:pt idx="28">
                  <c:v>7.4042929087780249E-3</c:v>
                </c:pt>
                <c:pt idx="29">
                  <c:v>9.798267807611288E-3</c:v>
                </c:pt>
                <c:pt idx="30">
                  <c:v>8.0875647968856497E-3</c:v>
                </c:pt>
                <c:pt idx="31">
                  <c:v>6.0969086463290188E-3</c:v>
                </c:pt>
                <c:pt idx="32">
                  <c:v>1.2096831694346234E-2</c:v>
                </c:pt>
                <c:pt idx="33">
                  <c:v>9.1359304656608905E-3</c:v>
                </c:pt>
                <c:pt idx="34">
                  <c:v>1.0582823494632089E-2</c:v>
                </c:pt>
                <c:pt idx="35">
                  <c:v>4.3613611370454967E-3</c:v>
                </c:pt>
                <c:pt idx="36">
                  <c:v>1.2794875604248279E-2</c:v>
                </c:pt>
                <c:pt idx="37">
                  <c:v>6.3707418211919158E-3</c:v>
                </c:pt>
                <c:pt idx="38">
                  <c:v>9.7322281375416611E-3</c:v>
                </c:pt>
                <c:pt idx="39">
                  <c:v>1.2482376347170818E-2</c:v>
                </c:pt>
                <c:pt idx="40">
                  <c:v>7.6551712078303117E-3</c:v>
                </c:pt>
                <c:pt idx="41">
                  <c:v>2.8172026755373929E-3</c:v>
                </c:pt>
                <c:pt idx="42">
                  <c:v>3.3090601225400184E-3</c:v>
                </c:pt>
                <c:pt idx="43">
                  <c:v>1.3779224822386511E-2</c:v>
                </c:pt>
                <c:pt idx="44">
                  <c:v>6.2895389767663743E-3</c:v>
                </c:pt>
                <c:pt idx="45">
                  <c:v>6.9440512774578784E-3</c:v>
                </c:pt>
                <c:pt idx="46">
                  <c:v>5.8608203358323542E-3</c:v>
                </c:pt>
                <c:pt idx="47">
                  <c:v>6.220971429543456E-3</c:v>
                </c:pt>
                <c:pt idx="48">
                  <c:v>2.6885933004932379E-3</c:v>
                </c:pt>
                <c:pt idx="49">
                  <c:v>1.9416875734692817E-3</c:v>
                </c:pt>
                <c:pt idx="50">
                  <c:v>7.4803087827499826E-3</c:v>
                </c:pt>
                <c:pt idx="51">
                  <c:v>2.1423283285825789E-3</c:v>
                </c:pt>
                <c:pt idx="52">
                  <c:v>1.5691860934178972E-2</c:v>
                </c:pt>
                <c:pt idx="53">
                  <c:v>1.0821439232743415E-2</c:v>
                </c:pt>
                <c:pt idx="54">
                  <c:v>3.5911283867574507E-2</c:v>
                </c:pt>
                <c:pt idx="55">
                  <c:v>1.6055250880487343E-2</c:v>
                </c:pt>
                <c:pt idx="56">
                  <c:v>4.061231628101996E-2</c:v>
                </c:pt>
                <c:pt idx="57">
                  <c:v>2.9747528053620395E-2</c:v>
                </c:pt>
                <c:pt idx="58">
                  <c:v>7.932091458932913E-3</c:v>
                </c:pt>
                <c:pt idx="59">
                  <c:v>1.4042958407194574E-2</c:v>
                </c:pt>
                <c:pt idx="60">
                  <c:v>1.0747397456011366E-2</c:v>
                </c:pt>
                <c:pt idx="61">
                  <c:v>6.1206287093348551E-3</c:v>
                </c:pt>
                <c:pt idx="62">
                  <c:v>4.2055698881588955E-3</c:v>
                </c:pt>
                <c:pt idx="63">
                  <c:v>1.9483962968958331E-2</c:v>
                </c:pt>
                <c:pt idx="64">
                  <c:v>1.3726026411464563E-2</c:v>
                </c:pt>
                <c:pt idx="65">
                  <c:v>1.8301145107925968E-2</c:v>
                </c:pt>
                <c:pt idx="66">
                  <c:v>1.6974674598408832E-2</c:v>
                </c:pt>
                <c:pt idx="67">
                  <c:v>1.4627645413487723E-2</c:v>
                </c:pt>
                <c:pt idx="68">
                  <c:v>4.3731252953364214E-3</c:v>
                </c:pt>
                <c:pt idx="69">
                  <c:v>1.3611636392092771E-2</c:v>
                </c:pt>
                <c:pt idx="70">
                  <c:v>1.8731139829007568E-2</c:v>
                </c:pt>
                <c:pt idx="71">
                  <c:v>3.3815186358331262E-3</c:v>
                </c:pt>
                <c:pt idx="72">
                  <c:v>9.603572620549946E-3</c:v>
                </c:pt>
                <c:pt idx="73">
                  <c:v>1.8377784402768795E-2</c:v>
                </c:pt>
                <c:pt idx="74">
                  <c:v>3.1559887288146577E-3</c:v>
                </c:pt>
                <c:pt idx="75">
                  <c:v>1.3341385799878347E-2</c:v>
                </c:pt>
                <c:pt idx="76">
                  <c:v>9.8038720865251602E-3</c:v>
                </c:pt>
                <c:pt idx="77">
                  <c:v>8.4270393612691421E-3</c:v>
                </c:pt>
                <c:pt idx="78">
                  <c:v>2.7393689053684434E-2</c:v>
                </c:pt>
                <c:pt idx="79">
                  <c:v>8.5887515877613278E-3</c:v>
                </c:pt>
                <c:pt idx="80">
                  <c:v>1.0547227220671565E-2</c:v>
                </c:pt>
                <c:pt idx="81">
                  <c:v>3.7358693412414532E-3</c:v>
                </c:pt>
                <c:pt idx="82">
                  <c:v>7.4834483528173675E-3</c:v>
                </c:pt>
                <c:pt idx="83">
                  <c:v>1.9532730624309941E-3</c:v>
                </c:pt>
                <c:pt idx="84">
                  <c:v>1.0909361064043553E-2</c:v>
                </c:pt>
                <c:pt idx="85">
                  <c:v>4.0471002532448171E-3</c:v>
                </c:pt>
                <c:pt idx="86">
                  <c:v>3.9313652886507344E-2</c:v>
                </c:pt>
                <c:pt idx="87">
                  <c:v>1.2769572475707739E-2</c:v>
                </c:pt>
                <c:pt idx="88">
                  <c:v>8.1098146499519169E-3</c:v>
                </c:pt>
                <c:pt idx="89">
                  <c:v>1.8989544930422552E-3</c:v>
                </c:pt>
                <c:pt idx="90">
                  <c:v>1.5090990551868778E-2</c:v>
                </c:pt>
                <c:pt idx="91">
                  <c:v>4.1097875149245589E-3</c:v>
                </c:pt>
                <c:pt idx="92">
                  <c:v>3.4057651282360982E-3</c:v>
                </c:pt>
                <c:pt idx="93">
                  <c:v>2.4239786243816414E-2</c:v>
                </c:pt>
                <c:pt idx="94">
                  <c:v>2.3646901233937014E-2</c:v>
                </c:pt>
                <c:pt idx="95">
                  <c:v>1.141294323143442E-2</c:v>
                </c:pt>
                <c:pt idx="96">
                  <c:v>4.2260111952477954E-3</c:v>
                </c:pt>
                <c:pt idx="97">
                  <c:v>8.7131570677138094E-3</c:v>
                </c:pt>
                <c:pt idx="98">
                  <c:v>5.9091600857920559E-3</c:v>
                </c:pt>
                <c:pt idx="99">
                  <c:v>3.4159837987260484E-3</c:v>
                </c:pt>
                <c:pt idx="100">
                  <c:v>1.1587041456070715E-2</c:v>
                </c:pt>
                <c:pt idx="101">
                  <c:v>3.3711542229077113E-3</c:v>
                </c:pt>
                <c:pt idx="102">
                  <c:v>8.3226132758749023E-3</c:v>
                </c:pt>
                <c:pt idx="103">
                  <c:v>7.9434053288566439E-3</c:v>
                </c:pt>
                <c:pt idx="104">
                  <c:v>2.0814233242263357E-3</c:v>
                </c:pt>
                <c:pt idx="105">
                  <c:v>6.6568490353802641E-3</c:v>
                </c:pt>
                <c:pt idx="106">
                  <c:v>7.1682998728156188E-3</c:v>
                </c:pt>
                <c:pt idx="107">
                  <c:v>1.0304543672091673E-2</c:v>
                </c:pt>
                <c:pt idx="108">
                  <c:v>7.4216668220625686E-3</c:v>
                </c:pt>
                <c:pt idx="109">
                  <c:v>1.4646722318879764E-2</c:v>
                </c:pt>
                <c:pt idx="110">
                  <c:v>4.9347184433625371E-3</c:v>
                </c:pt>
                <c:pt idx="111">
                  <c:v>1.0919631273058863E-2</c:v>
                </c:pt>
                <c:pt idx="112">
                  <c:v>3.3133628960655272E-3</c:v>
                </c:pt>
                <c:pt idx="113">
                  <c:v>5.884345257198326E-3</c:v>
                </c:pt>
                <c:pt idx="114">
                  <c:v>8.8081416733737546E-3</c:v>
                </c:pt>
                <c:pt idx="115">
                  <c:v>1.9347479867757695E-3</c:v>
                </c:pt>
                <c:pt idx="116">
                  <c:v>6.7129172015653908E-3</c:v>
                </c:pt>
                <c:pt idx="117">
                  <c:v>9.9066456754302538E-3</c:v>
                </c:pt>
                <c:pt idx="118">
                  <c:v>2.1922697843481742E-3</c:v>
                </c:pt>
                <c:pt idx="119">
                  <c:v>2.85229729728592E-3</c:v>
                </c:pt>
                <c:pt idx="120">
                  <c:v>1.9232535028757037E-3</c:v>
                </c:pt>
                <c:pt idx="121">
                  <c:v>1.063910683141695E-2</c:v>
                </c:pt>
                <c:pt idx="122">
                  <c:v>8.0016847321611115E-3</c:v>
                </c:pt>
                <c:pt idx="123">
                  <c:v>8.7200928360866153E-3</c:v>
                </c:pt>
                <c:pt idx="124">
                  <c:v>6.1306491326346023E-3</c:v>
                </c:pt>
                <c:pt idx="125">
                  <c:v>2.1149522040932013E-3</c:v>
                </c:pt>
                <c:pt idx="126">
                  <c:v>4.4810290486685753E-3</c:v>
                </c:pt>
                <c:pt idx="127">
                  <c:v>8.8035171879750386E-3</c:v>
                </c:pt>
                <c:pt idx="128">
                  <c:v>3.0654063899468601E-3</c:v>
                </c:pt>
                <c:pt idx="129">
                  <c:v>6.5089480228490391E-3</c:v>
                </c:pt>
                <c:pt idx="130">
                  <c:v>2.1046251124624557E-3</c:v>
                </c:pt>
                <c:pt idx="131">
                  <c:v>1.9328469762103756E-3</c:v>
                </c:pt>
                <c:pt idx="132">
                  <c:v>3.9118205722772099E-3</c:v>
                </c:pt>
                <c:pt idx="133">
                  <c:v>5.0686468313242807E-3</c:v>
                </c:pt>
                <c:pt idx="134">
                  <c:v>2.7552666871268404E-3</c:v>
                </c:pt>
                <c:pt idx="135">
                  <c:v>2.2660226755228901E-3</c:v>
                </c:pt>
                <c:pt idx="136">
                  <c:v>1.2668860006394575E-2</c:v>
                </c:pt>
                <c:pt idx="137">
                  <c:v>4.2654621454940251E-3</c:v>
                </c:pt>
                <c:pt idx="138">
                  <c:v>8.324362619023043E-3</c:v>
                </c:pt>
                <c:pt idx="139">
                  <c:v>7.2349646079958698E-3</c:v>
                </c:pt>
                <c:pt idx="140">
                  <c:v>3.9433458666231517E-3</c:v>
                </c:pt>
                <c:pt idx="141">
                  <c:v>2.0513798755268731E-3</c:v>
                </c:pt>
                <c:pt idx="142">
                  <c:v>7.363701253755019E-3</c:v>
                </c:pt>
                <c:pt idx="143">
                  <c:v>1.9145585073303273E-3</c:v>
                </c:pt>
                <c:pt idx="144">
                  <c:v>2.4386579302744411E-3</c:v>
                </c:pt>
                <c:pt idx="145">
                  <c:v>5.9121433039016503E-3</c:v>
                </c:pt>
                <c:pt idx="146">
                  <c:v>2.7291275142180744E-3</c:v>
                </c:pt>
                <c:pt idx="147">
                  <c:v>3.2161949035992322E-3</c:v>
                </c:pt>
                <c:pt idx="148">
                  <c:v>4.2474185735319045E-3</c:v>
                </c:pt>
                <c:pt idx="149">
                  <c:v>3.8853555799828357E-3</c:v>
                </c:pt>
                <c:pt idx="150">
                  <c:v>1.9822817719047487E-3</c:v>
                </c:pt>
                <c:pt idx="151">
                  <c:v>4.1227402837184547E-3</c:v>
                </c:pt>
                <c:pt idx="152">
                  <c:v>5.9179835602949657E-3</c:v>
                </c:pt>
                <c:pt idx="153">
                  <c:v>3.8239161341291922E-3</c:v>
                </c:pt>
                <c:pt idx="154">
                  <c:v>7.6928393829378732E-3</c:v>
                </c:pt>
                <c:pt idx="155">
                  <c:v>1.1204754693157523E-2</c:v>
                </c:pt>
                <c:pt idx="156">
                  <c:v>6.0651348064925774E-3</c:v>
                </c:pt>
                <c:pt idx="157">
                  <c:v>5.6144360729563862E-3</c:v>
                </c:pt>
                <c:pt idx="158">
                  <c:v>2.5108016267044418E-3</c:v>
                </c:pt>
                <c:pt idx="159">
                  <c:v>2.5415228957541254E-3</c:v>
                </c:pt>
                <c:pt idx="160">
                  <c:v>1.8943881824840217E-3</c:v>
                </c:pt>
                <c:pt idx="161">
                  <c:v>2.7709875561154791E-3</c:v>
                </c:pt>
                <c:pt idx="162">
                  <c:v>1.2600669863145866E-2</c:v>
                </c:pt>
                <c:pt idx="163">
                  <c:v>9.88489566170676E-3</c:v>
                </c:pt>
                <c:pt idx="164">
                  <c:v>7.8283899281615336E-3</c:v>
                </c:pt>
                <c:pt idx="165">
                  <c:v>6.265672555377238E-3</c:v>
                </c:pt>
                <c:pt idx="166">
                  <c:v>1.0816611274459015E-2</c:v>
                </c:pt>
                <c:pt idx="167">
                  <c:v>6.0512739484316043E-3</c:v>
                </c:pt>
                <c:pt idx="168">
                  <c:v>4.3955857271835421E-3</c:v>
                </c:pt>
                <c:pt idx="169">
                  <c:v>3.284797619660993E-3</c:v>
                </c:pt>
                <c:pt idx="170">
                  <c:v>5.5323993182779824E-3</c:v>
                </c:pt>
                <c:pt idx="171">
                  <c:v>9.7175927449007684E-3</c:v>
                </c:pt>
                <c:pt idx="172">
                  <c:v>1.09357675113551E-2</c:v>
                </c:pt>
                <c:pt idx="173">
                  <c:v>2.6700386085568031E-3</c:v>
                </c:pt>
                <c:pt idx="174">
                  <c:v>8.4452994273499504E-3</c:v>
                </c:pt>
                <c:pt idx="175">
                  <c:v>5.6936330485004242E-3</c:v>
                </c:pt>
                <c:pt idx="176">
                  <c:v>4.4618009935736393E-3</c:v>
                </c:pt>
                <c:pt idx="177">
                  <c:v>7.3806205309310969E-3</c:v>
                </c:pt>
                <c:pt idx="178">
                  <c:v>7.4830045201165285E-3</c:v>
                </c:pt>
                <c:pt idx="179">
                  <c:v>1.1436987121617554E-2</c:v>
                </c:pt>
                <c:pt idx="180">
                  <c:v>4.6824761659585651E-3</c:v>
                </c:pt>
                <c:pt idx="181">
                  <c:v>3.8470838952854225E-3</c:v>
                </c:pt>
                <c:pt idx="182">
                  <c:v>1.3412860012311009E-2</c:v>
                </c:pt>
                <c:pt idx="183">
                  <c:v>7.9557832000797333E-3</c:v>
                </c:pt>
                <c:pt idx="184">
                  <c:v>2.0132712696899367E-3</c:v>
                </c:pt>
                <c:pt idx="185">
                  <c:v>2.0360715872521787E-3</c:v>
                </c:pt>
                <c:pt idx="186">
                  <c:v>3.2354161440593561E-3</c:v>
                </c:pt>
                <c:pt idx="187">
                  <c:v>6.1414268634060014E-3</c:v>
                </c:pt>
                <c:pt idx="188">
                  <c:v>8.962833253904479E-3</c:v>
                </c:pt>
                <c:pt idx="189">
                  <c:v>1.9137919867311852E-3</c:v>
                </c:pt>
                <c:pt idx="190">
                  <c:v>3.2779773699864131E-3</c:v>
                </c:pt>
                <c:pt idx="191">
                  <c:v>1.9478639815368138E-3</c:v>
                </c:pt>
                <c:pt idx="192">
                  <c:v>2.6708133029678996E-3</c:v>
                </c:pt>
                <c:pt idx="193">
                  <c:v>2.3674040249284673E-3</c:v>
                </c:pt>
                <c:pt idx="194">
                  <c:v>5.8494446069219845E-3</c:v>
                </c:pt>
                <c:pt idx="195">
                  <c:v>5.3164986621349079E-3</c:v>
                </c:pt>
                <c:pt idx="196">
                  <c:v>7.4919864437181455E-3</c:v>
                </c:pt>
                <c:pt idx="197">
                  <c:v>2.4195706811122983E-3</c:v>
                </c:pt>
                <c:pt idx="198">
                  <c:v>4.0428878517874299E-3</c:v>
                </c:pt>
                <c:pt idx="199">
                  <c:v>3.0609806905654764E-3</c:v>
                </c:pt>
                <c:pt idx="200">
                  <c:v>7.1153123232501701E-3</c:v>
                </c:pt>
                <c:pt idx="201">
                  <c:v>1.2703383522596833E-2</c:v>
                </c:pt>
                <c:pt idx="202">
                  <c:v>7.0094966000863743E-3</c:v>
                </c:pt>
                <c:pt idx="203">
                  <c:v>1.1552056841872983E-2</c:v>
                </c:pt>
                <c:pt idx="204">
                  <c:v>5.4725799945125105E-3</c:v>
                </c:pt>
                <c:pt idx="205">
                  <c:v>1.5767466980089431E-2</c:v>
                </c:pt>
                <c:pt idx="206">
                  <c:v>2.1288189047901549E-3</c:v>
                </c:pt>
                <c:pt idx="207">
                  <c:v>2.2633485717079983E-3</c:v>
                </c:pt>
                <c:pt idx="208">
                  <c:v>1.0994420381332764E-2</c:v>
                </c:pt>
                <c:pt idx="209">
                  <c:v>4.3739946761294059E-3</c:v>
                </c:pt>
                <c:pt idx="210">
                  <c:v>3.4110999748965735E-3</c:v>
                </c:pt>
                <c:pt idx="211">
                  <c:v>1.2849259448729184E-2</c:v>
                </c:pt>
                <c:pt idx="212">
                  <c:v>4.4971390465152793E-3</c:v>
                </c:pt>
                <c:pt idx="213">
                  <c:v>1.5765174729417377E-2</c:v>
                </c:pt>
                <c:pt idx="214">
                  <c:v>4.0918586342410688E-3</c:v>
                </c:pt>
                <c:pt idx="215">
                  <c:v>5.8648476137625003E-3</c:v>
                </c:pt>
                <c:pt idx="216">
                  <c:v>1.3081432528678142E-2</c:v>
                </c:pt>
                <c:pt idx="217">
                  <c:v>1.0323375611701298E-2</c:v>
                </c:pt>
                <c:pt idx="218">
                  <c:v>1.8462940314995721E-2</c:v>
                </c:pt>
                <c:pt idx="219">
                  <c:v>9.4306016576835607E-3</c:v>
                </c:pt>
                <c:pt idx="220">
                  <c:v>1.1399523996518605E-2</c:v>
                </c:pt>
                <c:pt idx="221">
                  <c:v>3.900061736010593E-3</c:v>
                </c:pt>
                <c:pt idx="222">
                  <c:v>5.1954981856052853E-3</c:v>
                </c:pt>
                <c:pt idx="223">
                  <c:v>7.3851186184894719E-3</c:v>
                </c:pt>
                <c:pt idx="224">
                  <c:v>6.2777642932302291E-3</c:v>
                </c:pt>
                <c:pt idx="225">
                  <c:v>9.7298578230569678E-3</c:v>
                </c:pt>
                <c:pt idx="226">
                  <c:v>8.0881065460286974E-3</c:v>
                </c:pt>
                <c:pt idx="227">
                  <c:v>6.2145991264091465E-3</c:v>
                </c:pt>
                <c:pt idx="228">
                  <c:v>3.2645511195562465E-3</c:v>
                </c:pt>
                <c:pt idx="229">
                  <c:v>8.8391800909035957E-3</c:v>
                </c:pt>
                <c:pt idx="230">
                  <c:v>6.4536803288836719E-3</c:v>
                </c:pt>
                <c:pt idx="231">
                  <c:v>3.7824723352268713E-3</c:v>
                </c:pt>
                <c:pt idx="232">
                  <c:v>2.2511507465029939E-3</c:v>
                </c:pt>
                <c:pt idx="233">
                  <c:v>2.0310997778717017E-3</c:v>
                </c:pt>
                <c:pt idx="234">
                  <c:v>2.6784029798969516E-3</c:v>
                </c:pt>
                <c:pt idx="235">
                  <c:v>2.0657589250539553E-3</c:v>
                </c:pt>
                <c:pt idx="236">
                  <c:v>2.3008820486718506E-3</c:v>
                </c:pt>
                <c:pt idx="237">
                  <c:v>5.8311486753775156E-3</c:v>
                </c:pt>
                <c:pt idx="238">
                  <c:v>4.4902465228246324E-3</c:v>
                </c:pt>
                <c:pt idx="239">
                  <c:v>5.1763912747030015E-3</c:v>
                </c:pt>
                <c:pt idx="240">
                  <c:v>5.4235927059947319E-3</c:v>
                </c:pt>
                <c:pt idx="241">
                  <c:v>8.1205598989851063E-3</c:v>
                </c:pt>
                <c:pt idx="242">
                  <c:v>2.7024337219795714E-3</c:v>
                </c:pt>
                <c:pt idx="243">
                  <c:v>2.4154661018967274E-3</c:v>
                </c:pt>
                <c:pt idx="244">
                  <c:v>4.4901131226322043E-3</c:v>
                </c:pt>
                <c:pt idx="245">
                  <c:v>1.2061072453251291E-2</c:v>
                </c:pt>
                <c:pt idx="246">
                  <c:v>4.0195491510717453E-3</c:v>
                </c:pt>
                <c:pt idx="247">
                  <c:v>1.9205190315988861E-3</c:v>
                </c:pt>
                <c:pt idx="248">
                  <c:v>6.8326415756797274E-3</c:v>
                </c:pt>
                <c:pt idx="249">
                  <c:v>2.6324114987808836E-3</c:v>
                </c:pt>
                <c:pt idx="250">
                  <c:v>4.6884558047687562E-3</c:v>
                </c:pt>
                <c:pt idx="251">
                  <c:v>2.1748531270349117E-3</c:v>
                </c:pt>
                <c:pt idx="252">
                  <c:v>5.4790647459841361E-3</c:v>
                </c:pt>
                <c:pt idx="253">
                  <c:v>6.0788999725396075E-3</c:v>
                </c:pt>
                <c:pt idx="254">
                  <c:v>5.4440776790274205E-3</c:v>
                </c:pt>
                <c:pt idx="255">
                  <c:v>2.895418120508815E-3</c:v>
                </c:pt>
                <c:pt idx="256">
                  <c:v>2.1221044628687096E-3</c:v>
                </c:pt>
                <c:pt idx="257">
                  <c:v>6.3413078099462429E-3</c:v>
                </c:pt>
                <c:pt idx="258">
                  <c:v>4.4631723427100032E-3</c:v>
                </c:pt>
                <c:pt idx="259">
                  <c:v>1.1373127933252486E-2</c:v>
                </c:pt>
                <c:pt idx="260">
                  <c:v>5.5097611812671586E-3</c:v>
                </c:pt>
                <c:pt idx="261">
                  <c:v>1.9655075157864682E-3</c:v>
                </c:pt>
                <c:pt idx="262">
                  <c:v>2.71255534338085E-3</c:v>
                </c:pt>
                <c:pt idx="263">
                  <c:v>3.6626597898649776E-3</c:v>
                </c:pt>
                <c:pt idx="264">
                  <c:v>1.9244191472276647E-3</c:v>
                </c:pt>
                <c:pt idx="265">
                  <c:v>2.0893264070181443E-3</c:v>
                </c:pt>
                <c:pt idx="266">
                  <c:v>2.4120173765952474E-3</c:v>
                </c:pt>
                <c:pt idx="267">
                  <c:v>1.9569451560972825E-3</c:v>
                </c:pt>
                <c:pt idx="268">
                  <c:v>5.3625534354852789E-3</c:v>
                </c:pt>
                <c:pt idx="269">
                  <c:v>3.052620201483803E-3</c:v>
                </c:pt>
                <c:pt idx="270">
                  <c:v>1.1603019955331228E-2</c:v>
                </c:pt>
                <c:pt idx="271">
                  <c:v>2.233526215956752E-3</c:v>
                </c:pt>
                <c:pt idx="272">
                  <c:v>2.2363084684691031E-3</c:v>
                </c:pt>
                <c:pt idx="273">
                  <c:v>2.339387590638941E-3</c:v>
                </c:pt>
                <c:pt idx="274">
                  <c:v>3.2446195814652039E-3</c:v>
                </c:pt>
                <c:pt idx="275">
                  <c:v>5.0104622550046956E-3</c:v>
                </c:pt>
                <c:pt idx="276">
                  <c:v>3.3294904832230085E-3</c:v>
                </c:pt>
                <c:pt idx="277">
                  <c:v>5.189764815620254E-3</c:v>
                </c:pt>
                <c:pt idx="278">
                  <c:v>1.937311883493664E-3</c:v>
                </c:pt>
                <c:pt idx="279">
                  <c:v>3.6916415519934569E-3</c:v>
                </c:pt>
                <c:pt idx="280">
                  <c:v>4.4642810861789377E-3</c:v>
                </c:pt>
                <c:pt idx="281">
                  <c:v>2.0123468778549028E-3</c:v>
                </c:pt>
                <c:pt idx="282">
                  <c:v>2.4773792071876161E-3</c:v>
                </c:pt>
                <c:pt idx="283">
                  <c:v>5.9840180708149379E-3</c:v>
                </c:pt>
                <c:pt idx="284">
                  <c:v>1.0226071909267847E-2</c:v>
                </c:pt>
                <c:pt idx="285">
                  <c:v>3.6534177926029724E-3</c:v>
                </c:pt>
                <c:pt idx="286">
                  <c:v>9.7671017531571896E-3</c:v>
                </c:pt>
                <c:pt idx="287">
                  <c:v>2.353757264958227E-3</c:v>
                </c:pt>
                <c:pt idx="288">
                  <c:v>6.0879576202706167E-3</c:v>
                </c:pt>
                <c:pt idx="289">
                  <c:v>2.2018761665610646E-3</c:v>
                </c:pt>
                <c:pt idx="290">
                  <c:v>1.1862449893151352E-2</c:v>
                </c:pt>
                <c:pt idx="291">
                  <c:v>4.3206283881041668E-3</c:v>
                </c:pt>
                <c:pt idx="292">
                  <c:v>3.6668713208057539E-3</c:v>
                </c:pt>
                <c:pt idx="293">
                  <c:v>6.7216870633549849E-3</c:v>
                </c:pt>
                <c:pt idx="294">
                  <c:v>4.2995673904982013E-3</c:v>
                </c:pt>
                <c:pt idx="295">
                  <c:v>8.5862620223402138E-3</c:v>
                </c:pt>
                <c:pt idx="296">
                  <c:v>1.8917643158092563E-3</c:v>
                </c:pt>
                <c:pt idx="297">
                  <c:v>4.8430737388841048E-3</c:v>
                </c:pt>
                <c:pt idx="298">
                  <c:v>3.6643617531096906E-3</c:v>
                </c:pt>
                <c:pt idx="299">
                  <c:v>6.4464656301791564E-3</c:v>
                </c:pt>
                <c:pt idx="300">
                  <c:v>8.057978531091501E-3</c:v>
                </c:pt>
                <c:pt idx="301">
                  <c:v>2.1955110868691666E-3</c:v>
                </c:pt>
                <c:pt idx="302">
                  <c:v>6.4012361423181193E-3</c:v>
                </c:pt>
                <c:pt idx="303">
                  <c:v>2.0735136729535565E-3</c:v>
                </c:pt>
                <c:pt idx="304">
                  <c:v>6.3215252867548791E-3</c:v>
                </c:pt>
                <c:pt idx="305">
                  <c:v>9.1970560756835674E-3</c:v>
                </c:pt>
                <c:pt idx="306">
                  <c:v>5.3715503334718024E-3</c:v>
                </c:pt>
                <c:pt idx="307">
                  <c:v>3.2474147392069982E-3</c:v>
                </c:pt>
                <c:pt idx="308">
                  <c:v>2.5194388082874588E-3</c:v>
                </c:pt>
                <c:pt idx="309">
                  <c:v>1.8890119228405669E-3</c:v>
                </c:pt>
                <c:pt idx="310">
                  <c:v>9.8788727299411027E-3</c:v>
                </c:pt>
                <c:pt idx="311">
                  <c:v>7.8516870602298918E-3</c:v>
                </c:pt>
                <c:pt idx="312">
                  <c:v>7.2708004271144601E-3</c:v>
                </c:pt>
                <c:pt idx="313">
                  <c:v>7.8008218249891979E-3</c:v>
                </c:pt>
                <c:pt idx="314">
                  <c:v>3.7427314330130052E-3</c:v>
                </c:pt>
                <c:pt idx="315">
                  <c:v>8.3499971615286286E-3</c:v>
                </c:pt>
                <c:pt idx="316">
                  <c:v>4.3212469321781809E-3</c:v>
                </c:pt>
                <c:pt idx="317">
                  <c:v>2.6277615382701326E-3</c:v>
                </c:pt>
                <c:pt idx="318">
                  <c:v>6.9785154374184333E-3</c:v>
                </c:pt>
                <c:pt idx="319">
                  <c:v>6.9732046185451259E-3</c:v>
                </c:pt>
                <c:pt idx="320">
                  <c:v>3.9808918370017347E-3</c:v>
                </c:pt>
                <c:pt idx="321">
                  <c:v>3.1729162112269734E-3</c:v>
                </c:pt>
                <c:pt idx="322">
                  <c:v>7.893281333505418E-3</c:v>
                </c:pt>
                <c:pt idx="323">
                  <c:v>3.9343057522350441E-3</c:v>
                </c:pt>
                <c:pt idx="324">
                  <c:v>4.1701963069377254E-3</c:v>
                </c:pt>
                <c:pt idx="325">
                  <c:v>4.7559296008671476E-3</c:v>
                </c:pt>
                <c:pt idx="326">
                  <c:v>2.4776920991390573E-3</c:v>
                </c:pt>
                <c:pt idx="327">
                  <c:v>4.5462831740846199E-3</c:v>
                </c:pt>
                <c:pt idx="328">
                  <c:v>2.4922631402975004E-3</c:v>
                </c:pt>
                <c:pt idx="329">
                  <c:v>4.1699230443399769E-3</c:v>
                </c:pt>
                <c:pt idx="330">
                  <c:v>1.9003366994266198E-3</c:v>
                </c:pt>
                <c:pt idx="331">
                  <c:v>7.4380032456688241E-3</c:v>
                </c:pt>
                <c:pt idx="332">
                  <c:v>2.1851985285808932E-3</c:v>
                </c:pt>
                <c:pt idx="333">
                  <c:v>1.9890809381616632E-3</c:v>
                </c:pt>
                <c:pt idx="334">
                  <c:v>4.8839897826090713E-3</c:v>
                </c:pt>
                <c:pt idx="335">
                  <c:v>5.3641630242567467E-3</c:v>
                </c:pt>
                <c:pt idx="336">
                  <c:v>1.0293037273258676E-2</c:v>
                </c:pt>
                <c:pt idx="337">
                  <c:v>2.0817776550098501E-3</c:v>
                </c:pt>
                <c:pt idx="338">
                  <c:v>1.9373696344439843E-3</c:v>
                </c:pt>
                <c:pt idx="339">
                  <c:v>8.1617633841967255E-3</c:v>
                </c:pt>
                <c:pt idx="340">
                  <c:v>1.8899276433773891E-3</c:v>
                </c:pt>
                <c:pt idx="341">
                  <c:v>3.6418872014147789E-3</c:v>
                </c:pt>
                <c:pt idx="342">
                  <c:v>1.8925911285900367E-3</c:v>
                </c:pt>
                <c:pt idx="343">
                  <c:v>1.893187434165717E-3</c:v>
                </c:pt>
                <c:pt idx="344">
                  <c:v>3.8007774231366494E-3</c:v>
                </c:pt>
                <c:pt idx="345">
                  <c:v>6.5108129198966956E-3</c:v>
                </c:pt>
                <c:pt idx="346">
                  <c:v>1.290333627017101E-2</c:v>
                </c:pt>
                <c:pt idx="347">
                  <c:v>6.0948134623365945E-3</c:v>
                </c:pt>
                <c:pt idx="348">
                  <c:v>5.0980364455094837E-3</c:v>
                </c:pt>
                <c:pt idx="349">
                  <c:v>1.2577125565101892E-2</c:v>
                </c:pt>
                <c:pt idx="350">
                  <c:v>2.3424759023563664E-3</c:v>
                </c:pt>
                <c:pt idx="351">
                  <c:v>2.1533188840230093E-3</c:v>
                </c:pt>
                <c:pt idx="352">
                  <c:v>1.8911412515957107E-3</c:v>
                </c:pt>
                <c:pt idx="353">
                  <c:v>8.4387149477643704E-3</c:v>
                </c:pt>
                <c:pt idx="354">
                  <c:v>9.7657735201775557E-3</c:v>
                </c:pt>
                <c:pt idx="355">
                  <c:v>7.2176372322929599E-3</c:v>
                </c:pt>
                <c:pt idx="356">
                  <c:v>4.6052408373182009E-3</c:v>
                </c:pt>
                <c:pt idx="357">
                  <c:v>6.4174647846519974E-3</c:v>
                </c:pt>
                <c:pt idx="358">
                  <c:v>2.2059231489535199E-3</c:v>
                </c:pt>
                <c:pt idx="359">
                  <c:v>7.7335335367914055E-3</c:v>
                </c:pt>
                <c:pt idx="360">
                  <c:v>4.3931069920467901E-3</c:v>
                </c:pt>
                <c:pt idx="361">
                  <c:v>2.3060385766720363E-3</c:v>
                </c:pt>
                <c:pt idx="362">
                  <c:v>4.6389086629382353E-3</c:v>
                </c:pt>
                <c:pt idx="363">
                  <c:v>1.9779898386379142E-3</c:v>
                </c:pt>
                <c:pt idx="364">
                  <c:v>1.9541955161601417E-3</c:v>
                </c:pt>
                <c:pt idx="365">
                  <c:v>5.138985255499392E-3</c:v>
                </c:pt>
                <c:pt idx="366">
                  <c:v>2.0301370961686555E-3</c:v>
                </c:pt>
                <c:pt idx="367">
                  <c:v>3.3282216671765854E-3</c:v>
                </c:pt>
                <c:pt idx="368">
                  <c:v>3.2112911865563565E-3</c:v>
                </c:pt>
                <c:pt idx="369">
                  <c:v>7.9071915928071237E-3</c:v>
                </c:pt>
                <c:pt idx="370">
                  <c:v>9.9447225601439742E-3</c:v>
                </c:pt>
                <c:pt idx="371">
                  <c:v>1.9424109337548834E-3</c:v>
                </c:pt>
                <c:pt idx="372">
                  <c:v>2.4845759162752169E-3</c:v>
                </c:pt>
                <c:pt idx="373">
                  <c:v>3.2552934880053165E-3</c:v>
                </c:pt>
                <c:pt idx="374">
                  <c:v>3.8262354878994165E-3</c:v>
                </c:pt>
                <c:pt idx="375">
                  <c:v>2.3993327602546844E-3</c:v>
                </c:pt>
                <c:pt idx="376">
                  <c:v>9.5485823456760207E-3</c:v>
                </c:pt>
                <c:pt idx="377">
                  <c:v>1.8893171524640979E-3</c:v>
                </c:pt>
                <c:pt idx="378">
                  <c:v>2.0352778329261367E-3</c:v>
                </c:pt>
                <c:pt idx="379">
                  <c:v>6.3288238011988251E-3</c:v>
                </c:pt>
                <c:pt idx="380">
                  <c:v>3.8558121467620289E-3</c:v>
                </c:pt>
                <c:pt idx="381">
                  <c:v>7.2890182007457338E-3</c:v>
                </c:pt>
                <c:pt idx="382">
                  <c:v>9.7976663203106235E-3</c:v>
                </c:pt>
                <c:pt idx="383">
                  <c:v>2.0393865634633882E-3</c:v>
                </c:pt>
                <c:pt idx="384">
                  <c:v>4.66835479867067E-3</c:v>
                </c:pt>
                <c:pt idx="385">
                  <c:v>4.6436917653742494E-3</c:v>
                </c:pt>
                <c:pt idx="386">
                  <c:v>2.0560089386180047E-3</c:v>
                </c:pt>
                <c:pt idx="387">
                  <c:v>1.9153795211351162E-3</c:v>
                </c:pt>
                <c:pt idx="388">
                  <c:v>3.2778581573515903E-3</c:v>
                </c:pt>
                <c:pt idx="389">
                  <c:v>8.4662864077890611E-3</c:v>
                </c:pt>
                <c:pt idx="390">
                  <c:v>2.9457563834924812E-3</c:v>
                </c:pt>
                <c:pt idx="391">
                  <c:v>7.0677989792860222E-3</c:v>
                </c:pt>
                <c:pt idx="392">
                  <c:v>7.7013834521220429E-3</c:v>
                </c:pt>
                <c:pt idx="393">
                  <c:v>6.0521899494721332E-3</c:v>
                </c:pt>
                <c:pt idx="394">
                  <c:v>5.3923097327381415E-3</c:v>
                </c:pt>
                <c:pt idx="395">
                  <c:v>9.0872191292348855E-3</c:v>
                </c:pt>
                <c:pt idx="396">
                  <c:v>4.2345783401715542E-3</c:v>
                </c:pt>
                <c:pt idx="397">
                  <c:v>1.9144218379199746E-3</c:v>
                </c:pt>
                <c:pt idx="398">
                  <c:v>2.8996629887851504E-3</c:v>
                </c:pt>
                <c:pt idx="399">
                  <c:v>6.3401817134647208E-3</c:v>
                </c:pt>
                <c:pt idx="400">
                  <c:v>2.0364388680575935E-3</c:v>
                </c:pt>
                <c:pt idx="401">
                  <c:v>9.8029882243435007E-3</c:v>
                </c:pt>
                <c:pt idx="402">
                  <c:v>4.5426144614339374E-3</c:v>
                </c:pt>
                <c:pt idx="403">
                  <c:v>7.9401956355926433E-3</c:v>
                </c:pt>
                <c:pt idx="404">
                  <c:v>5.1851639641532117E-3</c:v>
                </c:pt>
                <c:pt idx="405">
                  <c:v>3.6731373748143297E-3</c:v>
                </c:pt>
                <c:pt idx="406">
                  <c:v>4.178967027166693E-3</c:v>
                </c:pt>
                <c:pt idx="407">
                  <c:v>7.8161106387117339E-3</c:v>
                </c:pt>
                <c:pt idx="408">
                  <c:v>3.2206954042435891E-3</c:v>
                </c:pt>
                <c:pt idx="409">
                  <c:v>1.91888418908399E-3</c:v>
                </c:pt>
                <c:pt idx="410">
                  <c:v>2.1128351800513158E-3</c:v>
                </c:pt>
                <c:pt idx="411">
                  <c:v>2.3320928949024677E-3</c:v>
                </c:pt>
                <c:pt idx="412">
                  <c:v>6.7949242112866981E-3</c:v>
                </c:pt>
                <c:pt idx="413">
                  <c:v>9.3255235771400272E-3</c:v>
                </c:pt>
                <c:pt idx="414">
                  <c:v>1.1187282821541201E-2</c:v>
                </c:pt>
                <c:pt idx="415">
                  <c:v>4.8441718446450019E-3</c:v>
                </c:pt>
                <c:pt idx="416">
                  <c:v>6.5667256296926824E-3</c:v>
                </c:pt>
                <c:pt idx="417">
                  <c:v>4.0775625157362912E-3</c:v>
                </c:pt>
                <c:pt idx="418">
                  <c:v>3.2654454449748695E-3</c:v>
                </c:pt>
                <c:pt idx="419">
                  <c:v>7.8693795989158155E-3</c:v>
                </c:pt>
                <c:pt idx="420">
                  <c:v>2.4150795332781665E-3</c:v>
                </c:pt>
                <c:pt idx="421">
                  <c:v>2.5880795143643511E-3</c:v>
                </c:pt>
                <c:pt idx="422">
                  <c:v>7.2904250117536507E-3</c:v>
                </c:pt>
                <c:pt idx="423">
                  <c:v>3.9914109136237885E-3</c:v>
                </c:pt>
                <c:pt idx="424">
                  <c:v>6.4250692271353872E-3</c:v>
                </c:pt>
                <c:pt idx="425">
                  <c:v>3.6216606039237874E-3</c:v>
                </c:pt>
                <c:pt idx="426">
                  <c:v>3.3685737924853461E-3</c:v>
                </c:pt>
                <c:pt idx="427">
                  <c:v>5.4849120069274549E-3</c:v>
                </c:pt>
                <c:pt idx="428">
                  <c:v>5.9136594379295016E-3</c:v>
                </c:pt>
                <c:pt idx="429">
                  <c:v>5.4042333386104995E-3</c:v>
                </c:pt>
                <c:pt idx="430">
                  <c:v>3.7568548771578021E-3</c:v>
                </c:pt>
                <c:pt idx="431">
                  <c:v>3.3445178297519459E-3</c:v>
                </c:pt>
                <c:pt idx="432">
                  <c:v>1.120337263973298E-2</c:v>
                </c:pt>
                <c:pt idx="433">
                  <c:v>5.7894649323692047E-3</c:v>
                </c:pt>
                <c:pt idx="434">
                  <c:v>1.9605852128158426E-3</c:v>
                </c:pt>
                <c:pt idx="435">
                  <c:v>5.1910854207120579E-3</c:v>
                </c:pt>
                <c:pt idx="436">
                  <c:v>3.1363310706700254E-3</c:v>
                </c:pt>
                <c:pt idx="437">
                  <c:v>1.7361322239468145E-2</c:v>
                </c:pt>
                <c:pt idx="438">
                  <c:v>8.5832271865071384E-3</c:v>
                </c:pt>
                <c:pt idx="439">
                  <c:v>6.6581740548921952E-3</c:v>
                </c:pt>
                <c:pt idx="440">
                  <c:v>1.6592481191421236E-2</c:v>
                </c:pt>
                <c:pt idx="441">
                  <c:v>2.0691494627772984E-3</c:v>
                </c:pt>
                <c:pt idx="442">
                  <c:v>3.7061655647807772E-3</c:v>
                </c:pt>
                <c:pt idx="443">
                  <c:v>4.1999919914623369E-3</c:v>
                </c:pt>
                <c:pt idx="444">
                  <c:v>1.8924307577226139E-3</c:v>
                </c:pt>
                <c:pt idx="445">
                  <c:v>5.5375331081750634E-3</c:v>
                </c:pt>
                <c:pt idx="446">
                  <c:v>1.0117724401629025E-2</c:v>
                </c:pt>
                <c:pt idx="447">
                  <c:v>2.4644123346630208E-3</c:v>
                </c:pt>
                <c:pt idx="448">
                  <c:v>2.4715908675322458E-3</c:v>
                </c:pt>
                <c:pt idx="449">
                  <c:v>4.2167794207867201E-3</c:v>
                </c:pt>
                <c:pt idx="450">
                  <c:v>3.2779072086319434E-3</c:v>
                </c:pt>
                <c:pt idx="451">
                  <c:v>2.8410350597347115E-3</c:v>
                </c:pt>
                <c:pt idx="452">
                  <c:v>1.3489349470840614E-2</c:v>
                </c:pt>
                <c:pt idx="453">
                  <c:v>2.7513623594831098E-3</c:v>
                </c:pt>
                <c:pt idx="454">
                  <c:v>2.4564010085890648E-3</c:v>
                </c:pt>
                <c:pt idx="455">
                  <c:v>1.8890163063800876E-3</c:v>
                </c:pt>
                <c:pt idx="456">
                  <c:v>3.1657080106717362E-3</c:v>
                </c:pt>
                <c:pt idx="457">
                  <c:v>7.7721442418200717E-3</c:v>
                </c:pt>
                <c:pt idx="458">
                  <c:v>1.8955455977257417E-3</c:v>
                </c:pt>
                <c:pt idx="459">
                  <c:v>6.9304650299292312E-3</c:v>
                </c:pt>
                <c:pt idx="460">
                  <c:v>1.8890199111794928E-3</c:v>
                </c:pt>
                <c:pt idx="461">
                  <c:v>3.4589054361585962E-3</c:v>
                </c:pt>
                <c:pt idx="462">
                  <c:v>2.301468049851135E-3</c:v>
                </c:pt>
                <c:pt idx="463">
                  <c:v>3.2670938032597092E-3</c:v>
                </c:pt>
                <c:pt idx="464">
                  <c:v>2.9094470846823032E-3</c:v>
                </c:pt>
                <c:pt idx="465">
                  <c:v>3.3519325304976477E-3</c:v>
                </c:pt>
                <c:pt idx="466">
                  <c:v>7.2840919226214353E-3</c:v>
                </c:pt>
                <c:pt idx="467">
                  <c:v>2.5062770103686655E-3</c:v>
                </c:pt>
                <c:pt idx="468">
                  <c:v>3.1265772914920737E-3</c:v>
                </c:pt>
                <c:pt idx="469">
                  <c:v>2.4107299219430231E-3</c:v>
                </c:pt>
                <c:pt idx="470">
                  <c:v>6.6226960799184971E-3</c:v>
                </c:pt>
                <c:pt idx="471">
                  <c:v>3.1762681520537709E-3</c:v>
                </c:pt>
                <c:pt idx="472">
                  <c:v>3.8368584926808599E-3</c:v>
                </c:pt>
                <c:pt idx="473">
                  <c:v>3.7584444912614401E-3</c:v>
                </c:pt>
                <c:pt idx="474">
                  <c:v>2.4824900033721827E-3</c:v>
                </c:pt>
                <c:pt idx="475">
                  <c:v>6.3039575237953558E-3</c:v>
                </c:pt>
                <c:pt idx="476">
                  <c:v>4.5554500074976387E-3</c:v>
                </c:pt>
                <c:pt idx="477">
                  <c:v>7.0693526901135671E-3</c:v>
                </c:pt>
                <c:pt idx="478">
                  <c:v>2.2742192706223479E-3</c:v>
                </c:pt>
                <c:pt idx="479">
                  <c:v>2.0763995541578997E-3</c:v>
                </c:pt>
                <c:pt idx="480">
                  <c:v>5.8178662957065813E-3</c:v>
                </c:pt>
                <c:pt idx="481">
                  <c:v>4.2124937131210139E-3</c:v>
                </c:pt>
                <c:pt idx="482">
                  <c:v>5.1611340974816915E-3</c:v>
                </c:pt>
                <c:pt idx="483">
                  <c:v>6.6458425689076969E-3</c:v>
                </c:pt>
                <c:pt idx="484">
                  <c:v>2.6107971234017751E-3</c:v>
                </c:pt>
                <c:pt idx="485">
                  <c:v>5.1863861213764014E-3</c:v>
                </c:pt>
                <c:pt idx="486">
                  <c:v>2.4398679943441704E-3</c:v>
                </c:pt>
                <c:pt idx="487">
                  <c:v>9.0907781372506838E-3</c:v>
                </c:pt>
                <c:pt idx="488">
                  <c:v>3.4900483775765364E-3</c:v>
                </c:pt>
                <c:pt idx="489">
                  <c:v>2.4312674047806998E-3</c:v>
                </c:pt>
                <c:pt idx="490">
                  <c:v>2.0570256232980109E-3</c:v>
                </c:pt>
                <c:pt idx="491">
                  <c:v>3.886427194020848E-3</c:v>
                </c:pt>
                <c:pt idx="492">
                  <c:v>2.2345063047733119E-3</c:v>
                </c:pt>
                <c:pt idx="493">
                  <c:v>2.1649727482539877E-3</c:v>
                </c:pt>
                <c:pt idx="494">
                  <c:v>6.6917638839133365E-3</c:v>
                </c:pt>
                <c:pt idx="495">
                  <c:v>2.3784935172454962E-3</c:v>
                </c:pt>
                <c:pt idx="496">
                  <c:v>2.6343487606995792E-3</c:v>
                </c:pt>
                <c:pt idx="497">
                  <c:v>2.0079019629444133E-3</c:v>
                </c:pt>
                <c:pt idx="498">
                  <c:v>2.3007753767348934E-3</c:v>
                </c:pt>
                <c:pt idx="499">
                  <c:v>2.0808840212328422E-3</c:v>
                </c:pt>
                <c:pt idx="500">
                  <c:v>5.4856131704640867E-3</c:v>
                </c:pt>
                <c:pt idx="501">
                  <c:v>1.9573199748320167E-3</c:v>
                </c:pt>
                <c:pt idx="502">
                  <c:v>3.6872708145494352E-3</c:v>
                </c:pt>
                <c:pt idx="503">
                  <c:v>2.0253424606553358E-3</c:v>
                </c:pt>
                <c:pt idx="504">
                  <c:v>4.8903676761814664E-3</c:v>
                </c:pt>
                <c:pt idx="505">
                  <c:v>2.4423336771878944E-3</c:v>
                </c:pt>
                <c:pt idx="506">
                  <c:v>1.9285740131436602E-3</c:v>
                </c:pt>
                <c:pt idx="507">
                  <c:v>2.831967988223385E-3</c:v>
                </c:pt>
                <c:pt idx="508">
                  <c:v>1.9207085293023441E-3</c:v>
                </c:pt>
                <c:pt idx="509">
                  <c:v>2.3727336432948988E-3</c:v>
                </c:pt>
                <c:pt idx="510">
                  <c:v>4.3073191403626586E-3</c:v>
                </c:pt>
                <c:pt idx="511">
                  <c:v>6.1033640120346172E-3</c:v>
                </c:pt>
                <c:pt idx="512">
                  <c:v>2.030075646695809E-3</c:v>
                </c:pt>
                <c:pt idx="513">
                  <c:v>3.1702626144189303E-3</c:v>
                </c:pt>
                <c:pt idx="514">
                  <c:v>2.3034687759837429E-3</c:v>
                </c:pt>
                <c:pt idx="515">
                  <c:v>9.1815212560426678E-3</c:v>
                </c:pt>
                <c:pt idx="516">
                  <c:v>3.8163139828508879E-3</c:v>
                </c:pt>
                <c:pt idx="517">
                  <c:v>1.9561370846468114E-3</c:v>
                </c:pt>
                <c:pt idx="518">
                  <c:v>3.5690139461551267E-3</c:v>
                </c:pt>
                <c:pt idx="519">
                  <c:v>2.1419902623774877E-3</c:v>
                </c:pt>
                <c:pt idx="520">
                  <c:v>4.2935652204037647E-3</c:v>
                </c:pt>
                <c:pt idx="521">
                  <c:v>3.5889533346695522E-3</c:v>
                </c:pt>
                <c:pt idx="522">
                  <c:v>4.8688794832152139E-3</c:v>
                </c:pt>
                <c:pt idx="523">
                  <c:v>5.3128170368622529E-3</c:v>
                </c:pt>
                <c:pt idx="524">
                  <c:v>5.1445281255478939E-3</c:v>
                </c:pt>
                <c:pt idx="525">
                  <c:v>1.9600337987248817E-3</c:v>
                </c:pt>
                <c:pt idx="526">
                  <c:v>4.8108478736846212E-3</c:v>
                </c:pt>
                <c:pt idx="527">
                  <c:v>3.7069636950302493E-3</c:v>
                </c:pt>
                <c:pt idx="528">
                  <c:v>3.7001927892301744E-3</c:v>
                </c:pt>
                <c:pt idx="529">
                  <c:v>2.1100174349128905E-3</c:v>
                </c:pt>
                <c:pt idx="530">
                  <c:v>3.2334362459742654E-3</c:v>
                </c:pt>
                <c:pt idx="531">
                  <c:v>6.8251261163998012E-3</c:v>
                </c:pt>
                <c:pt idx="532">
                  <c:v>4.0786503048267407E-3</c:v>
                </c:pt>
                <c:pt idx="533">
                  <c:v>2.5246175812175691E-3</c:v>
                </c:pt>
                <c:pt idx="534">
                  <c:v>4.3624259343526444E-3</c:v>
                </c:pt>
                <c:pt idx="535">
                  <c:v>2.0984508713625381E-3</c:v>
                </c:pt>
                <c:pt idx="536">
                  <c:v>2.0076424140571675E-3</c:v>
                </c:pt>
                <c:pt idx="537">
                  <c:v>3.5017133130085614E-3</c:v>
                </c:pt>
                <c:pt idx="538">
                  <c:v>5.4225387560986969E-3</c:v>
                </c:pt>
                <c:pt idx="539">
                  <c:v>4.5001220406936686E-3</c:v>
                </c:pt>
                <c:pt idx="540">
                  <c:v>7.3481359789455006E-3</c:v>
                </c:pt>
                <c:pt idx="541">
                  <c:v>7.4676020971938236E-3</c:v>
                </c:pt>
                <c:pt idx="542">
                  <c:v>1.8901106595628262E-3</c:v>
                </c:pt>
                <c:pt idx="543">
                  <c:v>2.1112884012394299E-3</c:v>
                </c:pt>
                <c:pt idx="544">
                  <c:v>2.048633469560429E-3</c:v>
                </c:pt>
                <c:pt idx="545">
                  <c:v>5.9386276301437975E-3</c:v>
                </c:pt>
                <c:pt idx="546">
                  <c:v>2.046929346335814E-3</c:v>
                </c:pt>
                <c:pt idx="547">
                  <c:v>5.2676780761852652E-3</c:v>
                </c:pt>
                <c:pt idx="548">
                  <c:v>3.4963792000036235E-3</c:v>
                </c:pt>
                <c:pt idx="549">
                  <c:v>5.7964430940681362E-3</c:v>
                </c:pt>
                <c:pt idx="550">
                  <c:v>4.1260228763755867E-3</c:v>
                </c:pt>
                <c:pt idx="551">
                  <c:v>2.7694662768807782E-3</c:v>
                </c:pt>
                <c:pt idx="552">
                  <c:v>3.6198631034477869E-3</c:v>
                </c:pt>
                <c:pt idx="553">
                  <c:v>2.5828878124979659E-3</c:v>
                </c:pt>
                <c:pt idx="554">
                  <c:v>4.8890532992184113E-3</c:v>
                </c:pt>
                <c:pt idx="555">
                  <c:v>5.2936123839529671E-3</c:v>
                </c:pt>
                <c:pt idx="556">
                  <c:v>1.9006509067549459E-3</c:v>
                </c:pt>
                <c:pt idx="557">
                  <c:v>2.8873843159781349E-3</c:v>
                </c:pt>
                <c:pt idx="558">
                  <c:v>2.540700987419731E-3</c:v>
                </c:pt>
                <c:pt idx="559">
                  <c:v>2.2284789495781686E-3</c:v>
                </c:pt>
                <c:pt idx="560">
                  <c:v>1.8915282911701307E-3</c:v>
                </c:pt>
                <c:pt idx="561">
                  <c:v>3.1556507428463733E-3</c:v>
                </c:pt>
                <c:pt idx="562">
                  <c:v>2.3424709752539147E-3</c:v>
                </c:pt>
                <c:pt idx="563">
                  <c:v>6.1133464746870037E-3</c:v>
                </c:pt>
                <c:pt idx="564">
                  <c:v>1.8996559570233164E-3</c:v>
                </c:pt>
                <c:pt idx="565">
                  <c:v>6.4762596447319049E-3</c:v>
                </c:pt>
                <c:pt idx="566">
                  <c:v>2.6506326767614138E-3</c:v>
                </c:pt>
                <c:pt idx="567">
                  <c:v>2.4360011203324885E-3</c:v>
                </c:pt>
                <c:pt idx="568">
                  <c:v>2.1002476661401968E-3</c:v>
                </c:pt>
                <c:pt idx="569">
                  <c:v>2.6896981705115271E-3</c:v>
                </c:pt>
                <c:pt idx="570">
                  <c:v>3.3081837925042911E-3</c:v>
                </c:pt>
                <c:pt idx="571">
                  <c:v>2.7440302443901472E-3</c:v>
                </c:pt>
                <c:pt idx="572">
                  <c:v>2.4897673287527641E-3</c:v>
                </c:pt>
                <c:pt idx="573">
                  <c:v>8.4333675626688583E-3</c:v>
                </c:pt>
                <c:pt idx="574">
                  <c:v>5.2085418604124788E-3</c:v>
                </c:pt>
                <c:pt idx="575">
                  <c:v>1.4412116185316964E-2</c:v>
                </c:pt>
                <c:pt idx="576">
                  <c:v>4.2861235780026962E-3</c:v>
                </c:pt>
                <c:pt idx="577">
                  <c:v>4.5173193103699213E-3</c:v>
                </c:pt>
                <c:pt idx="578">
                  <c:v>7.0120397942381157E-3</c:v>
                </c:pt>
                <c:pt idx="579">
                  <c:v>1.3396651199381682E-2</c:v>
                </c:pt>
                <c:pt idx="580">
                  <c:v>2.0422267803355469E-3</c:v>
                </c:pt>
                <c:pt idx="581">
                  <c:v>3.0001738949019391E-3</c:v>
                </c:pt>
                <c:pt idx="582">
                  <c:v>4.1555580597844371E-3</c:v>
                </c:pt>
                <c:pt idx="583">
                  <c:v>8.665249426757218E-3</c:v>
                </c:pt>
                <c:pt idx="584">
                  <c:v>4.6788776548522528E-3</c:v>
                </c:pt>
                <c:pt idx="585">
                  <c:v>3.260873229917226E-3</c:v>
                </c:pt>
                <c:pt idx="586">
                  <c:v>2.243906173108841E-3</c:v>
                </c:pt>
                <c:pt idx="587">
                  <c:v>3.1372066498585199E-3</c:v>
                </c:pt>
                <c:pt idx="588">
                  <c:v>3.6340404233814847E-3</c:v>
                </c:pt>
                <c:pt idx="589">
                  <c:v>2.4773947496745654E-3</c:v>
                </c:pt>
                <c:pt idx="590">
                  <c:v>3.245372277545071E-3</c:v>
                </c:pt>
                <c:pt idx="591">
                  <c:v>3.5010210822062422E-3</c:v>
                </c:pt>
                <c:pt idx="592">
                  <c:v>3.2693984166720586E-3</c:v>
                </c:pt>
                <c:pt idx="593">
                  <c:v>2.2200198167802326E-3</c:v>
                </c:pt>
                <c:pt idx="594">
                  <c:v>5.4335711734306213E-3</c:v>
                </c:pt>
                <c:pt idx="595">
                  <c:v>2.4723075819531775E-3</c:v>
                </c:pt>
                <c:pt idx="596">
                  <c:v>2.5369501634856049E-3</c:v>
                </c:pt>
                <c:pt idx="597">
                  <c:v>4.446029076797673E-3</c:v>
                </c:pt>
                <c:pt idx="598">
                  <c:v>9.21802455126371E-3</c:v>
                </c:pt>
                <c:pt idx="599">
                  <c:v>2.0039444091316228E-3</c:v>
                </c:pt>
                <c:pt idx="600">
                  <c:v>4.1610199493922655E-3</c:v>
                </c:pt>
                <c:pt idx="601">
                  <c:v>2.1011877267257291E-3</c:v>
                </c:pt>
                <c:pt idx="602">
                  <c:v>1.9516698223163141E-3</c:v>
                </c:pt>
                <c:pt idx="603">
                  <c:v>3.0454015166155417E-3</c:v>
                </c:pt>
                <c:pt idx="604">
                  <c:v>1.8894350178230842E-3</c:v>
                </c:pt>
                <c:pt idx="605">
                  <c:v>2.1000292062353649E-3</c:v>
                </c:pt>
                <c:pt idx="606">
                  <c:v>9.5986448295124222E-3</c:v>
                </c:pt>
                <c:pt idx="607">
                  <c:v>3.4544259134919545E-3</c:v>
                </c:pt>
                <c:pt idx="608">
                  <c:v>9.9243382972917064E-3</c:v>
                </c:pt>
                <c:pt idx="609">
                  <c:v>2.5347079450992321E-3</c:v>
                </c:pt>
                <c:pt idx="610">
                  <c:v>2.1922703476582373E-3</c:v>
                </c:pt>
                <c:pt idx="611">
                  <c:v>2.1442315171322532E-3</c:v>
                </c:pt>
                <c:pt idx="612">
                  <c:v>2.8500190660126165E-3</c:v>
                </c:pt>
                <c:pt idx="613">
                  <c:v>2.3540697910594418E-3</c:v>
                </c:pt>
                <c:pt idx="614">
                  <c:v>1.94932523115563E-3</c:v>
                </c:pt>
                <c:pt idx="615">
                  <c:v>5.8816066998666041E-3</c:v>
                </c:pt>
                <c:pt idx="616">
                  <c:v>3.4893201068118777E-3</c:v>
                </c:pt>
                <c:pt idx="617">
                  <c:v>3.5501585540156514E-3</c:v>
                </c:pt>
                <c:pt idx="618">
                  <c:v>6.7381520508562444E-3</c:v>
                </c:pt>
                <c:pt idx="619">
                  <c:v>3.2116272959855194E-3</c:v>
                </c:pt>
                <c:pt idx="620">
                  <c:v>2.3608372005180672E-3</c:v>
                </c:pt>
                <c:pt idx="621">
                  <c:v>5.3723961045856541E-3</c:v>
                </c:pt>
                <c:pt idx="622">
                  <c:v>4.9304134083102535E-3</c:v>
                </c:pt>
                <c:pt idx="623">
                  <c:v>2.5940566617573134E-3</c:v>
                </c:pt>
                <c:pt idx="624">
                  <c:v>3.5568580713621605E-3</c:v>
                </c:pt>
                <c:pt idx="625">
                  <c:v>4.9300931536393417E-3</c:v>
                </c:pt>
                <c:pt idx="626">
                  <c:v>5.6962562432218119E-3</c:v>
                </c:pt>
                <c:pt idx="627">
                  <c:v>7.6954016288936561E-3</c:v>
                </c:pt>
                <c:pt idx="628">
                  <c:v>3.5162869111750004E-3</c:v>
                </c:pt>
                <c:pt idx="629">
                  <c:v>8.2468778580374585E-3</c:v>
                </c:pt>
                <c:pt idx="630">
                  <c:v>2.5414088489881474E-3</c:v>
                </c:pt>
                <c:pt idx="631">
                  <c:v>6.9942217636228292E-3</c:v>
                </c:pt>
                <c:pt idx="632">
                  <c:v>1.9259561846987558E-3</c:v>
                </c:pt>
                <c:pt idx="633">
                  <c:v>1.9083887713538779E-3</c:v>
                </c:pt>
                <c:pt idx="634">
                  <c:v>1.9319798457539715E-3</c:v>
                </c:pt>
                <c:pt idx="635">
                  <c:v>3.5654928827539602E-3</c:v>
                </c:pt>
                <c:pt idx="636">
                  <c:v>3.4097390789810914E-3</c:v>
                </c:pt>
                <c:pt idx="637">
                  <c:v>3.9989265451650388E-3</c:v>
                </c:pt>
                <c:pt idx="638">
                  <c:v>4.3291013686523666E-3</c:v>
                </c:pt>
                <c:pt idx="639">
                  <c:v>1.964373287769093E-3</c:v>
                </c:pt>
                <c:pt idx="640">
                  <c:v>1.9304301072418126E-3</c:v>
                </c:pt>
                <c:pt idx="641">
                  <c:v>1.9904120789993396E-3</c:v>
                </c:pt>
                <c:pt idx="642">
                  <c:v>2.7386140737400027E-3</c:v>
                </c:pt>
                <c:pt idx="643">
                  <c:v>2.8571272564784176E-3</c:v>
                </c:pt>
                <c:pt idx="644">
                  <c:v>6.2353291014691399E-3</c:v>
                </c:pt>
                <c:pt idx="645">
                  <c:v>3.4585479395521004E-3</c:v>
                </c:pt>
                <c:pt idx="646">
                  <c:v>1.9155019312883416E-3</c:v>
                </c:pt>
                <c:pt idx="647">
                  <c:v>2.0092140471053375E-3</c:v>
                </c:pt>
                <c:pt idx="648">
                  <c:v>1.8604813441319343E-2</c:v>
                </c:pt>
                <c:pt idx="649">
                  <c:v>5.1774741378703077E-3</c:v>
                </c:pt>
                <c:pt idx="650">
                  <c:v>2.4012209712719459E-2</c:v>
                </c:pt>
                <c:pt idx="651">
                  <c:v>3.0966328230624746E-2</c:v>
                </c:pt>
                <c:pt idx="652">
                  <c:v>3.115863926263476E-3</c:v>
                </c:pt>
                <c:pt idx="653">
                  <c:v>1.7035405182560661E-2</c:v>
                </c:pt>
                <c:pt idx="654">
                  <c:v>3.2403639436913802E-2</c:v>
                </c:pt>
                <c:pt idx="655">
                  <c:v>4.7172474861015001E-3</c:v>
                </c:pt>
                <c:pt idx="656">
                  <c:v>3.6163312277706595E-3</c:v>
                </c:pt>
                <c:pt idx="657">
                  <c:v>1.969286579515649E-2</c:v>
                </c:pt>
                <c:pt idx="658">
                  <c:v>1.5807916097152749E-2</c:v>
                </c:pt>
                <c:pt idx="659">
                  <c:v>3.6747788404186119E-3</c:v>
                </c:pt>
                <c:pt idx="660">
                  <c:v>3.3091282727124175E-3</c:v>
                </c:pt>
                <c:pt idx="661">
                  <c:v>1.5341115794461126E-2</c:v>
                </c:pt>
                <c:pt idx="662">
                  <c:v>1.5035952954231144E-2</c:v>
                </c:pt>
                <c:pt idx="663">
                  <c:v>4.6459325240981097E-3</c:v>
                </c:pt>
                <c:pt idx="664">
                  <c:v>7.1774532039568639E-3</c:v>
                </c:pt>
                <c:pt idx="665">
                  <c:v>3.9255854895969807E-3</c:v>
                </c:pt>
                <c:pt idx="666">
                  <c:v>5.8114559946897361E-3</c:v>
                </c:pt>
                <c:pt idx="667">
                  <c:v>4.2915088515688695E-3</c:v>
                </c:pt>
                <c:pt idx="668">
                  <c:v>3.678952750911011E-3</c:v>
                </c:pt>
                <c:pt idx="669">
                  <c:v>7.0799220604048103E-3</c:v>
                </c:pt>
                <c:pt idx="670">
                  <c:v>3.3301396589137701E-3</c:v>
                </c:pt>
                <c:pt idx="671">
                  <c:v>3.7413966971989003E-3</c:v>
                </c:pt>
                <c:pt idx="672">
                  <c:v>2.0547911369645376E-3</c:v>
                </c:pt>
                <c:pt idx="673">
                  <c:v>4.7847050237689497E-3</c:v>
                </c:pt>
                <c:pt idx="674">
                  <c:v>6.4559127982500063E-3</c:v>
                </c:pt>
                <c:pt idx="675">
                  <c:v>7.107079643995119E-3</c:v>
                </c:pt>
                <c:pt idx="676">
                  <c:v>3.4869159199327243E-3</c:v>
                </c:pt>
                <c:pt idx="677">
                  <c:v>2.091824726074915E-3</c:v>
                </c:pt>
                <c:pt idx="678">
                  <c:v>1.0228465309882235E-2</c:v>
                </c:pt>
                <c:pt idx="679">
                  <c:v>8.6494025682381931E-3</c:v>
                </c:pt>
                <c:pt idx="680">
                  <c:v>1.1237847763566981E-2</c:v>
                </c:pt>
                <c:pt idx="681">
                  <c:v>3.7501604939340805E-3</c:v>
                </c:pt>
                <c:pt idx="682">
                  <c:v>4.0926851643372604E-3</c:v>
                </c:pt>
                <c:pt idx="683">
                  <c:v>6.4230533691963165E-3</c:v>
                </c:pt>
                <c:pt idx="684">
                  <c:v>1.3701103110981144E-2</c:v>
                </c:pt>
                <c:pt idx="685">
                  <c:v>9.6525964107866055E-3</c:v>
                </c:pt>
                <c:pt idx="686">
                  <c:v>3.3622847241690352E-3</c:v>
                </c:pt>
                <c:pt idx="687">
                  <c:v>2.8799100950006535E-3</c:v>
                </c:pt>
                <c:pt idx="688">
                  <c:v>5.9856235479913717E-3</c:v>
                </c:pt>
                <c:pt idx="689">
                  <c:v>5.2493305781346478E-3</c:v>
                </c:pt>
                <c:pt idx="690">
                  <c:v>5.0128250439317032E-3</c:v>
                </c:pt>
                <c:pt idx="691">
                  <c:v>1.9005225794782982E-3</c:v>
                </c:pt>
                <c:pt idx="692">
                  <c:v>5.3271111485823659E-3</c:v>
                </c:pt>
                <c:pt idx="693">
                  <c:v>6.256809519420068E-3</c:v>
                </c:pt>
                <c:pt idx="694">
                  <c:v>2.4325410464580408E-3</c:v>
                </c:pt>
                <c:pt idx="695">
                  <c:v>2.1804516439337808E-3</c:v>
                </c:pt>
                <c:pt idx="696">
                  <c:v>1.3184656892804169E-2</c:v>
                </c:pt>
                <c:pt idx="697">
                  <c:v>2.4132301548076541E-2</c:v>
                </c:pt>
                <c:pt idx="698">
                  <c:v>4.4907184914880832E-3</c:v>
                </c:pt>
                <c:pt idx="699">
                  <c:v>3.5836420218603436E-3</c:v>
                </c:pt>
                <c:pt idx="700">
                  <c:v>7.9127673082117385E-3</c:v>
                </c:pt>
                <c:pt idx="701">
                  <c:v>7.4042090794773936E-3</c:v>
                </c:pt>
                <c:pt idx="702">
                  <c:v>2.463296351160956E-3</c:v>
                </c:pt>
                <c:pt idx="703">
                  <c:v>5.2102286214548111E-3</c:v>
                </c:pt>
                <c:pt idx="704">
                  <c:v>4.4991332568893681E-3</c:v>
                </c:pt>
                <c:pt idx="705">
                  <c:v>6.5892100917502548E-3</c:v>
                </c:pt>
                <c:pt idx="706">
                  <c:v>1.9691394692439653E-3</c:v>
                </c:pt>
                <c:pt idx="707">
                  <c:v>4.1726616204156644E-3</c:v>
                </c:pt>
                <c:pt idx="708">
                  <c:v>5.1686780799346061E-3</c:v>
                </c:pt>
                <c:pt idx="709">
                  <c:v>5.4750691693756818E-3</c:v>
                </c:pt>
                <c:pt idx="710">
                  <c:v>3.8360245934730627E-3</c:v>
                </c:pt>
                <c:pt idx="711">
                  <c:v>3.1287069742767467E-3</c:v>
                </c:pt>
                <c:pt idx="712">
                  <c:v>8.8257056176602126E-3</c:v>
                </c:pt>
                <c:pt idx="713">
                  <c:v>4.7550307974222076E-3</c:v>
                </c:pt>
                <c:pt idx="714">
                  <c:v>4.3026267609164014E-3</c:v>
                </c:pt>
                <c:pt idx="715">
                  <c:v>2.8212403347048771E-3</c:v>
                </c:pt>
                <c:pt idx="716">
                  <c:v>2.656275476320621E-3</c:v>
                </c:pt>
                <c:pt idx="717">
                  <c:v>3.4363590734009506E-3</c:v>
                </c:pt>
                <c:pt idx="718">
                  <c:v>2.9114909319208947E-3</c:v>
                </c:pt>
                <c:pt idx="719">
                  <c:v>1.9603861755253206E-3</c:v>
                </c:pt>
                <c:pt idx="720">
                  <c:v>4.2319555628754033E-3</c:v>
                </c:pt>
                <c:pt idx="721">
                  <c:v>2.1738794397558846E-3</c:v>
                </c:pt>
                <c:pt idx="722">
                  <c:v>2.4070624104856504E-3</c:v>
                </c:pt>
                <c:pt idx="723">
                  <c:v>7.8962789046678125E-3</c:v>
                </c:pt>
                <c:pt idx="724">
                  <c:v>4.9326287869012574E-3</c:v>
                </c:pt>
                <c:pt idx="725">
                  <c:v>2.24304475992386E-3</c:v>
                </c:pt>
                <c:pt idx="726">
                  <c:v>4.3676912474430599E-3</c:v>
                </c:pt>
                <c:pt idx="727">
                  <c:v>9.6033205484116427E-3</c:v>
                </c:pt>
                <c:pt idx="728">
                  <c:v>2.0043962001437599E-3</c:v>
                </c:pt>
                <c:pt idx="729">
                  <c:v>3.6829435272251816E-3</c:v>
                </c:pt>
                <c:pt idx="730">
                  <c:v>4.3127650343860111E-3</c:v>
                </c:pt>
                <c:pt idx="731">
                  <c:v>4.9499680584874136E-3</c:v>
                </c:pt>
                <c:pt idx="732">
                  <c:v>5.5969030376194894E-3</c:v>
                </c:pt>
                <c:pt idx="733">
                  <c:v>6.5785773155543278E-3</c:v>
                </c:pt>
                <c:pt idx="734">
                  <c:v>3.6318931780003525E-3</c:v>
                </c:pt>
                <c:pt idx="735">
                  <c:v>6.5040420285637085E-3</c:v>
                </c:pt>
                <c:pt idx="736">
                  <c:v>4.002332501475009E-3</c:v>
                </c:pt>
                <c:pt idx="737">
                  <c:v>3.2460469333086906E-3</c:v>
                </c:pt>
                <c:pt idx="738">
                  <c:v>5.1102887985469405E-3</c:v>
                </c:pt>
                <c:pt idx="739">
                  <c:v>1.0738964644932424E-2</c:v>
                </c:pt>
                <c:pt idx="740">
                  <c:v>3.1680805263656145E-3</c:v>
                </c:pt>
                <c:pt idx="741">
                  <c:v>5.0220004645230281E-3</c:v>
                </c:pt>
                <c:pt idx="742">
                  <c:v>7.8716444667182167E-3</c:v>
                </c:pt>
                <c:pt idx="743">
                  <c:v>1.9093274554572645E-3</c:v>
                </c:pt>
                <c:pt idx="744">
                  <c:v>5.5700909062816727E-3</c:v>
                </c:pt>
                <c:pt idx="745">
                  <c:v>6.9826054125053738E-3</c:v>
                </c:pt>
                <c:pt idx="746">
                  <c:v>6.6024237524373169E-3</c:v>
                </c:pt>
                <c:pt idx="747">
                  <c:v>9.0957254165581307E-3</c:v>
                </c:pt>
                <c:pt idx="748">
                  <c:v>7.67444968108392E-3</c:v>
                </c:pt>
                <c:pt idx="749">
                  <c:v>6.4455358864120051E-3</c:v>
                </c:pt>
                <c:pt idx="750">
                  <c:v>2.7916278785422135E-3</c:v>
                </c:pt>
                <c:pt idx="751">
                  <c:v>2.3760168537539108E-3</c:v>
                </c:pt>
                <c:pt idx="752">
                  <c:v>9.2911412653443239E-3</c:v>
                </c:pt>
                <c:pt idx="753">
                  <c:v>6.5835614946615235E-3</c:v>
                </c:pt>
                <c:pt idx="754">
                  <c:v>6.318446570045079E-3</c:v>
                </c:pt>
                <c:pt idx="755">
                  <c:v>1.0218405111375147E-2</c:v>
                </c:pt>
                <c:pt idx="756">
                  <c:v>2.7310266848967215E-3</c:v>
                </c:pt>
                <c:pt idx="757">
                  <c:v>7.9020545510473904E-3</c:v>
                </c:pt>
                <c:pt idx="758">
                  <c:v>2.5012656364917164E-3</c:v>
                </c:pt>
                <c:pt idx="759">
                  <c:v>4.8021564615643476E-3</c:v>
                </c:pt>
                <c:pt idx="760">
                  <c:v>4.8069785424967749E-3</c:v>
                </c:pt>
                <c:pt idx="761">
                  <c:v>2.1505827046206382E-3</c:v>
                </c:pt>
                <c:pt idx="762">
                  <c:v>1.0453224751220734E-2</c:v>
                </c:pt>
                <c:pt idx="763">
                  <c:v>9.9314757349822473E-3</c:v>
                </c:pt>
                <c:pt idx="764">
                  <c:v>8.0258152661399455E-3</c:v>
                </c:pt>
                <c:pt idx="765">
                  <c:v>2.3215079159051308E-3</c:v>
                </c:pt>
                <c:pt idx="766">
                  <c:v>4.0710738143075759E-3</c:v>
                </c:pt>
                <c:pt idx="767">
                  <c:v>6.1630129043576311E-3</c:v>
                </c:pt>
                <c:pt idx="768">
                  <c:v>1.4383953515582302E-2</c:v>
                </c:pt>
                <c:pt idx="769">
                  <c:v>7.0075807649624018E-3</c:v>
                </c:pt>
                <c:pt idx="770">
                  <c:v>2.0736761521103261E-3</c:v>
                </c:pt>
                <c:pt idx="771">
                  <c:v>7.7980287889915087E-3</c:v>
                </c:pt>
                <c:pt idx="772">
                  <c:v>3.2851124641016904E-3</c:v>
                </c:pt>
                <c:pt idx="773">
                  <c:v>1.0788927937997529E-2</c:v>
                </c:pt>
                <c:pt idx="774">
                  <c:v>6.9375693436935417E-3</c:v>
                </c:pt>
                <c:pt idx="775">
                  <c:v>4.0183087389338854E-3</c:v>
                </c:pt>
                <c:pt idx="776">
                  <c:v>4.7842328280086827E-3</c:v>
                </c:pt>
                <c:pt idx="777">
                  <c:v>2.0783034529476161E-3</c:v>
                </c:pt>
                <c:pt idx="778">
                  <c:v>3.4259513741798325E-3</c:v>
                </c:pt>
                <c:pt idx="779">
                  <c:v>1.9099085605299151E-3</c:v>
                </c:pt>
                <c:pt idx="780">
                  <c:v>4.6619144467246361E-3</c:v>
                </c:pt>
                <c:pt idx="781">
                  <c:v>4.7098800882468504E-3</c:v>
                </c:pt>
                <c:pt idx="782">
                  <c:v>3.5051191203317976E-3</c:v>
                </c:pt>
                <c:pt idx="783">
                  <c:v>3.9072361930293023E-3</c:v>
                </c:pt>
                <c:pt idx="784">
                  <c:v>3.7832659586993621E-3</c:v>
                </c:pt>
                <c:pt idx="785">
                  <c:v>2.675198849489145E-3</c:v>
                </c:pt>
                <c:pt idx="786">
                  <c:v>6.0817811575044527E-3</c:v>
                </c:pt>
                <c:pt idx="787">
                  <c:v>3.5843724728462571E-3</c:v>
                </c:pt>
                <c:pt idx="788">
                  <c:v>5.087690669325782E-3</c:v>
                </c:pt>
                <c:pt idx="789">
                  <c:v>3.7719209376400526E-3</c:v>
                </c:pt>
                <c:pt idx="790">
                  <c:v>1.9768861795330115E-3</c:v>
                </c:pt>
                <c:pt idx="791">
                  <c:v>3.4187627770802306E-3</c:v>
                </c:pt>
                <c:pt idx="792">
                  <c:v>3.1486777620293753E-3</c:v>
                </c:pt>
                <c:pt idx="793">
                  <c:v>3.3067685591585453E-3</c:v>
                </c:pt>
                <c:pt idx="794">
                  <c:v>3.6556665464666711E-3</c:v>
                </c:pt>
                <c:pt idx="795">
                  <c:v>6.7065386435359638E-3</c:v>
                </c:pt>
                <c:pt idx="796">
                  <c:v>4.6634779442182028E-3</c:v>
                </c:pt>
                <c:pt idx="797">
                  <c:v>3.9366667903078028E-3</c:v>
                </c:pt>
                <c:pt idx="798">
                  <c:v>2.3415195078795355E-3</c:v>
                </c:pt>
                <c:pt idx="799">
                  <c:v>2.1403836012008981E-3</c:v>
                </c:pt>
                <c:pt idx="800">
                  <c:v>6.2639599733177384E-3</c:v>
                </c:pt>
                <c:pt idx="801">
                  <c:v>4.0723630996821547E-3</c:v>
                </c:pt>
                <c:pt idx="802">
                  <c:v>1.8893327217194198E-3</c:v>
                </c:pt>
                <c:pt idx="803">
                  <c:v>2.2647019999290528E-3</c:v>
                </c:pt>
                <c:pt idx="804">
                  <c:v>7.0392957831708017E-3</c:v>
                </c:pt>
                <c:pt idx="805">
                  <c:v>2.6594883796238122E-3</c:v>
                </c:pt>
                <c:pt idx="806">
                  <c:v>3.2325011098655746E-3</c:v>
                </c:pt>
                <c:pt idx="807">
                  <c:v>4.9448567044370262E-3</c:v>
                </c:pt>
                <c:pt idx="808">
                  <c:v>2.9805672476661904E-3</c:v>
                </c:pt>
                <c:pt idx="809">
                  <c:v>6.5051055412582359E-3</c:v>
                </c:pt>
                <c:pt idx="810">
                  <c:v>3.9839615088506182E-3</c:v>
                </c:pt>
                <c:pt idx="811">
                  <c:v>3.8088805417625061E-3</c:v>
                </c:pt>
                <c:pt idx="812">
                  <c:v>3.4691407822130399E-3</c:v>
                </c:pt>
                <c:pt idx="813">
                  <c:v>6.6382577809992573E-3</c:v>
                </c:pt>
                <c:pt idx="814">
                  <c:v>1.8898498717913796E-3</c:v>
                </c:pt>
                <c:pt idx="815">
                  <c:v>3.9421285119567396E-3</c:v>
                </c:pt>
                <c:pt idx="816">
                  <c:v>2.4416973938612609E-3</c:v>
                </c:pt>
                <c:pt idx="817">
                  <c:v>4.5462566977682107E-3</c:v>
                </c:pt>
                <c:pt idx="818">
                  <c:v>1.9484967435398394E-3</c:v>
                </c:pt>
                <c:pt idx="819">
                  <c:v>1.9313340366101336E-3</c:v>
                </c:pt>
                <c:pt idx="820">
                  <c:v>4.0638103733398713E-3</c:v>
                </c:pt>
                <c:pt idx="821">
                  <c:v>2.8758618153671427E-3</c:v>
                </c:pt>
                <c:pt idx="822">
                  <c:v>7.3801858438750523E-3</c:v>
                </c:pt>
                <c:pt idx="823">
                  <c:v>2.6736900122443412E-3</c:v>
                </c:pt>
                <c:pt idx="824">
                  <c:v>3.5975171765249311E-3</c:v>
                </c:pt>
                <c:pt idx="825">
                  <c:v>3.0124725933143946E-3</c:v>
                </c:pt>
                <c:pt idx="826">
                  <c:v>2.2788339744635412E-3</c:v>
                </c:pt>
                <c:pt idx="827">
                  <c:v>2.5218791545806559E-3</c:v>
                </c:pt>
                <c:pt idx="828">
                  <c:v>2.2146319332778525E-3</c:v>
                </c:pt>
                <c:pt idx="829">
                  <c:v>2.4415074353924893E-3</c:v>
                </c:pt>
                <c:pt idx="830">
                  <c:v>1.9772744724306265E-3</c:v>
                </c:pt>
                <c:pt idx="831">
                  <c:v>2.9284833149386801E-3</c:v>
                </c:pt>
                <c:pt idx="832">
                  <c:v>5.3766920515799059E-3</c:v>
                </c:pt>
                <c:pt idx="833">
                  <c:v>5.138845708086614E-3</c:v>
                </c:pt>
                <c:pt idx="834">
                  <c:v>6.7940969499134122E-3</c:v>
                </c:pt>
                <c:pt idx="835">
                  <c:v>1.9453430542433622E-3</c:v>
                </c:pt>
                <c:pt idx="836">
                  <c:v>1.8992402541907196E-3</c:v>
                </c:pt>
                <c:pt idx="837">
                  <c:v>2.2720525320412172E-3</c:v>
                </c:pt>
                <c:pt idx="838">
                  <c:v>3.2819050204859735E-3</c:v>
                </c:pt>
                <c:pt idx="839">
                  <c:v>6.7187564659260141E-3</c:v>
                </c:pt>
                <c:pt idx="840">
                  <c:v>3.0924131470779943E-3</c:v>
                </c:pt>
                <c:pt idx="841">
                  <c:v>3.194263709944487E-3</c:v>
                </c:pt>
                <c:pt idx="842">
                  <c:v>4.4350197303904991E-3</c:v>
                </c:pt>
                <c:pt idx="843">
                  <c:v>2.0556602055920039E-3</c:v>
                </c:pt>
                <c:pt idx="844">
                  <c:v>6.3670636887291666E-3</c:v>
                </c:pt>
                <c:pt idx="845">
                  <c:v>9.0038480618452668E-3</c:v>
                </c:pt>
                <c:pt idx="846">
                  <c:v>6.2047184034028299E-3</c:v>
                </c:pt>
                <c:pt idx="847">
                  <c:v>2.2769995493157821E-3</c:v>
                </c:pt>
                <c:pt idx="848">
                  <c:v>4.9275219671534743E-3</c:v>
                </c:pt>
                <c:pt idx="849">
                  <c:v>1.9043351044245305E-3</c:v>
                </c:pt>
                <c:pt idx="850">
                  <c:v>2.8640061949475096E-3</c:v>
                </c:pt>
                <c:pt idx="851">
                  <c:v>3.6829470330928793E-3</c:v>
                </c:pt>
                <c:pt idx="852">
                  <c:v>3.6933860638260355E-3</c:v>
                </c:pt>
                <c:pt idx="853">
                  <c:v>6.2620116711164216E-3</c:v>
                </c:pt>
                <c:pt idx="854">
                  <c:v>2.0632544093207128E-3</c:v>
                </c:pt>
                <c:pt idx="855">
                  <c:v>3.5578576630875165E-3</c:v>
                </c:pt>
                <c:pt idx="856">
                  <c:v>2.7401039805458479E-3</c:v>
                </c:pt>
                <c:pt idx="857">
                  <c:v>2.377327840145378E-3</c:v>
                </c:pt>
                <c:pt idx="858">
                  <c:v>2.5836114838720453E-3</c:v>
                </c:pt>
                <c:pt idx="859">
                  <c:v>5.6425179595393921E-3</c:v>
                </c:pt>
                <c:pt idx="860">
                  <c:v>2.0705024086554108E-3</c:v>
                </c:pt>
                <c:pt idx="861">
                  <c:v>3.2537241568189237E-3</c:v>
                </c:pt>
                <c:pt idx="862">
                  <c:v>2.8455094564309238E-3</c:v>
                </c:pt>
                <c:pt idx="863">
                  <c:v>1.8901082783643846E-3</c:v>
                </c:pt>
                <c:pt idx="864">
                  <c:v>4.6108901455735223E-3</c:v>
                </c:pt>
                <c:pt idx="865">
                  <c:v>3.6599115701924207E-3</c:v>
                </c:pt>
                <c:pt idx="866">
                  <c:v>1.9926236503055449E-3</c:v>
                </c:pt>
                <c:pt idx="867">
                  <c:v>5.1214623892094158E-3</c:v>
                </c:pt>
                <c:pt idx="868">
                  <c:v>5.1013457058580961E-3</c:v>
                </c:pt>
                <c:pt idx="869">
                  <c:v>5.8710862287748838E-3</c:v>
                </c:pt>
                <c:pt idx="870">
                  <c:v>5.0879393210359657E-3</c:v>
                </c:pt>
                <c:pt idx="871">
                  <c:v>8.7791677672309151E-3</c:v>
                </c:pt>
                <c:pt idx="872">
                  <c:v>2.6906734477176782E-3</c:v>
                </c:pt>
                <c:pt idx="873">
                  <c:v>1.9278042164470022E-3</c:v>
                </c:pt>
                <c:pt idx="874">
                  <c:v>5.828883521030271E-3</c:v>
                </c:pt>
                <c:pt idx="875">
                  <c:v>3.8183540269995284E-3</c:v>
                </c:pt>
                <c:pt idx="876">
                  <c:v>2.6541683927452783E-3</c:v>
                </c:pt>
                <c:pt idx="877">
                  <c:v>1.912441288846345E-3</c:v>
                </c:pt>
                <c:pt idx="878">
                  <c:v>3.6743067244898201E-3</c:v>
                </c:pt>
                <c:pt idx="879">
                  <c:v>2.2378411120867257E-3</c:v>
                </c:pt>
                <c:pt idx="880">
                  <c:v>4.0687340168259339E-3</c:v>
                </c:pt>
                <c:pt idx="881">
                  <c:v>2.6179837661818983E-3</c:v>
                </c:pt>
                <c:pt idx="882">
                  <c:v>3.4800447706826291E-3</c:v>
                </c:pt>
                <c:pt idx="883">
                  <c:v>4.6319570892295091E-3</c:v>
                </c:pt>
                <c:pt idx="884">
                  <c:v>4.3044446285188873E-3</c:v>
                </c:pt>
                <c:pt idx="885">
                  <c:v>5.4966052610653307E-3</c:v>
                </c:pt>
                <c:pt idx="886">
                  <c:v>4.7497644507422821E-3</c:v>
                </c:pt>
                <c:pt idx="887">
                  <c:v>4.2673497335156971E-3</c:v>
                </c:pt>
                <c:pt idx="888">
                  <c:v>1.1469315940401285E-2</c:v>
                </c:pt>
                <c:pt idx="889">
                  <c:v>1.957157370269377E-3</c:v>
                </c:pt>
                <c:pt idx="890">
                  <c:v>2.1974973648122655E-3</c:v>
                </c:pt>
                <c:pt idx="891">
                  <c:v>7.1441760955344566E-3</c:v>
                </c:pt>
                <c:pt idx="892">
                  <c:v>2.2928725530138184E-3</c:v>
                </c:pt>
                <c:pt idx="893">
                  <c:v>2.4977644788250217E-3</c:v>
                </c:pt>
                <c:pt idx="894">
                  <c:v>6.7526289512644779E-3</c:v>
                </c:pt>
                <c:pt idx="895">
                  <c:v>4.4673429477300238E-3</c:v>
                </c:pt>
                <c:pt idx="896">
                  <c:v>3.0397665969993772E-3</c:v>
                </c:pt>
                <c:pt idx="897">
                  <c:v>6.064175676397267E-3</c:v>
                </c:pt>
                <c:pt idx="898">
                  <c:v>2.1067578989040626E-3</c:v>
                </c:pt>
                <c:pt idx="899">
                  <c:v>1.2272182128178289E-2</c:v>
                </c:pt>
                <c:pt idx="900">
                  <c:v>3.0825713612857007E-3</c:v>
                </c:pt>
                <c:pt idx="901">
                  <c:v>2.7830779824046365E-3</c:v>
                </c:pt>
                <c:pt idx="902">
                  <c:v>6.36105009026051E-3</c:v>
                </c:pt>
                <c:pt idx="903">
                  <c:v>3.1160857701060442E-3</c:v>
                </c:pt>
                <c:pt idx="904">
                  <c:v>2.2469752149761649E-3</c:v>
                </c:pt>
                <c:pt idx="905">
                  <c:v>4.9582373251369572E-3</c:v>
                </c:pt>
                <c:pt idx="906">
                  <c:v>1.9696274660489198E-3</c:v>
                </c:pt>
                <c:pt idx="907">
                  <c:v>7.0661626165777203E-3</c:v>
                </c:pt>
                <c:pt idx="908">
                  <c:v>2.3992684679551442E-3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1-4EE5-913D-BD1F8CDC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253999"/>
        <c:axId val="981923375"/>
      </c:lineChart>
      <c:dateAx>
        <c:axId val="64825399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23375"/>
        <c:crosses val="autoZero"/>
        <c:auto val="1"/>
        <c:lblOffset val="100"/>
        <c:baseTimeUnit val="days"/>
      </c:dateAx>
      <c:valAx>
        <c:axId val="9819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ARCH vs GARCH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TimeSeries!$D$1:$D$2</c:f>
              <c:strCache>
                <c:ptCount val="2"/>
                <c:pt idx="0">
                  <c:v>Sq.Returns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TimeSeries!$A$3:$A$912</c:f>
              <c:numCache>
                <c:formatCode>d\-mmm\-yy</c:formatCode>
                <c:ptCount val="910"/>
                <c:pt idx="0">
                  <c:v>39349</c:v>
                </c:pt>
                <c:pt idx="1">
                  <c:v>39356</c:v>
                </c:pt>
                <c:pt idx="2">
                  <c:v>39363</c:v>
                </c:pt>
                <c:pt idx="3">
                  <c:v>39370</c:v>
                </c:pt>
                <c:pt idx="4">
                  <c:v>39377</c:v>
                </c:pt>
                <c:pt idx="5">
                  <c:v>39384</c:v>
                </c:pt>
                <c:pt idx="6">
                  <c:v>39391</c:v>
                </c:pt>
                <c:pt idx="7">
                  <c:v>39398</c:v>
                </c:pt>
                <c:pt idx="8">
                  <c:v>39405</c:v>
                </c:pt>
                <c:pt idx="9">
                  <c:v>39412</c:v>
                </c:pt>
                <c:pt idx="10">
                  <c:v>39419</c:v>
                </c:pt>
                <c:pt idx="11">
                  <c:v>39426</c:v>
                </c:pt>
                <c:pt idx="12">
                  <c:v>39433</c:v>
                </c:pt>
                <c:pt idx="13">
                  <c:v>39440</c:v>
                </c:pt>
                <c:pt idx="14">
                  <c:v>39447</c:v>
                </c:pt>
                <c:pt idx="15">
                  <c:v>39454</c:v>
                </c:pt>
                <c:pt idx="16">
                  <c:v>39461</c:v>
                </c:pt>
                <c:pt idx="17">
                  <c:v>39468</c:v>
                </c:pt>
                <c:pt idx="18">
                  <c:v>39475</c:v>
                </c:pt>
                <c:pt idx="19">
                  <c:v>39482</c:v>
                </c:pt>
                <c:pt idx="20">
                  <c:v>39489</c:v>
                </c:pt>
                <c:pt idx="21">
                  <c:v>39496</c:v>
                </c:pt>
                <c:pt idx="22">
                  <c:v>39503</c:v>
                </c:pt>
                <c:pt idx="23">
                  <c:v>39510</c:v>
                </c:pt>
                <c:pt idx="24">
                  <c:v>39517</c:v>
                </c:pt>
                <c:pt idx="25">
                  <c:v>39524</c:v>
                </c:pt>
                <c:pt idx="26">
                  <c:v>39531</c:v>
                </c:pt>
                <c:pt idx="27">
                  <c:v>39538</c:v>
                </c:pt>
                <c:pt idx="28">
                  <c:v>39545</c:v>
                </c:pt>
                <c:pt idx="29">
                  <c:v>39552</c:v>
                </c:pt>
                <c:pt idx="30">
                  <c:v>39559</c:v>
                </c:pt>
                <c:pt idx="31">
                  <c:v>39566</c:v>
                </c:pt>
                <c:pt idx="32">
                  <c:v>39573</c:v>
                </c:pt>
                <c:pt idx="33">
                  <c:v>39580</c:v>
                </c:pt>
                <c:pt idx="34">
                  <c:v>39587</c:v>
                </c:pt>
                <c:pt idx="35">
                  <c:v>39594</c:v>
                </c:pt>
                <c:pt idx="36">
                  <c:v>39601</c:v>
                </c:pt>
                <c:pt idx="37">
                  <c:v>39608</c:v>
                </c:pt>
                <c:pt idx="38">
                  <c:v>39615</c:v>
                </c:pt>
                <c:pt idx="39">
                  <c:v>39622</c:v>
                </c:pt>
                <c:pt idx="40">
                  <c:v>39629</c:v>
                </c:pt>
                <c:pt idx="41">
                  <c:v>39636</c:v>
                </c:pt>
                <c:pt idx="42">
                  <c:v>39643</c:v>
                </c:pt>
                <c:pt idx="43">
                  <c:v>39650</c:v>
                </c:pt>
                <c:pt idx="44">
                  <c:v>39657</c:v>
                </c:pt>
                <c:pt idx="45">
                  <c:v>39664</c:v>
                </c:pt>
                <c:pt idx="46">
                  <c:v>39671</c:v>
                </c:pt>
                <c:pt idx="47">
                  <c:v>39678</c:v>
                </c:pt>
                <c:pt idx="48">
                  <c:v>39685</c:v>
                </c:pt>
                <c:pt idx="49">
                  <c:v>39692</c:v>
                </c:pt>
                <c:pt idx="50">
                  <c:v>39699</c:v>
                </c:pt>
                <c:pt idx="51">
                  <c:v>39706</c:v>
                </c:pt>
                <c:pt idx="52">
                  <c:v>39713</c:v>
                </c:pt>
                <c:pt idx="53">
                  <c:v>39720</c:v>
                </c:pt>
                <c:pt idx="54">
                  <c:v>39727</c:v>
                </c:pt>
                <c:pt idx="55">
                  <c:v>39734</c:v>
                </c:pt>
                <c:pt idx="56">
                  <c:v>39741</c:v>
                </c:pt>
                <c:pt idx="57">
                  <c:v>39748</c:v>
                </c:pt>
                <c:pt idx="58">
                  <c:v>39755</c:v>
                </c:pt>
                <c:pt idx="59">
                  <c:v>39762</c:v>
                </c:pt>
                <c:pt idx="60">
                  <c:v>39769</c:v>
                </c:pt>
                <c:pt idx="61">
                  <c:v>39776</c:v>
                </c:pt>
                <c:pt idx="62">
                  <c:v>39783</c:v>
                </c:pt>
                <c:pt idx="63">
                  <c:v>39790</c:v>
                </c:pt>
                <c:pt idx="64">
                  <c:v>39797</c:v>
                </c:pt>
                <c:pt idx="65">
                  <c:v>39804</c:v>
                </c:pt>
                <c:pt idx="66">
                  <c:v>39811</c:v>
                </c:pt>
                <c:pt idx="67">
                  <c:v>39818</c:v>
                </c:pt>
                <c:pt idx="68">
                  <c:v>39825</c:v>
                </c:pt>
                <c:pt idx="69">
                  <c:v>39832</c:v>
                </c:pt>
                <c:pt idx="70">
                  <c:v>39839</c:v>
                </c:pt>
                <c:pt idx="71">
                  <c:v>39846</c:v>
                </c:pt>
                <c:pt idx="72">
                  <c:v>39853</c:v>
                </c:pt>
                <c:pt idx="73">
                  <c:v>39860</c:v>
                </c:pt>
                <c:pt idx="74">
                  <c:v>39867</c:v>
                </c:pt>
                <c:pt idx="75">
                  <c:v>39874</c:v>
                </c:pt>
                <c:pt idx="76">
                  <c:v>39881</c:v>
                </c:pt>
                <c:pt idx="77">
                  <c:v>39888</c:v>
                </c:pt>
                <c:pt idx="78">
                  <c:v>39895</c:v>
                </c:pt>
                <c:pt idx="79">
                  <c:v>39902</c:v>
                </c:pt>
                <c:pt idx="80">
                  <c:v>39909</c:v>
                </c:pt>
                <c:pt idx="81">
                  <c:v>39916</c:v>
                </c:pt>
                <c:pt idx="82">
                  <c:v>39923</c:v>
                </c:pt>
                <c:pt idx="83">
                  <c:v>39930</c:v>
                </c:pt>
                <c:pt idx="84">
                  <c:v>39937</c:v>
                </c:pt>
                <c:pt idx="85">
                  <c:v>39944</c:v>
                </c:pt>
                <c:pt idx="86">
                  <c:v>39951</c:v>
                </c:pt>
                <c:pt idx="87">
                  <c:v>39958</c:v>
                </c:pt>
                <c:pt idx="88">
                  <c:v>39965</c:v>
                </c:pt>
                <c:pt idx="89">
                  <c:v>39972</c:v>
                </c:pt>
                <c:pt idx="90">
                  <c:v>39979</c:v>
                </c:pt>
                <c:pt idx="91">
                  <c:v>39986</c:v>
                </c:pt>
                <c:pt idx="92">
                  <c:v>39993</c:v>
                </c:pt>
                <c:pt idx="93">
                  <c:v>40000</c:v>
                </c:pt>
                <c:pt idx="94">
                  <c:v>40007</c:v>
                </c:pt>
                <c:pt idx="95">
                  <c:v>40014</c:v>
                </c:pt>
                <c:pt idx="96">
                  <c:v>40021</c:v>
                </c:pt>
                <c:pt idx="97">
                  <c:v>40028</c:v>
                </c:pt>
                <c:pt idx="98">
                  <c:v>40035</c:v>
                </c:pt>
                <c:pt idx="99">
                  <c:v>40042</c:v>
                </c:pt>
                <c:pt idx="100">
                  <c:v>40049</c:v>
                </c:pt>
                <c:pt idx="101">
                  <c:v>40056</c:v>
                </c:pt>
                <c:pt idx="102">
                  <c:v>40063</c:v>
                </c:pt>
                <c:pt idx="103">
                  <c:v>40070</c:v>
                </c:pt>
                <c:pt idx="104">
                  <c:v>40077</c:v>
                </c:pt>
                <c:pt idx="105">
                  <c:v>40084</c:v>
                </c:pt>
                <c:pt idx="106">
                  <c:v>40091</c:v>
                </c:pt>
                <c:pt idx="107">
                  <c:v>40098</c:v>
                </c:pt>
                <c:pt idx="108">
                  <c:v>40105</c:v>
                </c:pt>
                <c:pt idx="109">
                  <c:v>40112</c:v>
                </c:pt>
                <c:pt idx="110">
                  <c:v>40119</c:v>
                </c:pt>
                <c:pt idx="111">
                  <c:v>40126</c:v>
                </c:pt>
                <c:pt idx="112">
                  <c:v>40133</c:v>
                </c:pt>
                <c:pt idx="113">
                  <c:v>40140</c:v>
                </c:pt>
                <c:pt idx="114">
                  <c:v>40147</c:v>
                </c:pt>
                <c:pt idx="115">
                  <c:v>40154</c:v>
                </c:pt>
                <c:pt idx="116">
                  <c:v>40161</c:v>
                </c:pt>
                <c:pt idx="117">
                  <c:v>40168</c:v>
                </c:pt>
                <c:pt idx="118">
                  <c:v>40175</c:v>
                </c:pt>
                <c:pt idx="119">
                  <c:v>40182</c:v>
                </c:pt>
                <c:pt idx="120">
                  <c:v>40189</c:v>
                </c:pt>
                <c:pt idx="121">
                  <c:v>40196</c:v>
                </c:pt>
                <c:pt idx="122">
                  <c:v>40203</c:v>
                </c:pt>
                <c:pt idx="123">
                  <c:v>40210</c:v>
                </c:pt>
                <c:pt idx="124">
                  <c:v>40217</c:v>
                </c:pt>
                <c:pt idx="125">
                  <c:v>40224</c:v>
                </c:pt>
                <c:pt idx="126">
                  <c:v>40231</c:v>
                </c:pt>
                <c:pt idx="127">
                  <c:v>40238</c:v>
                </c:pt>
                <c:pt idx="128">
                  <c:v>40245</c:v>
                </c:pt>
                <c:pt idx="129">
                  <c:v>40252</c:v>
                </c:pt>
                <c:pt idx="130">
                  <c:v>40259</c:v>
                </c:pt>
                <c:pt idx="131">
                  <c:v>40266</c:v>
                </c:pt>
                <c:pt idx="132">
                  <c:v>40273</c:v>
                </c:pt>
                <c:pt idx="133">
                  <c:v>40280</c:v>
                </c:pt>
                <c:pt idx="134">
                  <c:v>40287</c:v>
                </c:pt>
                <c:pt idx="135">
                  <c:v>40294</c:v>
                </c:pt>
                <c:pt idx="136">
                  <c:v>40301</c:v>
                </c:pt>
                <c:pt idx="137">
                  <c:v>40308</c:v>
                </c:pt>
                <c:pt idx="138">
                  <c:v>40315</c:v>
                </c:pt>
                <c:pt idx="139">
                  <c:v>40322</c:v>
                </c:pt>
                <c:pt idx="140">
                  <c:v>40329</c:v>
                </c:pt>
                <c:pt idx="141">
                  <c:v>40336</c:v>
                </c:pt>
                <c:pt idx="142">
                  <c:v>40343</c:v>
                </c:pt>
                <c:pt idx="143">
                  <c:v>40350</c:v>
                </c:pt>
                <c:pt idx="144">
                  <c:v>40357</c:v>
                </c:pt>
                <c:pt idx="145">
                  <c:v>40364</c:v>
                </c:pt>
                <c:pt idx="146">
                  <c:v>40371</c:v>
                </c:pt>
                <c:pt idx="147">
                  <c:v>40378</c:v>
                </c:pt>
                <c:pt idx="148">
                  <c:v>40385</c:v>
                </c:pt>
                <c:pt idx="149">
                  <c:v>40392</c:v>
                </c:pt>
                <c:pt idx="150">
                  <c:v>40399</c:v>
                </c:pt>
                <c:pt idx="151">
                  <c:v>40406</c:v>
                </c:pt>
                <c:pt idx="152">
                  <c:v>40413</c:v>
                </c:pt>
                <c:pt idx="153">
                  <c:v>40420</c:v>
                </c:pt>
                <c:pt idx="154">
                  <c:v>40427</c:v>
                </c:pt>
                <c:pt idx="155">
                  <c:v>40434</c:v>
                </c:pt>
                <c:pt idx="156">
                  <c:v>40441</c:v>
                </c:pt>
                <c:pt idx="157">
                  <c:v>40448</c:v>
                </c:pt>
                <c:pt idx="158">
                  <c:v>40455</c:v>
                </c:pt>
                <c:pt idx="159">
                  <c:v>40462</c:v>
                </c:pt>
                <c:pt idx="160">
                  <c:v>40469</c:v>
                </c:pt>
                <c:pt idx="161">
                  <c:v>40476</c:v>
                </c:pt>
                <c:pt idx="162">
                  <c:v>40483</c:v>
                </c:pt>
                <c:pt idx="163">
                  <c:v>40490</c:v>
                </c:pt>
                <c:pt idx="164">
                  <c:v>40497</c:v>
                </c:pt>
                <c:pt idx="165">
                  <c:v>40504</c:v>
                </c:pt>
                <c:pt idx="166">
                  <c:v>40511</c:v>
                </c:pt>
                <c:pt idx="167">
                  <c:v>40518</c:v>
                </c:pt>
                <c:pt idx="168">
                  <c:v>40525</c:v>
                </c:pt>
                <c:pt idx="169">
                  <c:v>40532</c:v>
                </c:pt>
                <c:pt idx="170">
                  <c:v>40539</c:v>
                </c:pt>
                <c:pt idx="171">
                  <c:v>40546</c:v>
                </c:pt>
                <c:pt idx="172">
                  <c:v>40553</c:v>
                </c:pt>
                <c:pt idx="173">
                  <c:v>40560</c:v>
                </c:pt>
                <c:pt idx="174">
                  <c:v>40567</c:v>
                </c:pt>
                <c:pt idx="175">
                  <c:v>40574</c:v>
                </c:pt>
                <c:pt idx="176">
                  <c:v>40581</c:v>
                </c:pt>
                <c:pt idx="177">
                  <c:v>40588</c:v>
                </c:pt>
                <c:pt idx="178">
                  <c:v>40595</c:v>
                </c:pt>
                <c:pt idx="179">
                  <c:v>40602</c:v>
                </c:pt>
                <c:pt idx="180">
                  <c:v>40609</c:v>
                </c:pt>
                <c:pt idx="181">
                  <c:v>40616</c:v>
                </c:pt>
                <c:pt idx="182">
                  <c:v>40623</c:v>
                </c:pt>
                <c:pt idx="183">
                  <c:v>40630</c:v>
                </c:pt>
                <c:pt idx="184">
                  <c:v>40637</c:v>
                </c:pt>
                <c:pt idx="185">
                  <c:v>40644</c:v>
                </c:pt>
                <c:pt idx="186">
                  <c:v>40651</c:v>
                </c:pt>
                <c:pt idx="187">
                  <c:v>40658</c:v>
                </c:pt>
                <c:pt idx="188">
                  <c:v>40665</c:v>
                </c:pt>
                <c:pt idx="189">
                  <c:v>40672</c:v>
                </c:pt>
                <c:pt idx="190">
                  <c:v>40679</c:v>
                </c:pt>
                <c:pt idx="191">
                  <c:v>40686</c:v>
                </c:pt>
                <c:pt idx="192">
                  <c:v>40693</c:v>
                </c:pt>
                <c:pt idx="193">
                  <c:v>40700</c:v>
                </c:pt>
                <c:pt idx="194">
                  <c:v>40707</c:v>
                </c:pt>
                <c:pt idx="195">
                  <c:v>40714</c:v>
                </c:pt>
                <c:pt idx="196">
                  <c:v>40721</c:v>
                </c:pt>
                <c:pt idx="197">
                  <c:v>40728</c:v>
                </c:pt>
                <c:pt idx="198">
                  <c:v>40735</c:v>
                </c:pt>
                <c:pt idx="199">
                  <c:v>40742</c:v>
                </c:pt>
                <c:pt idx="200">
                  <c:v>40749</c:v>
                </c:pt>
                <c:pt idx="201">
                  <c:v>40756</c:v>
                </c:pt>
                <c:pt idx="202">
                  <c:v>40763</c:v>
                </c:pt>
                <c:pt idx="203">
                  <c:v>40770</c:v>
                </c:pt>
                <c:pt idx="204">
                  <c:v>40777</c:v>
                </c:pt>
                <c:pt idx="205">
                  <c:v>40784</c:v>
                </c:pt>
                <c:pt idx="206">
                  <c:v>40791</c:v>
                </c:pt>
                <c:pt idx="207">
                  <c:v>40798</c:v>
                </c:pt>
                <c:pt idx="208">
                  <c:v>40805</c:v>
                </c:pt>
                <c:pt idx="209">
                  <c:v>40812</c:v>
                </c:pt>
                <c:pt idx="210">
                  <c:v>40819</c:v>
                </c:pt>
                <c:pt idx="211">
                  <c:v>40826</c:v>
                </c:pt>
                <c:pt idx="212">
                  <c:v>40833</c:v>
                </c:pt>
                <c:pt idx="213">
                  <c:v>40840</c:v>
                </c:pt>
                <c:pt idx="214">
                  <c:v>40847</c:v>
                </c:pt>
                <c:pt idx="215">
                  <c:v>40854</c:v>
                </c:pt>
                <c:pt idx="216">
                  <c:v>40861</c:v>
                </c:pt>
                <c:pt idx="217">
                  <c:v>40868</c:v>
                </c:pt>
                <c:pt idx="218">
                  <c:v>40875</c:v>
                </c:pt>
                <c:pt idx="219">
                  <c:v>40882</c:v>
                </c:pt>
                <c:pt idx="220">
                  <c:v>40889</c:v>
                </c:pt>
                <c:pt idx="221">
                  <c:v>40896</c:v>
                </c:pt>
                <c:pt idx="222">
                  <c:v>40903</c:v>
                </c:pt>
                <c:pt idx="223">
                  <c:v>40910</c:v>
                </c:pt>
                <c:pt idx="224">
                  <c:v>40917</c:v>
                </c:pt>
                <c:pt idx="225">
                  <c:v>40924</c:v>
                </c:pt>
                <c:pt idx="226">
                  <c:v>40931</c:v>
                </c:pt>
                <c:pt idx="227">
                  <c:v>40938</c:v>
                </c:pt>
                <c:pt idx="228">
                  <c:v>40945</c:v>
                </c:pt>
                <c:pt idx="229">
                  <c:v>40952</c:v>
                </c:pt>
                <c:pt idx="230">
                  <c:v>40959</c:v>
                </c:pt>
                <c:pt idx="231">
                  <c:v>40966</c:v>
                </c:pt>
                <c:pt idx="232">
                  <c:v>40973</c:v>
                </c:pt>
                <c:pt idx="233">
                  <c:v>40980</c:v>
                </c:pt>
                <c:pt idx="234">
                  <c:v>40987</c:v>
                </c:pt>
                <c:pt idx="235">
                  <c:v>40994</c:v>
                </c:pt>
                <c:pt idx="236">
                  <c:v>41001</c:v>
                </c:pt>
                <c:pt idx="237">
                  <c:v>41008</c:v>
                </c:pt>
                <c:pt idx="238">
                  <c:v>41015</c:v>
                </c:pt>
                <c:pt idx="239">
                  <c:v>41022</c:v>
                </c:pt>
                <c:pt idx="240">
                  <c:v>41029</c:v>
                </c:pt>
                <c:pt idx="241">
                  <c:v>41036</c:v>
                </c:pt>
                <c:pt idx="242">
                  <c:v>41043</c:v>
                </c:pt>
                <c:pt idx="243">
                  <c:v>41050</c:v>
                </c:pt>
                <c:pt idx="244">
                  <c:v>41057</c:v>
                </c:pt>
                <c:pt idx="245">
                  <c:v>41064</c:v>
                </c:pt>
                <c:pt idx="246">
                  <c:v>41071</c:v>
                </c:pt>
                <c:pt idx="247">
                  <c:v>41078</c:v>
                </c:pt>
                <c:pt idx="248">
                  <c:v>41085</c:v>
                </c:pt>
                <c:pt idx="249">
                  <c:v>41092</c:v>
                </c:pt>
                <c:pt idx="250">
                  <c:v>41099</c:v>
                </c:pt>
                <c:pt idx="251">
                  <c:v>41106</c:v>
                </c:pt>
                <c:pt idx="252">
                  <c:v>41113</c:v>
                </c:pt>
                <c:pt idx="253">
                  <c:v>41120</c:v>
                </c:pt>
                <c:pt idx="254">
                  <c:v>41127</c:v>
                </c:pt>
                <c:pt idx="255">
                  <c:v>41134</c:v>
                </c:pt>
                <c:pt idx="256">
                  <c:v>41141</c:v>
                </c:pt>
                <c:pt idx="257">
                  <c:v>41148</c:v>
                </c:pt>
                <c:pt idx="258">
                  <c:v>41155</c:v>
                </c:pt>
                <c:pt idx="259">
                  <c:v>41162</c:v>
                </c:pt>
                <c:pt idx="260">
                  <c:v>41169</c:v>
                </c:pt>
                <c:pt idx="261">
                  <c:v>41176</c:v>
                </c:pt>
                <c:pt idx="262">
                  <c:v>41183</c:v>
                </c:pt>
                <c:pt idx="263">
                  <c:v>41190</c:v>
                </c:pt>
                <c:pt idx="264">
                  <c:v>41197</c:v>
                </c:pt>
                <c:pt idx="265">
                  <c:v>41204</c:v>
                </c:pt>
                <c:pt idx="266">
                  <c:v>41211</c:v>
                </c:pt>
                <c:pt idx="267">
                  <c:v>41218</c:v>
                </c:pt>
                <c:pt idx="268">
                  <c:v>41225</c:v>
                </c:pt>
                <c:pt idx="269">
                  <c:v>41232</c:v>
                </c:pt>
                <c:pt idx="270">
                  <c:v>41239</c:v>
                </c:pt>
                <c:pt idx="271">
                  <c:v>41246</c:v>
                </c:pt>
                <c:pt idx="272">
                  <c:v>41253</c:v>
                </c:pt>
                <c:pt idx="273">
                  <c:v>41260</c:v>
                </c:pt>
                <c:pt idx="274">
                  <c:v>41267</c:v>
                </c:pt>
                <c:pt idx="275">
                  <c:v>41274</c:v>
                </c:pt>
                <c:pt idx="276">
                  <c:v>41281</c:v>
                </c:pt>
                <c:pt idx="277">
                  <c:v>41288</c:v>
                </c:pt>
                <c:pt idx="278">
                  <c:v>41295</c:v>
                </c:pt>
                <c:pt idx="279">
                  <c:v>41302</c:v>
                </c:pt>
                <c:pt idx="280">
                  <c:v>41309</c:v>
                </c:pt>
                <c:pt idx="281">
                  <c:v>41316</c:v>
                </c:pt>
                <c:pt idx="282">
                  <c:v>41323</c:v>
                </c:pt>
                <c:pt idx="283">
                  <c:v>41330</c:v>
                </c:pt>
                <c:pt idx="284">
                  <c:v>41337</c:v>
                </c:pt>
                <c:pt idx="285">
                  <c:v>41344</c:v>
                </c:pt>
                <c:pt idx="286">
                  <c:v>41351</c:v>
                </c:pt>
                <c:pt idx="287">
                  <c:v>41358</c:v>
                </c:pt>
                <c:pt idx="288">
                  <c:v>41365</c:v>
                </c:pt>
                <c:pt idx="289">
                  <c:v>41372</c:v>
                </c:pt>
                <c:pt idx="290">
                  <c:v>41379</c:v>
                </c:pt>
                <c:pt idx="291">
                  <c:v>41386</c:v>
                </c:pt>
                <c:pt idx="292">
                  <c:v>41393</c:v>
                </c:pt>
                <c:pt idx="293">
                  <c:v>41400</c:v>
                </c:pt>
                <c:pt idx="294">
                  <c:v>41407</c:v>
                </c:pt>
                <c:pt idx="295">
                  <c:v>41414</c:v>
                </c:pt>
                <c:pt idx="296">
                  <c:v>41421</c:v>
                </c:pt>
                <c:pt idx="297">
                  <c:v>41428</c:v>
                </c:pt>
                <c:pt idx="298">
                  <c:v>41435</c:v>
                </c:pt>
                <c:pt idx="299">
                  <c:v>41442</c:v>
                </c:pt>
                <c:pt idx="300">
                  <c:v>41449</c:v>
                </c:pt>
                <c:pt idx="301">
                  <c:v>41456</c:v>
                </c:pt>
                <c:pt idx="302">
                  <c:v>41463</c:v>
                </c:pt>
                <c:pt idx="303">
                  <c:v>41470</c:v>
                </c:pt>
                <c:pt idx="304">
                  <c:v>41477</c:v>
                </c:pt>
                <c:pt idx="305">
                  <c:v>41484</c:v>
                </c:pt>
                <c:pt idx="306">
                  <c:v>41491</c:v>
                </c:pt>
                <c:pt idx="307">
                  <c:v>41498</c:v>
                </c:pt>
                <c:pt idx="308">
                  <c:v>41505</c:v>
                </c:pt>
                <c:pt idx="309">
                  <c:v>41512</c:v>
                </c:pt>
                <c:pt idx="310">
                  <c:v>41519</c:v>
                </c:pt>
                <c:pt idx="311">
                  <c:v>41526</c:v>
                </c:pt>
                <c:pt idx="312">
                  <c:v>41533</c:v>
                </c:pt>
                <c:pt idx="313">
                  <c:v>41540</c:v>
                </c:pt>
                <c:pt idx="314">
                  <c:v>41547</c:v>
                </c:pt>
                <c:pt idx="315">
                  <c:v>41554</c:v>
                </c:pt>
                <c:pt idx="316">
                  <c:v>41561</c:v>
                </c:pt>
                <c:pt idx="317">
                  <c:v>41568</c:v>
                </c:pt>
                <c:pt idx="318">
                  <c:v>41575</c:v>
                </c:pt>
                <c:pt idx="319">
                  <c:v>41582</c:v>
                </c:pt>
                <c:pt idx="320">
                  <c:v>41589</c:v>
                </c:pt>
                <c:pt idx="321">
                  <c:v>41596</c:v>
                </c:pt>
                <c:pt idx="322">
                  <c:v>41603</c:v>
                </c:pt>
                <c:pt idx="323">
                  <c:v>41610</c:v>
                </c:pt>
                <c:pt idx="324">
                  <c:v>41617</c:v>
                </c:pt>
                <c:pt idx="325">
                  <c:v>41624</c:v>
                </c:pt>
                <c:pt idx="326">
                  <c:v>41631</c:v>
                </c:pt>
                <c:pt idx="327">
                  <c:v>41638</c:v>
                </c:pt>
                <c:pt idx="328">
                  <c:v>41645</c:v>
                </c:pt>
                <c:pt idx="329">
                  <c:v>41652</c:v>
                </c:pt>
                <c:pt idx="330">
                  <c:v>41659</c:v>
                </c:pt>
                <c:pt idx="331">
                  <c:v>41666</c:v>
                </c:pt>
                <c:pt idx="332">
                  <c:v>41673</c:v>
                </c:pt>
                <c:pt idx="333">
                  <c:v>41680</c:v>
                </c:pt>
                <c:pt idx="334">
                  <c:v>41687</c:v>
                </c:pt>
                <c:pt idx="335">
                  <c:v>41694</c:v>
                </c:pt>
                <c:pt idx="336">
                  <c:v>41701</c:v>
                </c:pt>
                <c:pt idx="337">
                  <c:v>41708</c:v>
                </c:pt>
                <c:pt idx="338">
                  <c:v>41715</c:v>
                </c:pt>
                <c:pt idx="339">
                  <c:v>41722</c:v>
                </c:pt>
                <c:pt idx="340">
                  <c:v>41729</c:v>
                </c:pt>
                <c:pt idx="341">
                  <c:v>41736</c:v>
                </c:pt>
                <c:pt idx="342">
                  <c:v>41743</c:v>
                </c:pt>
                <c:pt idx="343">
                  <c:v>41750</c:v>
                </c:pt>
                <c:pt idx="344">
                  <c:v>41757</c:v>
                </c:pt>
                <c:pt idx="345">
                  <c:v>41764</c:v>
                </c:pt>
                <c:pt idx="346">
                  <c:v>41771</c:v>
                </c:pt>
                <c:pt idx="347">
                  <c:v>41778</c:v>
                </c:pt>
                <c:pt idx="348">
                  <c:v>41785</c:v>
                </c:pt>
                <c:pt idx="349">
                  <c:v>41792</c:v>
                </c:pt>
                <c:pt idx="350">
                  <c:v>41799</c:v>
                </c:pt>
                <c:pt idx="351">
                  <c:v>41806</c:v>
                </c:pt>
                <c:pt idx="352">
                  <c:v>41813</c:v>
                </c:pt>
                <c:pt idx="353">
                  <c:v>41820</c:v>
                </c:pt>
                <c:pt idx="354">
                  <c:v>41827</c:v>
                </c:pt>
                <c:pt idx="355">
                  <c:v>41834</c:v>
                </c:pt>
                <c:pt idx="356">
                  <c:v>41841</c:v>
                </c:pt>
                <c:pt idx="357">
                  <c:v>41848</c:v>
                </c:pt>
                <c:pt idx="358">
                  <c:v>41855</c:v>
                </c:pt>
                <c:pt idx="359">
                  <c:v>41862</c:v>
                </c:pt>
                <c:pt idx="360">
                  <c:v>41869</c:v>
                </c:pt>
                <c:pt idx="361">
                  <c:v>41876</c:v>
                </c:pt>
                <c:pt idx="362">
                  <c:v>41883</c:v>
                </c:pt>
                <c:pt idx="363">
                  <c:v>41890</c:v>
                </c:pt>
                <c:pt idx="364">
                  <c:v>41897</c:v>
                </c:pt>
                <c:pt idx="365">
                  <c:v>41904</c:v>
                </c:pt>
                <c:pt idx="366">
                  <c:v>41911</c:v>
                </c:pt>
                <c:pt idx="367">
                  <c:v>41918</c:v>
                </c:pt>
                <c:pt idx="368">
                  <c:v>41925</c:v>
                </c:pt>
                <c:pt idx="369">
                  <c:v>41932</c:v>
                </c:pt>
                <c:pt idx="370">
                  <c:v>41939</c:v>
                </c:pt>
                <c:pt idx="371">
                  <c:v>41946</c:v>
                </c:pt>
                <c:pt idx="372">
                  <c:v>41953</c:v>
                </c:pt>
                <c:pt idx="373">
                  <c:v>41960</c:v>
                </c:pt>
                <c:pt idx="374">
                  <c:v>41967</c:v>
                </c:pt>
                <c:pt idx="375">
                  <c:v>41974</c:v>
                </c:pt>
                <c:pt idx="376">
                  <c:v>41981</c:v>
                </c:pt>
                <c:pt idx="377">
                  <c:v>41988</c:v>
                </c:pt>
                <c:pt idx="378">
                  <c:v>41995</c:v>
                </c:pt>
                <c:pt idx="379">
                  <c:v>42002</c:v>
                </c:pt>
                <c:pt idx="380">
                  <c:v>42009</c:v>
                </c:pt>
                <c:pt idx="381">
                  <c:v>42016</c:v>
                </c:pt>
                <c:pt idx="382">
                  <c:v>42023</c:v>
                </c:pt>
                <c:pt idx="383">
                  <c:v>42030</c:v>
                </c:pt>
                <c:pt idx="384">
                  <c:v>42037</c:v>
                </c:pt>
                <c:pt idx="385">
                  <c:v>42044</c:v>
                </c:pt>
                <c:pt idx="386">
                  <c:v>42051</c:v>
                </c:pt>
                <c:pt idx="387">
                  <c:v>42058</c:v>
                </c:pt>
                <c:pt idx="388">
                  <c:v>42065</c:v>
                </c:pt>
                <c:pt idx="389">
                  <c:v>42072</c:v>
                </c:pt>
                <c:pt idx="390">
                  <c:v>42079</c:v>
                </c:pt>
                <c:pt idx="391">
                  <c:v>42086</c:v>
                </c:pt>
                <c:pt idx="392">
                  <c:v>42093</c:v>
                </c:pt>
                <c:pt idx="393">
                  <c:v>42100</c:v>
                </c:pt>
                <c:pt idx="394">
                  <c:v>42107</c:v>
                </c:pt>
                <c:pt idx="395">
                  <c:v>42114</c:v>
                </c:pt>
                <c:pt idx="396">
                  <c:v>42121</c:v>
                </c:pt>
                <c:pt idx="397">
                  <c:v>42128</c:v>
                </c:pt>
                <c:pt idx="398">
                  <c:v>42135</c:v>
                </c:pt>
                <c:pt idx="399">
                  <c:v>42142</c:v>
                </c:pt>
                <c:pt idx="400">
                  <c:v>42149</c:v>
                </c:pt>
                <c:pt idx="401">
                  <c:v>42156</c:v>
                </c:pt>
                <c:pt idx="402">
                  <c:v>42163</c:v>
                </c:pt>
                <c:pt idx="403">
                  <c:v>42170</c:v>
                </c:pt>
                <c:pt idx="404">
                  <c:v>42177</c:v>
                </c:pt>
                <c:pt idx="405">
                  <c:v>42184</c:v>
                </c:pt>
                <c:pt idx="406">
                  <c:v>42191</c:v>
                </c:pt>
                <c:pt idx="407">
                  <c:v>42198</c:v>
                </c:pt>
                <c:pt idx="408">
                  <c:v>42205</c:v>
                </c:pt>
                <c:pt idx="409">
                  <c:v>42212</c:v>
                </c:pt>
                <c:pt idx="410">
                  <c:v>42219</c:v>
                </c:pt>
                <c:pt idx="411">
                  <c:v>42226</c:v>
                </c:pt>
                <c:pt idx="412">
                  <c:v>42233</c:v>
                </c:pt>
                <c:pt idx="413">
                  <c:v>42240</c:v>
                </c:pt>
                <c:pt idx="414">
                  <c:v>42247</c:v>
                </c:pt>
                <c:pt idx="415">
                  <c:v>42254</c:v>
                </c:pt>
                <c:pt idx="416">
                  <c:v>42261</c:v>
                </c:pt>
                <c:pt idx="417">
                  <c:v>42268</c:v>
                </c:pt>
                <c:pt idx="418">
                  <c:v>42275</c:v>
                </c:pt>
                <c:pt idx="419">
                  <c:v>42282</c:v>
                </c:pt>
                <c:pt idx="420">
                  <c:v>42289</c:v>
                </c:pt>
                <c:pt idx="421">
                  <c:v>42296</c:v>
                </c:pt>
                <c:pt idx="422">
                  <c:v>42303</c:v>
                </c:pt>
                <c:pt idx="423">
                  <c:v>42310</c:v>
                </c:pt>
                <c:pt idx="424">
                  <c:v>42317</c:v>
                </c:pt>
                <c:pt idx="425">
                  <c:v>42324</c:v>
                </c:pt>
                <c:pt idx="426">
                  <c:v>42331</c:v>
                </c:pt>
                <c:pt idx="427">
                  <c:v>42338</c:v>
                </c:pt>
                <c:pt idx="428">
                  <c:v>42345</c:v>
                </c:pt>
                <c:pt idx="429">
                  <c:v>42352</c:v>
                </c:pt>
                <c:pt idx="430">
                  <c:v>42359</c:v>
                </c:pt>
                <c:pt idx="431">
                  <c:v>42366</c:v>
                </c:pt>
                <c:pt idx="432">
                  <c:v>42373</c:v>
                </c:pt>
                <c:pt idx="433">
                  <c:v>42380</c:v>
                </c:pt>
                <c:pt idx="434">
                  <c:v>42387</c:v>
                </c:pt>
                <c:pt idx="435">
                  <c:v>42394</c:v>
                </c:pt>
                <c:pt idx="436">
                  <c:v>42401</c:v>
                </c:pt>
                <c:pt idx="437">
                  <c:v>42408</c:v>
                </c:pt>
                <c:pt idx="438">
                  <c:v>42415</c:v>
                </c:pt>
                <c:pt idx="439">
                  <c:v>42422</c:v>
                </c:pt>
                <c:pt idx="440">
                  <c:v>42429</c:v>
                </c:pt>
                <c:pt idx="441">
                  <c:v>42436</c:v>
                </c:pt>
                <c:pt idx="442">
                  <c:v>42443</c:v>
                </c:pt>
                <c:pt idx="443">
                  <c:v>42450</c:v>
                </c:pt>
                <c:pt idx="444">
                  <c:v>42457</c:v>
                </c:pt>
                <c:pt idx="445">
                  <c:v>42464</c:v>
                </c:pt>
                <c:pt idx="446">
                  <c:v>42471</c:v>
                </c:pt>
                <c:pt idx="447">
                  <c:v>42478</c:v>
                </c:pt>
                <c:pt idx="448">
                  <c:v>42485</c:v>
                </c:pt>
                <c:pt idx="449">
                  <c:v>42492</c:v>
                </c:pt>
                <c:pt idx="450">
                  <c:v>42499</c:v>
                </c:pt>
                <c:pt idx="451">
                  <c:v>42506</c:v>
                </c:pt>
                <c:pt idx="452">
                  <c:v>42513</c:v>
                </c:pt>
                <c:pt idx="453">
                  <c:v>42520</c:v>
                </c:pt>
                <c:pt idx="454">
                  <c:v>42527</c:v>
                </c:pt>
                <c:pt idx="455">
                  <c:v>42534</c:v>
                </c:pt>
                <c:pt idx="456">
                  <c:v>42541</c:v>
                </c:pt>
                <c:pt idx="457">
                  <c:v>42548</c:v>
                </c:pt>
                <c:pt idx="458">
                  <c:v>42555</c:v>
                </c:pt>
                <c:pt idx="459">
                  <c:v>42562</c:v>
                </c:pt>
                <c:pt idx="460">
                  <c:v>42569</c:v>
                </c:pt>
                <c:pt idx="461">
                  <c:v>42576</c:v>
                </c:pt>
                <c:pt idx="462">
                  <c:v>42583</c:v>
                </c:pt>
                <c:pt idx="463">
                  <c:v>42590</c:v>
                </c:pt>
                <c:pt idx="464">
                  <c:v>42597</c:v>
                </c:pt>
                <c:pt idx="465">
                  <c:v>42604</c:v>
                </c:pt>
                <c:pt idx="466">
                  <c:v>42611</c:v>
                </c:pt>
                <c:pt idx="467">
                  <c:v>42618</c:v>
                </c:pt>
                <c:pt idx="468">
                  <c:v>42625</c:v>
                </c:pt>
                <c:pt idx="469">
                  <c:v>42632</c:v>
                </c:pt>
                <c:pt idx="470">
                  <c:v>42639</c:v>
                </c:pt>
                <c:pt idx="471">
                  <c:v>42646</c:v>
                </c:pt>
                <c:pt idx="472">
                  <c:v>42653</c:v>
                </c:pt>
                <c:pt idx="473">
                  <c:v>42660</c:v>
                </c:pt>
                <c:pt idx="474">
                  <c:v>42667</c:v>
                </c:pt>
                <c:pt idx="475">
                  <c:v>42674</c:v>
                </c:pt>
                <c:pt idx="476">
                  <c:v>42681</c:v>
                </c:pt>
                <c:pt idx="477">
                  <c:v>42688</c:v>
                </c:pt>
                <c:pt idx="478">
                  <c:v>42695</c:v>
                </c:pt>
                <c:pt idx="479">
                  <c:v>42702</c:v>
                </c:pt>
                <c:pt idx="480">
                  <c:v>42709</c:v>
                </c:pt>
                <c:pt idx="481">
                  <c:v>42716</c:v>
                </c:pt>
                <c:pt idx="482">
                  <c:v>42723</c:v>
                </c:pt>
                <c:pt idx="483">
                  <c:v>42730</c:v>
                </c:pt>
                <c:pt idx="484">
                  <c:v>42737</c:v>
                </c:pt>
                <c:pt idx="485">
                  <c:v>42744</c:v>
                </c:pt>
                <c:pt idx="486">
                  <c:v>42751</c:v>
                </c:pt>
                <c:pt idx="487">
                  <c:v>42758</c:v>
                </c:pt>
                <c:pt idx="488">
                  <c:v>42765</c:v>
                </c:pt>
                <c:pt idx="489">
                  <c:v>42772</c:v>
                </c:pt>
                <c:pt idx="490">
                  <c:v>42779</c:v>
                </c:pt>
                <c:pt idx="491">
                  <c:v>42786</c:v>
                </c:pt>
                <c:pt idx="492">
                  <c:v>42793</c:v>
                </c:pt>
                <c:pt idx="493">
                  <c:v>42800</c:v>
                </c:pt>
                <c:pt idx="494">
                  <c:v>42807</c:v>
                </c:pt>
                <c:pt idx="495">
                  <c:v>42814</c:v>
                </c:pt>
                <c:pt idx="496">
                  <c:v>42821</c:v>
                </c:pt>
                <c:pt idx="497">
                  <c:v>42828</c:v>
                </c:pt>
                <c:pt idx="498">
                  <c:v>42835</c:v>
                </c:pt>
                <c:pt idx="499">
                  <c:v>42842</c:v>
                </c:pt>
                <c:pt idx="500">
                  <c:v>42849</c:v>
                </c:pt>
                <c:pt idx="501">
                  <c:v>42856</c:v>
                </c:pt>
                <c:pt idx="502">
                  <c:v>42863</c:v>
                </c:pt>
                <c:pt idx="503">
                  <c:v>42870</c:v>
                </c:pt>
                <c:pt idx="504">
                  <c:v>42877</c:v>
                </c:pt>
                <c:pt idx="505">
                  <c:v>42884</c:v>
                </c:pt>
                <c:pt idx="506">
                  <c:v>42891</c:v>
                </c:pt>
                <c:pt idx="507">
                  <c:v>42898</c:v>
                </c:pt>
                <c:pt idx="508">
                  <c:v>42905</c:v>
                </c:pt>
                <c:pt idx="509">
                  <c:v>42912</c:v>
                </c:pt>
                <c:pt idx="510">
                  <c:v>42919</c:v>
                </c:pt>
                <c:pt idx="511">
                  <c:v>42926</c:v>
                </c:pt>
                <c:pt idx="512">
                  <c:v>42933</c:v>
                </c:pt>
                <c:pt idx="513">
                  <c:v>42940</c:v>
                </c:pt>
                <c:pt idx="514">
                  <c:v>42947</c:v>
                </c:pt>
                <c:pt idx="515">
                  <c:v>42954</c:v>
                </c:pt>
                <c:pt idx="516">
                  <c:v>42961</c:v>
                </c:pt>
                <c:pt idx="517">
                  <c:v>42968</c:v>
                </c:pt>
                <c:pt idx="518">
                  <c:v>42975</c:v>
                </c:pt>
                <c:pt idx="519">
                  <c:v>42982</c:v>
                </c:pt>
                <c:pt idx="520">
                  <c:v>42989</c:v>
                </c:pt>
                <c:pt idx="521">
                  <c:v>42996</c:v>
                </c:pt>
                <c:pt idx="522">
                  <c:v>43003</c:v>
                </c:pt>
                <c:pt idx="523">
                  <c:v>43010</c:v>
                </c:pt>
                <c:pt idx="524">
                  <c:v>43017</c:v>
                </c:pt>
                <c:pt idx="525">
                  <c:v>43024</c:v>
                </c:pt>
                <c:pt idx="526">
                  <c:v>43031</c:v>
                </c:pt>
                <c:pt idx="527">
                  <c:v>43038</c:v>
                </c:pt>
                <c:pt idx="528">
                  <c:v>43045</c:v>
                </c:pt>
                <c:pt idx="529">
                  <c:v>43052</c:v>
                </c:pt>
                <c:pt idx="530">
                  <c:v>43059</c:v>
                </c:pt>
                <c:pt idx="531">
                  <c:v>43066</c:v>
                </c:pt>
                <c:pt idx="532">
                  <c:v>43073</c:v>
                </c:pt>
                <c:pt idx="533">
                  <c:v>43080</c:v>
                </c:pt>
                <c:pt idx="534">
                  <c:v>43087</c:v>
                </c:pt>
                <c:pt idx="535">
                  <c:v>43094</c:v>
                </c:pt>
                <c:pt idx="536">
                  <c:v>43101</c:v>
                </c:pt>
                <c:pt idx="537">
                  <c:v>43108</c:v>
                </c:pt>
                <c:pt idx="538">
                  <c:v>43115</c:v>
                </c:pt>
                <c:pt idx="539">
                  <c:v>43122</c:v>
                </c:pt>
                <c:pt idx="540">
                  <c:v>43129</c:v>
                </c:pt>
                <c:pt idx="541">
                  <c:v>43136</c:v>
                </c:pt>
                <c:pt idx="542">
                  <c:v>43143</c:v>
                </c:pt>
                <c:pt idx="543">
                  <c:v>43150</c:v>
                </c:pt>
                <c:pt idx="544">
                  <c:v>43157</c:v>
                </c:pt>
                <c:pt idx="545">
                  <c:v>43164</c:v>
                </c:pt>
                <c:pt idx="546">
                  <c:v>43171</c:v>
                </c:pt>
                <c:pt idx="547">
                  <c:v>43178</c:v>
                </c:pt>
                <c:pt idx="548">
                  <c:v>43185</c:v>
                </c:pt>
                <c:pt idx="549">
                  <c:v>43192</c:v>
                </c:pt>
                <c:pt idx="550">
                  <c:v>43199</c:v>
                </c:pt>
                <c:pt idx="551">
                  <c:v>43206</c:v>
                </c:pt>
                <c:pt idx="552">
                  <c:v>43213</c:v>
                </c:pt>
                <c:pt idx="553">
                  <c:v>43220</c:v>
                </c:pt>
                <c:pt idx="554">
                  <c:v>43227</c:v>
                </c:pt>
                <c:pt idx="555">
                  <c:v>43234</c:v>
                </c:pt>
                <c:pt idx="556">
                  <c:v>43241</c:v>
                </c:pt>
                <c:pt idx="557">
                  <c:v>43248</c:v>
                </c:pt>
                <c:pt idx="558">
                  <c:v>43255</c:v>
                </c:pt>
                <c:pt idx="559">
                  <c:v>43262</c:v>
                </c:pt>
                <c:pt idx="560">
                  <c:v>43269</c:v>
                </c:pt>
                <c:pt idx="561">
                  <c:v>43276</c:v>
                </c:pt>
                <c:pt idx="562">
                  <c:v>43283</c:v>
                </c:pt>
                <c:pt idx="563">
                  <c:v>43290</c:v>
                </c:pt>
                <c:pt idx="564">
                  <c:v>43297</c:v>
                </c:pt>
                <c:pt idx="565">
                  <c:v>43304</c:v>
                </c:pt>
                <c:pt idx="566">
                  <c:v>43311</c:v>
                </c:pt>
                <c:pt idx="567">
                  <c:v>43318</c:v>
                </c:pt>
                <c:pt idx="568">
                  <c:v>43325</c:v>
                </c:pt>
                <c:pt idx="569">
                  <c:v>43332</c:v>
                </c:pt>
                <c:pt idx="570">
                  <c:v>43339</c:v>
                </c:pt>
                <c:pt idx="571">
                  <c:v>43346</c:v>
                </c:pt>
                <c:pt idx="572">
                  <c:v>43353</c:v>
                </c:pt>
                <c:pt idx="573">
                  <c:v>43360</c:v>
                </c:pt>
                <c:pt idx="574">
                  <c:v>43367</c:v>
                </c:pt>
                <c:pt idx="575">
                  <c:v>43374</c:v>
                </c:pt>
                <c:pt idx="576">
                  <c:v>43381</c:v>
                </c:pt>
                <c:pt idx="577">
                  <c:v>43388</c:v>
                </c:pt>
                <c:pt idx="578">
                  <c:v>43395</c:v>
                </c:pt>
                <c:pt idx="579">
                  <c:v>43402</c:v>
                </c:pt>
                <c:pt idx="580">
                  <c:v>43409</c:v>
                </c:pt>
                <c:pt idx="581">
                  <c:v>43416</c:v>
                </c:pt>
                <c:pt idx="582">
                  <c:v>43423</c:v>
                </c:pt>
                <c:pt idx="583">
                  <c:v>43430</c:v>
                </c:pt>
                <c:pt idx="584">
                  <c:v>43437</c:v>
                </c:pt>
                <c:pt idx="585">
                  <c:v>43444</c:v>
                </c:pt>
                <c:pt idx="586">
                  <c:v>43451</c:v>
                </c:pt>
                <c:pt idx="587">
                  <c:v>43458</c:v>
                </c:pt>
                <c:pt idx="588">
                  <c:v>43465</c:v>
                </c:pt>
                <c:pt idx="589">
                  <c:v>43472</c:v>
                </c:pt>
                <c:pt idx="590">
                  <c:v>43479</c:v>
                </c:pt>
                <c:pt idx="591">
                  <c:v>43486</c:v>
                </c:pt>
                <c:pt idx="592">
                  <c:v>43493</c:v>
                </c:pt>
                <c:pt idx="593">
                  <c:v>43500</c:v>
                </c:pt>
                <c:pt idx="594">
                  <c:v>43507</c:v>
                </c:pt>
                <c:pt idx="595">
                  <c:v>43514</c:v>
                </c:pt>
                <c:pt idx="596">
                  <c:v>43521</c:v>
                </c:pt>
                <c:pt idx="597">
                  <c:v>43528</c:v>
                </c:pt>
                <c:pt idx="598">
                  <c:v>43535</c:v>
                </c:pt>
                <c:pt idx="599">
                  <c:v>43542</c:v>
                </c:pt>
                <c:pt idx="600">
                  <c:v>43549</c:v>
                </c:pt>
                <c:pt idx="601">
                  <c:v>43556</c:v>
                </c:pt>
                <c:pt idx="602">
                  <c:v>43563</c:v>
                </c:pt>
                <c:pt idx="603">
                  <c:v>43570</c:v>
                </c:pt>
                <c:pt idx="604">
                  <c:v>43577</c:v>
                </c:pt>
                <c:pt idx="605">
                  <c:v>43584</c:v>
                </c:pt>
                <c:pt idx="606">
                  <c:v>43591</c:v>
                </c:pt>
                <c:pt idx="607">
                  <c:v>43598</c:v>
                </c:pt>
                <c:pt idx="608">
                  <c:v>43605</c:v>
                </c:pt>
                <c:pt idx="609">
                  <c:v>43612</c:v>
                </c:pt>
                <c:pt idx="610">
                  <c:v>43619</c:v>
                </c:pt>
                <c:pt idx="611">
                  <c:v>43626</c:v>
                </c:pt>
                <c:pt idx="612">
                  <c:v>43633</c:v>
                </c:pt>
                <c:pt idx="613">
                  <c:v>43640</c:v>
                </c:pt>
                <c:pt idx="614">
                  <c:v>43647</c:v>
                </c:pt>
                <c:pt idx="615">
                  <c:v>43654</c:v>
                </c:pt>
                <c:pt idx="616">
                  <c:v>43661</c:v>
                </c:pt>
                <c:pt idx="617">
                  <c:v>43668</c:v>
                </c:pt>
                <c:pt idx="618">
                  <c:v>43675</c:v>
                </c:pt>
                <c:pt idx="619">
                  <c:v>43682</c:v>
                </c:pt>
                <c:pt idx="620">
                  <c:v>43689</c:v>
                </c:pt>
                <c:pt idx="621">
                  <c:v>43696</c:v>
                </c:pt>
                <c:pt idx="622">
                  <c:v>43703</c:v>
                </c:pt>
                <c:pt idx="623">
                  <c:v>43710</c:v>
                </c:pt>
                <c:pt idx="624">
                  <c:v>43717</c:v>
                </c:pt>
                <c:pt idx="625">
                  <c:v>43724</c:v>
                </c:pt>
                <c:pt idx="626">
                  <c:v>43731</c:v>
                </c:pt>
                <c:pt idx="627">
                  <c:v>43738</c:v>
                </c:pt>
                <c:pt idx="628">
                  <c:v>43745</c:v>
                </c:pt>
                <c:pt idx="629">
                  <c:v>43752</c:v>
                </c:pt>
                <c:pt idx="630">
                  <c:v>43759</c:v>
                </c:pt>
                <c:pt idx="631">
                  <c:v>43766</c:v>
                </c:pt>
                <c:pt idx="632">
                  <c:v>43773</c:v>
                </c:pt>
                <c:pt idx="633">
                  <c:v>43780</c:v>
                </c:pt>
                <c:pt idx="634">
                  <c:v>43787</c:v>
                </c:pt>
                <c:pt idx="635">
                  <c:v>43794</c:v>
                </c:pt>
                <c:pt idx="636">
                  <c:v>43801</c:v>
                </c:pt>
                <c:pt idx="637">
                  <c:v>43808</c:v>
                </c:pt>
                <c:pt idx="638">
                  <c:v>43815</c:v>
                </c:pt>
                <c:pt idx="639">
                  <c:v>43822</c:v>
                </c:pt>
                <c:pt idx="640">
                  <c:v>43829</c:v>
                </c:pt>
                <c:pt idx="641">
                  <c:v>43836</c:v>
                </c:pt>
                <c:pt idx="642">
                  <c:v>43843</c:v>
                </c:pt>
                <c:pt idx="643">
                  <c:v>43850</c:v>
                </c:pt>
                <c:pt idx="644">
                  <c:v>43857</c:v>
                </c:pt>
                <c:pt idx="645">
                  <c:v>43864</c:v>
                </c:pt>
                <c:pt idx="646">
                  <c:v>43871</c:v>
                </c:pt>
                <c:pt idx="647">
                  <c:v>43878</c:v>
                </c:pt>
                <c:pt idx="648">
                  <c:v>43885</c:v>
                </c:pt>
                <c:pt idx="649">
                  <c:v>43892</c:v>
                </c:pt>
                <c:pt idx="650">
                  <c:v>43899</c:v>
                </c:pt>
                <c:pt idx="651">
                  <c:v>43906</c:v>
                </c:pt>
                <c:pt idx="652">
                  <c:v>43913</c:v>
                </c:pt>
                <c:pt idx="653">
                  <c:v>43920</c:v>
                </c:pt>
                <c:pt idx="654">
                  <c:v>43927</c:v>
                </c:pt>
                <c:pt idx="655">
                  <c:v>43934</c:v>
                </c:pt>
                <c:pt idx="656">
                  <c:v>43941</c:v>
                </c:pt>
                <c:pt idx="657">
                  <c:v>43948</c:v>
                </c:pt>
                <c:pt idx="658">
                  <c:v>43955</c:v>
                </c:pt>
                <c:pt idx="659">
                  <c:v>43962</c:v>
                </c:pt>
                <c:pt idx="660">
                  <c:v>43969</c:v>
                </c:pt>
                <c:pt idx="661">
                  <c:v>43976</c:v>
                </c:pt>
                <c:pt idx="662">
                  <c:v>43983</c:v>
                </c:pt>
                <c:pt idx="663">
                  <c:v>43990</c:v>
                </c:pt>
                <c:pt idx="664">
                  <c:v>43997</c:v>
                </c:pt>
                <c:pt idx="665">
                  <c:v>44004</c:v>
                </c:pt>
                <c:pt idx="666">
                  <c:v>44011</c:v>
                </c:pt>
                <c:pt idx="667">
                  <c:v>44018</c:v>
                </c:pt>
                <c:pt idx="668">
                  <c:v>44025</c:v>
                </c:pt>
                <c:pt idx="669">
                  <c:v>44032</c:v>
                </c:pt>
                <c:pt idx="670">
                  <c:v>44039</c:v>
                </c:pt>
                <c:pt idx="671">
                  <c:v>44046</c:v>
                </c:pt>
                <c:pt idx="672">
                  <c:v>44053</c:v>
                </c:pt>
                <c:pt idx="673">
                  <c:v>44060</c:v>
                </c:pt>
                <c:pt idx="674">
                  <c:v>44067</c:v>
                </c:pt>
                <c:pt idx="675">
                  <c:v>44074</c:v>
                </c:pt>
                <c:pt idx="676">
                  <c:v>44081</c:v>
                </c:pt>
                <c:pt idx="677">
                  <c:v>44088</c:v>
                </c:pt>
                <c:pt idx="678">
                  <c:v>44095</c:v>
                </c:pt>
                <c:pt idx="679">
                  <c:v>44102</c:v>
                </c:pt>
                <c:pt idx="680">
                  <c:v>44109</c:v>
                </c:pt>
                <c:pt idx="681">
                  <c:v>44116</c:v>
                </c:pt>
                <c:pt idx="682">
                  <c:v>44123</c:v>
                </c:pt>
                <c:pt idx="683">
                  <c:v>44130</c:v>
                </c:pt>
                <c:pt idx="684">
                  <c:v>44137</c:v>
                </c:pt>
                <c:pt idx="685">
                  <c:v>44144</c:v>
                </c:pt>
                <c:pt idx="686">
                  <c:v>44151</c:v>
                </c:pt>
                <c:pt idx="687">
                  <c:v>44158</c:v>
                </c:pt>
                <c:pt idx="688">
                  <c:v>44165</c:v>
                </c:pt>
                <c:pt idx="689">
                  <c:v>44172</c:v>
                </c:pt>
                <c:pt idx="690">
                  <c:v>44179</c:v>
                </c:pt>
                <c:pt idx="691">
                  <c:v>44186</c:v>
                </c:pt>
                <c:pt idx="692">
                  <c:v>44193</c:v>
                </c:pt>
                <c:pt idx="693">
                  <c:v>44200</c:v>
                </c:pt>
                <c:pt idx="694">
                  <c:v>44207</c:v>
                </c:pt>
                <c:pt idx="695">
                  <c:v>44214</c:v>
                </c:pt>
                <c:pt idx="696">
                  <c:v>44221</c:v>
                </c:pt>
                <c:pt idx="697">
                  <c:v>44228</c:v>
                </c:pt>
                <c:pt idx="698">
                  <c:v>44235</c:v>
                </c:pt>
                <c:pt idx="699">
                  <c:v>44242</c:v>
                </c:pt>
                <c:pt idx="700">
                  <c:v>44249</c:v>
                </c:pt>
                <c:pt idx="701">
                  <c:v>44256</c:v>
                </c:pt>
                <c:pt idx="702">
                  <c:v>44263</c:v>
                </c:pt>
                <c:pt idx="703">
                  <c:v>44270</c:v>
                </c:pt>
                <c:pt idx="704">
                  <c:v>44277</c:v>
                </c:pt>
                <c:pt idx="705">
                  <c:v>44284</c:v>
                </c:pt>
                <c:pt idx="706">
                  <c:v>44291</c:v>
                </c:pt>
                <c:pt idx="707">
                  <c:v>44298</c:v>
                </c:pt>
                <c:pt idx="708">
                  <c:v>44305</c:v>
                </c:pt>
                <c:pt idx="709">
                  <c:v>44312</c:v>
                </c:pt>
                <c:pt idx="710">
                  <c:v>44319</c:v>
                </c:pt>
                <c:pt idx="711">
                  <c:v>44326</c:v>
                </c:pt>
                <c:pt idx="712">
                  <c:v>44333</c:v>
                </c:pt>
                <c:pt idx="713">
                  <c:v>44340</c:v>
                </c:pt>
                <c:pt idx="714">
                  <c:v>44347</c:v>
                </c:pt>
                <c:pt idx="715">
                  <c:v>44354</c:v>
                </c:pt>
                <c:pt idx="716">
                  <c:v>44361</c:v>
                </c:pt>
                <c:pt idx="717">
                  <c:v>44368</c:v>
                </c:pt>
                <c:pt idx="718">
                  <c:v>44375</c:v>
                </c:pt>
                <c:pt idx="719">
                  <c:v>44382</c:v>
                </c:pt>
                <c:pt idx="720">
                  <c:v>44389</c:v>
                </c:pt>
                <c:pt idx="721">
                  <c:v>44396</c:v>
                </c:pt>
                <c:pt idx="722">
                  <c:v>44403</c:v>
                </c:pt>
                <c:pt idx="723">
                  <c:v>44410</c:v>
                </c:pt>
                <c:pt idx="724">
                  <c:v>44417</c:v>
                </c:pt>
                <c:pt idx="725">
                  <c:v>44424</c:v>
                </c:pt>
                <c:pt idx="726">
                  <c:v>44431</c:v>
                </c:pt>
                <c:pt idx="727">
                  <c:v>44438</c:v>
                </c:pt>
                <c:pt idx="728">
                  <c:v>44445</c:v>
                </c:pt>
                <c:pt idx="729">
                  <c:v>44452</c:v>
                </c:pt>
                <c:pt idx="730">
                  <c:v>44459</c:v>
                </c:pt>
                <c:pt idx="731">
                  <c:v>44466</c:v>
                </c:pt>
                <c:pt idx="732">
                  <c:v>44473</c:v>
                </c:pt>
                <c:pt idx="733">
                  <c:v>44480</c:v>
                </c:pt>
                <c:pt idx="734">
                  <c:v>44487</c:v>
                </c:pt>
                <c:pt idx="735">
                  <c:v>44494</c:v>
                </c:pt>
                <c:pt idx="736">
                  <c:v>44501</c:v>
                </c:pt>
                <c:pt idx="737">
                  <c:v>44508</c:v>
                </c:pt>
                <c:pt idx="738">
                  <c:v>44515</c:v>
                </c:pt>
                <c:pt idx="739">
                  <c:v>44522</c:v>
                </c:pt>
                <c:pt idx="740">
                  <c:v>44529</c:v>
                </c:pt>
                <c:pt idx="741">
                  <c:v>44536</c:v>
                </c:pt>
                <c:pt idx="742">
                  <c:v>44543</c:v>
                </c:pt>
                <c:pt idx="743">
                  <c:v>44550</c:v>
                </c:pt>
                <c:pt idx="744">
                  <c:v>44557</c:v>
                </c:pt>
                <c:pt idx="745">
                  <c:v>44564</c:v>
                </c:pt>
                <c:pt idx="746">
                  <c:v>44571</c:v>
                </c:pt>
                <c:pt idx="747">
                  <c:v>44578</c:v>
                </c:pt>
                <c:pt idx="748">
                  <c:v>44585</c:v>
                </c:pt>
                <c:pt idx="749">
                  <c:v>44592</c:v>
                </c:pt>
                <c:pt idx="750">
                  <c:v>44599</c:v>
                </c:pt>
                <c:pt idx="751">
                  <c:v>44606</c:v>
                </c:pt>
                <c:pt idx="752">
                  <c:v>44613</c:v>
                </c:pt>
                <c:pt idx="753">
                  <c:v>44620</c:v>
                </c:pt>
                <c:pt idx="754">
                  <c:v>44627</c:v>
                </c:pt>
                <c:pt idx="755">
                  <c:v>44634</c:v>
                </c:pt>
                <c:pt idx="756">
                  <c:v>44641</c:v>
                </c:pt>
                <c:pt idx="757">
                  <c:v>44648</c:v>
                </c:pt>
                <c:pt idx="758">
                  <c:v>44655</c:v>
                </c:pt>
                <c:pt idx="759">
                  <c:v>44662</c:v>
                </c:pt>
                <c:pt idx="760">
                  <c:v>44669</c:v>
                </c:pt>
                <c:pt idx="761">
                  <c:v>44676</c:v>
                </c:pt>
                <c:pt idx="762">
                  <c:v>44683</c:v>
                </c:pt>
                <c:pt idx="763">
                  <c:v>44690</c:v>
                </c:pt>
                <c:pt idx="764">
                  <c:v>44697</c:v>
                </c:pt>
                <c:pt idx="765">
                  <c:v>44704</c:v>
                </c:pt>
                <c:pt idx="766">
                  <c:v>44711</c:v>
                </c:pt>
                <c:pt idx="767">
                  <c:v>44718</c:v>
                </c:pt>
                <c:pt idx="768">
                  <c:v>44725</c:v>
                </c:pt>
                <c:pt idx="769">
                  <c:v>44732</c:v>
                </c:pt>
                <c:pt idx="770">
                  <c:v>44739</c:v>
                </c:pt>
                <c:pt idx="771">
                  <c:v>44746</c:v>
                </c:pt>
                <c:pt idx="772">
                  <c:v>44753</c:v>
                </c:pt>
                <c:pt idx="773">
                  <c:v>44760</c:v>
                </c:pt>
                <c:pt idx="774">
                  <c:v>44767</c:v>
                </c:pt>
                <c:pt idx="775">
                  <c:v>44774</c:v>
                </c:pt>
                <c:pt idx="776">
                  <c:v>44781</c:v>
                </c:pt>
                <c:pt idx="777">
                  <c:v>44788</c:v>
                </c:pt>
                <c:pt idx="778">
                  <c:v>44795</c:v>
                </c:pt>
                <c:pt idx="779">
                  <c:v>44802</c:v>
                </c:pt>
                <c:pt idx="780">
                  <c:v>44809</c:v>
                </c:pt>
                <c:pt idx="781">
                  <c:v>44816</c:v>
                </c:pt>
                <c:pt idx="782">
                  <c:v>44823</c:v>
                </c:pt>
                <c:pt idx="783">
                  <c:v>44830</c:v>
                </c:pt>
                <c:pt idx="784">
                  <c:v>44837</c:v>
                </c:pt>
                <c:pt idx="785">
                  <c:v>44844</c:v>
                </c:pt>
                <c:pt idx="786">
                  <c:v>44851</c:v>
                </c:pt>
                <c:pt idx="787">
                  <c:v>44858</c:v>
                </c:pt>
                <c:pt idx="788">
                  <c:v>44865</c:v>
                </c:pt>
                <c:pt idx="789">
                  <c:v>44872</c:v>
                </c:pt>
                <c:pt idx="790">
                  <c:v>44879</c:v>
                </c:pt>
                <c:pt idx="791">
                  <c:v>44886</c:v>
                </c:pt>
                <c:pt idx="792">
                  <c:v>44893</c:v>
                </c:pt>
                <c:pt idx="793">
                  <c:v>44900</c:v>
                </c:pt>
                <c:pt idx="794">
                  <c:v>44907</c:v>
                </c:pt>
                <c:pt idx="795">
                  <c:v>44914</c:v>
                </c:pt>
                <c:pt idx="796">
                  <c:v>44921</c:v>
                </c:pt>
                <c:pt idx="797">
                  <c:v>44928</c:v>
                </c:pt>
                <c:pt idx="798">
                  <c:v>44935</c:v>
                </c:pt>
                <c:pt idx="799">
                  <c:v>44942</c:v>
                </c:pt>
                <c:pt idx="800">
                  <c:v>44949</c:v>
                </c:pt>
                <c:pt idx="801">
                  <c:v>44956</c:v>
                </c:pt>
                <c:pt idx="802">
                  <c:v>44963</c:v>
                </c:pt>
                <c:pt idx="803">
                  <c:v>44970</c:v>
                </c:pt>
                <c:pt idx="804">
                  <c:v>44977</c:v>
                </c:pt>
                <c:pt idx="805">
                  <c:v>44984</c:v>
                </c:pt>
                <c:pt idx="806">
                  <c:v>44991</c:v>
                </c:pt>
                <c:pt idx="807">
                  <c:v>44998</c:v>
                </c:pt>
                <c:pt idx="808">
                  <c:v>45005</c:v>
                </c:pt>
                <c:pt idx="809">
                  <c:v>45012</c:v>
                </c:pt>
                <c:pt idx="810">
                  <c:v>45019</c:v>
                </c:pt>
                <c:pt idx="811">
                  <c:v>45026</c:v>
                </c:pt>
                <c:pt idx="812">
                  <c:v>45033</c:v>
                </c:pt>
                <c:pt idx="813">
                  <c:v>45040</c:v>
                </c:pt>
                <c:pt idx="814">
                  <c:v>45047</c:v>
                </c:pt>
                <c:pt idx="815">
                  <c:v>45054</c:v>
                </c:pt>
                <c:pt idx="816">
                  <c:v>45061</c:v>
                </c:pt>
                <c:pt idx="817">
                  <c:v>45068</c:v>
                </c:pt>
                <c:pt idx="818">
                  <c:v>45075</c:v>
                </c:pt>
                <c:pt idx="819">
                  <c:v>45082</c:v>
                </c:pt>
                <c:pt idx="820">
                  <c:v>45089</c:v>
                </c:pt>
                <c:pt idx="821">
                  <c:v>45096</c:v>
                </c:pt>
                <c:pt idx="822">
                  <c:v>45103</c:v>
                </c:pt>
                <c:pt idx="823">
                  <c:v>45110</c:v>
                </c:pt>
                <c:pt idx="824">
                  <c:v>45117</c:v>
                </c:pt>
                <c:pt idx="825">
                  <c:v>45124</c:v>
                </c:pt>
                <c:pt idx="826">
                  <c:v>45131</c:v>
                </c:pt>
                <c:pt idx="827">
                  <c:v>45138</c:v>
                </c:pt>
                <c:pt idx="828">
                  <c:v>45145</c:v>
                </c:pt>
                <c:pt idx="829">
                  <c:v>45152</c:v>
                </c:pt>
                <c:pt idx="830">
                  <c:v>45159</c:v>
                </c:pt>
                <c:pt idx="831">
                  <c:v>45166</c:v>
                </c:pt>
                <c:pt idx="832">
                  <c:v>45173</c:v>
                </c:pt>
                <c:pt idx="833">
                  <c:v>45180</c:v>
                </c:pt>
                <c:pt idx="834">
                  <c:v>45187</c:v>
                </c:pt>
                <c:pt idx="835">
                  <c:v>45194</c:v>
                </c:pt>
                <c:pt idx="836">
                  <c:v>45201</c:v>
                </c:pt>
                <c:pt idx="837">
                  <c:v>45208</c:v>
                </c:pt>
                <c:pt idx="838">
                  <c:v>45215</c:v>
                </c:pt>
                <c:pt idx="839">
                  <c:v>45222</c:v>
                </c:pt>
                <c:pt idx="840">
                  <c:v>45229</c:v>
                </c:pt>
                <c:pt idx="841">
                  <c:v>45236</c:v>
                </c:pt>
                <c:pt idx="842">
                  <c:v>45243</c:v>
                </c:pt>
                <c:pt idx="843">
                  <c:v>45250</c:v>
                </c:pt>
                <c:pt idx="844">
                  <c:v>45257</c:v>
                </c:pt>
                <c:pt idx="845">
                  <c:v>45264</c:v>
                </c:pt>
                <c:pt idx="846">
                  <c:v>45271</c:v>
                </c:pt>
                <c:pt idx="847">
                  <c:v>45278</c:v>
                </c:pt>
                <c:pt idx="848">
                  <c:v>45285</c:v>
                </c:pt>
                <c:pt idx="849">
                  <c:v>45292</c:v>
                </c:pt>
                <c:pt idx="850">
                  <c:v>45299</c:v>
                </c:pt>
                <c:pt idx="851">
                  <c:v>45306</c:v>
                </c:pt>
                <c:pt idx="852">
                  <c:v>45313</c:v>
                </c:pt>
                <c:pt idx="853">
                  <c:v>45320</c:v>
                </c:pt>
                <c:pt idx="854">
                  <c:v>45327</c:v>
                </c:pt>
                <c:pt idx="855">
                  <c:v>45334</c:v>
                </c:pt>
                <c:pt idx="856">
                  <c:v>45341</c:v>
                </c:pt>
                <c:pt idx="857">
                  <c:v>45348</c:v>
                </c:pt>
                <c:pt idx="858">
                  <c:v>45355</c:v>
                </c:pt>
                <c:pt idx="859">
                  <c:v>45362</c:v>
                </c:pt>
                <c:pt idx="860">
                  <c:v>45369</c:v>
                </c:pt>
                <c:pt idx="861">
                  <c:v>45376</c:v>
                </c:pt>
                <c:pt idx="862">
                  <c:v>45383</c:v>
                </c:pt>
                <c:pt idx="863">
                  <c:v>45390</c:v>
                </c:pt>
                <c:pt idx="864">
                  <c:v>45397</c:v>
                </c:pt>
                <c:pt idx="865">
                  <c:v>45404</c:v>
                </c:pt>
                <c:pt idx="866">
                  <c:v>45411</c:v>
                </c:pt>
                <c:pt idx="867">
                  <c:v>45418</c:v>
                </c:pt>
                <c:pt idx="868">
                  <c:v>45425</c:v>
                </c:pt>
                <c:pt idx="869">
                  <c:v>45432</c:v>
                </c:pt>
                <c:pt idx="870">
                  <c:v>45439</c:v>
                </c:pt>
                <c:pt idx="871">
                  <c:v>45446</c:v>
                </c:pt>
                <c:pt idx="872">
                  <c:v>45453</c:v>
                </c:pt>
                <c:pt idx="873">
                  <c:v>45460</c:v>
                </c:pt>
                <c:pt idx="874">
                  <c:v>45467</c:v>
                </c:pt>
                <c:pt idx="875">
                  <c:v>45474</c:v>
                </c:pt>
                <c:pt idx="876">
                  <c:v>45481</c:v>
                </c:pt>
                <c:pt idx="877">
                  <c:v>45488</c:v>
                </c:pt>
                <c:pt idx="878">
                  <c:v>45495</c:v>
                </c:pt>
                <c:pt idx="879">
                  <c:v>45502</c:v>
                </c:pt>
                <c:pt idx="880">
                  <c:v>45509</c:v>
                </c:pt>
                <c:pt idx="881">
                  <c:v>45516</c:v>
                </c:pt>
                <c:pt idx="882">
                  <c:v>45523</c:v>
                </c:pt>
                <c:pt idx="883">
                  <c:v>45530</c:v>
                </c:pt>
                <c:pt idx="884">
                  <c:v>45537</c:v>
                </c:pt>
                <c:pt idx="885">
                  <c:v>45544</c:v>
                </c:pt>
                <c:pt idx="886">
                  <c:v>45551</c:v>
                </c:pt>
                <c:pt idx="887">
                  <c:v>45558</c:v>
                </c:pt>
                <c:pt idx="888">
                  <c:v>45565</c:v>
                </c:pt>
                <c:pt idx="889">
                  <c:v>45572</c:v>
                </c:pt>
                <c:pt idx="890">
                  <c:v>45579</c:v>
                </c:pt>
                <c:pt idx="891">
                  <c:v>45586</c:v>
                </c:pt>
                <c:pt idx="892">
                  <c:v>45593</c:v>
                </c:pt>
                <c:pt idx="893">
                  <c:v>45600</c:v>
                </c:pt>
                <c:pt idx="894">
                  <c:v>45607</c:v>
                </c:pt>
                <c:pt idx="895">
                  <c:v>45614</c:v>
                </c:pt>
                <c:pt idx="896">
                  <c:v>45621</c:v>
                </c:pt>
                <c:pt idx="897">
                  <c:v>45628</c:v>
                </c:pt>
                <c:pt idx="898">
                  <c:v>45635</c:v>
                </c:pt>
                <c:pt idx="899">
                  <c:v>45642</c:v>
                </c:pt>
                <c:pt idx="900">
                  <c:v>45649</c:v>
                </c:pt>
                <c:pt idx="901">
                  <c:v>45656</c:v>
                </c:pt>
                <c:pt idx="902">
                  <c:v>45663</c:v>
                </c:pt>
                <c:pt idx="903">
                  <c:v>45670</c:v>
                </c:pt>
                <c:pt idx="904">
                  <c:v>45677</c:v>
                </c:pt>
                <c:pt idx="905">
                  <c:v>45684</c:v>
                </c:pt>
                <c:pt idx="906">
                  <c:v>45691</c:v>
                </c:pt>
                <c:pt idx="907">
                  <c:v>45698</c:v>
                </c:pt>
                <c:pt idx="908">
                  <c:v>45705</c:v>
                </c:pt>
                <c:pt idx="909">
                  <c:v>45712</c:v>
                </c:pt>
              </c:numCache>
            </c:numRef>
          </c:cat>
          <c:val>
            <c:numRef>
              <c:f>TimeSeries!$D$3:$D$912</c:f>
              <c:numCache>
                <c:formatCode>0.000000E+00</c:formatCode>
                <c:ptCount val="910"/>
                <c:pt idx="0">
                  <c:v>1.4435821388648548E-3</c:v>
                </c:pt>
                <c:pt idx="1">
                  <c:v>1.073225047983383E-3</c:v>
                </c:pt>
                <c:pt idx="2">
                  <c:v>2.1848667892197947E-3</c:v>
                </c:pt>
                <c:pt idx="3">
                  <c:v>1.5389921456812493E-3</c:v>
                </c:pt>
                <c:pt idx="4">
                  <c:v>8.7196562454808814E-3</c:v>
                </c:pt>
                <c:pt idx="5">
                  <c:v>1.6282965841261398E-3</c:v>
                </c:pt>
                <c:pt idx="6">
                  <c:v>2.0583897708762217E-3</c:v>
                </c:pt>
                <c:pt idx="7">
                  <c:v>1.8502203307948718E-3</c:v>
                </c:pt>
                <c:pt idx="8">
                  <c:v>2.5494647141232046E-3</c:v>
                </c:pt>
                <c:pt idx="9">
                  <c:v>7.5540100353889568E-4</c:v>
                </c:pt>
                <c:pt idx="10">
                  <c:v>1.3476145725527331E-3</c:v>
                </c:pt>
                <c:pt idx="11">
                  <c:v>1.5094638507631689E-4</c:v>
                </c:pt>
                <c:pt idx="12">
                  <c:v>2.1619753042071256E-3</c:v>
                </c:pt>
                <c:pt idx="13">
                  <c:v>2.949982609027155E-3</c:v>
                </c:pt>
                <c:pt idx="14">
                  <c:v>1.0245180186687841E-3</c:v>
                </c:pt>
                <c:pt idx="15">
                  <c:v>1.398536635849392E-4</c:v>
                </c:pt>
                <c:pt idx="16">
                  <c:v>6.3688716114735627E-3</c:v>
                </c:pt>
                <c:pt idx="17">
                  <c:v>3.1843377598869535E-3</c:v>
                </c:pt>
                <c:pt idx="18">
                  <c:v>1.5076445199265056E-4</c:v>
                </c:pt>
                <c:pt idx="19">
                  <c:v>1.3712506348037498E-3</c:v>
                </c:pt>
                <c:pt idx="20">
                  <c:v>1.2710523343290366E-3</c:v>
                </c:pt>
                <c:pt idx="21">
                  <c:v>1.3129659919524626E-3</c:v>
                </c:pt>
                <c:pt idx="22">
                  <c:v>4.8670277953226452E-4</c:v>
                </c:pt>
                <c:pt idx="23">
                  <c:v>7.4844742210714646E-3</c:v>
                </c:pt>
                <c:pt idx="24">
                  <c:v>2.9236218396083159E-5</c:v>
                </c:pt>
                <c:pt idx="25">
                  <c:v>1.3112281682872687E-3</c:v>
                </c:pt>
                <c:pt idx="26">
                  <c:v>6.4748590752504581E-3</c:v>
                </c:pt>
                <c:pt idx="27">
                  <c:v>3.5631864635846272E-3</c:v>
                </c:pt>
                <c:pt idx="28">
                  <c:v>7.922620366170107E-4</c:v>
                </c:pt>
                <c:pt idx="29">
                  <c:v>1.4288283706023503E-3</c:v>
                </c:pt>
                <c:pt idx="30">
                  <c:v>9.5587888644027292E-4</c:v>
                </c:pt>
                <c:pt idx="31">
                  <c:v>5.1942291152534865E-4</c:v>
                </c:pt>
                <c:pt idx="32">
                  <c:v>2.2067475461443374E-3</c:v>
                </c:pt>
                <c:pt idx="33">
                  <c:v>1.2349822401580928E-3</c:v>
                </c:pt>
                <c:pt idx="34">
                  <c:v>1.6759906455591498E-3</c:v>
                </c:pt>
                <c:pt idx="35">
                  <c:v>2.3886189783780561E-4</c:v>
                </c:pt>
                <c:pt idx="36">
                  <c:v>2.4753242889089264E-3</c:v>
                </c:pt>
                <c:pt idx="37">
                  <c:v>5.7219468075116317E-4</c:v>
                </c:pt>
                <c:pt idx="38">
                  <c:v>1.4088918603174221E-3</c:v>
                </c:pt>
                <c:pt idx="39">
                  <c:v>2.3532259315888447E-3</c:v>
                </c:pt>
                <c:pt idx="40">
                  <c:v>8.5066079169514807E-4</c:v>
                </c:pt>
                <c:pt idx="41">
                  <c:v>6.7521249662702736E-5</c:v>
                </c:pt>
                <c:pt idx="42">
                  <c:v>1.1409764223773858E-4</c:v>
                </c:pt>
                <c:pt idx="43">
                  <c:v>2.8796568783976979E-3</c:v>
                </c:pt>
                <c:pt idx="44">
                  <c:v>5.5630388831289282E-4</c:v>
                </c:pt>
                <c:pt idx="45">
                  <c:v>6.9018720765401398E-4</c:v>
                </c:pt>
                <c:pt idx="46">
                  <c:v>4.7578598394070745E-4</c:v>
                </c:pt>
                <c:pt idx="47">
                  <c:v>5.430444655648097E-4</c:v>
                </c:pt>
                <c:pt idx="48">
                  <c:v>5.6576049291872479E-5</c:v>
                </c:pt>
                <c:pt idx="49">
                  <c:v>3.1191086530302241E-6</c:v>
                </c:pt>
                <c:pt idx="50">
                  <c:v>8.0975133894228542E-4</c:v>
                </c:pt>
                <c:pt idx="51">
                  <c:v>1.5785052335455159E-5</c:v>
                </c:pt>
                <c:pt idx="52">
                  <c:v>3.7509403230423111E-3</c:v>
                </c:pt>
                <c:pt idx="53">
                  <c:v>1.7549366822742424E-3</c:v>
                </c:pt>
                <c:pt idx="54">
                  <c:v>1.9878768964375185E-2</c:v>
                </c:pt>
                <c:pt idx="55">
                  <c:v>3.9292636277574924E-3</c:v>
                </c:pt>
                <c:pt idx="56">
                  <c:v>2.5439342827263296E-2</c:v>
                </c:pt>
                <c:pt idx="57">
                  <c:v>1.3623162499499686E-2</c:v>
                </c:pt>
                <c:pt idx="58">
                  <c:v>9.1738071605309364E-4</c:v>
                </c:pt>
                <c:pt idx="59">
                  <c:v>2.9930763498271572E-3</c:v>
                </c:pt>
                <c:pt idx="60">
                  <c:v>1.7302516028774512E-3</c:v>
                </c:pt>
                <c:pt idx="61">
                  <c:v>5.2390242129846598E-4</c:v>
                </c:pt>
                <c:pt idx="62">
                  <c:v>2.1823189424116825E-4</c:v>
                </c:pt>
                <c:pt idx="63">
                  <c:v>5.8127817794193281E-3</c:v>
                </c:pt>
                <c:pt idx="64">
                  <c:v>2.8570393444663786E-3</c:v>
                </c:pt>
                <c:pt idx="65">
                  <c:v>5.1219544385793158E-3</c:v>
                </c:pt>
                <c:pt idx="66">
                  <c:v>4.3986757181355071E-3</c:v>
                </c:pt>
                <c:pt idx="67">
                  <c:v>3.252190575317677E-3</c:v>
                </c:pt>
                <c:pt idx="68">
                  <c:v>2.4045018566929772E-4</c:v>
                </c:pt>
                <c:pt idx="69">
                  <c:v>2.8087022556725167E-3</c:v>
                </c:pt>
                <c:pt idx="70">
                  <c:v>5.3680901378330434E-3</c:v>
                </c:pt>
                <c:pt idx="71">
                  <c:v>1.2159113135436313E-4</c:v>
                </c:pt>
                <c:pt idx="72">
                  <c:v>1.3704396285583263E-3</c:v>
                </c:pt>
                <c:pt idx="73">
                  <c:v>5.1654053736396553E-3</c:v>
                </c:pt>
                <c:pt idx="74">
                  <c:v>9.8800974902975367E-5</c:v>
                </c:pt>
                <c:pt idx="75">
                  <c:v>2.696110887182585E-3</c:v>
                </c:pt>
                <c:pt idx="76">
                  <c:v>1.4305264351702329E-3</c:v>
                </c:pt>
                <c:pt idx="77">
                  <c:v>1.0425364317198107E-3</c:v>
                </c:pt>
                <c:pt idx="78">
                  <c:v>1.1544149449330042E-2</c:v>
                </c:pt>
                <c:pt idx="79">
                  <c:v>1.0850694274535603E-3</c:v>
                </c:pt>
                <c:pt idx="80">
                  <c:v>1.6643644920068281E-3</c:v>
                </c:pt>
                <c:pt idx="81">
                  <c:v>1.6057499834557835E-4</c:v>
                </c:pt>
                <c:pt idx="82">
                  <c:v>8.104775147983515E-4</c:v>
                </c:pt>
                <c:pt idx="83">
                  <c:v>3.8166154037548352E-6</c:v>
                </c:pt>
                <c:pt idx="84">
                  <c:v>1.7844694004209669E-3</c:v>
                </c:pt>
                <c:pt idx="85">
                  <c:v>1.9801699789829256E-4</c:v>
                </c:pt>
                <c:pt idx="86">
                  <c:v>2.3834932366332402E-2</c:v>
                </c:pt>
                <c:pt idx="87">
                  <c:v>2.4653256331290162E-3</c:v>
                </c:pt>
                <c:pt idx="88">
                  <c:v>9.6144949802768893E-4</c:v>
                </c:pt>
                <c:pt idx="89">
                  <c:v>5.8223400029053643E-7</c:v>
                </c:pt>
                <c:pt idx="90">
                  <c:v>3.4650360677802366E-3</c:v>
                </c:pt>
                <c:pt idx="91">
                  <c:v>2.0592077639607282E-4</c:v>
                </c:pt>
                <c:pt idx="92">
                  <c:v>1.2413488999562673E-4</c:v>
                </c:pt>
                <c:pt idx="93">
                  <c:v>9.0269905159557698E-3</c:v>
                </c:pt>
                <c:pt idx="94">
                  <c:v>8.5881403764288822E-3</c:v>
                </c:pt>
                <c:pt idx="95">
                  <c:v>1.9582256129266427E-3</c:v>
                </c:pt>
                <c:pt idx="96">
                  <c:v>2.2089598280397021E-4</c:v>
                </c:pt>
                <c:pt idx="97">
                  <c:v>1.1183403237401302E-3</c:v>
                </c:pt>
                <c:pt idx="98">
                  <c:v>4.8458048315994204E-4</c:v>
                </c:pt>
                <c:pt idx="99">
                  <c:v>1.2521239947861797E-4</c:v>
                </c:pt>
                <c:pt idx="100">
                  <c:v>2.0201202276471674E-3</c:v>
                </c:pt>
                <c:pt idx="101">
                  <c:v>1.2050932035668768E-4</c:v>
                </c:pt>
                <c:pt idx="102">
                  <c:v>1.0155002238175811E-3</c:v>
                </c:pt>
                <c:pt idx="103">
                  <c:v>9.2015703578901748E-4</c:v>
                </c:pt>
                <c:pt idx="104">
                  <c:v>1.1808723176748736E-5</c:v>
                </c:pt>
                <c:pt idx="105">
                  <c:v>6.2980813228860665E-4</c:v>
                </c:pt>
                <c:pt idx="106">
                  <c:v>7.3910423757348777E-4</c:v>
                </c:pt>
                <c:pt idx="107">
                  <c:v>1.5861451324403074E-3</c:v>
                </c:pt>
                <c:pt idx="108">
                  <c:v>7.9624357989154979E-4</c:v>
                </c:pt>
                <c:pt idx="109">
                  <c:v>3.2608228733181552E-3</c:v>
                </c:pt>
                <c:pt idx="110">
                  <c:v>3.2124841782325256E-4</c:v>
                </c:pt>
                <c:pt idx="111">
                  <c:v>1.7879347252099239E-3</c:v>
                </c:pt>
                <c:pt idx="112">
                  <c:v>1.1453809200109991E-4</c:v>
                </c:pt>
                <c:pt idx="113">
                  <c:v>4.8005687308746417E-4</c:v>
                </c:pt>
                <c:pt idx="114">
                  <c:v>1.1440650340682097E-3</c:v>
                </c:pt>
                <c:pt idx="115">
                  <c:v>2.7032965280672245E-6</c:v>
                </c:pt>
                <c:pt idx="116">
                  <c:v>6.4139513584944715E-4</c:v>
                </c:pt>
                <c:pt idx="117">
                  <c:v>1.4618384150878747E-3</c:v>
                </c:pt>
                <c:pt idx="118">
                  <c:v>1.9131168468104054E-5</c:v>
                </c:pt>
                <c:pt idx="119">
                  <c:v>7.0596753675894127E-5</c:v>
                </c:pt>
                <c:pt idx="120">
                  <c:v>2.0178353833401982E-6</c:v>
                </c:pt>
                <c:pt idx="121">
                  <c:v>1.6944533660895296E-3</c:v>
                </c:pt>
                <c:pt idx="122">
                  <c:v>9.3452095810706709E-4</c:v>
                </c:pt>
                <c:pt idx="123">
                  <c:v>1.1202093005441296E-3</c:v>
                </c:pt>
                <c:pt idx="124">
                  <c:v>5.2579999403457793E-4</c:v>
                </c:pt>
                <c:pt idx="125">
                  <c:v>1.3983548419216755E-5</c:v>
                </c:pt>
                <c:pt idx="126">
                  <c:v>2.5521794528053361E-4</c:v>
                </c:pt>
                <c:pt idx="127">
                  <c:v>1.14280612415987E-3</c:v>
                </c:pt>
                <c:pt idx="128">
                  <c:v>9.0090089731288223E-5</c:v>
                </c:pt>
                <c:pt idx="129">
                  <c:v>5.9970932556244921E-4</c:v>
                </c:pt>
                <c:pt idx="130">
                  <c:v>1.3309985835689191E-5</c:v>
                </c:pt>
                <c:pt idx="131">
                  <c:v>2.5896499166080896E-6</c:v>
                </c:pt>
                <c:pt idx="132">
                  <c:v>1.8137452994353848E-4</c:v>
                </c:pt>
                <c:pt idx="133">
                  <c:v>3.4195697032915798E-4</c:v>
                </c:pt>
                <c:pt idx="134">
                  <c:v>6.2186405511786385E-5</c:v>
                </c:pt>
                <c:pt idx="135">
                  <c:v>2.4213682410533148E-5</c:v>
                </c:pt>
                <c:pt idx="136">
                  <c:v>2.425724777871628E-3</c:v>
                </c:pt>
                <c:pt idx="137">
                  <c:v>2.260740954442508E-4</c:v>
                </c:pt>
                <c:pt idx="138">
                  <c:v>1.0159503573157029E-3</c:v>
                </c:pt>
                <c:pt idx="139">
                  <c:v>7.5394608860935447E-4</c:v>
                </c:pt>
                <c:pt idx="140">
                  <c:v>1.8520229714024341E-4</c:v>
                </c:pt>
                <c:pt idx="141">
                  <c:v>9.8894999818108966E-6</c:v>
                </c:pt>
                <c:pt idx="142">
                  <c:v>7.8299610169755326E-4</c:v>
                </c:pt>
                <c:pt idx="143">
                  <c:v>1.5020321786925166E-6</c:v>
                </c:pt>
                <c:pt idx="144">
                  <c:v>3.676792769700853E-5</c:v>
                </c:pt>
                <c:pt idx="145">
                  <c:v>4.851255896400109E-4</c:v>
                </c:pt>
                <c:pt idx="146">
                  <c:v>5.9970498768169856E-5</c:v>
                </c:pt>
                <c:pt idx="147">
                  <c:v>1.0473105135434672E-4</c:v>
                </c:pt>
                <c:pt idx="148">
                  <c:v>2.2369982580643401E-4</c:v>
                </c:pt>
                <c:pt idx="149">
                  <c:v>1.7818490152352452E-4</c:v>
                </c:pt>
                <c:pt idx="150">
                  <c:v>5.5812929142061777E-6</c:v>
                </c:pt>
                <c:pt idx="151">
                  <c:v>2.0756904047456687E-4</c:v>
                </c:pt>
                <c:pt idx="152">
                  <c:v>4.8619354300883944E-4</c:v>
                </c:pt>
                <c:pt idx="153">
                  <c:v>1.7086354396625224E-4</c:v>
                </c:pt>
                <c:pt idx="154">
                  <c:v>8.595970897490652E-4</c:v>
                </c:pt>
                <c:pt idx="155">
                  <c:v>1.8854415675902969E-3</c:v>
                </c:pt>
                <c:pt idx="156">
                  <c:v>5.1344970917414261E-4</c:v>
                </c:pt>
                <c:pt idx="157">
                  <c:v>4.3208347825353041E-4</c:v>
                </c:pt>
                <c:pt idx="158">
                  <c:v>4.2287267657546561E-5</c:v>
                </c:pt>
                <c:pt idx="159">
                  <c:v>4.4686439550528359E-5</c:v>
                </c:pt>
                <c:pt idx="160">
                  <c:v>3.1449077150160179E-7</c:v>
                </c:pt>
                <c:pt idx="161">
                  <c:v>6.3529289156387034E-5</c:v>
                </c:pt>
                <c:pt idx="162">
                  <c:v>2.3990899595070191E-3</c:v>
                </c:pt>
                <c:pt idx="163">
                  <c:v>1.4551846091898305E-3</c:v>
                </c:pt>
                <c:pt idx="164">
                  <c:v>8.9211767544270578E-4</c:v>
                </c:pt>
                <c:pt idx="165">
                  <c:v>5.5167216814386842E-4</c:v>
                </c:pt>
                <c:pt idx="166">
                  <c:v>1.7533219050556283E-3</c:v>
                </c:pt>
                <c:pt idx="167">
                  <c:v>5.1085376704281611E-4</c:v>
                </c:pt>
                <c:pt idx="168">
                  <c:v>2.4349446735294716E-4</c:v>
                </c:pt>
                <c:pt idx="169">
                  <c:v>1.1162474455368276E-4</c:v>
                </c:pt>
                <c:pt idx="170">
                  <c:v>4.1794863378837087E-4</c:v>
                </c:pt>
                <c:pt idx="171">
                  <c:v>1.4044918777177378E-3</c:v>
                </c:pt>
                <c:pt idx="172">
                  <c:v>1.7933859238597029E-3</c:v>
                </c:pt>
                <c:pt idx="173">
                  <c:v>5.5039173929105777E-5</c:v>
                </c:pt>
                <c:pt idx="174">
                  <c:v>1.0472986424220772E-3</c:v>
                </c:pt>
                <c:pt idx="175">
                  <c:v>4.459264083460683E-4</c:v>
                </c:pt>
                <c:pt idx="176">
                  <c:v>2.5256002892531362E-4</c:v>
                </c:pt>
                <c:pt idx="177">
                  <c:v>7.8685210662580052E-4</c:v>
                </c:pt>
                <c:pt idx="178">
                  <c:v>8.1037483874801006E-4</c:v>
                </c:pt>
                <c:pt idx="179">
                  <c:v>1.9667178203042505E-3</c:v>
                </c:pt>
                <c:pt idx="180">
                  <c:v>2.8375135436477949E-4</c:v>
                </c:pt>
                <c:pt idx="181">
                  <c:v>1.7361059688872008E-4</c:v>
                </c:pt>
                <c:pt idx="182">
                  <c:v>2.7256687525166116E-3</c:v>
                </c:pt>
                <c:pt idx="183">
                  <c:v>9.2319898454533769E-4</c:v>
                </c:pt>
                <c:pt idx="184">
                  <c:v>7.4952068870761211E-6</c:v>
                </c:pt>
                <c:pt idx="185">
                  <c:v>8.9223135060411249E-6</c:v>
                </c:pt>
                <c:pt idx="186">
                  <c:v>1.0664786796112428E-4</c:v>
                </c:pt>
                <c:pt idx="187">
                  <c:v>5.2784444331706532E-4</c:v>
                </c:pt>
                <c:pt idx="188">
                  <c:v>1.1865572036004026E-3</c:v>
                </c:pt>
                <c:pt idx="189">
                  <c:v>1.4566728627357834E-6</c:v>
                </c:pt>
                <c:pt idx="190">
                  <c:v>1.1093288369350471E-4</c:v>
                </c:pt>
                <c:pt idx="191">
                  <c:v>3.490444168709021E-6</c:v>
                </c:pt>
                <c:pt idx="192">
                  <c:v>5.5103128550700958E-5</c:v>
                </c:pt>
                <c:pt idx="193">
                  <c:v>3.1474597182129292E-5</c:v>
                </c:pt>
                <c:pt idx="194">
                  <c:v>4.7372688635375238E-4</c:v>
                </c:pt>
                <c:pt idx="195">
                  <c:v>3.8174346620552344E-4</c:v>
                </c:pt>
                <c:pt idx="196">
                  <c:v>8.1245389816115632E-4</c:v>
                </c:pt>
                <c:pt idx="197">
                  <c:v>3.5334577651055764E-5</c:v>
                </c:pt>
                <c:pt idx="198">
                  <c:v>1.974902429645903E-4</c:v>
                </c:pt>
                <c:pt idx="199">
                  <c:v>8.9670990061557816E-5</c:v>
                </c:pt>
                <c:pt idx="200">
                  <c:v>7.2740539597000741E-4</c:v>
                </c:pt>
                <c:pt idx="201">
                  <c:v>2.439264347742295E-3</c:v>
                </c:pt>
                <c:pt idx="202">
                  <c:v>7.0430264161349288E-4</c:v>
                </c:pt>
                <c:pt idx="203">
                  <c:v>2.0076074278899377E-3</c:v>
                </c:pt>
                <c:pt idx="204">
                  <c:v>4.0777299448095216E-4</c:v>
                </c:pt>
                <c:pt idx="205">
                  <c:v>3.7877055236931962E-3</c:v>
                </c:pt>
                <c:pt idx="206">
                  <c:v>1.4893160182602698E-5</c:v>
                </c:pt>
                <c:pt idx="207">
                  <c:v>2.4026464602145594E-5</c:v>
                </c:pt>
                <c:pt idx="208">
                  <c:v>1.8132680394747657E-3</c:v>
                </c:pt>
                <c:pt idx="209">
                  <c:v>2.4056773119400247E-4</c:v>
                </c:pt>
                <c:pt idx="210">
                  <c:v>1.2469702109845992E-4</c:v>
                </c:pt>
                <c:pt idx="211">
                  <c:v>2.4968813193647398E-3</c:v>
                </c:pt>
                <c:pt idx="212">
                  <c:v>2.5745364869067934E-4</c:v>
                </c:pt>
                <c:pt idx="213">
                  <c:v>3.7865882657796036E-3</c:v>
                </c:pt>
                <c:pt idx="214">
                  <c:v>2.036478510071581E-4</c:v>
                </c:pt>
                <c:pt idx="215">
                  <c:v>4.7651591218408077E-4</c:v>
                </c:pt>
                <c:pt idx="216">
                  <c:v>2.5899400112901435E-3</c:v>
                </c:pt>
                <c:pt idx="217">
                  <c:v>1.5921496960616952E-3</c:v>
                </c:pt>
                <c:pt idx="218">
                  <c:v>5.2138978033704165E-3</c:v>
                </c:pt>
                <c:pt idx="219">
                  <c:v>1.3195489526534765E-3</c:v>
                </c:pt>
                <c:pt idx="220">
                  <c:v>1.9534937627178933E-3</c:v>
                </c:pt>
                <c:pt idx="221">
                  <c:v>1.7995465201119841E-4</c:v>
                </c:pt>
                <c:pt idx="222">
                  <c:v>3.6208257150325006E-4</c:v>
                </c:pt>
                <c:pt idx="223">
                  <c:v>7.8787873691079984E-4</c:v>
                </c:pt>
                <c:pt idx="224">
                  <c:v>5.5401659261233188E-4</c:v>
                </c:pt>
                <c:pt idx="225">
                  <c:v>1.4081787998960734E-3</c:v>
                </c:pt>
                <c:pt idx="226">
                  <c:v>9.5601434034281777E-4</c:v>
                </c:pt>
                <c:pt idx="227">
                  <c:v>5.4181958676547846E-4</c:v>
                </c:pt>
                <c:pt idx="228">
                  <c:v>1.0957509764923087E-4</c:v>
                </c:pt>
                <c:pt idx="229">
                  <c:v>1.1525316400647226E-3</c:v>
                </c:pt>
                <c:pt idx="230">
                  <c:v>5.886355583853177E-4</c:v>
                </c:pt>
                <c:pt idx="231">
                  <c:v>1.6599085114446315E-4</c:v>
                </c:pt>
                <c:pt idx="232">
                  <c:v>2.317528154185464E-5</c:v>
                </c:pt>
                <c:pt idx="233">
                  <c:v>8.6097502551430713E-6</c:v>
                </c:pt>
                <c:pt idx="234">
                  <c:v>5.5730672898229375E-5</c:v>
                </c:pt>
                <c:pt idx="235">
                  <c:v>1.0804574923293755E-5</c:v>
                </c:pt>
                <c:pt idx="236">
                  <c:v>2.6674460771737533E-5</c:v>
                </c:pt>
                <c:pt idx="237">
                  <c:v>4.7042356820568826E-4</c:v>
                </c:pt>
                <c:pt idx="238">
                  <c:v>2.5649614023927662E-4</c:v>
                </c:pt>
                <c:pt idx="239">
                  <c:v>3.5901934343621905E-4</c:v>
                </c:pt>
                <c:pt idx="240">
                  <c:v>3.9952234087346165E-4</c:v>
                </c:pt>
                <c:pt idx="241">
                  <c:v>9.6414522560792657E-4</c:v>
                </c:pt>
                <c:pt idx="242">
                  <c:v>5.77293745394887E-5</c:v>
                </c:pt>
                <c:pt idx="243">
                  <c:v>3.5027817178138656E-5</c:v>
                </c:pt>
                <c:pt idx="244">
                  <c:v>2.5647762279014581E-4</c:v>
                </c:pt>
                <c:pt idx="245">
                  <c:v>2.1933945562075123E-3</c:v>
                </c:pt>
                <c:pt idx="246">
                  <c:v>1.9458171004469092E-4</c:v>
                </c:pt>
                <c:pt idx="247">
                  <c:v>1.8553695585541412E-6</c:v>
                </c:pt>
                <c:pt idx="248">
                  <c:v>6.6646260418703595E-4</c:v>
                </c:pt>
                <c:pt idx="249">
                  <c:v>5.195521613507937E-5</c:v>
                </c:pt>
                <c:pt idx="250">
                  <c:v>2.8461749559336645E-4</c:v>
                </c:pt>
                <c:pt idx="251">
                  <c:v>1.7955482874364656E-5</c:v>
                </c:pt>
                <c:pt idx="252">
                  <c:v>4.0887074501810497E-4</c:v>
                </c:pt>
                <c:pt idx="253">
                  <c:v>5.1603360756512294E-4</c:v>
                </c:pt>
                <c:pt idx="254">
                  <c:v>4.0296348473306792E-4</c:v>
                </c:pt>
                <c:pt idx="255">
                  <c:v>7.442776358317584E-5</c:v>
                </c:pt>
                <c:pt idx="256">
                  <c:v>1.4451971694275635E-5</c:v>
                </c:pt>
                <c:pt idx="257">
                  <c:v>5.6641111062418089E-4</c:v>
                </c:pt>
                <c:pt idx="258">
                  <c:v>2.5274921359421873E-4</c:v>
                </c:pt>
                <c:pt idx="259">
                  <c:v>1.9442023073860419E-3</c:v>
                </c:pt>
                <c:pt idx="260">
                  <c:v>4.1408473524817289E-4</c:v>
                </c:pt>
                <c:pt idx="261">
                  <c:v>4.5576977897353499E-6</c:v>
                </c:pt>
                <c:pt idx="262">
                  <c:v>5.8576560299101077E-5</c:v>
                </c:pt>
                <c:pt idx="263">
                  <c:v>1.5220271132949871E-4</c:v>
                </c:pt>
                <c:pt idx="264">
                  <c:v>2.0871612255873792E-6</c:v>
                </c:pt>
                <c:pt idx="265">
                  <c:v>1.2318220183203782E-5</c:v>
                </c:pt>
                <c:pt idx="266">
                  <c:v>3.4770475354664642E-5</c:v>
                </c:pt>
                <c:pt idx="267">
                  <c:v>4.0385605848098541E-6</c:v>
                </c:pt>
                <c:pt idx="268">
                  <c:v>3.8934564937027303E-4</c:v>
                </c:pt>
                <c:pt idx="269">
                  <c:v>8.888093066566525E-5</c:v>
                </c:pt>
                <c:pt idx="270">
                  <c:v>2.0258477772655578E-3</c:v>
                </c:pt>
                <c:pt idx="271">
                  <c:v>2.1953538995805963E-5</c:v>
                </c:pt>
                <c:pt idx="272">
                  <c:v>2.2145768027814756E-5</c:v>
                </c:pt>
                <c:pt idx="273">
                  <c:v>2.9436293886632421E-5</c:v>
                </c:pt>
                <c:pt idx="274">
                  <c:v>1.0756971409312521E-4</c:v>
                </c:pt>
                <c:pt idx="275">
                  <c:v>3.328921125135807E-4</c:v>
                </c:pt>
                <c:pt idx="276">
                  <c:v>1.161940718169495E-4</c:v>
                </c:pt>
                <c:pt idx="277">
                  <c:v>3.6116221000505078E-4</c:v>
                </c:pt>
                <c:pt idx="278">
                  <c:v>2.856748885524644E-6</c:v>
                </c:pt>
                <c:pt idx="279">
                  <c:v>1.5549726952411187E-4</c:v>
                </c:pt>
                <c:pt idx="280">
                  <c:v>2.5290221296421896E-4</c:v>
                </c:pt>
                <c:pt idx="281">
                  <c:v>7.4376867843991968E-6</c:v>
                </c:pt>
                <c:pt idx="282">
                  <c:v>3.9710287645138229E-5</c:v>
                </c:pt>
                <c:pt idx="283">
                  <c:v>4.9834202300821982E-4</c:v>
                </c:pt>
                <c:pt idx="284">
                  <c:v>1.5612424371397829E-3</c:v>
                </c:pt>
                <c:pt idx="285">
                  <c:v>1.5115756978253546E-4</c:v>
                </c:pt>
                <c:pt idx="286">
                  <c:v>1.4194029474857814E-3</c:v>
                </c:pt>
                <c:pt idx="287">
                  <c:v>3.0478711783173968E-5</c:v>
                </c:pt>
                <c:pt idx="288">
                  <c:v>5.1773703965980451E-4</c:v>
                </c:pt>
                <c:pt idx="289">
                  <c:v>1.9783645629244383E-5</c:v>
                </c:pt>
                <c:pt idx="290">
                  <c:v>2.1199457616251586E-3</c:v>
                </c:pt>
                <c:pt idx="291">
                  <c:v>2.3339559167427764E-4</c:v>
                </c:pt>
                <c:pt idx="292">
                  <c:v>1.5267985279796529E-4</c:v>
                </c:pt>
                <c:pt idx="293">
                  <c:v>6.4321629794184649E-4</c:v>
                </c:pt>
                <c:pt idx="294">
                  <c:v>2.3058933725146114E-4</c:v>
                </c:pt>
                <c:pt idx="295">
                  <c:v>1.0844085033240914E-3</c:v>
                </c:pt>
                <c:pt idx="296">
                  <c:v>1.6093333947185597E-7</c:v>
                </c:pt>
                <c:pt idx="297">
                  <c:v>3.0739748087780356E-4</c:v>
                </c:pt>
                <c:pt idx="298">
                  <c:v>1.52395467646641E-4</c:v>
                </c:pt>
                <c:pt idx="299">
                  <c:v>5.8719694599029739E-4</c:v>
                </c:pt>
                <c:pt idx="300">
                  <c:v>9.4849519068139856E-4</c:v>
                </c:pt>
                <c:pt idx="301">
                  <c:v>1.9351002776810332E-5</c:v>
                </c:pt>
                <c:pt idx="302">
                  <c:v>5.7821484173157882E-4</c:v>
                </c:pt>
                <c:pt idx="303">
                  <c:v>1.130073599489191E-5</c:v>
                </c:pt>
                <c:pt idx="304">
                  <c:v>5.6253903758549345E-4</c:v>
                </c:pt>
                <c:pt idx="305">
                  <c:v>1.2523038160331173E-3</c:v>
                </c:pt>
                <c:pt idx="306">
                  <c:v>3.9083840789548856E-4</c:v>
                </c:pt>
                <c:pt idx="307">
                  <c:v>1.0785020455885218E-4</c:v>
                </c:pt>
                <c:pt idx="308">
                  <c:v>4.2958838401676844E-5</c:v>
                </c:pt>
                <c:pt idx="309">
                  <c:v>8.2849128760265686E-11</c:v>
                </c:pt>
                <c:pt idx="310">
                  <c:v>1.4533446479538862E-3</c:v>
                </c:pt>
                <c:pt idx="311">
                  <c:v>8.9776420527454064E-4</c:v>
                </c:pt>
                <c:pt idx="312">
                  <c:v>7.6198114536734057E-4</c:v>
                </c:pt>
                <c:pt idx="313">
                  <c:v>8.8545766461406287E-4</c:v>
                </c:pt>
                <c:pt idx="314">
                  <c:v>1.6136824426486699E-4</c:v>
                </c:pt>
                <c:pt idx="315">
                  <c:v>1.0225573787182778E-3</c:v>
                </c:pt>
                <c:pt idx="316">
                  <c:v>2.3347821632209692E-4</c:v>
                </c:pt>
                <c:pt idx="317">
                  <c:v>5.1577139124732315E-5</c:v>
                </c:pt>
                <c:pt idx="318">
                  <c:v>6.9760403175942939E-4</c:v>
                </c:pt>
                <c:pt idx="319">
                  <c:v>6.9645872923487979E-4</c:v>
                </c:pt>
                <c:pt idx="320">
                  <c:v>1.89801174226498E-4</c:v>
                </c:pt>
                <c:pt idx="321">
                  <c:v>1.0045694282006817E-4</c:v>
                </c:pt>
                <c:pt idx="322">
                  <c:v>9.0788713701964565E-4</c:v>
                </c:pt>
                <c:pt idx="323">
                  <c:v>1.8410151424880222E-4</c:v>
                </c:pt>
                <c:pt idx="324">
                  <c:v>2.136522203876356E-4</c:v>
                </c:pt>
                <c:pt idx="325">
                  <c:v>2.9446757701445322E-4</c:v>
                </c:pt>
                <c:pt idx="326">
                  <c:v>3.9734252526043407E-5</c:v>
                </c:pt>
                <c:pt idx="327">
                  <c:v>2.6432331136251835E-4</c:v>
                </c:pt>
                <c:pt idx="328">
                  <c:v>4.0853623489048832E-5</c:v>
                </c:pt>
                <c:pt idx="329">
                  <c:v>2.1361699275710029E-4</c:v>
                </c:pt>
                <c:pt idx="330">
                  <c:v>6.634060383019023E-7</c:v>
                </c:pt>
                <c:pt idx="331">
                  <c:v>7.9999587621311624E-4</c:v>
                </c:pt>
                <c:pt idx="332">
                  <c:v>1.8652703074549416E-5</c:v>
                </c:pt>
                <c:pt idx="333">
                  <c:v>5.9986676807014631E-6</c:v>
                </c:pt>
                <c:pt idx="334">
                  <c:v>3.1354933970372754E-4</c:v>
                </c:pt>
                <c:pt idx="335">
                  <c:v>3.8961252733033956E-4</c:v>
                </c:pt>
                <c:pt idx="336">
                  <c:v>1.5824817132486918E-3</c:v>
                </c:pt>
                <c:pt idx="337">
                  <c:v>1.183152487721015E-5</c:v>
                </c:pt>
                <c:pt idx="338">
                  <c:v>2.8602076908655824E-6</c:v>
                </c:pt>
                <c:pt idx="339">
                  <c:v>9.7451528635538029E-4</c:v>
                </c:pt>
                <c:pt idx="340">
                  <c:v>5.3571774832357842E-8</c:v>
                </c:pt>
                <c:pt idx="341">
                  <c:v>1.4985732235745457E-4</c:v>
                </c:pt>
                <c:pt idx="342">
                  <c:v>2.0929821523178092E-7</c:v>
                </c:pt>
                <c:pt idx="343">
                  <c:v>2.4419256037874283E-7</c:v>
                </c:pt>
                <c:pt idx="344">
                  <c:v>1.681364975500776E-4</c:v>
                </c:pt>
                <c:pt idx="345">
                  <c:v>6.0008463444765042E-4</c:v>
                </c:pt>
                <c:pt idx="346">
                  <c:v>2.518407309708696E-3</c:v>
                </c:pt>
                <c:pt idx="347">
                  <c:v>5.1902807420394089E-4</c:v>
                </c:pt>
                <c:pt idx="348">
                  <c:v>3.4657550441997368E-4</c:v>
                </c:pt>
                <c:pt idx="349">
                  <c:v>2.3899270283858974E-3</c:v>
                </c:pt>
                <c:pt idx="350">
                  <c:v>2.9659790450664784E-5</c:v>
                </c:pt>
                <c:pt idx="351">
                  <c:v>1.6514810937438895E-5</c:v>
                </c:pt>
                <c:pt idx="352">
                  <c:v>1.2450081355883625E-7</c:v>
                </c:pt>
                <c:pt idx="353">
                  <c:v>1.0455802270723897E-3</c:v>
                </c:pt>
                <c:pt idx="354">
                  <c:v>1.4190019225195428E-3</c:v>
                </c:pt>
                <c:pt idx="355">
                  <c:v>7.5007520774522543E-4</c:v>
                </c:pt>
                <c:pt idx="356">
                  <c:v>2.7266328466131809E-4</c:v>
                </c:pt>
                <c:pt idx="357">
                  <c:v>5.8143040588507432E-4</c:v>
                </c:pt>
                <c:pt idx="358">
                  <c:v>2.0059375681156237E-5</c:v>
                </c:pt>
                <c:pt idx="359">
                  <c:v>8.6930055428960113E-4</c:v>
                </c:pt>
                <c:pt idx="360">
                  <c:v>2.4315773458670307E-4</c:v>
                </c:pt>
                <c:pt idx="361">
                  <c:v>2.7041657738112765E-5</c:v>
                </c:pt>
                <c:pt idx="362">
                  <c:v>2.7747403704989125E-4</c:v>
                </c:pt>
                <c:pt idx="363">
                  <c:v>5.3185633727625777E-6</c:v>
                </c:pt>
                <c:pt idx="364">
                  <c:v>3.8723302658465732E-6</c:v>
                </c:pt>
                <c:pt idx="365">
                  <c:v>3.5305506991139537E-4</c:v>
                </c:pt>
                <c:pt idx="366">
                  <c:v>8.5493175530712855E-6</c:v>
                </c:pt>
                <c:pt idx="367">
                  <c:v>1.1606349843545482E-4</c:v>
                </c:pt>
                <c:pt idx="368">
                  <c:v>1.0424386230011075E-4</c:v>
                </c:pt>
                <c:pt idx="369">
                  <c:v>9.1128445569468625E-4</c:v>
                </c:pt>
                <c:pt idx="370">
                  <c:v>1.4735221805139598E-3</c:v>
                </c:pt>
                <c:pt idx="371">
                  <c:v>3.1625372572546987E-6</c:v>
                </c:pt>
                <c:pt idx="372">
                  <c:v>4.0262260543146914E-5</c:v>
                </c:pt>
                <c:pt idx="373">
                  <c:v>1.0864212671991555E-4</c:v>
                </c:pt>
                <c:pt idx="374">
                  <c:v>1.711378074661643E-4</c:v>
                </c:pt>
                <c:pt idx="375">
                  <c:v>3.3827120098322895E-5</c:v>
                </c:pt>
                <c:pt idx="376">
                  <c:v>1.3541603740766196E-3</c:v>
                </c:pt>
                <c:pt idx="377">
                  <c:v>1.7908994174748277E-8</c:v>
                </c:pt>
                <c:pt idx="378">
                  <c:v>8.8723612098204507E-6</c:v>
                </c:pt>
                <c:pt idx="379">
                  <c:v>5.6396618211298718E-4</c:v>
                </c:pt>
                <c:pt idx="380">
                  <c:v>1.7464982829236306E-4</c:v>
                </c:pt>
                <c:pt idx="381">
                  <c:v>7.6608113011340676E-4</c:v>
                </c:pt>
                <c:pt idx="382">
                  <c:v>1.4286461810755285E-3</c:v>
                </c:pt>
                <c:pt idx="383">
                  <c:v>9.1311410730526667E-6</c:v>
                </c:pt>
                <c:pt idx="384">
                  <c:v>2.8171028422201762E-4</c:v>
                </c:pt>
                <c:pt idx="385">
                  <c:v>2.7816033122533048E-4</c:v>
                </c:pt>
                <c:pt idx="386">
                  <c:v>1.0183393420671199E-5</c:v>
                </c:pt>
                <c:pt idx="387">
                  <c:v>1.5506363094908087E-6</c:v>
                </c:pt>
                <c:pt idx="388">
                  <c:v>1.1092080329361041E-4</c:v>
                </c:pt>
                <c:pt idx="389">
                  <c:v>1.0527847619633093E-3</c:v>
                </c:pt>
                <c:pt idx="390">
                  <c:v>7.8972716419223183E-5</c:v>
                </c:pt>
                <c:pt idx="391">
                  <c:v>7.1698898556847275E-4</c:v>
                </c:pt>
                <c:pt idx="392">
                  <c:v>8.6163016521566835E-4</c:v>
                </c:pt>
                <c:pt idx="393">
                  <c:v>5.1102513776254824E-4</c:v>
                </c:pt>
                <c:pt idx="394">
                  <c:v>3.9429234002650714E-4</c:v>
                </c:pt>
                <c:pt idx="395">
                  <c:v>1.2212612813731207E-3</c:v>
                </c:pt>
                <c:pt idx="396">
                  <c:v>2.2201636890874487E-4</c:v>
                </c:pt>
                <c:pt idx="397">
                  <c:v>1.4939433538285971E-6</c:v>
                </c:pt>
                <c:pt idx="398">
                  <c:v>7.4808000877966244E-5</c:v>
                </c:pt>
                <c:pt idx="399">
                  <c:v>5.6619037275629626E-4</c:v>
                </c:pt>
                <c:pt idx="400">
                  <c:v>8.9454336968874476E-6</c:v>
                </c:pt>
                <c:pt idx="401">
                  <c:v>1.4302585654764703E-3</c:v>
                </c:pt>
                <c:pt idx="402">
                  <c:v>2.6380789775049348E-4</c:v>
                </c:pt>
                <c:pt idx="403">
                  <c:v>9.1936900447868236E-4</c:v>
                </c:pt>
                <c:pt idx="404">
                  <c:v>3.6042438339955075E-4</c:v>
                </c:pt>
                <c:pt idx="405">
                  <c:v>1.5339077435412194E-4</c:v>
                </c:pt>
                <c:pt idx="406">
                  <c:v>2.1478412333237413E-4</c:v>
                </c:pt>
                <c:pt idx="407">
                  <c:v>8.8914829451532205E-4</c:v>
                </c:pt>
                <c:pt idx="408">
                  <c:v>1.0517883467342515E-4</c:v>
                </c:pt>
                <c:pt idx="409">
                  <c:v>1.7583474692371469E-6</c:v>
                </c:pt>
                <c:pt idx="410">
                  <c:v>1.3845201369178416E-5</c:v>
                </c:pt>
                <c:pt idx="411">
                  <c:v>2.8909558257479988E-5</c:v>
                </c:pt>
                <c:pt idx="412">
                  <c:v>6.5851766459589726E-4</c:v>
                </c:pt>
                <c:pt idx="413">
                  <c:v>1.2890850015662434E-3</c:v>
                </c:pt>
                <c:pt idx="414">
                  <c:v>1.8793942327309581E-3</c:v>
                </c:pt>
                <c:pt idx="415">
                  <c:v>3.0756190875664061E-4</c:v>
                </c:pt>
                <c:pt idx="416">
                  <c:v>6.1138695249637475E-4</c:v>
                </c:pt>
                <c:pt idx="417">
                  <c:v>2.0184258834644097E-4</c:v>
                </c:pt>
                <c:pt idx="418">
                  <c:v>1.0966536683016733E-4</c:v>
                </c:pt>
                <c:pt idx="419">
                  <c:v>9.0206355860273388E-4</c:v>
                </c:pt>
                <c:pt idx="420">
                  <c:v>3.4998953361347562E-5</c:v>
                </c:pt>
                <c:pt idx="421">
                  <c:v>4.8377882062960095E-5</c:v>
                </c:pt>
                <c:pt idx="422">
                  <c:v>7.6639816544997691E-4</c:v>
                </c:pt>
                <c:pt idx="423">
                  <c:v>1.9109743499115875E-4</c:v>
                </c:pt>
                <c:pt idx="424">
                  <c:v>5.8293996136338829E-4</c:v>
                </c:pt>
                <c:pt idx="425">
                  <c:v>1.4758639832731287E-4</c:v>
                </c:pt>
                <c:pt idx="426">
                  <c:v>1.2024049792902543E-4</c:v>
                </c:pt>
                <c:pt idx="427">
                  <c:v>4.0986169459362673E-4</c:v>
                </c:pt>
                <c:pt idx="428">
                  <c:v>4.8540272963209607E-4</c:v>
                </c:pt>
                <c:pt idx="429">
                  <c:v>3.9628220363032704E-4</c:v>
                </c:pt>
                <c:pt idx="430">
                  <c:v>1.6300547126807079E-4</c:v>
                </c:pt>
                <c:pt idx="431">
                  <c:v>1.1774431567422147E-4</c:v>
                </c:pt>
                <c:pt idx="432">
                  <c:v>1.8849628698584982E-3</c:v>
                </c:pt>
                <c:pt idx="433">
                  <c:v>4.629362421655174E-4</c:v>
                </c:pt>
                <c:pt idx="434">
                  <c:v>4.2589808381448396E-6</c:v>
                </c:pt>
                <c:pt idx="435">
                  <c:v>3.6137411288908824E-4</c:v>
                </c:pt>
                <c:pt idx="436">
                  <c:v>9.6889038070168857E-5</c:v>
                </c:pt>
                <c:pt idx="437">
                  <c:v>4.6038845271192111E-3</c:v>
                </c:pt>
                <c:pt idx="438">
                  <c:v>1.0836030812038679E-3</c:v>
                </c:pt>
                <c:pt idx="439">
                  <c:v>6.3008083858930139E-4</c:v>
                </c:pt>
                <c:pt idx="440">
                  <c:v>4.2003729805181267E-3</c:v>
                </c:pt>
                <c:pt idx="441">
                  <c:v>1.1021278184515496E-5</c:v>
                </c:pt>
                <c:pt idx="442">
                  <c:v>1.5715808200912035E-4</c:v>
                </c:pt>
                <c:pt idx="443">
                  <c:v>2.1750717767137089E-4</c:v>
                </c:pt>
                <c:pt idx="444">
                  <c:v>1.9991557966921324E-7</c:v>
                </c:pt>
                <c:pt idx="445">
                  <c:v>4.1882707769649988E-4</c:v>
                </c:pt>
                <c:pt idx="446">
                  <c:v>1.5271716710425454E-3</c:v>
                </c:pt>
                <c:pt idx="447">
                  <c:v>3.8719796407972867E-5</c:v>
                </c:pt>
                <c:pt idx="448">
                  <c:v>3.9267495600489821E-5</c:v>
                </c:pt>
                <c:pt idx="449">
                  <c:v>2.1969121825628855E-4</c:v>
                </c:pt>
                <c:pt idx="450">
                  <c:v>1.10925773846784E-4</c:v>
                </c:pt>
                <c:pt idx="451">
                  <c:v>6.9605642906267511E-5</c:v>
                </c:pt>
                <c:pt idx="452">
                  <c:v>2.7574755915695227E-3</c:v>
                </c:pt>
                <c:pt idx="453">
                  <c:v>6.1854080482610994E-5</c:v>
                </c:pt>
                <c:pt idx="454">
                  <c:v>3.8110438748010456E-5</c:v>
                </c:pt>
                <c:pt idx="455">
                  <c:v>3.3883800838296103E-10</c:v>
                </c:pt>
                <c:pt idx="456">
                  <c:v>9.9750701957227288E-5</c:v>
                </c:pt>
                <c:pt idx="457">
                  <c:v>8.7855455356556506E-4</c:v>
                </c:pt>
                <c:pt idx="458">
                  <c:v>3.8229422169169518E-7</c:v>
                </c:pt>
                <c:pt idx="459">
                  <c:v>6.8727348407097587E-4</c:v>
                </c:pt>
                <c:pt idx="460">
                  <c:v>5.4935065639226097E-10</c:v>
                </c:pt>
                <c:pt idx="461">
                  <c:v>1.2977353484640715E-4</c:v>
                </c:pt>
                <c:pt idx="462">
                  <c:v>2.6716148585190104E-5</c:v>
                </c:pt>
                <c:pt idx="463">
                  <c:v>1.0983180947855585E-4</c:v>
                </c:pt>
                <c:pt idx="464">
                  <c:v>7.5686540354650951E-5</c:v>
                </c:pt>
                <c:pt idx="465">
                  <c:v>1.1851179954314224E-4</c:v>
                </c:pt>
                <c:pt idx="466">
                  <c:v>7.64971438896675E-4</c:v>
                </c:pt>
                <c:pt idx="467">
                  <c:v>4.1936383595587403E-5</c:v>
                </c:pt>
                <c:pt idx="468">
                  <c:v>9.5944803382157716E-5</c:v>
                </c:pt>
                <c:pt idx="469">
                  <c:v>3.4674500509105604E-5</c:v>
                </c:pt>
                <c:pt idx="470">
                  <c:v>6.2279773767349815E-4</c:v>
                </c:pt>
                <c:pt idx="471">
                  <c:v>1.0078590445834876E-4</c:v>
                </c:pt>
                <c:pt idx="472">
                  <c:v>1.7239610256022096E-4</c:v>
                </c:pt>
                <c:pt idx="473">
                  <c:v>1.631901296250755E-4</c:v>
                </c:pt>
                <c:pt idx="474">
                  <c:v>4.0102110496732373E-5</c:v>
                </c:pt>
                <c:pt idx="475">
                  <c:v>5.591106064348119E-4</c:v>
                </c:pt>
                <c:pt idx="476">
                  <c:v>2.6561296893826413E-4</c:v>
                </c:pt>
                <c:pt idx="477">
                  <c:v>7.1732850378756628E-4</c:v>
                </c:pt>
                <c:pt idx="478">
                  <c:v>2.4788914961045087E-5</c:v>
                </c:pt>
                <c:pt idx="479">
                  <c:v>1.1485853905625563E-5</c:v>
                </c:pt>
                <c:pt idx="480">
                  <c:v>4.6803192677472428E-4</c:v>
                </c:pt>
                <c:pt idx="481">
                  <c:v>2.1913282052519838E-4</c:v>
                </c:pt>
                <c:pt idx="482">
                  <c:v>3.5658141050419321E-4</c:v>
                </c:pt>
                <c:pt idx="483">
                  <c:v>6.2754495585302689E-4</c:v>
                </c:pt>
                <c:pt idx="484">
                  <c:v>5.0203471474396335E-5</c:v>
                </c:pt>
                <c:pt idx="485">
                  <c:v>3.6062031375322221E-4</c:v>
                </c:pt>
                <c:pt idx="486">
                  <c:v>3.6859176664178343E-5</c:v>
                </c:pt>
                <c:pt idx="487">
                  <c:v>1.2222612951300496E-3</c:v>
                </c:pt>
                <c:pt idx="488">
                  <c:v>1.331186419577139E-4</c:v>
                </c:pt>
                <c:pt idx="489">
                  <c:v>3.6211602671186762E-5</c:v>
                </c:pt>
                <c:pt idx="490">
                  <c:v>1.0248030185755001E-5</c:v>
                </c:pt>
                <c:pt idx="491">
                  <c:v>1.7831363456261742E-4</c:v>
                </c:pt>
                <c:pt idx="492">
                  <c:v>2.2021227159717595E-5</c:v>
                </c:pt>
                <c:pt idx="493">
                  <c:v>1.7292691460394394E-5</c:v>
                </c:pt>
                <c:pt idx="494">
                  <c:v>6.3701219154759002E-4</c:v>
                </c:pt>
                <c:pt idx="495">
                  <c:v>3.2288103625440463E-5</c:v>
                </c:pt>
                <c:pt idx="496">
                  <c:v>5.2112927454837652E-5</c:v>
                </c:pt>
                <c:pt idx="497">
                  <c:v>7.1614717194381807E-6</c:v>
                </c:pt>
                <c:pt idx="498">
                  <c:v>2.6666873328767327E-5</c:v>
                </c:pt>
                <c:pt idx="499">
                  <c:v>1.1774025695403136E-5</c:v>
                </c:pt>
                <c:pt idx="500">
                  <c:v>4.0998059346056856E-4</c:v>
                </c:pt>
                <c:pt idx="501">
                  <c:v>4.0612384674751957E-6</c:v>
                </c:pt>
                <c:pt idx="502">
                  <c:v>1.5499875473608265E-4</c:v>
                </c:pt>
                <c:pt idx="503">
                  <c:v>8.248759209258735E-6</c:v>
                </c:pt>
                <c:pt idx="504">
                  <c:v>3.14512938968826E-4</c:v>
                </c:pt>
                <c:pt idx="505">
                  <c:v>3.7045249896962839E-5</c:v>
                </c:pt>
                <c:pt idx="506">
                  <c:v>2.3346105233444055E-6</c:v>
                </c:pt>
                <c:pt idx="507">
                  <c:v>6.8810562533831135E-5</c:v>
                </c:pt>
                <c:pt idx="508">
                  <c:v>1.8666209170331518E-6</c:v>
                </c:pt>
                <c:pt idx="509">
                  <c:v>3.186509448777149E-5</c:v>
                </c:pt>
                <c:pt idx="510">
                  <c:v>2.3162061774301002E-4</c:v>
                </c:pt>
                <c:pt idx="511">
                  <c:v>5.2064027806861517E-4</c:v>
                </c:pt>
                <c:pt idx="512">
                  <c:v>8.5454610123090181E-6</c:v>
                </c:pt>
                <c:pt idx="513">
                  <c:v>1.0019676344523866E-4</c:v>
                </c:pt>
                <c:pt idx="514">
                  <c:v>2.6858559178536732E-5</c:v>
                </c:pt>
                <c:pt idx="515">
                  <c:v>1.247890662059841E-3</c:v>
                </c:pt>
                <c:pt idx="516">
                  <c:v>1.6996575570735144E-4</c:v>
                </c:pt>
                <c:pt idx="517">
                  <c:v>3.9896841282079374E-6</c:v>
                </c:pt>
                <c:pt idx="518">
                  <c:v>1.4173484168670188E-4</c:v>
                </c:pt>
                <c:pt idx="519">
                  <c:v>1.5762664377040656E-5</c:v>
                </c:pt>
                <c:pt idx="520">
                  <c:v>2.2979209411837971E-4</c:v>
                </c:pt>
                <c:pt idx="521">
                  <c:v>1.4394097889318294E-4</c:v>
                </c:pt>
                <c:pt idx="522">
                  <c:v>3.1127143030375753E-4</c:v>
                </c:pt>
                <c:pt idx="523">
                  <c:v>3.8113857695980529E-4</c:v>
                </c:pt>
                <c:pt idx="524">
                  <c:v>3.5393613336850125E-4</c:v>
                </c:pt>
                <c:pt idx="525">
                  <c:v>4.2255641445846113E-6</c:v>
                </c:pt>
                <c:pt idx="526">
                  <c:v>3.0258865193512075E-4</c:v>
                </c:pt>
                <c:pt idx="527">
                  <c:v>1.5724953676997969E-4</c:v>
                </c:pt>
                <c:pt idx="528">
                  <c:v>1.5647430909901508E-4</c:v>
                </c:pt>
                <c:pt idx="529">
                  <c:v>1.3661277282643529E-5</c:v>
                </c:pt>
                <c:pt idx="530">
                  <c:v>1.0644989720060099E-4</c:v>
                </c:pt>
                <c:pt idx="531">
                  <c:v>6.6487600867276239E-4</c:v>
                </c:pt>
                <c:pt idx="532">
                  <c:v>2.0197972837097787E-4</c:v>
                </c:pt>
                <c:pt idx="533">
                  <c:v>4.3362611868657306E-5</c:v>
                </c:pt>
                <c:pt idx="534">
                  <c:v>2.390054808220752E-4</c:v>
                </c:pt>
                <c:pt idx="535">
                  <c:v>1.2908858923612357E-5</c:v>
                </c:pt>
                <c:pt idx="536">
                  <c:v>7.1453617552253799E-6</c:v>
                </c:pt>
                <c:pt idx="537">
                  <c:v>1.3437930764111837E-4</c:v>
                </c:pt>
                <c:pt idx="538">
                  <c:v>3.9934564524540041E-4</c:v>
                </c:pt>
                <c:pt idx="539">
                  <c:v>2.5786850118306805E-4</c:v>
                </c:pt>
                <c:pt idx="540">
                  <c:v>7.7945649768602898E-4</c:v>
                </c:pt>
                <c:pt idx="541">
                  <c:v>8.0681542205259861E-4</c:v>
                </c:pt>
                <c:pt idx="542">
                  <c:v>6.4265196054242636E-8</c:v>
                </c:pt>
                <c:pt idx="543">
                  <c:v>1.3744207315438594E-5</c:v>
                </c:pt>
                <c:pt idx="544">
                  <c:v>9.7154471960010036E-6</c:v>
                </c:pt>
                <c:pt idx="545">
                  <c:v>4.8997698319869589E-4</c:v>
                </c:pt>
                <c:pt idx="546">
                  <c:v>9.6075660475276688E-6</c:v>
                </c:pt>
                <c:pt idx="547">
                  <c:v>3.737563308308389E-4</c:v>
                </c:pt>
                <c:pt idx="548">
                  <c:v>1.3380231155645799E-4</c:v>
                </c:pt>
                <c:pt idx="549">
                  <c:v>4.6418593154773049E-4</c:v>
                </c:pt>
                <c:pt idx="550">
                  <c:v>2.0798758031318693E-4</c:v>
                </c:pt>
                <c:pt idx="551">
                  <c:v>6.3399006905819077E-5</c:v>
                </c:pt>
                <c:pt idx="552">
                  <c:v>1.4738519741507359E-4</c:v>
                </c:pt>
                <c:pt idx="553">
                  <c:v>4.7962916064026724E-5</c:v>
                </c:pt>
                <c:pt idx="554">
                  <c:v>3.1431425443811635E-4</c:v>
                </c:pt>
                <c:pt idx="555">
                  <c:v>3.7799005560391669E-4</c:v>
                </c:pt>
                <c:pt idx="556">
                  <c:v>6.8186655013633629E-7</c:v>
                </c:pt>
                <c:pt idx="557">
                  <c:v>7.3709654217828926E-5</c:v>
                </c:pt>
                <c:pt idx="558">
                  <c:v>4.462187291572157E-5</c:v>
                </c:pt>
                <c:pt idx="559">
                  <c:v>2.1605428378549861E-5</c:v>
                </c:pt>
                <c:pt idx="560">
                  <c:v>1.4713082380978397E-7</c:v>
                </c:pt>
                <c:pt idx="561">
                  <c:v>9.8768000888161967E-5</c:v>
                </c:pt>
                <c:pt idx="562">
                  <c:v>2.9659433648699122E-5</c:v>
                </c:pt>
                <c:pt idx="563">
                  <c:v>5.2252532840073155E-4</c:v>
                </c:pt>
                <c:pt idx="564">
                  <c:v>6.2342109030848685E-7</c:v>
                </c:pt>
                <c:pt idx="565">
                  <c:v>5.9314827707843988E-4</c:v>
                </c:pt>
                <c:pt idx="566">
                  <c:v>5.3443177541607829E-5</c:v>
                </c:pt>
                <c:pt idx="567">
                  <c:v>3.65677407725153E-5</c:v>
                </c:pt>
                <c:pt idx="568">
                  <c:v>1.3025471165572185E-5</c:v>
                </c:pt>
                <c:pt idx="569">
                  <c:v>5.6667900843680581E-5</c:v>
                </c:pt>
                <c:pt idx="570">
                  <c:v>1.1400800761085748E-4</c:v>
                </c:pt>
                <c:pt idx="571">
                  <c:v>6.1231265612629056E-5</c:v>
                </c:pt>
                <c:pt idx="572">
                  <c:v>4.0661425365571517E-5</c:v>
                </c:pt>
                <c:pt idx="573">
                  <c:v>1.0441856544778363E-3</c:v>
                </c:pt>
                <c:pt idx="574">
                  <c:v>3.641802211467741E-4</c:v>
                </c:pt>
                <c:pt idx="575">
                  <c:v>3.1554452041873547E-3</c:v>
                </c:pt>
                <c:pt idx="576">
                  <c:v>2.2880519830469718E-4</c:v>
                </c:pt>
                <c:pt idx="577">
                  <c:v>2.6026553302170162E-4</c:v>
                </c:pt>
                <c:pt idx="578">
                  <c:v>7.048538376606074E-4</c:v>
                </c:pt>
                <c:pt idx="579">
                  <c:v>2.7189518185225074E-3</c:v>
                </c:pt>
                <c:pt idx="580">
                  <c:v>9.3103313079075939E-6</c:v>
                </c:pt>
                <c:pt idx="581">
                  <c:v>8.3974091938251072E-5</c:v>
                </c:pt>
                <c:pt idx="582">
                  <c:v>2.1176838199332728E-4</c:v>
                </c:pt>
                <c:pt idx="583">
                  <c:v>1.1054712967369978E-3</c:v>
                </c:pt>
                <c:pt idx="584">
                  <c:v>2.8323064848454431E-4</c:v>
                </c:pt>
                <c:pt idx="585">
                  <c:v>1.0920412795920281E-4</c:v>
                </c:pt>
                <c:pt idx="586">
                  <c:v>2.2671921210745009E-5</c:v>
                </c:pt>
                <c:pt idx="587">
                  <c:v>9.6973944175188399E-5</c:v>
                </c:pt>
                <c:pt idx="588">
                  <c:v>1.4897483048849464E-4</c:v>
                </c:pt>
                <c:pt idx="589">
                  <c:v>3.9711477996935917E-5</c:v>
                </c:pt>
                <c:pt idx="590">
                  <c:v>1.0764522240845312E-4</c:v>
                </c:pt>
                <c:pt idx="591">
                  <c:v>1.3430437870793488E-4</c:v>
                </c:pt>
                <c:pt idx="592">
                  <c:v>1.1006465817353921E-4</c:v>
                </c:pt>
                <c:pt idx="593">
                  <c:v>2.1023766914672788E-5</c:v>
                </c:pt>
                <c:pt idx="594">
                  <c:v>4.011969413564549E-4</c:v>
                </c:pt>
                <c:pt idx="595">
                  <c:v>3.9322266094616841E-5</c:v>
                </c:pt>
                <c:pt idx="596">
                  <c:v>4.4327484637535457E-5</c:v>
                </c:pt>
                <c:pt idx="597">
                  <c:v>2.5038839121270485E-4</c:v>
                </c:pt>
                <c:pt idx="598">
                  <c:v>1.2582724020540862E-3</c:v>
                </c:pt>
                <c:pt idx="599">
                  <c:v>6.9160561578739176E-6</c:v>
                </c:pt>
                <c:pt idx="600">
                  <c:v>2.1247051365653441E-4</c:v>
                </c:pt>
                <c:pt idx="601">
                  <c:v>1.3086521002517551E-5</c:v>
                </c:pt>
                <c:pt idx="602">
                  <c:v>3.7198446260071513E-6</c:v>
                </c:pt>
                <c:pt idx="603">
                  <c:v>8.820050917124411E-5</c:v>
                </c:pt>
                <c:pt idx="604">
                  <c:v>2.4793385797976107E-8</c:v>
                </c:pt>
                <c:pt idx="605">
                  <c:v>1.3011287756339815E-5</c:v>
                </c:pt>
                <c:pt idx="606">
                  <c:v>1.3689769980047915E-3</c:v>
                </c:pt>
                <c:pt idx="607">
                  <c:v>1.2929484955202098E-4</c:v>
                </c:pt>
                <c:pt idx="608">
                  <c:v>1.467261762600879E-3</c:v>
                </c:pt>
                <c:pt idx="609">
                  <c:v>4.4151708930615382E-5</c:v>
                </c:pt>
                <c:pt idx="610">
                  <c:v>1.9131206645168764E-5</c:v>
                </c:pt>
                <c:pt idx="611">
                  <c:v>1.591115425053165E-5</c:v>
                </c:pt>
                <c:pt idx="612">
                  <c:v>7.0395946100712713E-5</c:v>
                </c:pt>
                <c:pt idx="613">
                  <c:v>3.0501454260437085E-5</c:v>
                </c:pt>
                <c:pt idx="614">
                  <c:v>3.5784693396723493E-6</c:v>
                </c:pt>
                <c:pt idx="615">
                  <c:v>4.7955881513064331E-4</c:v>
                </c:pt>
                <c:pt idx="616">
                  <c:v>1.3304007499236436E-4</c:v>
                </c:pt>
                <c:pt idx="617">
                  <c:v>1.3965994699451345E-4</c:v>
                </c:pt>
                <c:pt idx="618">
                  <c:v>6.4664186322649386E-4</c:v>
                </c:pt>
                <c:pt idx="619">
                  <c:v>1.0427723136842125E-4</c:v>
                </c:pt>
                <c:pt idx="620">
                  <c:v>3.0994658224698036E-5</c:v>
                </c:pt>
                <c:pt idx="621">
                  <c:v>3.9097886627626285E-4</c:v>
                </c:pt>
                <c:pt idx="622">
                  <c:v>3.2059195435841305E-4</c:v>
                </c:pt>
                <c:pt idx="623">
                  <c:v>4.885665959439027E-5</c:v>
                </c:pt>
                <c:pt idx="624">
                  <c:v>1.4039591989261114E-4</c:v>
                </c:pt>
                <c:pt idx="625">
                  <c:v>3.2054314246281797E-4</c:v>
                </c:pt>
                <c:pt idx="626">
                  <c:v>4.4638823714051343E-4</c:v>
                </c:pt>
                <c:pt idx="627">
                  <c:v>8.6020654352281581E-4</c:v>
                </c:pt>
                <c:pt idx="628">
                  <c:v>1.3596023218894214E-4</c:v>
                </c:pt>
                <c:pt idx="629">
                  <c:v>9.9610301811644078E-4</c:v>
                </c:pt>
                <c:pt idx="630">
                  <c:v>4.4677479133411636E-5</c:v>
                </c:pt>
                <c:pt idx="631">
                  <c:v>7.0099627572505396E-4</c:v>
                </c:pt>
                <c:pt idx="632">
                  <c:v>2.1786396121270193E-6</c:v>
                </c:pt>
                <c:pt idx="633">
                  <c:v>1.1374496415117344E-6</c:v>
                </c:pt>
                <c:pt idx="634">
                  <c:v>2.5378480447310859E-6</c:v>
                </c:pt>
                <c:pt idx="635">
                  <c:v>1.413465404464246E-4</c:v>
                </c:pt>
                <c:pt idx="636">
                  <c:v>1.2455354033227411E-4</c:v>
                </c:pt>
                <c:pt idx="637">
                  <c:v>1.9202567776362741E-4</c:v>
                </c:pt>
                <c:pt idx="638">
                  <c:v>2.3452843466791818E-4</c:v>
                </c:pt>
                <c:pt idx="639">
                  <c:v>4.4887991379682466E-6</c:v>
                </c:pt>
                <c:pt idx="640">
                  <c:v>2.4453254576485147E-6</c:v>
                </c:pt>
                <c:pt idx="641">
                  <c:v>6.0805486035532877E-6</c:v>
                </c:pt>
                <c:pt idx="642">
                  <c:v>6.0772264871957992E-5</c:v>
                </c:pt>
                <c:pt idx="643">
                  <c:v>7.1023006014263361E-5</c:v>
                </c:pt>
                <c:pt idx="644">
                  <c:v>5.458088858927648E-4</c:v>
                </c:pt>
                <c:pt idx="645">
                  <c:v>1.2973530970163783E-4</c:v>
                </c:pt>
                <c:pt idx="646">
                  <c:v>1.5578847925626269E-6</c:v>
                </c:pt>
                <c:pt idx="647">
                  <c:v>7.2429434687506349E-6</c:v>
                </c:pt>
                <c:pt idx="648">
                  <c:v>5.2951859801588334E-3</c:v>
                </c:pt>
                <c:pt idx="649">
                  <c:v>3.591926468316929E-4</c:v>
                </c:pt>
                <c:pt idx="650">
                  <c:v>8.857254606922901E-3</c:v>
                </c:pt>
                <c:pt idx="651">
                  <c:v>1.4766965684373535E-2</c:v>
                </c:pt>
                <c:pt idx="652">
                  <c:v>9.4911063321790086E-5</c:v>
                </c:pt>
                <c:pt idx="653">
                  <c:v>4.4306018338804674E-3</c:v>
                </c:pt>
                <c:pt idx="654">
                  <c:v>1.6174844492352958E-2</c:v>
                </c:pt>
                <c:pt idx="655">
                  <c:v>2.8880339970939299E-4</c:v>
                </c:pt>
                <c:pt idx="656">
                  <c:v>1.4699015238358657E-4</c:v>
                </c:pt>
                <c:pt idx="657">
                  <c:v>5.939285869869527E-3</c:v>
                </c:pt>
                <c:pt idx="658">
                  <c:v>3.8074474101099363E-3</c:v>
                </c:pt>
                <c:pt idx="659">
                  <c:v>1.5357720914375742E-4</c:v>
                </c:pt>
                <c:pt idx="660">
                  <c:v>1.1410461391154796E-4</c:v>
                </c:pt>
                <c:pt idx="661">
                  <c:v>3.5826938100230561E-3</c:v>
                </c:pt>
                <c:pt idx="662">
                  <c:v>3.4394062501138232E-3</c:v>
                </c:pt>
                <c:pt idx="663">
                  <c:v>2.7848208542203846E-4</c:v>
                </c:pt>
                <c:pt idx="664">
                  <c:v>7.4113394527742333E-4</c:v>
                </c:pt>
                <c:pt idx="665">
                  <c:v>1.8304207251552604E-4</c:v>
                </c:pt>
                <c:pt idx="666">
                  <c:v>4.6687963143655144E-4</c:v>
                </c:pt>
                <c:pt idx="667">
                  <c:v>2.2951921139887491E-4</c:v>
                </c:pt>
                <c:pt idx="668">
                  <c:v>1.5405164978082601E-4</c:v>
                </c:pt>
                <c:pt idx="669">
                  <c:v>7.1964011220798294E-4</c:v>
                </c:pt>
                <c:pt idx="670">
                  <c:v>1.1626089748877956E-4</c:v>
                </c:pt>
                <c:pt idx="671">
                  <c:v>1.6121383708090828E-4</c:v>
                </c:pt>
                <c:pt idx="672">
                  <c:v>1.0106012500499006E-5</c:v>
                </c:pt>
                <c:pt idx="673">
                  <c:v>2.9871113317072684E-4</c:v>
                </c:pt>
                <c:pt idx="674">
                  <c:v>5.8908103923325942E-4</c:v>
                </c:pt>
                <c:pt idx="675">
                  <c:v>7.255955366698456E-4</c:v>
                </c:pt>
                <c:pt idx="676">
                  <c:v>1.3278082403854393E-4</c:v>
                </c:pt>
                <c:pt idx="677">
                  <c:v>1.2479683824085885E-5</c:v>
                </c:pt>
                <c:pt idx="678">
                  <c:v>1.5619991585657839E-3</c:v>
                </c:pt>
                <c:pt idx="679">
                  <c:v>1.1012301048469032E-3</c:v>
                </c:pt>
                <c:pt idx="680">
                  <c:v>1.8969215508415525E-3</c:v>
                </c:pt>
                <c:pt idx="681">
                  <c:v>1.6222867192456259E-4</c:v>
                </c:pt>
                <c:pt idx="682">
                  <c:v>2.0375241547311839E-4</c:v>
                </c:pt>
                <c:pt idx="683">
                  <c:v>5.8253961990220224E-4</c:v>
                </c:pt>
                <c:pt idx="684">
                  <c:v>2.8464731916979808E-3</c:v>
                </c:pt>
                <c:pt idx="685">
                  <c:v>1.3850313909626534E-3</c:v>
                </c:pt>
                <c:pt idx="686">
                  <c:v>1.1958618161495978E-4</c:v>
                </c:pt>
                <c:pt idx="687">
                  <c:v>7.3043355419011847E-5</c:v>
                </c:pt>
                <c:pt idx="688">
                  <c:v>4.9863906391229109E-4</c:v>
                </c:pt>
                <c:pt idx="689">
                  <c:v>3.7077369619968413E-4</c:v>
                </c:pt>
                <c:pt idx="690">
                  <c:v>3.3325818414970364E-4</c:v>
                </c:pt>
                <c:pt idx="691">
                  <c:v>6.7432661441090143E-7</c:v>
                </c:pt>
                <c:pt idx="692">
                  <c:v>3.8348943737617492E-4</c:v>
                </c:pt>
                <c:pt idx="693">
                  <c:v>5.4995661607256784E-4</c:v>
                </c:pt>
                <c:pt idx="694">
                  <c:v>3.6307356180511405E-5</c:v>
                </c:pt>
                <c:pt idx="695">
                  <c:v>1.8332379734167918E-5</c:v>
                </c:pt>
                <c:pt idx="696">
                  <c:v>2.6318491378143714E-3</c:v>
                </c:pt>
                <c:pt idx="697">
                  <c:v>8.9466245001533651E-3</c:v>
                </c:pt>
                <c:pt idx="698">
                  <c:v>2.5656165922167555E-4</c:v>
                </c:pt>
                <c:pt idx="699">
                  <c:v>1.4335212278382303E-4</c:v>
                </c:pt>
                <c:pt idx="700">
                  <c:v>9.1264789849795642E-4</c:v>
                </c:pt>
                <c:pt idx="701">
                  <c:v>7.9224284825313567E-4</c:v>
                </c:pt>
                <c:pt idx="702">
                  <c:v>3.8634793501741063E-5</c:v>
                </c:pt>
                <c:pt idx="703">
                  <c:v>3.6445186570380742E-4</c:v>
                </c:pt>
                <c:pt idx="704">
                  <c:v>2.5773095805682296E-4</c:v>
                </c:pt>
                <c:pt idx="705">
                  <c:v>6.1595925777292086E-4</c:v>
                </c:pt>
                <c:pt idx="706">
                  <c:v>4.7785882818877689E-6</c:v>
                </c:pt>
                <c:pt idx="707">
                  <c:v>2.1397014047751231E-4</c:v>
                </c:pt>
                <c:pt idx="708">
                  <c:v>3.5778595838852252E-4</c:v>
                </c:pt>
                <c:pt idx="709">
                  <c:v>4.0819421280175556E-4</c:v>
                </c:pt>
                <c:pt idx="710">
                  <c:v>1.7229720100597274E-4</c:v>
                </c:pt>
                <c:pt idx="711">
                  <c:v>9.6150720734488251E-5</c:v>
                </c:pt>
                <c:pt idx="712">
                  <c:v>1.1488524383172251E-3</c:v>
                </c:pt>
                <c:pt idx="713">
                  <c:v>2.9433544134289746E-4</c:v>
                </c:pt>
                <c:pt idx="714">
                  <c:v>2.3099612913394857E-4</c:v>
                </c:pt>
                <c:pt idx="715">
                  <c:v>6.7873150115536272E-5</c:v>
                </c:pt>
                <c:pt idx="716">
                  <c:v>5.3906056212926324E-5</c:v>
                </c:pt>
                <c:pt idx="717">
                  <c:v>1.2737050925634079E-4</c:v>
                </c:pt>
                <c:pt idx="718">
                  <c:v>7.5870436396639532E-5</c:v>
                </c:pt>
                <c:pt idx="719">
                  <c:v>4.2469177333998578E-6</c:v>
                </c:pt>
                <c:pt idx="720">
                  <c:v>2.2167312879125715E-4</c:v>
                </c:pt>
                <c:pt idx="721">
                  <c:v>1.7890032343799368E-5</c:v>
                </c:pt>
                <c:pt idx="722">
                  <c:v>3.4401382379277267E-5</c:v>
                </c:pt>
                <c:pt idx="723">
                  <c:v>9.0861873165311411E-4</c:v>
                </c:pt>
                <c:pt idx="724">
                  <c:v>3.2092970005189174E-4</c:v>
                </c:pt>
                <c:pt idx="725">
                  <c:v>2.2612177277664367E-5</c:v>
                </c:pt>
                <c:pt idx="726">
                  <c:v>2.3971599908997711E-4</c:v>
                </c:pt>
                <c:pt idx="727">
                  <c:v>1.3703647921491536E-3</c:v>
                </c:pt>
                <c:pt idx="728">
                  <c:v>6.9440481095756561E-6</c:v>
                </c:pt>
                <c:pt idx="729">
                  <c:v>1.5450577754561097E-4</c:v>
                </c:pt>
                <c:pt idx="730">
                  <c:v>2.3234624179059856E-4</c:v>
                </c:pt>
                <c:pt idx="731">
                  <c:v>3.2357840085103041E-4</c:v>
                </c:pt>
                <c:pt idx="732">
                  <c:v>4.2904507388636515E-4</c:v>
                </c:pt>
                <c:pt idx="733">
                  <c:v>6.1379509235198987E-4</c:v>
                </c:pt>
                <c:pt idx="734">
                  <c:v>1.4873367115405159E-4</c:v>
                </c:pt>
                <c:pt idx="735">
                  <c:v>5.9872251199845556E-4</c:v>
                </c:pt>
                <c:pt idx="736">
                  <c:v>1.924469165749355E-4</c:v>
                </c:pt>
                <c:pt idx="737">
                  <c:v>1.0771291682757233E-4</c:v>
                </c:pt>
                <c:pt idx="738">
                  <c:v>3.4850882990177505E-4</c:v>
                </c:pt>
                <c:pt idx="739">
                  <c:v>1.7274509051697674E-3</c:v>
                </c:pt>
                <c:pt idx="740">
                  <c:v>9.9982977577345983E-5</c:v>
                </c:pt>
                <c:pt idx="741">
                  <c:v>3.3468138692076851E-4</c:v>
                </c:pt>
                <c:pt idx="742">
                  <c:v>9.0261462866167116E-4</c:v>
                </c:pt>
                <c:pt idx="743">
                  <c:v>1.1928425388513051E-6</c:v>
                </c:pt>
                <c:pt idx="744">
                  <c:v>4.2441701801453324E-4</c:v>
                </c:pt>
                <c:pt idx="745">
                  <c:v>6.984866480187629E-4</c:v>
                </c:pt>
                <c:pt idx="746">
                  <c:v>6.1865359972437101E-4</c:v>
                </c:pt>
                <c:pt idx="747">
                  <c:v>1.2236520372770367E-3</c:v>
                </c:pt>
                <c:pt idx="748">
                  <c:v>8.5522888563655073E-4</c:v>
                </c:pt>
                <c:pt idx="749">
                  <c:v>5.8701167193900066E-4</c:v>
                </c:pt>
                <c:pt idx="750">
                  <c:v>6.5303995445374982E-5</c:v>
                </c:pt>
                <c:pt idx="751">
                  <c:v>3.2106090052103944E-5</c:v>
                </c:pt>
                <c:pt idx="752">
                  <c:v>1.2791910921658481E-3</c:v>
                </c:pt>
                <c:pt idx="753">
                  <c:v>6.14809123000701E-4</c:v>
                </c:pt>
                <c:pt idx="754">
                  <c:v>5.6193752210269017E-4</c:v>
                </c:pt>
                <c:pt idx="755">
                  <c:v>1.5588196180048503E-3</c:v>
                </c:pt>
                <c:pt idx="756">
                  <c:v>6.0130786350692239E-5</c:v>
                </c:pt>
                <c:pt idx="757">
                  <c:v>9.1002913342874106E-4</c:v>
                </c:pt>
                <c:pt idx="758">
                  <c:v>4.1548490154602679E-5</c:v>
                </c:pt>
                <c:pt idx="759">
                  <c:v>3.0129719343194349E-4</c:v>
                </c:pt>
                <c:pt idx="760">
                  <c:v>3.0201341890813595E-4</c:v>
                </c:pt>
                <c:pt idx="761">
                  <c:v>1.6332783072054126E-5</c:v>
                </c:pt>
                <c:pt idx="762">
                  <c:v>1.633850510477665E-3</c:v>
                </c:pt>
                <c:pt idx="763">
                  <c:v>1.4694523520980484E-3</c:v>
                </c:pt>
                <c:pt idx="764">
                  <c:v>9.4049906522351075E-4</c:v>
                </c:pt>
                <c:pt idx="765">
                  <c:v>2.8148163115196232E-5</c:v>
                </c:pt>
                <c:pt idx="766">
                  <c:v>2.0102530302040561E-4</c:v>
                </c:pt>
                <c:pt idx="767">
                  <c:v>5.3194994104293551E-4</c:v>
                </c:pt>
                <c:pt idx="768">
                  <c:v>3.1429098094923388E-3</c:v>
                </c:pt>
                <c:pt idx="769">
                  <c:v>7.0388754749860314E-4</c:v>
                </c:pt>
                <c:pt idx="770">
                  <c:v>1.131115155298225E-5</c:v>
                </c:pt>
                <c:pt idx="771">
                  <c:v>8.8478422275600234E-4</c:v>
                </c:pt>
                <c:pt idx="772">
                  <c:v>1.1165671777763514E-4</c:v>
                </c:pt>
                <c:pt idx="773">
                  <c:v>1.7440767432749336E-3</c:v>
                </c:pt>
                <c:pt idx="774">
                  <c:v>6.8879637225832343E-4</c:v>
                </c:pt>
                <c:pt idx="775">
                  <c:v>1.9442759774345741E-4</c:v>
                </c:pt>
                <c:pt idx="776">
                  <c:v>2.9864129115070439E-4</c:v>
                </c:pt>
                <c:pt idx="777">
                  <c:v>1.1608122471060294E-5</c:v>
                </c:pt>
                <c:pt idx="778">
                  <c:v>1.2626654231422089E-4</c:v>
                </c:pt>
                <c:pt idx="779">
                  <c:v>1.2271479112622851E-6</c:v>
                </c:pt>
                <c:pt idx="780">
                  <c:v>2.8078145739192037E-4</c:v>
                </c:pt>
                <c:pt idx="781">
                  <c:v>2.8772984425653585E-4</c:v>
                </c:pt>
                <c:pt idx="782">
                  <c:v>1.3474817717007895E-4</c:v>
                </c:pt>
                <c:pt idx="783">
                  <c:v>1.8082045835826337E-4</c:v>
                </c:pt>
                <c:pt idx="784">
                  <c:v>1.6608366157628518E-4</c:v>
                </c:pt>
                <c:pt idx="785">
                  <c:v>5.5465525588006797E-5</c:v>
                </c:pt>
                <c:pt idx="786">
                  <c:v>5.1657518431945523E-4</c:v>
                </c:pt>
                <c:pt idx="787">
                  <c:v>1.4343305490610591E-4</c:v>
                </c:pt>
                <c:pt idx="788">
                  <c:v>3.4494663567426838E-4</c:v>
                </c:pt>
                <c:pt idx="789">
                  <c:v>1.6475876647861054E-4</c:v>
                </c:pt>
                <c:pt idx="790">
                  <c:v>5.2510952233006964E-6</c:v>
                </c:pt>
                <c:pt idx="791">
                  <c:v>1.2550598765050349E-4</c:v>
                </c:pt>
                <c:pt idx="792">
                  <c:v>9.8088502735682579E-5</c:v>
                </c:pt>
                <c:pt idx="793">
                  <c:v>1.1386330187444642E-4</c:v>
                </c:pt>
                <c:pt idx="794">
                  <c:v>1.5141162953483995E-4</c:v>
                </c:pt>
                <c:pt idx="795">
                  <c:v>6.4007204888331829E-4</c:v>
                </c:pt>
                <c:pt idx="796">
                  <c:v>2.8100682696340296E-4</c:v>
                </c:pt>
                <c:pt idx="797">
                  <c:v>1.8438876578656069E-4</c:v>
                </c:pt>
                <c:pt idx="798">
                  <c:v>2.959054607643625E-5</c:v>
                </c:pt>
                <c:pt idx="799">
                  <c:v>1.5656313799212909E-5</c:v>
                </c:pt>
                <c:pt idx="800">
                  <c:v>5.5134048706386948E-4</c:v>
                </c:pt>
                <c:pt idx="801">
                  <c:v>2.0118759152819939E-4</c:v>
                </c:pt>
                <c:pt idx="802">
                  <c:v>1.8818353380833766E-8</c:v>
                </c:pt>
                <c:pt idx="803">
                  <c:v>2.4121192406507232E-5</c:v>
                </c:pt>
                <c:pt idx="804">
                  <c:v>7.1077368523612939E-4</c:v>
                </c:pt>
                <c:pt idx="805">
                  <c:v>5.4170050366773711E-5</c:v>
                </c:pt>
                <c:pt idx="806">
                  <c:v>1.0635643472201297E-4</c:v>
                </c:pt>
                <c:pt idx="807">
                  <c:v>3.2279663796906801E-4</c:v>
                </c:pt>
                <c:pt idx="808">
                  <c:v>8.2161544777171021E-5</c:v>
                </c:pt>
                <c:pt idx="809">
                  <c:v>5.9893636851721707E-4</c:v>
                </c:pt>
                <c:pt idx="810">
                  <c:v>1.9017909495204496E-4</c:v>
                </c:pt>
                <c:pt idx="811">
                  <c:v>1.6908961914210242E-4</c:v>
                </c:pt>
                <c:pt idx="812">
                  <c:v>1.3086961996519432E-4</c:v>
                </c:pt>
                <c:pt idx="813">
                  <c:v>6.2598753292686805E-4</c:v>
                </c:pt>
                <c:pt idx="814">
                  <c:v>4.90279857105354E-8</c:v>
                </c:pt>
                <c:pt idx="815">
                  <c:v>1.8505391694971575E-4</c:v>
                </c:pt>
                <c:pt idx="816">
                  <c:v>3.6997214660189748E-5</c:v>
                </c:pt>
                <c:pt idx="817">
                  <c:v>2.6431959024186905E-4</c:v>
                </c:pt>
                <c:pt idx="818">
                  <c:v>3.5285534294115241E-6</c:v>
                </c:pt>
                <c:pt idx="819">
                  <c:v>2.4992828828193336E-6</c:v>
                </c:pt>
                <c:pt idx="820">
                  <c:v>2.0011197925117198E-4</c:v>
                </c:pt>
                <c:pt idx="821">
                  <c:v>7.268318747761207E-5</c:v>
                </c:pt>
                <c:pt idx="822">
                  <c:v>7.8675292807316513E-4</c:v>
                </c:pt>
                <c:pt idx="823">
                  <c:v>5.5340776624842014E-5</c:v>
                </c:pt>
                <c:pt idx="824">
                  <c:v>1.4489227399636204E-4</c:v>
                </c:pt>
                <c:pt idx="825">
                  <c:v>8.5117117116128324E-5</c:v>
                </c:pt>
                <c:pt idx="826">
                  <c:v>2.5113686182122595E-5</c:v>
                </c:pt>
                <c:pt idx="827">
                  <c:v>4.3149001621835448E-5</c:v>
                </c:pt>
                <c:pt idx="828">
                  <c:v>2.0654441926966344E-5</c:v>
                </c:pt>
                <c:pt idx="829">
                  <c:v>3.6982876462097878E-5</c:v>
                </c:pt>
                <c:pt idx="830">
                  <c:v>5.2748277911688827E-6</c:v>
                </c:pt>
                <c:pt idx="831">
                  <c:v>7.7404333386933301E-5</c:v>
                </c:pt>
                <c:pt idx="832">
                  <c:v>3.9169264157327196E-4</c:v>
                </c:pt>
                <c:pt idx="833">
                  <c:v>3.5303290049633958E-4</c:v>
                </c:pt>
                <c:pt idx="834">
                  <c:v>6.5834389975936601E-4</c:v>
                </c:pt>
                <c:pt idx="835">
                  <c:v>3.338739553083003E-6</c:v>
                </c:pt>
                <c:pt idx="836">
                  <c:v>5.9901088754838396E-7</c:v>
                </c:pt>
                <c:pt idx="837">
                  <c:v>2.4636652484994406E-5</c:v>
                </c:pt>
                <c:pt idx="838">
                  <c:v>1.1133113743359751E-4</c:v>
                </c:pt>
                <c:pt idx="839">
                  <c:v>6.4260746135958791E-4</c:v>
                </c:pt>
                <c:pt idx="840">
                  <c:v>9.2660665270763687E-5</c:v>
                </c:pt>
                <c:pt idx="841">
                  <c:v>1.0255793817814959E-4</c:v>
                </c:pt>
                <c:pt idx="842">
                  <c:v>2.4887707003397021E-4</c:v>
                </c:pt>
                <c:pt idx="843">
                  <c:v>1.016122972319479E-5</c:v>
                </c:pt>
                <c:pt idx="844">
                  <c:v>5.7147049003380209E-4</c:v>
                </c:pt>
                <c:pt idx="845">
                  <c:v>1.1979476179151706E-3</c:v>
                </c:pt>
                <c:pt idx="846">
                  <c:v>5.3992280471951311E-4</c:v>
                </c:pt>
                <c:pt idx="847">
                  <c:v>2.4984505130402377E-5</c:v>
                </c:pt>
                <c:pt idx="848">
                  <c:v>3.2015136774273239E-4</c:v>
                </c:pt>
                <c:pt idx="849">
                  <c:v>8.9855060923798242E-7</c:v>
                </c:pt>
                <c:pt idx="850">
                  <c:v>7.1631329351376825E-5</c:v>
                </c:pt>
                <c:pt idx="851">
                  <c:v>1.5450617670997266E-4</c:v>
                </c:pt>
                <c:pt idx="852">
                  <c:v>1.5569640884317067E-4</c:v>
                </c:pt>
                <c:pt idx="853">
                  <c:v>5.5096326358144E-4</c:v>
                </c:pt>
                <c:pt idx="854">
                  <c:v>1.0644729198851563E-5</c:v>
                </c:pt>
                <c:pt idx="855">
                  <c:v>1.4050584861477648E-4</c:v>
                </c:pt>
                <c:pt idx="856">
                  <c:v>6.0898438627495631E-5</c:v>
                </c:pt>
                <c:pt idx="857">
                  <c:v>3.220241271201194E-5</c:v>
                </c:pt>
                <c:pt idx="858">
                  <c:v>4.8020708199580825E-5</c:v>
                </c:pt>
                <c:pt idx="859">
                  <c:v>4.3696975598508659E-4</c:v>
                </c:pt>
                <c:pt idx="860">
                  <c:v>1.1107849739564679E-5</c:v>
                </c:pt>
                <c:pt idx="861">
                  <c:v>1.0848423439168942E-4</c:v>
                </c:pt>
                <c:pt idx="862">
                  <c:v>6.9998933811477786E-5</c:v>
                </c:pt>
                <c:pt idx="863">
                  <c:v>6.4126058771474617E-8</c:v>
                </c:pt>
                <c:pt idx="864">
                  <c:v>2.7346806041929247E-4</c:v>
                </c:pt>
                <c:pt idx="865">
                  <c:v>1.5189164999464096E-4</c:v>
                </c:pt>
                <c:pt idx="866">
                  <c:v>6.2167075315243706E-6</c:v>
                </c:pt>
                <c:pt idx="867">
                  <c:v>3.502759810709081E-4</c:v>
                </c:pt>
                <c:pt idx="868">
                  <c:v>3.4709722236442748E-4</c:v>
                </c:pt>
                <c:pt idx="869">
                  <c:v>4.7764762650925798E-4</c:v>
                </c:pt>
                <c:pt idx="870">
                  <c:v>3.4498574530647568E-4</c:v>
                </c:pt>
                <c:pt idx="871">
                  <c:v>1.1361884587829511E-3</c:v>
                </c:pt>
                <c:pt idx="872">
                  <c:v>5.6749010268534973E-5</c:v>
                </c:pt>
                <c:pt idx="873">
                  <c:v>2.2887238429750612E-6</c:v>
                </c:pt>
                <c:pt idx="874">
                  <c:v>4.7001531601454819E-4</c:v>
                </c:pt>
                <c:pt idx="875">
                  <c:v>1.7020650260391186E-4</c:v>
                </c:pt>
                <c:pt idx="876">
                  <c:v>5.3733097056218797E-5</c:v>
                </c:pt>
                <c:pt idx="877">
                  <c:v>1.3767887090220213E-6</c:v>
                </c:pt>
                <c:pt idx="878">
                  <c:v>1.5352357850965652E-4</c:v>
                </c:pt>
                <c:pt idx="879">
                  <c:v>2.2251762362948246E-5</c:v>
                </c:pt>
                <c:pt idx="880">
                  <c:v>2.0073091278845386E-4</c:v>
                </c:pt>
                <c:pt idx="881">
                  <c:v>5.0784312757520518E-5</c:v>
                </c:pt>
                <c:pt idx="882">
                  <c:v>1.3204087175155995E-4</c:v>
                </c:pt>
                <c:pt idx="883">
                  <c:v>2.7647786489325317E-4</c:v>
                </c:pt>
                <c:pt idx="884">
                  <c:v>2.3123798054722891E-4</c:v>
                </c:pt>
                <c:pt idx="885">
                  <c:v>4.1184654925711223E-4</c:v>
                </c:pt>
                <c:pt idx="886">
                  <c:v>2.9356172247915204E-4</c:v>
                </c:pt>
                <c:pt idx="887">
                  <c:v>2.2632305589307428E-4</c:v>
                </c:pt>
                <c:pt idx="888">
                  <c:v>1.9781644020408235E-3</c:v>
                </c:pt>
                <c:pt idx="889">
                  <c:v>4.051399772735346E-6</c:v>
                </c:pt>
                <c:pt idx="890">
                  <c:v>1.9485878266145507E-5</c:v>
                </c:pt>
                <c:pt idx="891">
                  <c:v>7.3376731311864361E-4</c:v>
                </c:pt>
                <c:pt idx="892">
                  <c:v>2.6105733654247456E-5</c:v>
                </c:pt>
                <c:pt idx="893">
                  <c:v>4.127795207909642E-5</c:v>
                </c:pt>
                <c:pt idx="894">
                  <c:v>6.4966072795803016E-4</c:v>
                </c:pt>
                <c:pt idx="895">
                  <c:v>2.5332492728139981E-4</c:v>
                </c:pt>
                <c:pt idx="896">
                  <c:v>8.7670490363830723E-5</c:v>
                </c:pt>
                <c:pt idx="897">
                  <c:v>5.132698864360924E-4</c:v>
                </c:pt>
                <c:pt idx="898">
                  <c:v>1.3448822153432086E-5</c:v>
                </c:pt>
                <c:pt idx="899">
                  <c:v>2.2727979950472486E-3</c:v>
                </c:pt>
                <c:pt idx="900">
                  <c:v>9.1721286469575354E-5</c:v>
                </c:pt>
                <c:pt idx="901">
                  <c:v>6.4567256257175887E-5</c:v>
                </c:pt>
                <c:pt idx="902">
                  <c:v>5.7028736825161187E-4</c:v>
                </c:pt>
                <c:pt idx="903">
                  <c:v>9.4932433212089836E-5</c:v>
                </c:pt>
                <c:pt idx="904">
                  <c:v>2.2884963280329383E-5</c:v>
                </c:pt>
                <c:pt idx="905">
                  <c:v>3.2484486520697873E-4</c:v>
                </c:pt>
                <c:pt idx="906">
                  <c:v>4.8082986639489481E-6</c:v>
                </c:pt>
                <c:pt idx="907">
                  <c:v>7.1663148687812074E-4</c:v>
                </c:pt>
                <c:pt idx="908">
                  <c:v>3.3822351347888509E-5</c:v>
                </c:pt>
                <c:pt idx="909">
                  <c:v>8.6694572808295801E-4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E-4E61-8098-86ED9A2C054D}"/>
            </c:ext>
          </c:extLst>
        </c:ser>
        <c:ser>
          <c:idx val="1"/>
          <c:order val="1"/>
          <c:tx>
            <c:strRef>
              <c:f>TimeSeries!$E$1:$E$2</c:f>
              <c:strCache>
                <c:ptCount val="2"/>
                <c:pt idx="0">
                  <c:v>ARCH 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TimeSeries!$A$3:$A$912</c:f>
              <c:numCache>
                <c:formatCode>d\-mmm\-yy</c:formatCode>
                <c:ptCount val="910"/>
                <c:pt idx="0">
                  <c:v>39349</c:v>
                </c:pt>
                <c:pt idx="1">
                  <c:v>39356</c:v>
                </c:pt>
                <c:pt idx="2">
                  <c:v>39363</c:v>
                </c:pt>
                <c:pt idx="3">
                  <c:v>39370</c:v>
                </c:pt>
                <c:pt idx="4">
                  <c:v>39377</c:v>
                </c:pt>
                <c:pt idx="5">
                  <c:v>39384</c:v>
                </c:pt>
                <c:pt idx="6">
                  <c:v>39391</c:v>
                </c:pt>
                <c:pt idx="7">
                  <c:v>39398</c:v>
                </c:pt>
                <c:pt idx="8">
                  <c:v>39405</c:v>
                </c:pt>
                <c:pt idx="9">
                  <c:v>39412</c:v>
                </c:pt>
                <c:pt idx="10">
                  <c:v>39419</c:v>
                </c:pt>
                <c:pt idx="11">
                  <c:v>39426</c:v>
                </c:pt>
                <c:pt idx="12">
                  <c:v>39433</c:v>
                </c:pt>
                <c:pt idx="13">
                  <c:v>39440</c:v>
                </c:pt>
                <c:pt idx="14">
                  <c:v>39447</c:v>
                </c:pt>
                <c:pt idx="15">
                  <c:v>39454</c:v>
                </c:pt>
                <c:pt idx="16">
                  <c:v>39461</c:v>
                </c:pt>
                <c:pt idx="17">
                  <c:v>39468</c:v>
                </c:pt>
                <c:pt idx="18">
                  <c:v>39475</c:v>
                </c:pt>
                <c:pt idx="19">
                  <c:v>39482</c:v>
                </c:pt>
                <c:pt idx="20">
                  <c:v>39489</c:v>
                </c:pt>
                <c:pt idx="21">
                  <c:v>39496</c:v>
                </c:pt>
                <c:pt idx="22">
                  <c:v>39503</c:v>
                </c:pt>
                <c:pt idx="23">
                  <c:v>39510</c:v>
                </c:pt>
                <c:pt idx="24">
                  <c:v>39517</c:v>
                </c:pt>
                <c:pt idx="25">
                  <c:v>39524</c:v>
                </c:pt>
                <c:pt idx="26">
                  <c:v>39531</c:v>
                </c:pt>
                <c:pt idx="27">
                  <c:v>39538</c:v>
                </c:pt>
                <c:pt idx="28">
                  <c:v>39545</c:v>
                </c:pt>
                <c:pt idx="29">
                  <c:v>39552</c:v>
                </c:pt>
                <c:pt idx="30">
                  <c:v>39559</c:v>
                </c:pt>
                <c:pt idx="31">
                  <c:v>39566</c:v>
                </c:pt>
                <c:pt idx="32">
                  <c:v>39573</c:v>
                </c:pt>
                <c:pt idx="33">
                  <c:v>39580</c:v>
                </c:pt>
                <c:pt idx="34">
                  <c:v>39587</c:v>
                </c:pt>
                <c:pt idx="35">
                  <c:v>39594</c:v>
                </c:pt>
                <c:pt idx="36">
                  <c:v>39601</c:v>
                </c:pt>
                <c:pt idx="37">
                  <c:v>39608</c:v>
                </c:pt>
                <c:pt idx="38">
                  <c:v>39615</c:v>
                </c:pt>
                <c:pt idx="39">
                  <c:v>39622</c:v>
                </c:pt>
                <c:pt idx="40">
                  <c:v>39629</c:v>
                </c:pt>
                <c:pt idx="41">
                  <c:v>39636</c:v>
                </c:pt>
                <c:pt idx="42">
                  <c:v>39643</c:v>
                </c:pt>
                <c:pt idx="43">
                  <c:v>39650</c:v>
                </c:pt>
                <c:pt idx="44">
                  <c:v>39657</c:v>
                </c:pt>
                <c:pt idx="45">
                  <c:v>39664</c:v>
                </c:pt>
                <c:pt idx="46">
                  <c:v>39671</c:v>
                </c:pt>
                <c:pt idx="47">
                  <c:v>39678</c:v>
                </c:pt>
                <c:pt idx="48">
                  <c:v>39685</c:v>
                </c:pt>
                <c:pt idx="49">
                  <c:v>39692</c:v>
                </c:pt>
                <c:pt idx="50">
                  <c:v>39699</c:v>
                </c:pt>
                <c:pt idx="51">
                  <c:v>39706</c:v>
                </c:pt>
                <c:pt idx="52">
                  <c:v>39713</c:v>
                </c:pt>
                <c:pt idx="53">
                  <c:v>39720</c:v>
                </c:pt>
                <c:pt idx="54">
                  <c:v>39727</c:v>
                </c:pt>
                <c:pt idx="55">
                  <c:v>39734</c:v>
                </c:pt>
                <c:pt idx="56">
                  <c:v>39741</c:v>
                </c:pt>
                <c:pt idx="57">
                  <c:v>39748</c:v>
                </c:pt>
                <c:pt idx="58">
                  <c:v>39755</c:v>
                </c:pt>
                <c:pt idx="59">
                  <c:v>39762</c:v>
                </c:pt>
                <c:pt idx="60">
                  <c:v>39769</c:v>
                </c:pt>
                <c:pt idx="61">
                  <c:v>39776</c:v>
                </c:pt>
                <c:pt idx="62">
                  <c:v>39783</c:v>
                </c:pt>
                <c:pt idx="63">
                  <c:v>39790</c:v>
                </c:pt>
                <c:pt idx="64">
                  <c:v>39797</c:v>
                </c:pt>
                <c:pt idx="65">
                  <c:v>39804</c:v>
                </c:pt>
                <c:pt idx="66">
                  <c:v>39811</c:v>
                </c:pt>
                <c:pt idx="67">
                  <c:v>39818</c:v>
                </c:pt>
                <c:pt idx="68">
                  <c:v>39825</c:v>
                </c:pt>
                <c:pt idx="69">
                  <c:v>39832</c:v>
                </c:pt>
                <c:pt idx="70">
                  <c:v>39839</c:v>
                </c:pt>
                <c:pt idx="71">
                  <c:v>39846</c:v>
                </c:pt>
                <c:pt idx="72">
                  <c:v>39853</c:v>
                </c:pt>
                <c:pt idx="73">
                  <c:v>39860</c:v>
                </c:pt>
                <c:pt idx="74">
                  <c:v>39867</c:v>
                </c:pt>
                <c:pt idx="75">
                  <c:v>39874</c:v>
                </c:pt>
                <c:pt idx="76">
                  <c:v>39881</c:v>
                </c:pt>
                <c:pt idx="77">
                  <c:v>39888</c:v>
                </c:pt>
                <c:pt idx="78">
                  <c:v>39895</c:v>
                </c:pt>
                <c:pt idx="79">
                  <c:v>39902</c:v>
                </c:pt>
                <c:pt idx="80">
                  <c:v>39909</c:v>
                </c:pt>
                <c:pt idx="81">
                  <c:v>39916</c:v>
                </c:pt>
                <c:pt idx="82">
                  <c:v>39923</c:v>
                </c:pt>
                <c:pt idx="83">
                  <c:v>39930</c:v>
                </c:pt>
                <c:pt idx="84">
                  <c:v>39937</c:v>
                </c:pt>
                <c:pt idx="85">
                  <c:v>39944</c:v>
                </c:pt>
                <c:pt idx="86">
                  <c:v>39951</c:v>
                </c:pt>
                <c:pt idx="87">
                  <c:v>39958</c:v>
                </c:pt>
                <c:pt idx="88">
                  <c:v>39965</c:v>
                </c:pt>
                <c:pt idx="89">
                  <c:v>39972</c:v>
                </c:pt>
                <c:pt idx="90">
                  <c:v>39979</c:v>
                </c:pt>
                <c:pt idx="91">
                  <c:v>39986</c:v>
                </c:pt>
                <c:pt idx="92">
                  <c:v>39993</c:v>
                </c:pt>
                <c:pt idx="93">
                  <c:v>40000</c:v>
                </c:pt>
                <c:pt idx="94">
                  <c:v>40007</c:v>
                </c:pt>
                <c:pt idx="95">
                  <c:v>40014</c:v>
                </c:pt>
                <c:pt idx="96">
                  <c:v>40021</c:v>
                </c:pt>
                <c:pt idx="97">
                  <c:v>40028</c:v>
                </c:pt>
                <c:pt idx="98">
                  <c:v>40035</c:v>
                </c:pt>
                <c:pt idx="99">
                  <c:v>40042</c:v>
                </c:pt>
                <c:pt idx="100">
                  <c:v>40049</c:v>
                </c:pt>
                <c:pt idx="101">
                  <c:v>40056</c:v>
                </c:pt>
                <c:pt idx="102">
                  <c:v>40063</c:v>
                </c:pt>
                <c:pt idx="103">
                  <c:v>40070</c:v>
                </c:pt>
                <c:pt idx="104">
                  <c:v>40077</c:v>
                </c:pt>
                <c:pt idx="105">
                  <c:v>40084</c:v>
                </c:pt>
                <c:pt idx="106">
                  <c:v>40091</c:v>
                </c:pt>
                <c:pt idx="107">
                  <c:v>40098</c:v>
                </c:pt>
                <c:pt idx="108">
                  <c:v>40105</c:v>
                </c:pt>
                <c:pt idx="109">
                  <c:v>40112</c:v>
                </c:pt>
                <c:pt idx="110">
                  <c:v>40119</c:v>
                </c:pt>
                <c:pt idx="111">
                  <c:v>40126</c:v>
                </c:pt>
                <c:pt idx="112">
                  <c:v>40133</c:v>
                </c:pt>
                <c:pt idx="113">
                  <c:v>40140</c:v>
                </c:pt>
                <c:pt idx="114">
                  <c:v>40147</c:v>
                </c:pt>
                <c:pt idx="115">
                  <c:v>40154</c:v>
                </c:pt>
                <c:pt idx="116">
                  <c:v>40161</c:v>
                </c:pt>
                <c:pt idx="117">
                  <c:v>40168</c:v>
                </c:pt>
                <c:pt idx="118">
                  <c:v>40175</c:v>
                </c:pt>
                <c:pt idx="119">
                  <c:v>40182</c:v>
                </c:pt>
                <c:pt idx="120">
                  <c:v>40189</c:v>
                </c:pt>
                <c:pt idx="121">
                  <c:v>40196</c:v>
                </c:pt>
                <c:pt idx="122">
                  <c:v>40203</c:v>
                </c:pt>
                <c:pt idx="123">
                  <c:v>40210</c:v>
                </c:pt>
                <c:pt idx="124">
                  <c:v>40217</c:v>
                </c:pt>
                <c:pt idx="125">
                  <c:v>40224</c:v>
                </c:pt>
                <c:pt idx="126">
                  <c:v>40231</c:v>
                </c:pt>
                <c:pt idx="127">
                  <c:v>40238</c:v>
                </c:pt>
                <c:pt idx="128">
                  <c:v>40245</c:v>
                </c:pt>
                <c:pt idx="129">
                  <c:v>40252</c:v>
                </c:pt>
                <c:pt idx="130">
                  <c:v>40259</c:v>
                </c:pt>
                <c:pt idx="131">
                  <c:v>40266</c:v>
                </c:pt>
                <c:pt idx="132">
                  <c:v>40273</c:v>
                </c:pt>
                <c:pt idx="133">
                  <c:v>40280</c:v>
                </c:pt>
                <c:pt idx="134">
                  <c:v>40287</c:v>
                </c:pt>
                <c:pt idx="135">
                  <c:v>40294</c:v>
                </c:pt>
                <c:pt idx="136">
                  <c:v>40301</c:v>
                </c:pt>
                <c:pt idx="137">
                  <c:v>40308</c:v>
                </c:pt>
                <c:pt idx="138">
                  <c:v>40315</c:v>
                </c:pt>
                <c:pt idx="139">
                  <c:v>40322</c:v>
                </c:pt>
                <c:pt idx="140">
                  <c:v>40329</c:v>
                </c:pt>
                <c:pt idx="141">
                  <c:v>40336</c:v>
                </c:pt>
                <c:pt idx="142">
                  <c:v>40343</c:v>
                </c:pt>
                <c:pt idx="143">
                  <c:v>40350</c:v>
                </c:pt>
                <c:pt idx="144">
                  <c:v>40357</c:v>
                </c:pt>
                <c:pt idx="145">
                  <c:v>40364</c:v>
                </c:pt>
                <c:pt idx="146">
                  <c:v>40371</c:v>
                </c:pt>
                <c:pt idx="147">
                  <c:v>40378</c:v>
                </c:pt>
                <c:pt idx="148">
                  <c:v>40385</c:v>
                </c:pt>
                <c:pt idx="149">
                  <c:v>40392</c:v>
                </c:pt>
                <c:pt idx="150">
                  <c:v>40399</c:v>
                </c:pt>
                <c:pt idx="151">
                  <c:v>40406</c:v>
                </c:pt>
                <c:pt idx="152">
                  <c:v>40413</c:v>
                </c:pt>
                <c:pt idx="153">
                  <c:v>40420</c:v>
                </c:pt>
                <c:pt idx="154">
                  <c:v>40427</c:v>
                </c:pt>
                <c:pt idx="155">
                  <c:v>40434</c:v>
                </c:pt>
                <c:pt idx="156">
                  <c:v>40441</c:v>
                </c:pt>
                <c:pt idx="157">
                  <c:v>40448</c:v>
                </c:pt>
                <c:pt idx="158">
                  <c:v>40455</c:v>
                </c:pt>
                <c:pt idx="159">
                  <c:v>40462</c:v>
                </c:pt>
                <c:pt idx="160">
                  <c:v>40469</c:v>
                </c:pt>
                <c:pt idx="161">
                  <c:v>40476</c:v>
                </c:pt>
                <c:pt idx="162">
                  <c:v>40483</c:v>
                </c:pt>
                <c:pt idx="163">
                  <c:v>40490</c:v>
                </c:pt>
                <c:pt idx="164">
                  <c:v>40497</c:v>
                </c:pt>
                <c:pt idx="165">
                  <c:v>40504</c:v>
                </c:pt>
                <c:pt idx="166">
                  <c:v>40511</c:v>
                </c:pt>
                <c:pt idx="167">
                  <c:v>40518</c:v>
                </c:pt>
                <c:pt idx="168">
                  <c:v>40525</c:v>
                </c:pt>
                <c:pt idx="169">
                  <c:v>40532</c:v>
                </c:pt>
                <c:pt idx="170">
                  <c:v>40539</c:v>
                </c:pt>
                <c:pt idx="171">
                  <c:v>40546</c:v>
                </c:pt>
                <c:pt idx="172">
                  <c:v>40553</c:v>
                </c:pt>
                <c:pt idx="173">
                  <c:v>40560</c:v>
                </c:pt>
                <c:pt idx="174">
                  <c:v>40567</c:v>
                </c:pt>
                <c:pt idx="175">
                  <c:v>40574</c:v>
                </c:pt>
                <c:pt idx="176">
                  <c:v>40581</c:v>
                </c:pt>
                <c:pt idx="177">
                  <c:v>40588</c:v>
                </c:pt>
                <c:pt idx="178">
                  <c:v>40595</c:v>
                </c:pt>
                <c:pt idx="179">
                  <c:v>40602</c:v>
                </c:pt>
                <c:pt idx="180">
                  <c:v>40609</c:v>
                </c:pt>
                <c:pt idx="181">
                  <c:v>40616</c:v>
                </c:pt>
                <c:pt idx="182">
                  <c:v>40623</c:v>
                </c:pt>
                <c:pt idx="183">
                  <c:v>40630</c:v>
                </c:pt>
                <c:pt idx="184">
                  <c:v>40637</c:v>
                </c:pt>
                <c:pt idx="185">
                  <c:v>40644</c:v>
                </c:pt>
                <c:pt idx="186">
                  <c:v>40651</c:v>
                </c:pt>
                <c:pt idx="187">
                  <c:v>40658</c:v>
                </c:pt>
                <c:pt idx="188">
                  <c:v>40665</c:v>
                </c:pt>
                <c:pt idx="189">
                  <c:v>40672</c:v>
                </c:pt>
                <c:pt idx="190">
                  <c:v>40679</c:v>
                </c:pt>
                <c:pt idx="191">
                  <c:v>40686</c:v>
                </c:pt>
                <c:pt idx="192">
                  <c:v>40693</c:v>
                </c:pt>
                <c:pt idx="193">
                  <c:v>40700</c:v>
                </c:pt>
                <c:pt idx="194">
                  <c:v>40707</c:v>
                </c:pt>
                <c:pt idx="195">
                  <c:v>40714</c:v>
                </c:pt>
                <c:pt idx="196">
                  <c:v>40721</c:v>
                </c:pt>
                <c:pt idx="197">
                  <c:v>40728</c:v>
                </c:pt>
                <c:pt idx="198">
                  <c:v>40735</c:v>
                </c:pt>
                <c:pt idx="199">
                  <c:v>40742</c:v>
                </c:pt>
                <c:pt idx="200">
                  <c:v>40749</c:v>
                </c:pt>
                <c:pt idx="201">
                  <c:v>40756</c:v>
                </c:pt>
                <c:pt idx="202">
                  <c:v>40763</c:v>
                </c:pt>
                <c:pt idx="203">
                  <c:v>40770</c:v>
                </c:pt>
                <c:pt idx="204">
                  <c:v>40777</c:v>
                </c:pt>
                <c:pt idx="205">
                  <c:v>40784</c:v>
                </c:pt>
                <c:pt idx="206">
                  <c:v>40791</c:v>
                </c:pt>
                <c:pt idx="207">
                  <c:v>40798</c:v>
                </c:pt>
                <c:pt idx="208">
                  <c:v>40805</c:v>
                </c:pt>
                <c:pt idx="209">
                  <c:v>40812</c:v>
                </c:pt>
                <c:pt idx="210">
                  <c:v>40819</c:v>
                </c:pt>
                <c:pt idx="211">
                  <c:v>40826</c:v>
                </c:pt>
                <c:pt idx="212">
                  <c:v>40833</c:v>
                </c:pt>
                <c:pt idx="213">
                  <c:v>40840</c:v>
                </c:pt>
                <c:pt idx="214">
                  <c:v>40847</c:v>
                </c:pt>
                <c:pt idx="215">
                  <c:v>40854</c:v>
                </c:pt>
                <c:pt idx="216">
                  <c:v>40861</c:v>
                </c:pt>
                <c:pt idx="217">
                  <c:v>40868</c:v>
                </c:pt>
                <c:pt idx="218">
                  <c:v>40875</c:v>
                </c:pt>
                <c:pt idx="219">
                  <c:v>40882</c:v>
                </c:pt>
                <c:pt idx="220">
                  <c:v>40889</c:v>
                </c:pt>
                <c:pt idx="221">
                  <c:v>40896</c:v>
                </c:pt>
                <c:pt idx="222">
                  <c:v>40903</c:v>
                </c:pt>
                <c:pt idx="223">
                  <c:v>40910</c:v>
                </c:pt>
                <c:pt idx="224">
                  <c:v>40917</c:v>
                </c:pt>
                <c:pt idx="225">
                  <c:v>40924</c:v>
                </c:pt>
                <c:pt idx="226">
                  <c:v>40931</c:v>
                </c:pt>
                <c:pt idx="227">
                  <c:v>40938</c:v>
                </c:pt>
                <c:pt idx="228">
                  <c:v>40945</c:v>
                </c:pt>
                <c:pt idx="229">
                  <c:v>40952</c:v>
                </c:pt>
                <c:pt idx="230">
                  <c:v>40959</c:v>
                </c:pt>
                <c:pt idx="231">
                  <c:v>40966</c:v>
                </c:pt>
                <c:pt idx="232">
                  <c:v>40973</c:v>
                </c:pt>
                <c:pt idx="233">
                  <c:v>40980</c:v>
                </c:pt>
                <c:pt idx="234">
                  <c:v>40987</c:v>
                </c:pt>
                <c:pt idx="235">
                  <c:v>40994</c:v>
                </c:pt>
                <c:pt idx="236">
                  <c:v>41001</c:v>
                </c:pt>
                <c:pt idx="237">
                  <c:v>41008</c:v>
                </c:pt>
                <c:pt idx="238">
                  <c:v>41015</c:v>
                </c:pt>
                <c:pt idx="239">
                  <c:v>41022</c:v>
                </c:pt>
                <c:pt idx="240">
                  <c:v>41029</c:v>
                </c:pt>
                <c:pt idx="241">
                  <c:v>41036</c:v>
                </c:pt>
                <c:pt idx="242">
                  <c:v>41043</c:v>
                </c:pt>
                <c:pt idx="243">
                  <c:v>41050</c:v>
                </c:pt>
                <c:pt idx="244">
                  <c:v>41057</c:v>
                </c:pt>
                <c:pt idx="245">
                  <c:v>41064</c:v>
                </c:pt>
                <c:pt idx="246">
                  <c:v>41071</c:v>
                </c:pt>
                <c:pt idx="247">
                  <c:v>41078</c:v>
                </c:pt>
                <c:pt idx="248">
                  <c:v>41085</c:v>
                </c:pt>
                <c:pt idx="249">
                  <c:v>41092</c:v>
                </c:pt>
                <c:pt idx="250">
                  <c:v>41099</c:v>
                </c:pt>
                <c:pt idx="251">
                  <c:v>41106</c:v>
                </c:pt>
                <c:pt idx="252">
                  <c:v>41113</c:v>
                </c:pt>
                <c:pt idx="253">
                  <c:v>41120</c:v>
                </c:pt>
                <c:pt idx="254">
                  <c:v>41127</c:v>
                </c:pt>
                <c:pt idx="255">
                  <c:v>41134</c:v>
                </c:pt>
                <c:pt idx="256">
                  <c:v>41141</c:v>
                </c:pt>
                <c:pt idx="257">
                  <c:v>41148</c:v>
                </c:pt>
                <c:pt idx="258">
                  <c:v>41155</c:v>
                </c:pt>
                <c:pt idx="259">
                  <c:v>41162</c:v>
                </c:pt>
                <c:pt idx="260">
                  <c:v>41169</c:v>
                </c:pt>
                <c:pt idx="261">
                  <c:v>41176</c:v>
                </c:pt>
                <c:pt idx="262">
                  <c:v>41183</c:v>
                </c:pt>
                <c:pt idx="263">
                  <c:v>41190</c:v>
                </c:pt>
                <c:pt idx="264">
                  <c:v>41197</c:v>
                </c:pt>
                <c:pt idx="265">
                  <c:v>41204</c:v>
                </c:pt>
                <c:pt idx="266">
                  <c:v>41211</c:v>
                </c:pt>
                <c:pt idx="267">
                  <c:v>41218</c:v>
                </c:pt>
                <c:pt idx="268">
                  <c:v>41225</c:v>
                </c:pt>
                <c:pt idx="269">
                  <c:v>41232</c:v>
                </c:pt>
                <c:pt idx="270">
                  <c:v>41239</c:v>
                </c:pt>
                <c:pt idx="271">
                  <c:v>41246</c:v>
                </c:pt>
                <c:pt idx="272">
                  <c:v>41253</c:v>
                </c:pt>
                <c:pt idx="273">
                  <c:v>41260</c:v>
                </c:pt>
                <c:pt idx="274">
                  <c:v>41267</c:v>
                </c:pt>
                <c:pt idx="275">
                  <c:v>41274</c:v>
                </c:pt>
                <c:pt idx="276">
                  <c:v>41281</c:v>
                </c:pt>
                <c:pt idx="277">
                  <c:v>41288</c:v>
                </c:pt>
                <c:pt idx="278">
                  <c:v>41295</c:v>
                </c:pt>
                <c:pt idx="279">
                  <c:v>41302</c:v>
                </c:pt>
                <c:pt idx="280">
                  <c:v>41309</c:v>
                </c:pt>
                <c:pt idx="281">
                  <c:v>41316</c:v>
                </c:pt>
                <c:pt idx="282">
                  <c:v>41323</c:v>
                </c:pt>
                <c:pt idx="283">
                  <c:v>41330</c:v>
                </c:pt>
                <c:pt idx="284">
                  <c:v>41337</c:v>
                </c:pt>
                <c:pt idx="285">
                  <c:v>41344</c:v>
                </c:pt>
                <c:pt idx="286">
                  <c:v>41351</c:v>
                </c:pt>
                <c:pt idx="287">
                  <c:v>41358</c:v>
                </c:pt>
                <c:pt idx="288">
                  <c:v>41365</c:v>
                </c:pt>
                <c:pt idx="289">
                  <c:v>41372</c:v>
                </c:pt>
                <c:pt idx="290">
                  <c:v>41379</c:v>
                </c:pt>
                <c:pt idx="291">
                  <c:v>41386</c:v>
                </c:pt>
                <c:pt idx="292">
                  <c:v>41393</c:v>
                </c:pt>
                <c:pt idx="293">
                  <c:v>41400</c:v>
                </c:pt>
                <c:pt idx="294">
                  <c:v>41407</c:v>
                </c:pt>
                <c:pt idx="295">
                  <c:v>41414</c:v>
                </c:pt>
                <c:pt idx="296">
                  <c:v>41421</c:v>
                </c:pt>
                <c:pt idx="297">
                  <c:v>41428</c:v>
                </c:pt>
                <c:pt idx="298">
                  <c:v>41435</c:v>
                </c:pt>
                <c:pt idx="299">
                  <c:v>41442</c:v>
                </c:pt>
                <c:pt idx="300">
                  <c:v>41449</c:v>
                </c:pt>
                <c:pt idx="301">
                  <c:v>41456</c:v>
                </c:pt>
                <c:pt idx="302">
                  <c:v>41463</c:v>
                </c:pt>
                <c:pt idx="303">
                  <c:v>41470</c:v>
                </c:pt>
                <c:pt idx="304">
                  <c:v>41477</c:v>
                </c:pt>
                <c:pt idx="305">
                  <c:v>41484</c:v>
                </c:pt>
                <c:pt idx="306">
                  <c:v>41491</c:v>
                </c:pt>
                <c:pt idx="307">
                  <c:v>41498</c:v>
                </c:pt>
                <c:pt idx="308">
                  <c:v>41505</c:v>
                </c:pt>
                <c:pt idx="309">
                  <c:v>41512</c:v>
                </c:pt>
                <c:pt idx="310">
                  <c:v>41519</c:v>
                </c:pt>
                <c:pt idx="311">
                  <c:v>41526</c:v>
                </c:pt>
                <c:pt idx="312">
                  <c:v>41533</c:v>
                </c:pt>
                <c:pt idx="313">
                  <c:v>41540</c:v>
                </c:pt>
                <c:pt idx="314">
                  <c:v>41547</c:v>
                </c:pt>
                <c:pt idx="315">
                  <c:v>41554</c:v>
                </c:pt>
                <c:pt idx="316">
                  <c:v>41561</c:v>
                </c:pt>
                <c:pt idx="317">
                  <c:v>41568</c:v>
                </c:pt>
                <c:pt idx="318">
                  <c:v>41575</c:v>
                </c:pt>
                <c:pt idx="319">
                  <c:v>41582</c:v>
                </c:pt>
                <c:pt idx="320">
                  <c:v>41589</c:v>
                </c:pt>
                <c:pt idx="321">
                  <c:v>41596</c:v>
                </c:pt>
                <c:pt idx="322">
                  <c:v>41603</c:v>
                </c:pt>
                <c:pt idx="323">
                  <c:v>41610</c:v>
                </c:pt>
                <c:pt idx="324">
                  <c:v>41617</c:v>
                </c:pt>
                <c:pt idx="325">
                  <c:v>41624</c:v>
                </c:pt>
                <c:pt idx="326">
                  <c:v>41631</c:v>
                </c:pt>
                <c:pt idx="327">
                  <c:v>41638</c:v>
                </c:pt>
                <c:pt idx="328">
                  <c:v>41645</c:v>
                </c:pt>
                <c:pt idx="329">
                  <c:v>41652</c:v>
                </c:pt>
                <c:pt idx="330">
                  <c:v>41659</c:v>
                </c:pt>
                <c:pt idx="331">
                  <c:v>41666</c:v>
                </c:pt>
                <c:pt idx="332">
                  <c:v>41673</c:v>
                </c:pt>
                <c:pt idx="333">
                  <c:v>41680</c:v>
                </c:pt>
                <c:pt idx="334">
                  <c:v>41687</c:v>
                </c:pt>
                <c:pt idx="335">
                  <c:v>41694</c:v>
                </c:pt>
                <c:pt idx="336">
                  <c:v>41701</c:v>
                </c:pt>
                <c:pt idx="337">
                  <c:v>41708</c:v>
                </c:pt>
                <c:pt idx="338">
                  <c:v>41715</c:v>
                </c:pt>
                <c:pt idx="339">
                  <c:v>41722</c:v>
                </c:pt>
                <c:pt idx="340">
                  <c:v>41729</c:v>
                </c:pt>
                <c:pt idx="341">
                  <c:v>41736</c:v>
                </c:pt>
                <c:pt idx="342">
                  <c:v>41743</c:v>
                </c:pt>
                <c:pt idx="343">
                  <c:v>41750</c:v>
                </c:pt>
                <c:pt idx="344">
                  <c:v>41757</c:v>
                </c:pt>
                <c:pt idx="345">
                  <c:v>41764</c:v>
                </c:pt>
                <c:pt idx="346">
                  <c:v>41771</c:v>
                </c:pt>
                <c:pt idx="347">
                  <c:v>41778</c:v>
                </c:pt>
                <c:pt idx="348">
                  <c:v>41785</c:v>
                </c:pt>
                <c:pt idx="349">
                  <c:v>41792</c:v>
                </c:pt>
                <c:pt idx="350">
                  <c:v>41799</c:v>
                </c:pt>
                <c:pt idx="351">
                  <c:v>41806</c:v>
                </c:pt>
                <c:pt idx="352">
                  <c:v>41813</c:v>
                </c:pt>
                <c:pt idx="353">
                  <c:v>41820</c:v>
                </c:pt>
                <c:pt idx="354">
                  <c:v>41827</c:v>
                </c:pt>
                <c:pt idx="355">
                  <c:v>41834</c:v>
                </c:pt>
                <c:pt idx="356">
                  <c:v>41841</c:v>
                </c:pt>
                <c:pt idx="357">
                  <c:v>41848</c:v>
                </c:pt>
                <c:pt idx="358">
                  <c:v>41855</c:v>
                </c:pt>
                <c:pt idx="359">
                  <c:v>41862</c:v>
                </c:pt>
                <c:pt idx="360">
                  <c:v>41869</c:v>
                </c:pt>
                <c:pt idx="361">
                  <c:v>41876</c:v>
                </c:pt>
                <c:pt idx="362">
                  <c:v>41883</c:v>
                </c:pt>
                <c:pt idx="363">
                  <c:v>41890</c:v>
                </c:pt>
                <c:pt idx="364">
                  <c:v>41897</c:v>
                </c:pt>
                <c:pt idx="365">
                  <c:v>41904</c:v>
                </c:pt>
                <c:pt idx="366">
                  <c:v>41911</c:v>
                </c:pt>
                <c:pt idx="367">
                  <c:v>41918</c:v>
                </c:pt>
                <c:pt idx="368">
                  <c:v>41925</c:v>
                </c:pt>
                <c:pt idx="369">
                  <c:v>41932</c:v>
                </c:pt>
                <c:pt idx="370">
                  <c:v>41939</c:v>
                </c:pt>
                <c:pt idx="371">
                  <c:v>41946</c:v>
                </c:pt>
                <c:pt idx="372">
                  <c:v>41953</c:v>
                </c:pt>
                <c:pt idx="373">
                  <c:v>41960</c:v>
                </c:pt>
                <c:pt idx="374">
                  <c:v>41967</c:v>
                </c:pt>
                <c:pt idx="375">
                  <c:v>41974</c:v>
                </c:pt>
                <c:pt idx="376">
                  <c:v>41981</c:v>
                </c:pt>
                <c:pt idx="377">
                  <c:v>41988</c:v>
                </c:pt>
                <c:pt idx="378">
                  <c:v>41995</c:v>
                </c:pt>
                <c:pt idx="379">
                  <c:v>42002</c:v>
                </c:pt>
                <c:pt idx="380">
                  <c:v>42009</c:v>
                </c:pt>
                <c:pt idx="381">
                  <c:v>42016</c:v>
                </c:pt>
                <c:pt idx="382">
                  <c:v>42023</c:v>
                </c:pt>
                <c:pt idx="383">
                  <c:v>42030</c:v>
                </c:pt>
                <c:pt idx="384">
                  <c:v>42037</c:v>
                </c:pt>
                <c:pt idx="385">
                  <c:v>42044</c:v>
                </c:pt>
                <c:pt idx="386">
                  <c:v>42051</c:v>
                </c:pt>
                <c:pt idx="387">
                  <c:v>42058</c:v>
                </c:pt>
                <c:pt idx="388">
                  <c:v>42065</c:v>
                </c:pt>
                <c:pt idx="389">
                  <c:v>42072</c:v>
                </c:pt>
                <c:pt idx="390">
                  <c:v>42079</c:v>
                </c:pt>
                <c:pt idx="391">
                  <c:v>42086</c:v>
                </c:pt>
                <c:pt idx="392">
                  <c:v>42093</c:v>
                </c:pt>
                <c:pt idx="393">
                  <c:v>42100</c:v>
                </c:pt>
                <c:pt idx="394">
                  <c:v>42107</c:v>
                </c:pt>
                <c:pt idx="395">
                  <c:v>42114</c:v>
                </c:pt>
                <c:pt idx="396">
                  <c:v>42121</c:v>
                </c:pt>
                <c:pt idx="397">
                  <c:v>42128</c:v>
                </c:pt>
                <c:pt idx="398">
                  <c:v>42135</c:v>
                </c:pt>
                <c:pt idx="399">
                  <c:v>42142</c:v>
                </c:pt>
                <c:pt idx="400">
                  <c:v>42149</c:v>
                </c:pt>
                <c:pt idx="401">
                  <c:v>42156</c:v>
                </c:pt>
                <c:pt idx="402">
                  <c:v>42163</c:v>
                </c:pt>
                <c:pt idx="403">
                  <c:v>42170</c:v>
                </c:pt>
                <c:pt idx="404">
                  <c:v>42177</c:v>
                </c:pt>
                <c:pt idx="405">
                  <c:v>42184</c:v>
                </c:pt>
                <c:pt idx="406">
                  <c:v>42191</c:v>
                </c:pt>
                <c:pt idx="407">
                  <c:v>42198</c:v>
                </c:pt>
                <c:pt idx="408">
                  <c:v>42205</c:v>
                </c:pt>
                <c:pt idx="409">
                  <c:v>42212</c:v>
                </c:pt>
                <c:pt idx="410">
                  <c:v>42219</c:v>
                </c:pt>
                <c:pt idx="411">
                  <c:v>42226</c:v>
                </c:pt>
                <c:pt idx="412">
                  <c:v>42233</c:v>
                </c:pt>
                <c:pt idx="413">
                  <c:v>42240</c:v>
                </c:pt>
                <c:pt idx="414">
                  <c:v>42247</c:v>
                </c:pt>
                <c:pt idx="415">
                  <c:v>42254</c:v>
                </c:pt>
                <c:pt idx="416">
                  <c:v>42261</c:v>
                </c:pt>
                <c:pt idx="417">
                  <c:v>42268</c:v>
                </c:pt>
                <c:pt idx="418">
                  <c:v>42275</c:v>
                </c:pt>
                <c:pt idx="419">
                  <c:v>42282</c:v>
                </c:pt>
                <c:pt idx="420">
                  <c:v>42289</c:v>
                </c:pt>
                <c:pt idx="421">
                  <c:v>42296</c:v>
                </c:pt>
                <c:pt idx="422">
                  <c:v>42303</c:v>
                </c:pt>
                <c:pt idx="423">
                  <c:v>42310</c:v>
                </c:pt>
                <c:pt idx="424">
                  <c:v>42317</c:v>
                </c:pt>
                <c:pt idx="425">
                  <c:v>42324</c:v>
                </c:pt>
                <c:pt idx="426">
                  <c:v>42331</c:v>
                </c:pt>
                <c:pt idx="427">
                  <c:v>42338</c:v>
                </c:pt>
                <c:pt idx="428">
                  <c:v>42345</c:v>
                </c:pt>
                <c:pt idx="429">
                  <c:v>42352</c:v>
                </c:pt>
                <c:pt idx="430">
                  <c:v>42359</c:v>
                </c:pt>
                <c:pt idx="431">
                  <c:v>42366</c:v>
                </c:pt>
                <c:pt idx="432">
                  <c:v>42373</c:v>
                </c:pt>
                <c:pt idx="433">
                  <c:v>42380</c:v>
                </c:pt>
                <c:pt idx="434">
                  <c:v>42387</c:v>
                </c:pt>
                <c:pt idx="435">
                  <c:v>42394</c:v>
                </c:pt>
                <c:pt idx="436">
                  <c:v>42401</c:v>
                </c:pt>
                <c:pt idx="437">
                  <c:v>42408</c:v>
                </c:pt>
                <c:pt idx="438">
                  <c:v>42415</c:v>
                </c:pt>
                <c:pt idx="439">
                  <c:v>42422</c:v>
                </c:pt>
                <c:pt idx="440">
                  <c:v>42429</c:v>
                </c:pt>
                <c:pt idx="441">
                  <c:v>42436</c:v>
                </c:pt>
                <c:pt idx="442">
                  <c:v>42443</c:v>
                </c:pt>
                <c:pt idx="443">
                  <c:v>42450</c:v>
                </c:pt>
                <c:pt idx="444">
                  <c:v>42457</c:v>
                </c:pt>
                <c:pt idx="445">
                  <c:v>42464</c:v>
                </c:pt>
                <c:pt idx="446">
                  <c:v>42471</c:v>
                </c:pt>
                <c:pt idx="447">
                  <c:v>42478</c:v>
                </c:pt>
                <c:pt idx="448">
                  <c:v>42485</c:v>
                </c:pt>
                <c:pt idx="449">
                  <c:v>42492</c:v>
                </c:pt>
                <c:pt idx="450">
                  <c:v>42499</c:v>
                </c:pt>
                <c:pt idx="451">
                  <c:v>42506</c:v>
                </c:pt>
                <c:pt idx="452">
                  <c:v>42513</c:v>
                </c:pt>
                <c:pt idx="453">
                  <c:v>42520</c:v>
                </c:pt>
                <c:pt idx="454">
                  <c:v>42527</c:v>
                </c:pt>
                <c:pt idx="455">
                  <c:v>42534</c:v>
                </c:pt>
                <c:pt idx="456">
                  <c:v>42541</c:v>
                </c:pt>
                <c:pt idx="457">
                  <c:v>42548</c:v>
                </c:pt>
                <c:pt idx="458">
                  <c:v>42555</c:v>
                </c:pt>
                <c:pt idx="459">
                  <c:v>42562</c:v>
                </c:pt>
                <c:pt idx="460">
                  <c:v>42569</c:v>
                </c:pt>
                <c:pt idx="461">
                  <c:v>42576</c:v>
                </c:pt>
                <c:pt idx="462">
                  <c:v>42583</c:v>
                </c:pt>
                <c:pt idx="463">
                  <c:v>42590</c:v>
                </c:pt>
                <c:pt idx="464">
                  <c:v>42597</c:v>
                </c:pt>
                <c:pt idx="465">
                  <c:v>42604</c:v>
                </c:pt>
                <c:pt idx="466">
                  <c:v>42611</c:v>
                </c:pt>
                <c:pt idx="467">
                  <c:v>42618</c:v>
                </c:pt>
                <c:pt idx="468">
                  <c:v>42625</c:v>
                </c:pt>
                <c:pt idx="469">
                  <c:v>42632</c:v>
                </c:pt>
                <c:pt idx="470">
                  <c:v>42639</c:v>
                </c:pt>
                <c:pt idx="471">
                  <c:v>42646</c:v>
                </c:pt>
                <c:pt idx="472">
                  <c:v>42653</c:v>
                </c:pt>
                <c:pt idx="473">
                  <c:v>42660</c:v>
                </c:pt>
                <c:pt idx="474">
                  <c:v>42667</c:v>
                </c:pt>
                <c:pt idx="475">
                  <c:v>42674</c:v>
                </c:pt>
                <c:pt idx="476">
                  <c:v>42681</c:v>
                </c:pt>
                <c:pt idx="477">
                  <c:v>42688</c:v>
                </c:pt>
                <c:pt idx="478">
                  <c:v>42695</c:v>
                </c:pt>
                <c:pt idx="479">
                  <c:v>42702</c:v>
                </c:pt>
                <c:pt idx="480">
                  <c:v>42709</c:v>
                </c:pt>
                <c:pt idx="481">
                  <c:v>42716</c:v>
                </c:pt>
                <c:pt idx="482">
                  <c:v>42723</c:v>
                </c:pt>
                <c:pt idx="483">
                  <c:v>42730</c:v>
                </c:pt>
                <c:pt idx="484">
                  <c:v>42737</c:v>
                </c:pt>
                <c:pt idx="485">
                  <c:v>42744</c:v>
                </c:pt>
                <c:pt idx="486">
                  <c:v>42751</c:v>
                </c:pt>
                <c:pt idx="487">
                  <c:v>42758</c:v>
                </c:pt>
                <c:pt idx="488">
                  <c:v>42765</c:v>
                </c:pt>
                <c:pt idx="489">
                  <c:v>42772</c:v>
                </c:pt>
                <c:pt idx="490">
                  <c:v>42779</c:v>
                </c:pt>
                <c:pt idx="491">
                  <c:v>42786</c:v>
                </c:pt>
                <c:pt idx="492">
                  <c:v>42793</c:v>
                </c:pt>
                <c:pt idx="493">
                  <c:v>42800</c:v>
                </c:pt>
                <c:pt idx="494">
                  <c:v>42807</c:v>
                </c:pt>
                <c:pt idx="495">
                  <c:v>42814</c:v>
                </c:pt>
                <c:pt idx="496">
                  <c:v>42821</c:v>
                </c:pt>
                <c:pt idx="497">
                  <c:v>42828</c:v>
                </c:pt>
                <c:pt idx="498">
                  <c:v>42835</c:v>
                </c:pt>
                <c:pt idx="499">
                  <c:v>42842</c:v>
                </c:pt>
                <c:pt idx="500">
                  <c:v>42849</c:v>
                </c:pt>
                <c:pt idx="501">
                  <c:v>42856</c:v>
                </c:pt>
                <c:pt idx="502">
                  <c:v>42863</c:v>
                </c:pt>
                <c:pt idx="503">
                  <c:v>42870</c:v>
                </c:pt>
                <c:pt idx="504">
                  <c:v>42877</c:v>
                </c:pt>
                <c:pt idx="505">
                  <c:v>42884</c:v>
                </c:pt>
                <c:pt idx="506">
                  <c:v>42891</c:v>
                </c:pt>
                <c:pt idx="507">
                  <c:v>42898</c:v>
                </c:pt>
                <c:pt idx="508">
                  <c:v>42905</c:v>
                </c:pt>
                <c:pt idx="509">
                  <c:v>42912</c:v>
                </c:pt>
                <c:pt idx="510">
                  <c:v>42919</c:v>
                </c:pt>
                <c:pt idx="511">
                  <c:v>42926</c:v>
                </c:pt>
                <c:pt idx="512">
                  <c:v>42933</c:v>
                </c:pt>
                <c:pt idx="513">
                  <c:v>42940</c:v>
                </c:pt>
                <c:pt idx="514">
                  <c:v>42947</c:v>
                </c:pt>
                <c:pt idx="515">
                  <c:v>42954</c:v>
                </c:pt>
                <c:pt idx="516">
                  <c:v>42961</c:v>
                </c:pt>
                <c:pt idx="517">
                  <c:v>42968</c:v>
                </c:pt>
                <c:pt idx="518">
                  <c:v>42975</c:v>
                </c:pt>
                <c:pt idx="519">
                  <c:v>42982</c:v>
                </c:pt>
                <c:pt idx="520">
                  <c:v>42989</c:v>
                </c:pt>
                <c:pt idx="521">
                  <c:v>42996</c:v>
                </c:pt>
                <c:pt idx="522">
                  <c:v>43003</c:v>
                </c:pt>
                <c:pt idx="523">
                  <c:v>43010</c:v>
                </c:pt>
                <c:pt idx="524">
                  <c:v>43017</c:v>
                </c:pt>
                <c:pt idx="525">
                  <c:v>43024</c:v>
                </c:pt>
                <c:pt idx="526">
                  <c:v>43031</c:v>
                </c:pt>
                <c:pt idx="527">
                  <c:v>43038</c:v>
                </c:pt>
                <c:pt idx="528">
                  <c:v>43045</c:v>
                </c:pt>
                <c:pt idx="529">
                  <c:v>43052</c:v>
                </c:pt>
                <c:pt idx="530">
                  <c:v>43059</c:v>
                </c:pt>
                <c:pt idx="531">
                  <c:v>43066</c:v>
                </c:pt>
                <c:pt idx="532">
                  <c:v>43073</c:v>
                </c:pt>
                <c:pt idx="533">
                  <c:v>43080</c:v>
                </c:pt>
                <c:pt idx="534">
                  <c:v>43087</c:v>
                </c:pt>
                <c:pt idx="535">
                  <c:v>43094</c:v>
                </c:pt>
                <c:pt idx="536">
                  <c:v>43101</c:v>
                </c:pt>
                <c:pt idx="537">
                  <c:v>43108</c:v>
                </c:pt>
                <c:pt idx="538">
                  <c:v>43115</c:v>
                </c:pt>
                <c:pt idx="539">
                  <c:v>43122</c:v>
                </c:pt>
                <c:pt idx="540">
                  <c:v>43129</c:v>
                </c:pt>
                <c:pt idx="541">
                  <c:v>43136</c:v>
                </c:pt>
                <c:pt idx="542">
                  <c:v>43143</c:v>
                </c:pt>
                <c:pt idx="543">
                  <c:v>43150</c:v>
                </c:pt>
                <c:pt idx="544">
                  <c:v>43157</c:v>
                </c:pt>
                <c:pt idx="545">
                  <c:v>43164</c:v>
                </c:pt>
                <c:pt idx="546">
                  <c:v>43171</c:v>
                </c:pt>
                <c:pt idx="547">
                  <c:v>43178</c:v>
                </c:pt>
                <c:pt idx="548">
                  <c:v>43185</c:v>
                </c:pt>
                <c:pt idx="549">
                  <c:v>43192</c:v>
                </c:pt>
                <c:pt idx="550">
                  <c:v>43199</c:v>
                </c:pt>
                <c:pt idx="551">
                  <c:v>43206</c:v>
                </c:pt>
                <c:pt idx="552">
                  <c:v>43213</c:v>
                </c:pt>
                <c:pt idx="553">
                  <c:v>43220</c:v>
                </c:pt>
                <c:pt idx="554">
                  <c:v>43227</c:v>
                </c:pt>
                <c:pt idx="555">
                  <c:v>43234</c:v>
                </c:pt>
                <c:pt idx="556">
                  <c:v>43241</c:v>
                </c:pt>
                <c:pt idx="557">
                  <c:v>43248</c:v>
                </c:pt>
                <c:pt idx="558">
                  <c:v>43255</c:v>
                </c:pt>
                <c:pt idx="559">
                  <c:v>43262</c:v>
                </c:pt>
                <c:pt idx="560">
                  <c:v>43269</c:v>
                </c:pt>
                <c:pt idx="561">
                  <c:v>43276</c:v>
                </c:pt>
                <c:pt idx="562">
                  <c:v>43283</c:v>
                </c:pt>
                <c:pt idx="563">
                  <c:v>43290</c:v>
                </c:pt>
                <c:pt idx="564">
                  <c:v>43297</c:v>
                </c:pt>
                <c:pt idx="565">
                  <c:v>43304</c:v>
                </c:pt>
                <c:pt idx="566">
                  <c:v>43311</c:v>
                </c:pt>
                <c:pt idx="567">
                  <c:v>43318</c:v>
                </c:pt>
                <c:pt idx="568">
                  <c:v>43325</c:v>
                </c:pt>
                <c:pt idx="569">
                  <c:v>43332</c:v>
                </c:pt>
                <c:pt idx="570">
                  <c:v>43339</c:v>
                </c:pt>
                <c:pt idx="571">
                  <c:v>43346</c:v>
                </c:pt>
                <c:pt idx="572">
                  <c:v>43353</c:v>
                </c:pt>
                <c:pt idx="573">
                  <c:v>43360</c:v>
                </c:pt>
                <c:pt idx="574">
                  <c:v>43367</c:v>
                </c:pt>
                <c:pt idx="575">
                  <c:v>43374</c:v>
                </c:pt>
                <c:pt idx="576">
                  <c:v>43381</c:v>
                </c:pt>
                <c:pt idx="577">
                  <c:v>43388</c:v>
                </c:pt>
                <c:pt idx="578">
                  <c:v>43395</c:v>
                </c:pt>
                <c:pt idx="579">
                  <c:v>43402</c:v>
                </c:pt>
                <c:pt idx="580">
                  <c:v>43409</c:v>
                </c:pt>
                <c:pt idx="581">
                  <c:v>43416</c:v>
                </c:pt>
                <c:pt idx="582">
                  <c:v>43423</c:v>
                </c:pt>
                <c:pt idx="583">
                  <c:v>43430</c:v>
                </c:pt>
                <c:pt idx="584">
                  <c:v>43437</c:v>
                </c:pt>
                <c:pt idx="585">
                  <c:v>43444</c:v>
                </c:pt>
                <c:pt idx="586">
                  <c:v>43451</c:v>
                </c:pt>
                <c:pt idx="587">
                  <c:v>43458</c:v>
                </c:pt>
                <c:pt idx="588">
                  <c:v>43465</c:v>
                </c:pt>
                <c:pt idx="589">
                  <c:v>43472</c:v>
                </c:pt>
                <c:pt idx="590">
                  <c:v>43479</c:v>
                </c:pt>
                <c:pt idx="591">
                  <c:v>43486</c:v>
                </c:pt>
                <c:pt idx="592">
                  <c:v>43493</c:v>
                </c:pt>
                <c:pt idx="593">
                  <c:v>43500</c:v>
                </c:pt>
                <c:pt idx="594">
                  <c:v>43507</c:v>
                </c:pt>
                <c:pt idx="595">
                  <c:v>43514</c:v>
                </c:pt>
                <c:pt idx="596">
                  <c:v>43521</c:v>
                </c:pt>
                <c:pt idx="597">
                  <c:v>43528</c:v>
                </c:pt>
                <c:pt idx="598">
                  <c:v>43535</c:v>
                </c:pt>
                <c:pt idx="599">
                  <c:v>43542</c:v>
                </c:pt>
                <c:pt idx="600">
                  <c:v>43549</c:v>
                </c:pt>
                <c:pt idx="601">
                  <c:v>43556</c:v>
                </c:pt>
                <c:pt idx="602">
                  <c:v>43563</c:v>
                </c:pt>
                <c:pt idx="603">
                  <c:v>43570</c:v>
                </c:pt>
                <c:pt idx="604">
                  <c:v>43577</c:v>
                </c:pt>
                <c:pt idx="605">
                  <c:v>43584</c:v>
                </c:pt>
                <c:pt idx="606">
                  <c:v>43591</c:v>
                </c:pt>
                <c:pt idx="607">
                  <c:v>43598</c:v>
                </c:pt>
                <c:pt idx="608">
                  <c:v>43605</c:v>
                </c:pt>
                <c:pt idx="609">
                  <c:v>43612</c:v>
                </c:pt>
                <c:pt idx="610">
                  <c:v>43619</c:v>
                </c:pt>
                <c:pt idx="611">
                  <c:v>43626</c:v>
                </c:pt>
                <c:pt idx="612">
                  <c:v>43633</c:v>
                </c:pt>
                <c:pt idx="613">
                  <c:v>43640</c:v>
                </c:pt>
                <c:pt idx="614">
                  <c:v>43647</c:v>
                </c:pt>
                <c:pt idx="615">
                  <c:v>43654</c:v>
                </c:pt>
                <c:pt idx="616">
                  <c:v>43661</c:v>
                </c:pt>
                <c:pt idx="617">
                  <c:v>43668</c:v>
                </c:pt>
                <c:pt idx="618">
                  <c:v>43675</c:v>
                </c:pt>
                <c:pt idx="619">
                  <c:v>43682</c:v>
                </c:pt>
                <c:pt idx="620">
                  <c:v>43689</c:v>
                </c:pt>
                <c:pt idx="621">
                  <c:v>43696</c:v>
                </c:pt>
                <c:pt idx="622">
                  <c:v>43703</c:v>
                </c:pt>
                <c:pt idx="623">
                  <c:v>43710</c:v>
                </c:pt>
                <c:pt idx="624">
                  <c:v>43717</c:v>
                </c:pt>
                <c:pt idx="625">
                  <c:v>43724</c:v>
                </c:pt>
                <c:pt idx="626">
                  <c:v>43731</c:v>
                </c:pt>
                <c:pt idx="627">
                  <c:v>43738</c:v>
                </c:pt>
                <c:pt idx="628">
                  <c:v>43745</c:v>
                </c:pt>
                <c:pt idx="629">
                  <c:v>43752</c:v>
                </c:pt>
                <c:pt idx="630">
                  <c:v>43759</c:v>
                </c:pt>
                <c:pt idx="631">
                  <c:v>43766</c:v>
                </c:pt>
                <c:pt idx="632">
                  <c:v>43773</c:v>
                </c:pt>
                <c:pt idx="633">
                  <c:v>43780</c:v>
                </c:pt>
                <c:pt idx="634">
                  <c:v>43787</c:v>
                </c:pt>
                <c:pt idx="635">
                  <c:v>43794</c:v>
                </c:pt>
                <c:pt idx="636">
                  <c:v>43801</c:v>
                </c:pt>
                <c:pt idx="637">
                  <c:v>43808</c:v>
                </c:pt>
                <c:pt idx="638">
                  <c:v>43815</c:v>
                </c:pt>
                <c:pt idx="639">
                  <c:v>43822</c:v>
                </c:pt>
                <c:pt idx="640">
                  <c:v>43829</c:v>
                </c:pt>
                <c:pt idx="641">
                  <c:v>43836</c:v>
                </c:pt>
                <c:pt idx="642">
                  <c:v>43843</c:v>
                </c:pt>
                <c:pt idx="643">
                  <c:v>43850</c:v>
                </c:pt>
                <c:pt idx="644">
                  <c:v>43857</c:v>
                </c:pt>
                <c:pt idx="645">
                  <c:v>43864</c:v>
                </c:pt>
                <c:pt idx="646">
                  <c:v>43871</c:v>
                </c:pt>
                <c:pt idx="647">
                  <c:v>43878</c:v>
                </c:pt>
                <c:pt idx="648">
                  <c:v>43885</c:v>
                </c:pt>
                <c:pt idx="649">
                  <c:v>43892</c:v>
                </c:pt>
                <c:pt idx="650">
                  <c:v>43899</c:v>
                </c:pt>
                <c:pt idx="651">
                  <c:v>43906</c:v>
                </c:pt>
                <c:pt idx="652">
                  <c:v>43913</c:v>
                </c:pt>
                <c:pt idx="653">
                  <c:v>43920</c:v>
                </c:pt>
                <c:pt idx="654">
                  <c:v>43927</c:v>
                </c:pt>
                <c:pt idx="655">
                  <c:v>43934</c:v>
                </c:pt>
                <c:pt idx="656">
                  <c:v>43941</c:v>
                </c:pt>
                <c:pt idx="657">
                  <c:v>43948</c:v>
                </c:pt>
                <c:pt idx="658">
                  <c:v>43955</c:v>
                </c:pt>
                <c:pt idx="659">
                  <c:v>43962</c:v>
                </c:pt>
                <c:pt idx="660">
                  <c:v>43969</c:v>
                </c:pt>
                <c:pt idx="661">
                  <c:v>43976</c:v>
                </c:pt>
                <c:pt idx="662">
                  <c:v>43983</c:v>
                </c:pt>
                <c:pt idx="663">
                  <c:v>43990</c:v>
                </c:pt>
                <c:pt idx="664">
                  <c:v>43997</c:v>
                </c:pt>
                <c:pt idx="665">
                  <c:v>44004</c:v>
                </c:pt>
                <c:pt idx="666">
                  <c:v>44011</c:v>
                </c:pt>
                <c:pt idx="667">
                  <c:v>44018</c:v>
                </c:pt>
                <c:pt idx="668">
                  <c:v>44025</c:v>
                </c:pt>
                <c:pt idx="669">
                  <c:v>44032</c:v>
                </c:pt>
                <c:pt idx="670">
                  <c:v>44039</c:v>
                </c:pt>
                <c:pt idx="671">
                  <c:v>44046</c:v>
                </c:pt>
                <c:pt idx="672">
                  <c:v>44053</c:v>
                </c:pt>
                <c:pt idx="673">
                  <c:v>44060</c:v>
                </c:pt>
                <c:pt idx="674">
                  <c:v>44067</c:v>
                </c:pt>
                <c:pt idx="675">
                  <c:v>44074</c:v>
                </c:pt>
                <c:pt idx="676">
                  <c:v>44081</c:v>
                </c:pt>
                <c:pt idx="677">
                  <c:v>44088</c:v>
                </c:pt>
                <c:pt idx="678">
                  <c:v>44095</c:v>
                </c:pt>
                <c:pt idx="679">
                  <c:v>44102</c:v>
                </c:pt>
                <c:pt idx="680">
                  <c:v>44109</c:v>
                </c:pt>
                <c:pt idx="681">
                  <c:v>44116</c:v>
                </c:pt>
                <c:pt idx="682">
                  <c:v>44123</c:v>
                </c:pt>
                <c:pt idx="683">
                  <c:v>44130</c:v>
                </c:pt>
                <c:pt idx="684">
                  <c:v>44137</c:v>
                </c:pt>
                <c:pt idx="685">
                  <c:v>44144</c:v>
                </c:pt>
                <c:pt idx="686">
                  <c:v>44151</c:v>
                </c:pt>
                <c:pt idx="687">
                  <c:v>44158</c:v>
                </c:pt>
                <c:pt idx="688">
                  <c:v>44165</c:v>
                </c:pt>
                <c:pt idx="689">
                  <c:v>44172</c:v>
                </c:pt>
                <c:pt idx="690">
                  <c:v>44179</c:v>
                </c:pt>
                <c:pt idx="691">
                  <c:v>44186</c:v>
                </c:pt>
                <c:pt idx="692">
                  <c:v>44193</c:v>
                </c:pt>
                <c:pt idx="693">
                  <c:v>44200</c:v>
                </c:pt>
                <c:pt idx="694">
                  <c:v>44207</c:v>
                </c:pt>
                <c:pt idx="695">
                  <c:v>44214</c:v>
                </c:pt>
                <c:pt idx="696">
                  <c:v>44221</c:v>
                </c:pt>
                <c:pt idx="697">
                  <c:v>44228</c:v>
                </c:pt>
                <c:pt idx="698">
                  <c:v>44235</c:v>
                </c:pt>
                <c:pt idx="699">
                  <c:v>44242</c:v>
                </c:pt>
                <c:pt idx="700">
                  <c:v>44249</c:v>
                </c:pt>
                <c:pt idx="701">
                  <c:v>44256</c:v>
                </c:pt>
                <c:pt idx="702">
                  <c:v>44263</c:v>
                </c:pt>
                <c:pt idx="703">
                  <c:v>44270</c:v>
                </c:pt>
                <c:pt idx="704">
                  <c:v>44277</c:v>
                </c:pt>
                <c:pt idx="705">
                  <c:v>44284</c:v>
                </c:pt>
                <c:pt idx="706">
                  <c:v>44291</c:v>
                </c:pt>
                <c:pt idx="707">
                  <c:v>44298</c:v>
                </c:pt>
                <c:pt idx="708">
                  <c:v>44305</c:v>
                </c:pt>
                <c:pt idx="709">
                  <c:v>44312</c:v>
                </c:pt>
                <c:pt idx="710">
                  <c:v>44319</c:v>
                </c:pt>
                <c:pt idx="711">
                  <c:v>44326</c:v>
                </c:pt>
                <c:pt idx="712">
                  <c:v>44333</c:v>
                </c:pt>
                <c:pt idx="713">
                  <c:v>44340</c:v>
                </c:pt>
                <c:pt idx="714">
                  <c:v>44347</c:v>
                </c:pt>
                <c:pt idx="715">
                  <c:v>44354</c:v>
                </c:pt>
                <c:pt idx="716">
                  <c:v>44361</c:v>
                </c:pt>
                <c:pt idx="717">
                  <c:v>44368</c:v>
                </c:pt>
                <c:pt idx="718">
                  <c:v>44375</c:v>
                </c:pt>
                <c:pt idx="719">
                  <c:v>44382</c:v>
                </c:pt>
                <c:pt idx="720">
                  <c:v>44389</c:v>
                </c:pt>
                <c:pt idx="721">
                  <c:v>44396</c:v>
                </c:pt>
                <c:pt idx="722">
                  <c:v>44403</c:v>
                </c:pt>
                <c:pt idx="723">
                  <c:v>44410</c:v>
                </c:pt>
                <c:pt idx="724">
                  <c:v>44417</c:v>
                </c:pt>
                <c:pt idx="725">
                  <c:v>44424</c:v>
                </c:pt>
                <c:pt idx="726">
                  <c:v>44431</c:v>
                </c:pt>
                <c:pt idx="727">
                  <c:v>44438</c:v>
                </c:pt>
                <c:pt idx="728">
                  <c:v>44445</c:v>
                </c:pt>
                <c:pt idx="729">
                  <c:v>44452</c:v>
                </c:pt>
                <c:pt idx="730">
                  <c:v>44459</c:v>
                </c:pt>
                <c:pt idx="731">
                  <c:v>44466</c:v>
                </c:pt>
                <c:pt idx="732">
                  <c:v>44473</c:v>
                </c:pt>
                <c:pt idx="733">
                  <c:v>44480</c:v>
                </c:pt>
                <c:pt idx="734">
                  <c:v>44487</c:v>
                </c:pt>
                <c:pt idx="735">
                  <c:v>44494</c:v>
                </c:pt>
                <c:pt idx="736">
                  <c:v>44501</c:v>
                </c:pt>
                <c:pt idx="737">
                  <c:v>44508</c:v>
                </c:pt>
                <c:pt idx="738">
                  <c:v>44515</c:v>
                </c:pt>
                <c:pt idx="739">
                  <c:v>44522</c:v>
                </c:pt>
                <c:pt idx="740">
                  <c:v>44529</c:v>
                </c:pt>
                <c:pt idx="741">
                  <c:v>44536</c:v>
                </c:pt>
                <c:pt idx="742">
                  <c:v>44543</c:v>
                </c:pt>
                <c:pt idx="743">
                  <c:v>44550</c:v>
                </c:pt>
                <c:pt idx="744">
                  <c:v>44557</c:v>
                </c:pt>
                <c:pt idx="745">
                  <c:v>44564</c:v>
                </c:pt>
                <c:pt idx="746">
                  <c:v>44571</c:v>
                </c:pt>
                <c:pt idx="747">
                  <c:v>44578</c:v>
                </c:pt>
                <c:pt idx="748">
                  <c:v>44585</c:v>
                </c:pt>
                <c:pt idx="749">
                  <c:v>44592</c:v>
                </c:pt>
                <c:pt idx="750">
                  <c:v>44599</c:v>
                </c:pt>
                <c:pt idx="751">
                  <c:v>44606</c:v>
                </c:pt>
                <c:pt idx="752">
                  <c:v>44613</c:v>
                </c:pt>
                <c:pt idx="753">
                  <c:v>44620</c:v>
                </c:pt>
                <c:pt idx="754">
                  <c:v>44627</c:v>
                </c:pt>
                <c:pt idx="755">
                  <c:v>44634</c:v>
                </c:pt>
                <c:pt idx="756">
                  <c:v>44641</c:v>
                </c:pt>
                <c:pt idx="757">
                  <c:v>44648</c:v>
                </c:pt>
                <c:pt idx="758">
                  <c:v>44655</c:v>
                </c:pt>
                <c:pt idx="759">
                  <c:v>44662</c:v>
                </c:pt>
                <c:pt idx="760">
                  <c:v>44669</c:v>
                </c:pt>
                <c:pt idx="761">
                  <c:v>44676</c:v>
                </c:pt>
                <c:pt idx="762">
                  <c:v>44683</c:v>
                </c:pt>
                <c:pt idx="763">
                  <c:v>44690</c:v>
                </c:pt>
                <c:pt idx="764">
                  <c:v>44697</c:v>
                </c:pt>
                <c:pt idx="765">
                  <c:v>44704</c:v>
                </c:pt>
                <c:pt idx="766">
                  <c:v>44711</c:v>
                </c:pt>
                <c:pt idx="767">
                  <c:v>44718</c:v>
                </c:pt>
                <c:pt idx="768">
                  <c:v>44725</c:v>
                </c:pt>
                <c:pt idx="769">
                  <c:v>44732</c:v>
                </c:pt>
                <c:pt idx="770">
                  <c:v>44739</c:v>
                </c:pt>
                <c:pt idx="771">
                  <c:v>44746</c:v>
                </c:pt>
                <c:pt idx="772">
                  <c:v>44753</c:v>
                </c:pt>
                <c:pt idx="773">
                  <c:v>44760</c:v>
                </c:pt>
                <c:pt idx="774">
                  <c:v>44767</c:v>
                </c:pt>
                <c:pt idx="775">
                  <c:v>44774</c:v>
                </c:pt>
                <c:pt idx="776">
                  <c:v>44781</c:v>
                </c:pt>
                <c:pt idx="777">
                  <c:v>44788</c:v>
                </c:pt>
                <c:pt idx="778">
                  <c:v>44795</c:v>
                </c:pt>
                <c:pt idx="779">
                  <c:v>44802</c:v>
                </c:pt>
                <c:pt idx="780">
                  <c:v>44809</c:v>
                </c:pt>
                <c:pt idx="781">
                  <c:v>44816</c:v>
                </c:pt>
                <c:pt idx="782">
                  <c:v>44823</c:v>
                </c:pt>
                <c:pt idx="783">
                  <c:v>44830</c:v>
                </c:pt>
                <c:pt idx="784">
                  <c:v>44837</c:v>
                </c:pt>
                <c:pt idx="785">
                  <c:v>44844</c:v>
                </c:pt>
                <c:pt idx="786">
                  <c:v>44851</c:v>
                </c:pt>
                <c:pt idx="787">
                  <c:v>44858</c:v>
                </c:pt>
                <c:pt idx="788">
                  <c:v>44865</c:v>
                </c:pt>
                <c:pt idx="789">
                  <c:v>44872</c:v>
                </c:pt>
                <c:pt idx="790">
                  <c:v>44879</c:v>
                </c:pt>
                <c:pt idx="791">
                  <c:v>44886</c:v>
                </c:pt>
                <c:pt idx="792">
                  <c:v>44893</c:v>
                </c:pt>
                <c:pt idx="793">
                  <c:v>44900</c:v>
                </c:pt>
                <c:pt idx="794">
                  <c:v>44907</c:v>
                </c:pt>
                <c:pt idx="795">
                  <c:v>44914</c:v>
                </c:pt>
                <c:pt idx="796">
                  <c:v>44921</c:v>
                </c:pt>
                <c:pt idx="797">
                  <c:v>44928</c:v>
                </c:pt>
                <c:pt idx="798">
                  <c:v>44935</c:v>
                </c:pt>
                <c:pt idx="799">
                  <c:v>44942</c:v>
                </c:pt>
                <c:pt idx="800">
                  <c:v>44949</c:v>
                </c:pt>
                <c:pt idx="801">
                  <c:v>44956</c:v>
                </c:pt>
                <c:pt idx="802">
                  <c:v>44963</c:v>
                </c:pt>
                <c:pt idx="803">
                  <c:v>44970</c:v>
                </c:pt>
                <c:pt idx="804">
                  <c:v>44977</c:v>
                </c:pt>
                <c:pt idx="805">
                  <c:v>44984</c:v>
                </c:pt>
                <c:pt idx="806">
                  <c:v>44991</c:v>
                </c:pt>
                <c:pt idx="807">
                  <c:v>44998</c:v>
                </c:pt>
                <c:pt idx="808">
                  <c:v>45005</c:v>
                </c:pt>
                <c:pt idx="809">
                  <c:v>45012</c:v>
                </c:pt>
                <c:pt idx="810">
                  <c:v>45019</c:v>
                </c:pt>
                <c:pt idx="811">
                  <c:v>45026</c:v>
                </c:pt>
                <c:pt idx="812">
                  <c:v>45033</c:v>
                </c:pt>
                <c:pt idx="813">
                  <c:v>45040</c:v>
                </c:pt>
                <c:pt idx="814">
                  <c:v>45047</c:v>
                </c:pt>
                <c:pt idx="815">
                  <c:v>45054</c:v>
                </c:pt>
                <c:pt idx="816">
                  <c:v>45061</c:v>
                </c:pt>
                <c:pt idx="817">
                  <c:v>45068</c:v>
                </c:pt>
                <c:pt idx="818">
                  <c:v>45075</c:v>
                </c:pt>
                <c:pt idx="819">
                  <c:v>45082</c:v>
                </c:pt>
                <c:pt idx="820">
                  <c:v>45089</c:v>
                </c:pt>
                <c:pt idx="821">
                  <c:v>45096</c:v>
                </c:pt>
                <c:pt idx="822">
                  <c:v>45103</c:v>
                </c:pt>
                <c:pt idx="823">
                  <c:v>45110</c:v>
                </c:pt>
                <c:pt idx="824">
                  <c:v>45117</c:v>
                </c:pt>
                <c:pt idx="825">
                  <c:v>45124</c:v>
                </c:pt>
                <c:pt idx="826">
                  <c:v>45131</c:v>
                </c:pt>
                <c:pt idx="827">
                  <c:v>45138</c:v>
                </c:pt>
                <c:pt idx="828">
                  <c:v>45145</c:v>
                </c:pt>
                <c:pt idx="829">
                  <c:v>45152</c:v>
                </c:pt>
                <c:pt idx="830">
                  <c:v>45159</c:v>
                </c:pt>
                <c:pt idx="831">
                  <c:v>45166</c:v>
                </c:pt>
                <c:pt idx="832">
                  <c:v>45173</c:v>
                </c:pt>
                <c:pt idx="833">
                  <c:v>45180</c:v>
                </c:pt>
                <c:pt idx="834">
                  <c:v>45187</c:v>
                </c:pt>
                <c:pt idx="835">
                  <c:v>45194</c:v>
                </c:pt>
                <c:pt idx="836">
                  <c:v>45201</c:v>
                </c:pt>
                <c:pt idx="837">
                  <c:v>45208</c:v>
                </c:pt>
                <c:pt idx="838">
                  <c:v>45215</c:v>
                </c:pt>
                <c:pt idx="839">
                  <c:v>45222</c:v>
                </c:pt>
                <c:pt idx="840">
                  <c:v>45229</c:v>
                </c:pt>
                <c:pt idx="841">
                  <c:v>45236</c:v>
                </c:pt>
                <c:pt idx="842">
                  <c:v>45243</c:v>
                </c:pt>
                <c:pt idx="843">
                  <c:v>45250</c:v>
                </c:pt>
                <c:pt idx="844">
                  <c:v>45257</c:v>
                </c:pt>
                <c:pt idx="845">
                  <c:v>45264</c:v>
                </c:pt>
                <c:pt idx="846">
                  <c:v>45271</c:v>
                </c:pt>
                <c:pt idx="847">
                  <c:v>45278</c:v>
                </c:pt>
                <c:pt idx="848">
                  <c:v>45285</c:v>
                </c:pt>
                <c:pt idx="849">
                  <c:v>45292</c:v>
                </c:pt>
                <c:pt idx="850">
                  <c:v>45299</c:v>
                </c:pt>
                <c:pt idx="851">
                  <c:v>45306</c:v>
                </c:pt>
                <c:pt idx="852">
                  <c:v>45313</c:v>
                </c:pt>
                <c:pt idx="853">
                  <c:v>45320</c:v>
                </c:pt>
                <c:pt idx="854">
                  <c:v>45327</c:v>
                </c:pt>
                <c:pt idx="855">
                  <c:v>45334</c:v>
                </c:pt>
                <c:pt idx="856">
                  <c:v>45341</c:v>
                </c:pt>
                <c:pt idx="857">
                  <c:v>45348</c:v>
                </c:pt>
                <c:pt idx="858">
                  <c:v>45355</c:v>
                </c:pt>
                <c:pt idx="859">
                  <c:v>45362</c:v>
                </c:pt>
                <c:pt idx="860">
                  <c:v>45369</c:v>
                </c:pt>
                <c:pt idx="861">
                  <c:v>45376</c:v>
                </c:pt>
                <c:pt idx="862">
                  <c:v>45383</c:v>
                </c:pt>
                <c:pt idx="863">
                  <c:v>45390</c:v>
                </c:pt>
                <c:pt idx="864">
                  <c:v>45397</c:v>
                </c:pt>
                <c:pt idx="865">
                  <c:v>45404</c:v>
                </c:pt>
                <c:pt idx="866">
                  <c:v>45411</c:v>
                </c:pt>
                <c:pt idx="867">
                  <c:v>45418</c:v>
                </c:pt>
                <c:pt idx="868">
                  <c:v>45425</c:v>
                </c:pt>
                <c:pt idx="869">
                  <c:v>45432</c:v>
                </c:pt>
                <c:pt idx="870">
                  <c:v>45439</c:v>
                </c:pt>
                <c:pt idx="871">
                  <c:v>45446</c:v>
                </c:pt>
                <c:pt idx="872">
                  <c:v>45453</c:v>
                </c:pt>
                <c:pt idx="873">
                  <c:v>45460</c:v>
                </c:pt>
                <c:pt idx="874">
                  <c:v>45467</c:v>
                </c:pt>
                <c:pt idx="875">
                  <c:v>45474</c:v>
                </c:pt>
                <c:pt idx="876">
                  <c:v>45481</c:v>
                </c:pt>
                <c:pt idx="877">
                  <c:v>45488</c:v>
                </c:pt>
                <c:pt idx="878">
                  <c:v>45495</c:v>
                </c:pt>
                <c:pt idx="879">
                  <c:v>45502</c:v>
                </c:pt>
                <c:pt idx="880">
                  <c:v>45509</c:v>
                </c:pt>
                <c:pt idx="881">
                  <c:v>45516</c:v>
                </c:pt>
                <c:pt idx="882">
                  <c:v>45523</c:v>
                </c:pt>
                <c:pt idx="883">
                  <c:v>45530</c:v>
                </c:pt>
                <c:pt idx="884">
                  <c:v>45537</c:v>
                </c:pt>
                <c:pt idx="885">
                  <c:v>45544</c:v>
                </c:pt>
                <c:pt idx="886">
                  <c:v>45551</c:v>
                </c:pt>
                <c:pt idx="887">
                  <c:v>45558</c:v>
                </c:pt>
                <c:pt idx="888">
                  <c:v>45565</c:v>
                </c:pt>
                <c:pt idx="889">
                  <c:v>45572</c:v>
                </c:pt>
                <c:pt idx="890">
                  <c:v>45579</c:v>
                </c:pt>
                <c:pt idx="891">
                  <c:v>45586</c:v>
                </c:pt>
                <c:pt idx="892">
                  <c:v>45593</c:v>
                </c:pt>
                <c:pt idx="893">
                  <c:v>45600</c:v>
                </c:pt>
                <c:pt idx="894">
                  <c:v>45607</c:v>
                </c:pt>
                <c:pt idx="895">
                  <c:v>45614</c:v>
                </c:pt>
                <c:pt idx="896">
                  <c:v>45621</c:v>
                </c:pt>
                <c:pt idx="897">
                  <c:v>45628</c:v>
                </c:pt>
                <c:pt idx="898">
                  <c:v>45635</c:v>
                </c:pt>
                <c:pt idx="899">
                  <c:v>45642</c:v>
                </c:pt>
                <c:pt idx="900">
                  <c:v>45649</c:v>
                </c:pt>
                <c:pt idx="901">
                  <c:v>45656</c:v>
                </c:pt>
                <c:pt idx="902">
                  <c:v>45663</c:v>
                </c:pt>
                <c:pt idx="903">
                  <c:v>45670</c:v>
                </c:pt>
                <c:pt idx="904">
                  <c:v>45677</c:v>
                </c:pt>
                <c:pt idx="905">
                  <c:v>45684</c:v>
                </c:pt>
                <c:pt idx="906">
                  <c:v>45691</c:v>
                </c:pt>
                <c:pt idx="907">
                  <c:v>45698</c:v>
                </c:pt>
                <c:pt idx="908">
                  <c:v>45705</c:v>
                </c:pt>
                <c:pt idx="909">
                  <c:v>45712</c:v>
                </c:pt>
              </c:numCache>
            </c:numRef>
          </c:cat>
          <c:val>
            <c:numRef>
              <c:f>TimeSeries!$E$4:$E$912</c:f>
              <c:numCache>
                <c:formatCode>General</c:formatCode>
                <c:ptCount val="909"/>
                <c:pt idx="0">
                  <c:v>9.696054334919194E-5</c:v>
                </c:pt>
                <c:pt idx="1">
                  <c:v>7.3000384691452317E-5</c:v>
                </c:pt>
                <c:pt idx="2">
                  <c:v>1.4491776698646175E-4</c:v>
                </c:pt>
                <c:pt idx="3">
                  <c:v>1.0313306969509212E-4</c:v>
                </c:pt>
                <c:pt idx="4">
                  <c:v>5.6768432397145941E-4</c:v>
                </c:pt>
                <c:pt idx="5">
                  <c:v>1.08910597833914E-4</c:v>
                </c:pt>
                <c:pt idx="6">
                  <c:v>1.367353681592723E-4</c:v>
                </c:pt>
                <c:pt idx="7">
                  <c:v>1.2326789869575866E-4</c:v>
                </c:pt>
                <c:pt idx="8">
                  <c:v>1.6850533785266701E-4</c:v>
                </c:pt>
                <c:pt idx="9">
                  <c:v>5.2438838233654032E-5</c:v>
                </c:pt>
                <c:pt idx="10">
                  <c:v>9.0751945832231003E-5</c:v>
                </c:pt>
                <c:pt idx="11">
                  <c:v>1.3333799025961619E-5</c:v>
                </c:pt>
                <c:pt idx="12">
                  <c:v>1.4343680813264475E-4</c:v>
                </c:pt>
                <c:pt idx="13">
                  <c:v>1.944167421255604E-4</c:v>
                </c:pt>
                <c:pt idx="14">
                  <c:v>6.984929570501664E-5</c:v>
                </c:pt>
                <c:pt idx="15">
                  <c:v>1.261615820464793E-5</c:v>
                </c:pt>
                <c:pt idx="16">
                  <c:v>4.1560090451556479E-4</c:v>
                </c:pt>
                <c:pt idx="17">
                  <c:v>2.095782895486023E-4</c:v>
                </c:pt>
                <c:pt idx="18">
                  <c:v>1.3322028910964328E-5</c:v>
                </c:pt>
                <c:pt idx="19">
                  <c:v>9.2281074922835656E-5</c:v>
                </c:pt>
                <c:pt idx="20">
                  <c:v>8.579877112544912E-5</c:v>
                </c:pt>
                <c:pt idx="21">
                  <c:v>8.8510364642379691E-5</c:v>
                </c:pt>
                <c:pt idx="22">
                  <c:v>3.5055474348467442E-5</c:v>
                </c:pt>
                <c:pt idx="23">
                  <c:v>4.8777453419100877E-4</c:v>
                </c:pt>
                <c:pt idx="24">
                  <c:v>5.4597904657971082E-6</c:v>
                </c:pt>
                <c:pt idx="25">
                  <c:v>8.8397936578323672E-5</c:v>
                </c:pt>
                <c:pt idx="26">
                  <c:v>4.2245773677380977E-4</c:v>
                </c:pt>
                <c:pt idx="27">
                  <c:v>2.3408781095744262E-4</c:v>
                </c:pt>
                <c:pt idx="28">
                  <c:v>5.482355347898055E-5</c:v>
                </c:pt>
                <c:pt idx="29">
                  <c:v>9.6006052029671711E-5</c:v>
                </c:pt>
                <c:pt idx="30">
                  <c:v>6.5408704343824009E-5</c:v>
                </c:pt>
                <c:pt idx="31">
                  <c:v>3.7172295041681552E-5</c:v>
                </c:pt>
                <c:pt idx="32">
                  <c:v>1.4633333704133959E-4</c:v>
                </c:pt>
                <c:pt idx="33">
                  <c:v>8.34652254733908E-5</c:v>
                </c:pt>
                <c:pt idx="34">
                  <c:v>1.1199615311853694E-4</c:v>
                </c:pt>
                <c:pt idx="35">
                  <c:v>1.9021470967730791E-5</c:v>
                </c:pt>
                <c:pt idx="36">
                  <c:v>1.6370884172818776E-4</c:v>
                </c:pt>
                <c:pt idx="37">
                  <c:v>4.0586351352283687E-5</c:v>
                </c:pt>
                <c:pt idx="38">
                  <c:v>9.4716264521157629E-5</c:v>
                </c:pt>
                <c:pt idx="39">
                  <c:v>1.5580971927240951E-4</c:v>
                </c:pt>
                <c:pt idx="40">
                  <c:v>5.8601646221194195E-5</c:v>
                </c:pt>
                <c:pt idx="41">
                  <c:v>7.9366309150550444E-6</c:v>
                </c:pt>
                <c:pt idx="42">
                  <c:v>1.0949878894584562E-5</c:v>
                </c:pt>
                <c:pt idx="43">
                  <c:v>1.8986703670587256E-4</c:v>
                </c:pt>
                <c:pt idx="44">
                  <c:v>3.9558300540263408E-5</c:v>
                </c:pt>
                <c:pt idx="45">
                  <c:v>4.8219848143964396E-5</c:v>
                </c:pt>
                <c:pt idx="46">
                  <c:v>3.4349215008906071E-5</c:v>
                </c:pt>
                <c:pt idx="47">
                  <c:v>3.8700485527195955E-5</c:v>
                </c:pt>
                <c:pt idx="48">
                  <c:v>7.2285339354571228E-6</c:v>
                </c:pt>
                <c:pt idx="49">
                  <c:v>3.7701506329650276E-6</c:v>
                </c:pt>
                <c:pt idx="50">
                  <c:v>5.5955019485286521E-5</c:v>
                </c:pt>
                <c:pt idx="51">
                  <c:v>4.5895706674474253E-6</c:v>
                </c:pt>
                <c:pt idx="52">
                  <c:v>2.4623449957761215E-4</c:v>
                </c:pt>
                <c:pt idx="53">
                  <c:v>1.1710354706795838E-4</c:v>
                </c:pt>
                <c:pt idx="54">
                  <c:v>1.2896203090175171E-3</c:v>
                </c:pt>
                <c:pt idx="55">
                  <c:v>2.5777108083538961E-4</c:v>
                </c:pt>
                <c:pt idx="56">
                  <c:v>1.6493602337095991E-3</c:v>
                </c:pt>
                <c:pt idx="57">
                  <c:v>8.8491542530093239E-4</c:v>
                </c:pt>
                <c:pt idx="58">
                  <c:v>6.2918074912876463E-5</c:v>
                </c:pt>
                <c:pt idx="59">
                  <c:v>1.9720468082619677E-4</c:v>
                </c:pt>
                <c:pt idx="60">
                  <c:v>1.1550655207747957E-4</c:v>
                </c:pt>
                <c:pt idx="61">
                  <c:v>3.7462095797534058E-5</c:v>
                </c:pt>
                <c:pt idx="62">
                  <c:v>1.7686818084188825E-5</c:v>
                </c:pt>
                <c:pt idx="63">
                  <c:v>3.7962481297573947E-4</c:v>
                </c:pt>
                <c:pt idx="64">
                  <c:v>1.8840380104822275E-4</c:v>
                </c:pt>
                <c:pt idx="65">
                  <c:v>3.349319122613626E-4</c:v>
                </c:pt>
                <c:pt idx="66">
                  <c:v>2.8813957772186603E-4</c:v>
                </c:pt>
                <c:pt idx="67">
                  <c:v>2.1396801034272845E-4</c:v>
                </c:pt>
                <c:pt idx="68">
                  <c:v>1.912422484871126E-5</c:v>
                </c:pt>
                <c:pt idx="69">
                  <c:v>1.8527664527054431E-4</c:v>
                </c:pt>
                <c:pt idx="70">
                  <c:v>3.5085559929383365E-4</c:v>
                </c:pt>
                <c:pt idx="71">
                  <c:v>1.1434668284486727E-5</c:v>
                </c:pt>
                <c:pt idx="72">
                  <c:v>9.2228607078176546E-5</c:v>
                </c:pt>
                <c:pt idx="73">
                  <c:v>3.3774295955465197E-4</c:v>
                </c:pt>
                <c:pt idx="74">
                  <c:v>9.9602648564051585E-6</c:v>
                </c:pt>
                <c:pt idx="75">
                  <c:v>1.7799257506119557E-4</c:v>
                </c:pt>
                <c:pt idx="76">
                  <c:v>9.6115907888947192E-5</c:v>
                </c:pt>
                <c:pt idx="77">
                  <c:v>7.1014992396379437E-5</c:v>
                </c:pt>
                <c:pt idx="78">
                  <c:v>7.5041419996995035E-4</c:v>
                </c:pt>
                <c:pt idx="79">
                  <c:v>7.3766653836272733E-5</c:v>
                </c:pt>
                <c:pt idx="80">
                  <c:v>1.1124400204447522E-4</c:v>
                </c:pt>
                <c:pt idx="81">
                  <c:v>1.395671973482785E-5</c:v>
                </c:pt>
                <c:pt idx="82">
                  <c:v>5.6001999249284968E-5</c:v>
                </c:pt>
                <c:pt idx="83">
                  <c:v>3.815275656418554E-6</c:v>
                </c:pt>
                <c:pt idx="84">
                  <c:v>1.1901415882566949E-4</c:v>
                </c:pt>
                <c:pt idx="85">
                  <c:v>1.6379020459814263E-5</c:v>
                </c:pt>
                <c:pt idx="86">
                  <c:v>1.545563303280787E-3</c:v>
                </c:pt>
                <c:pt idx="87">
                  <c:v>1.6306198121235268E-4</c:v>
                </c:pt>
                <c:pt idx="88">
                  <c:v>6.5769093656574737E-5</c:v>
                </c:pt>
                <c:pt idx="89">
                  <c:v>3.606028166645369E-6</c:v>
                </c:pt>
                <c:pt idx="90">
                  <c:v>2.2773799583659273E-4</c:v>
                </c:pt>
                <c:pt idx="91">
                  <c:v>1.6890353417829784E-5</c:v>
                </c:pt>
                <c:pt idx="92">
                  <c:v>1.1599236108709046E-5</c:v>
                </c:pt>
                <c:pt idx="93">
                  <c:v>5.8756723714591152E-4</c:v>
                </c:pt>
                <c:pt idx="94">
                  <c:v>5.5917593796757186E-4</c:v>
                </c:pt>
                <c:pt idx="95">
                  <c:v>1.3025527320394476E-4</c:v>
                </c:pt>
                <c:pt idx="96">
                  <c:v>1.7859170622359702E-5</c:v>
                </c:pt>
                <c:pt idx="97">
                  <c:v>7.5919106086651117E-5</c:v>
                </c:pt>
                <c:pt idx="98">
                  <c:v>3.4918172919517979E-5</c:v>
                </c:pt>
                <c:pt idx="99">
                  <c:v>1.1668945313158846E-5</c:v>
                </c:pt>
                <c:pt idx="100">
                  <c:v>1.3425952970470137E-4</c:v>
                </c:pt>
                <c:pt idx="101">
                  <c:v>1.1364680794628494E-5</c:v>
                </c:pt>
                <c:pt idx="102">
                  <c:v>6.9265891739769166E-5</c:v>
                </c:pt>
                <c:pt idx="103">
                  <c:v>6.3097688218508139E-5</c:v>
                </c:pt>
                <c:pt idx="104">
                  <c:v>4.3323230546334095E-6</c:v>
                </c:pt>
                <c:pt idx="105">
                  <c:v>4.4313639079843157E-5</c:v>
                </c:pt>
                <c:pt idx="106">
                  <c:v>5.138452306660842E-5</c:v>
                </c:pt>
                <c:pt idx="107">
                  <c:v>1.0618362029004456E-4</c:v>
                </c:pt>
                <c:pt idx="108">
                  <c:v>5.5081138417704304E-5</c:v>
                </c:pt>
                <c:pt idx="109">
                  <c:v>2.145264746863706E-4</c:v>
                </c:pt>
                <c:pt idx="110">
                  <c:v>2.4351446115262385E-5</c:v>
                </c:pt>
                <c:pt idx="111">
                  <c:v>1.1923834713956513E-4</c:v>
                </c:pt>
                <c:pt idx="112">
                  <c:v>1.0978373681023737E-5</c:v>
                </c:pt>
                <c:pt idx="113">
                  <c:v>3.4625519105912432E-5</c:v>
                </c:pt>
                <c:pt idx="114">
                  <c:v>7.7583359738223401E-5</c:v>
                </c:pt>
                <c:pt idx="115">
                  <c:v>3.743249772332893E-6</c:v>
                </c:pt>
                <c:pt idx="116">
                  <c:v>4.506325735507252E-5</c:v>
                </c:pt>
                <c:pt idx="117">
                  <c:v>9.8141628538520934E-5</c:v>
                </c:pt>
                <c:pt idx="118">
                  <c:v>4.8060468073659897E-6</c:v>
                </c:pt>
                <c:pt idx="119">
                  <c:v>8.1355998721045646E-6</c:v>
                </c:pt>
                <c:pt idx="120">
                  <c:v>3.6989040363236649E-6</c:v>
                </c:pt>
                <c:pt idx="121">
                  <c:v>1.1319059417030279E-4</c:v>
                </c:pt>
                <c:pt idx="122">
                  <c:v>6.4026958552900249E-5</c:v>
                </c:pt>
                <c:pt idx="123">
                  <c:v>7.6040019069969125E-5</c:v>
                </c:pt>
                <c:pt idx="124">
                  <c:v>3.7584858787473397E-5</c:v>
                </c:pt>
                <c:pt idx="125">
                  <c:v>4.4730228255986908E-6</c:v>
                </c:pt>
                <c:pt idx="126">
                  <c:v>2.0079621335011594E-5</c:v>
                </c:pt>
                <c:pt idx="127">
                  <c:v>7.750191487897194E-5</c:v>
                </c:pt>
                <c:pt idx="128">
                  <c:v>9.3967163355270415E-6</c:v>
                </c:pt>
                <c:pt idx="129">
                  <c:v>4.236640436415042E-5</c:v>
                </c:pt>
                <c:pt idx="130">
                  <c:v>4.4294468640076039E-6</c:v>
                </c:pt>
                <c:pt idx="131">
                  <c:v>3.7358974334455923E-6</c:v>
                </c:pt>
                <c:pt idx="132">
                  <c:v>1.5302340189691199E-5</c:v>
                </c:pt>
                <c:pt idx="133">
                  <c:v>2.5691180700693671E-5</c:v>
                </c:pt>
                <c:pt idx="134">
                  <c:v>7.5914945171909132E-6</c:v>
                </c:pt>
                <c:pt idx="135">
                  <c:v>5.1348587659839177E-6</c:v>
                </c:pt>
                <c:pt idx="136">
                  <c:v>1.6050001386162395E-4</c:v>
                </c:pt>
                <c:pt idx="137">
                  <c:v>1.8194167314642493E-5</c:v>
                </c:pt>
                <c:pt idx="138">
                  <c:v>6.9295013012988182E-5</c:v>
                </c:pt>
                <c:pt idx="139">
                  <c:v>5.2344712878952835E-5</c:v>
                </c:pt>
                <c:pt idx="140">
                  <c:v>1.5549976623813893E-5</c:v>
                </c:pt>
                <c:pt idx="141">
                  <c:v>4.2081593937166502E-6</c:v>
                </c:pt>
                <c:pt idx="142">
                  <c:v>5.4224096154553234E-5</c:v>
                </c:pt>
                <c:pt idx="143">
                  <c:v>3.6655342779909312E-6</c:v>
                </c:pt>
                <c:pt idx="144">
                  <c:v>5.9470525008904208E-6</c:v>
                </c:pt>
                <c:pt idx="145">
                  <c:v>3.4953438445869118E-5</c:v>
                </c:pt>
                <c:pt idx="146">
                  <c:v>7.4481369888621269E-6</c:v>
                </c:pt>
                <c:pt idx="147">
                  <c:v>1.0343909657937676E-5</c:v>
                </c:pt>
                <c:pt idx="148">
                  <c:v>1.80405645387838E-5</c:v>
                </c:pt>
                <c:pt idx="149">
                  <c:v>1.5095987982903756E-5</c:v>
                </c:pt>
                <c:pt idx="150">
                  <c:v>3.9294410232258303E-6</c:v>
                </c:pt>
                <c:pt idx="151">
                  <c:v>1.6996987446994924E-5</c:v>
                </c:pt>
                <c:pt idx="152">
                  <c:v>3.5022529419921481E-5</c:v>
                </c:pt>
                <c:pt idx="153">
                  <c:v>1.4622334600853548E-5</c:v>
                </c:pt>
                <c:pt idx="154">
                  <c:v>5.9179777771679964E-5</c:v>
                </c:pt>
                <c:pt idx="155">
                  <c:v>1.2554652773383556E-4</c:v>
                </c:pt>
                <c:pt idx="156">
                  <c:v>3.6785860220927755E-5</c:v>
                </c:pt>
                <c:pt idx="157">
                  <c:v>3.1521892417313928E-5</c:v>
                </c:pt>
                <c:pt idx="158">
                  <c:v>6.3041248086616705E-6</c:v>
                </c:pt>
                <c:pt idx="159">
                  <c:v>6.4593386296424342E-6</c:v>
                </c:pt>
                <c:pt idx="160">
                  <c:v>3.5887065859351152E-6</c:v>
                </c:pt>
                <c:pt idx="161">
                  <c:v>7.6783720361468355E-6</c:v>
                </c:pt>
                <c:pt idx="162">
                  <c:v>1.5877688099999245E-4</c:v>
                </c:pt>
                <c:pt idx="163">
                  <c:v>9.7711162242829116E-5</c:v>
                </c:pt>
                <c:pt idx="164">
                  <c:v>6.128368886734094E-5</c:v>
                </c:pt>
                <c:pt idx="165">
                  <c:v>3.9258652571207523E-5</c:v>
                </c:pt>
                <c:pt idx="166">
                  <c:v>1.1699907946275386E-4</c:v>
                </c:pt>
                <c:pt idx="167">
                  <c:v>3.6617916398967017E-5</c:v>
                </c:pt>
                <c:pt idx="168">
                  <c:v>1.9321173885019668E-5</c:v>
                </c:pt>
                <c:pt idx="169">
                  <c:v>1.0789895402130526E-5</c:v>
                </c:pt>
                <c:pt idx="170">
                  <c:v>3.060744221688268E-5</c:v>
                </c:pt>
                <c:pt idx="171">
                  <c:v>9.4431608755748045E-5</c:v>
                </c:pt>
                <c:pt idx="172">
                  <c:v>1.195910110624097E-4</c:v>
                </c:pt>
                <c:pt idx="173">
                  <c:v>7.1291061711839481E-6</c:v>
                </c:pt>
                <c:pt idx="174">
                  <c:v>7.1323082417597386E-5</c:v>
                </c:pt>
                <c:pt idx="175">
                  <c:v>3.2417457290976236E-5</c:v>
                </c:pt>
                <c:pt idx="176">
                  <c:v>1.9907668106254718E-5</c:v>
                </c:pt>
                <c:pt idx="177">
                  <c:v>5.4473559421601631E-5</c:v>
                </c:pt>
                <c:pt idx="178">
                  <c:v>5.5995356648084392E-5</c:v>
                </c:pt>
                <c:pt idx="179">
                  <c:v>1.3080467442004576E-4</c:v>
                </c:pt>
                <c:pt idx="180">
                  <c:v>2.1925583044770024E-5</c:v>
                </c:pt>
                <c:pt idx="181">
                  <c:v>1.4800054497364458E-5</c:v>
                </c:pt>
                <c:pt idx="182">
                  <c:v>1.7990481370985166E-4</c:v>
                </c:pt>
                <c:pt idx="183">
                  <c:v>6.3294486326670918E-5</c:v>
                </c:pt>
                <c:pt idx="184">
                  <c:v>4.0532612053589298E-6</c:v>
                </c:pt>
                <c:pt idx="185">
                  <c:v>4.1455875084156058E-6</c:v>
                </c:pt>
                <c:pt idx="186">
                  <c:v>1.0467917625239911E-5</c:v>
                </c:pt>
                <c:pt idx="187">
                  <c:v>3.7717123918564881E-5</c:v>
                </c:pt>
                <c:pt idx="188">
                  <c:v>8.0332379937295942E-5</c:v>
                </c:pt>
                <c:pt idx="189">
                  <c:v>3.662599768476497E-6</c:v>
                </c:pt>
                <c:pt idx="190">
                  <c:v>1.0745135638143041E-5</c:v>
                </c:pt>
                <c:pt idx="191">
                  <c:v>3.7941740905684492E-6</c:v>
                </c:pt>
                <c:pt idx="192">
                  <c:v>7.1332436993103012E-6</c:v>
                </c:pt>
                <c:pt idx="193">
                  <c:v>5.6046018172475062E-6</c:v>
                </c:pt>
                <c:pt idx="194">
                  <c:v>3.4216002209448687E-5</c:v>
                </c:pt>
                <c:pt idx="195">
                  <c:v>2.8265158024482264E-5</c:v>
                </c:pt>
                <c:pt idx="196">
                  <c:v>5.6129860872856464E-5</c:v>
                </c:pt>
                <c:pt idx="197">
                  <c:v>5.8543222808982305E-6</c:v>
                </c:pt>
                <c:pt idx="198">
                  <c:v>1.6344942182130381E-5</c:v>
                </c:pt>
                <c:pt idx="199">
                  <c:v>9.3696027880147015E-6</c:v>
                </c:pt>
                <c:pt idx="200">
                  <c:v>5.062766945739573E-5</c:v>
                </c:pt>
                <c:pt idx="201">
                  <c:v>1.6137595292218472E-4</c:v>
                </c:pt>
                <c:pt idx="202">
                  <c:v>4.9133042586622439E-5</c:v>
                </c:pt>
                <c:pt idx="203">
                  <c:v>1.3345001727786438E-4</c:v>
                </c:pt>
                <c:pt idx="204">
                  <c:v>2.9949131796338546E-5</c:v>
                </c:pt>
                <c:pt idx="205">
                  <c:v>2.4861301496821055E-4</c:v>
                </c:pt>
                <c:pt idx="206">
                  <c:v>4.5318699293919546E-6</c:v>
                </c:pt>
                <c:pt idx="207">
                  <c:v>5.1227467570526357E-6</c:v>
                </c:pt>
                <c:pt idx="208">
                  <c:v>1.2087727952146529E-4</c:v>
                </c:pt>
                <c:pt idx="209">
                  <c:v>1.9131829426808387E-5</c:v>
                </c:pt>
                <c:pt idx="210">
                  <c:v>1.1635603038739405E-5</c:v>
                </c:pt>
                <c:pt idx="211">
                  <c:v>1.6510346838075621E-4</c:v>
                </c:pt>
                <c:pt idx="212">
                  <c:v>2.0224259603692359E-5</c:v>
                </c:pt>
                <c:pt idx="213">
                  <c:v>2.4854073424906032E-4</c:v>
                </c:pt>
                <c:pt idx="214">
                  <c:v>1.6743307082613185E-5</c:v>
                </c:pt>
                <c:pt idx="215">
                  <c:v>3.4396437532655689E-5</c:v>
                </c:pt>
                <c:pt idx="216">
                  <c:v>1.7112387700235859E-4</c:v>
                </c:pt>
                <c:pt idx="217">
                  <c:v>1.0657208402026914E-4</c:v>
                </c:pt>
                <c:pt idx="218">
                  <c:v>3.4088016507509433E-4</c:v>
                </c:pt>
                <c:pt idx="219">
                  <c:v>8.893624762590393E-5</c:v>
                </c:pt>
                <c:pt idx="220">
                  <c:v>1.299491473472035E-4</c:v>
                </c:pt>
                <c:pt idx="221">
                  <c:v>1.521048154469396E-5</c:v>
                </c:pt>
                <c:pt idx="222">
                  <c:v>2.699320139662781E-5</c:v>
                </c:pt>
                <c:pt idx="223">
                  <c:v>5.4539977009159841E-5</c:v>
                </c:pt>
                <c:pt idx="224">
                  <c:v>3.941032452135644E-5</c:v>
                </c:pt>
                <c:pt idx="225">
                  <c:v>9.4670133256902881E-5</c:v>
                </c:pt>
                <c:pt idx="226">
                  <c:v>6.5417467499912264E-5</c:v>
                </c:pt>
                <c:pt idx="227">
                  <c:v>3.8621242301965332E-5</c:v>
                </c:pt>
                <c:pt idx="228">
                  <c:v>1.0657294012195942E-5</c:v>
                </c:pt>
                <c:pt idx="229">
                  <c:v>7.8131104679426492E-5</c:v>
                </c:pt>
                <c:pt idx="230">
                  <c:v>4.1649989787420055E-5</c:v>
                </c:pt>
                <c:pt idx="231">
                  <c:v>1.4307096966756622E-5</c:v>
                </c:pt>
                <c:pt idx="232">
                  <c:v>5.0676796834809867E-6</c:v>
                </c:pt>
                <c:pt idx="233">
                  <c:v>4.1253663076704768E-6</c:v>
                </c:pt>
                <c:pt idx="234">
                  <c:v>7.1738425227208696E-6</c:v>
                </c:pt>
                <c:pt idx="235">
                  <c:v>4.2673599364400729E-6</c:v>
                </c:pt>
                <c:pt idx="236">
                  <c:v>5.2940582019003725E-6</c:v>
                </c:pt>
                <c:pt idx="237">
                  <c:v>3.4002294874356958E-5</c:v>
                </c:pt>
                <c:pt idx="238">
                  <c:v>2.0162313835738699E-5</c:v>
                </c:pt>
                <c:pt idx="239">
                  <c:v>2.6795026628821368E-5</c:v>
                </c:pt>
                <c:pt idx="240">
                  <c:v>2.9415357840519263E-5</c:v>
                </c:pt>
                <c:pt idx="241">
                  <c:v>6.5943493073004994E-5</c:v>
                </c:pt>
                <c:pt idx="242">
                  <c:v>7.3031480216923588E-6</c:v>
                </c:pt>
                <c:pt idx="243">
                  <c:v>5.8344764894121717E-6</c:v>
                </c:pt>
                <c:pt idx="244">
                  <c:v>2.0161115854033922E-5</c:v>
                </c:pt>
                <c:pt idx="245">
                  <c:v>1.4546946872257712E-4</c:v>
                </c:pt>
                <c:pt idx="246">
                  <c:v>1.6156775377881587E-5</c:v>
                </c:pt>
                <c:pt idx="247">
                  <c:v>3.6883933507335237E-6</c:v>
                </c:pt>
                <c:pt idx="248">
                  <c:v>4.6684990901707146E-5</c:v>
                </c:pt>
                <c:pt idx="249">
                  <c:v>6.9295902989138171E-6</c:v>
                </c:pt>
                <c:pt idx="250">
                  <c:v>2.1981617833269847E-5</c:v>
                </c:pt>
                <c:pt idx="251">
                  <c:v>4.7299861241735347E-6</c:v>
                </c:pt>
                <c:pt idx="252">
                  <c:v>3.0020150490686204E-5</c:v>
                </c:pt>
                <c:pt idx="253">
                  <c:v>3.6953024876142037E-5</c:v>
                </c:pt>
                <c:pt idx="254">
                  <c:v>2.9637981775284589E-5</c:v>
                </c:pt>
                <c:pt idx="255">
                  <c:v>8.3834460925707985E-6</c:v>
                </c:pt>
                <c:pt idx="256">
                  <c:v>4.5033273513272947E-6</c:v>
                </c:pt>
                <c:pt idx="257">
                  <c:v>4.0212184740485219E-5</c:v>
                </c:pt>
                <c:pt idx="258">
                  <c:v>1.9919907360731499E-5</c:v>
                </c:pt>
                <c:pt idx="259">
                  <c:v>1.2934803898612796E-4</c:v>
                </c:pt>
                <c:pt idx="260">
                  <c:v>3.035746827459847E-5</c:v>
                </c:pt>
                <c:pt idx="261">
                  <c:v>3.8632197946130945E-6</c:v>
                </c:pt>
                <c:pt idx="262">
                  <c:v>7.3579564909040002E-6</c:v>
                </c:pt>
                <c:pt idx="263">
                  <c:v>1.3415076736293763E-5</c:v>
                </c:pt>
                <c:pt idx="264">
                  <c:v>3.7033890542164519E-6</c:v>
                </c:pt>
                <c:pt idx="265">
                  <c:v>4.3652848350633493E-6</c:v>
                </c:pt>
                <c:pt idx="266">
                  <c:v>5.8178278249974191E-6</c:v>
                </c:pt>
                <c:pt idx="267">
                  <c:v>3.8296343439726169E-6</c:v>
                </c:pt>
                <c:pt idx="268">
                  <c:v>2.8756979348434967E-5</c:v>
                </c:pt>
                <c:pt idx="269">
                  <c:v>9.3184900945070133E-6</c:v>
                </c:pt>
                <c:pt idx="270">
                  <c:v>1.346300720838147E-4</c:v>
                </c:pt>
                <c:pt idx="271">
                  <c:v>4.9886393573660871E-6</c:v>
                </c:pt>
                <c:pt idx="272">
                  <c:v>5.0010755661466247E-6</c:v>
                </c:pt>
                <c:pt idx="273">
                  <c:v>5.4727342992354685E-6</c:v>
                </c:pt>
                <c:pt idx="274">
                  <c:v>1.0527556228427436E-5</c:v>
                </c:pt>
                <c:pt idx="275">
                  <c:v>2.5104732008826735E-5</c:v>
                </c:pt>
                <c:pt idx="276">
                  <c:v>1.1085506877872582E-5</c:v>
                </c:pt>
                <c:pt idx="277">
                  <c:v>2.6933658841449927E-5</c:v>
                </c:pt>
                <c:pt idx="278">
                  <c:v>3.7531773339257682E-6</c:v>
                </c:pt>
                <c:pt idx="279">
                  <c:v>1.3628217348404659E-5</c:v>
                </c:pt>
                <c:pt idx="280">
                  <c:v>1.9929805616414994E-5</c:v>
                </c:pt>
                <c:pt idx="281">
                  <c:v>4.0495399568123754E-6</c:v>
                </c:pt>
                <c:pt idx="282">
                  <c:v>6.1374077362055419E-6</c:v>
                </c:pt>
                <c:pt idx="283">
                  <c:v>3.5808472271839732E-5</c:v>
                </c:pt>
                <c:pt idx="284">
                  <c:v>1.0457254669351695E-4</c:v>
                </c:pt>
                <c:pt idx="285">
                  <c:v>1.3347461567307976E-5</c:v>
                </c:pt>
                <c:pt idx="286">
                  <c:v>9.539627665652624E-5</c:v>
                </c:pt>
                <c:pt idx="287">
                  <c:v>5.5401732623436325E-6</c:v>
                </c:pt>
                <c:pt idx="288">
                  <c:v>3.7063227986211067E-5</c:v>
                </c:pt>
                <c:pt idx="289">
                  <c:v>4.8482586528696497E-6</c:v>
                </c:pt>
                <c:pt idx="290">
                  <c:v>1.4071771746752653E-4</c:v>
                </c:pt>
                <c:pt idx="291">
                  <c:v>1.866782966809161E-5</c:v>
                </c:pt>
                <c:pt idx="292">
                  <c:v>1.3445945283347733E-5</c:v>
                </c:pt>
                <c:pt idx="293">
                  <c:v>4.5181076977673767E-5</c:v>
                </c:pt>
                <c:pt idx="294">
                  <c:v>1.8486279745435515E-5</c:v>
                </c:pt>
                <c:pt idx="295">
                  <c:v>7.3723895516281855E-5</c:v>
                </c:pt>
                <c:pt idx="296">
                  <c:v>3.5787722265692635E-6</c:v>
                </c:pt>
                <c:pt idx="297">
                  <c:v>2.3455363240268866E-5</c:v>
                </c:pt>
                <c:pt idx="298">
                  <c:v>1.3427547057653126E-5</c:v>
                </c:pt>
                <c:pt idx="299">
                  <c:v>4.1556919121081144E-5</c:v>
                </c:pt>
                <c:pt idx="300">
                  <c:v>6.4931018007531534E-5</c:v>
                </c:pt>
                <c:pt idx="301">
                  <c:v>4.8202689325654298E-6</c:v>
                </c:pt>
                <c:pt idx="302">
                  <c:v>4.0975824149719762E-5</c:v>
                </c:pt>
                <c:pt idx="303">
                  <c:v>4.2994589519253479E-6</c:v>
                </c:pt>
                <c:pt idx="304">
                  <c:v>3.9961681951081358E-5</c:v>
                </c:pt>
                <c:pt idx="305">
                  <c:v>8.4585840459268008E-5</c:v>
                </c:pt>
                <c:pt idx="306">
                  <c:v>2.8853552985021028E-5</c:v>
                </c:pt>
                <c:pt idx="307">
                  <c:v>1.0545702488418855E-5</c:v>
                </c:pt>
                <c:pt idx="308">
                  <c:v>6.3475719087049306E-6</c:v>
                </c:pt>
                <c:pt idx="309">
                  <c:v>3.5683660446338158E-6</c:v>
                </c:pt>
                <c:pt idx="310">
                  <c:v>9.7592126414373961E-5</c:v>
                </c:pt>
                <c:pt idx="311">
                  <c:v>6.1648989691781534E-5</c:v>
                </c:pt>
                <c:pt idx="312">
                  <c:v>5.2864538850927821E-5</c:v>
                </c:pt>
                <c:pt idx="313">
                  <c:v>6.0852821145227795E-5</c:v>
                </c:pt>
                <c:pt idx="314">
                  <c:v>1.4008038579663583E-5</c:v>
                </c:pt>
                <c:pt idx="315">
                  <c:v>6.9722452597536158E-5</c:v>
                </c:pt>
                <c:pt idx="316">
                  <c:v>1.8673175048859338E-5</c:v>
                </c:pt>
                <c:pt idx="317">
                  <c:v>6.9051307020118135E-6</c:v>
                </c:pt>
                <c:pt idx="318">
                  <c:v>4.8699677710287387E-5</c:v>
                </c:pt>
                <c:pt idx="319">
                  <c:v>4.862558265209907E-5</c:v>
                </c:pt>
                <c:pt idx="320">
                  <c:v>1.5847499817907043E-5</c:v>
                </c:pt>
                <c:pt idx="321">
                  <c:v>1.0067397283466933E-5</c:v>
                </c:pt>
                <c:pt idx="322">
                  <c:v>6.2303890209865068E-5</c:v>
                </c:pt>
                <c:pt idx="323">
                  <c:v>1.5478761752069754E-5</c:v>
                </c:pt>
                <c:pt idx="324">
                  <c:v>1.7390537238397047E-5</c:v>
                </c:pt>
                <c:pt idx="325">
                  <c:v>2.2618866368404348E-5</c:v>
                </c:pt>
                <c:pt idx="326">
                  <c:v>6.1389581381361084E-6</c:v>
                </c:pt>
                <c:pt idx="327">
                  <c:v>2.0668690698964927E-5</c:v>
                </c:pt>
                <c:pt idx="328">
                  <c:v>6.211375560485558E-6</c:v>
                </c:pt>
                <c:pt idx="329">
                  <c:v>1.738825819571758E-5</c:v>
                </c:pt>
                <c:pt idx="330">
                  <c:v>3.6112795711876595E-6</c:v>
                </c:pt>
                <c:pt idx="331">
                  <c:v>5.5323892282579968E-5</c:v>
                </c:pt>
                <c:pt idx="332">
                  <c:v>4.7750926093121012E-6</c:v>
                </c:pt>
                <c:pt idx="333">
                  <c:v>3.9564429785580818E-6</c:v>
                </c:pt>
                <c:pt idx="334">
                  <c:v>2.3853356196629806E-5</c:v>
                </c:pt>
                <c:pt idx="335">
                  <c:v>2.8774244950803289E-5</c:v>
                </c:pt>
                <c:pt idx="336">
                  <c:v>1.0594661630869239E-4</c:v>
                </c:pt>
                <c:pt idx="337">
                  <c:v>4.3337982048983104E-6</c:v>
                </c:pt>
                <c:pt idx="338">
                  <c:v>3.7534011004656171E-6</c:v>
                </c:pt>
                <c:pt idx="339">
                  <c:v>6.6614381539614392E-5</c:v>
                </c:pt>
                <c:pt idx="340">
                  <c:v>3.5718264972020116E-6</c:v>
                </c:pt>
                <c:pt idx="341">
                  <c:v>1.326334238782877E-5</c:v>
                </c:pt>
                <c:pt idx="342">
                  <c:v>3.5819011800177089E-6</c:v>
                </c:pt>
                <c:pt idx="343">
                  <c:v>3.5841586608829712E-6</c:v>
                </c:pt>
                <c:pt idx="344">
                  <c:v>1.4445909020225268E-5</c:v>
                </c:pt>
                <c:pt idx="345">
                  <c:v>4.2390684877893736E-5</c:v>
                </c:pt>
                <c:pt idx="346">
                  <c:v>1.6649608690111074E-4</c:v>
                </c:pt>
                <c:pt idx="347">
                  <c:v>3.7146751140679387E-5</c:v>
                </c:pt>
                <c:pt idx="348">
                  <c:v>2.5989975599742974E-5</c:v>
                </c:pt>
                <c:pt idx="349">
                  <c:v>1.5818408748033961E-4</c:v>
                </c:pt>
                <c:pt idx="350">
                  <c:v>5.4871933531202733E-6</c:v>
                </c:pt>
                <c:pt idx="351">
                  <c:v>4.6367822162900979E-6</c:v>
                </c:pt>
                <c:pt idx="352">
                  <c:v>3.5764152334869913E-6</c:v>
                </c:pt>
                <c:pt idx="353">
                  <c:v>7.1211909969621809E-5</c:v>
                </c:pt>
                <c:pt idx="354">
                  <c:v>9.5370332447401141E-5</c:v>
                </c:pt>
                <c:pt idx="355">
                  <c:v>5.2094287216981582E-5</c:v>
                </c:pt>
                <c:pt idx="356">
                  <c:v>2.1208243169703243E-5</c:v>
                </c:pt>
                <c:pt idx="357">
                  <c:v>4.1183854262248507E-5</c:v>
                </c:pt>
                <c:pt idx="358">
                  <c:v>4.8660969390890137E-6</c:v>
                </c:pt>
                <c:pt idx="359">
                  <c:v>5.980754096467739E-5</c:v>
                </c:pt>
                <c:pt idx="360">
                  <c:v>1.9299389043570392E-5</c:v>
                </c:pt>
                <c:pt idx="361">
                  <c:v>5.3178139170995904E-6</c:v>
                </c:pt>
                <c:pt idx="362">
                  <c:v>2.1519473583083402E-5</c:v>
                </c:pt>
                <c:pt idx="363">
                  <c:v>3.912443801754841E-6</c:v>
                </c:pt>
                <c:pt idx="364">
                  <c:v>3.8188801153804024E-6</c:v>
                </c:pt>
                <c:pt idx="365">
                  <c:v>2.6409169456240148E-5</c:v>
                </c:pt>
                <c:pt idx="366">
                  <c:v>4.1214566292401012E-6</c:v>
                </c:pt>
                <c:pt idx="367">
                  <c:v>1.107705946586369E-5</c:v>
                </c:pt>
                <c:pt idx="368">
                  <c:v>1.0312391084854533E-5</c:v>
                </c:pt>
                <c:pt idx="369">
                  <c:v>6.2523678885359669E-5</c:v>
                </c:pt>
                <c:pt idx="370">
                  <c:v>9.8897506798236514E-5</c:v>
                </c:pt>
                <c:pt idx="371">
                  <c:v>3.7729602355705182E-6</c:v>
                </c:pt>
                <c:pt idx="372">
                  <c:v>6.1731174837348344E-6</c:v>
                </c:pt>
                <c:pt idx="373">
                  <c:v>1.0596935693049819E-5</c:v>
                </c:pt>
                <c:pt idx="374">
                  <c:v>1.4640078008860885E-5</c:v>
                </c:pt>
                <c:pt idx="375">
                  <c:v>5.7567976944313634E-6</c:v>
                </c:pt>
                <c:pt idx="376">
                  <c:v>9.1175424812155783E-5</c:v>
                </c:pt>
                <c:pt idx="377">
                  <c:v>3.5695193025950476E-6</c:v>
                </c:pt>
                <c:pt idx="378">
                  <c:v>4.142355857200512E-6</c:v>
                </c:pt>
                <c:pt idx="379">
                  <c:v>4.0054010706620743E-5</c:v>
                </c:pt>
                <c:pt idx="380">
                  <c:v>1.4867287311117606E-5</c:v>
                </c:pt>
                <c:pt idx="381">
                  <c:v>5.3129786330802581E-5</c:v>
                </c:pt>
                <c:pt idx="382">
                  <c:v>9.5994265324149102E-5</c:v>
                </c:pt>
                <c:pt idx="383">
                  <c:v>4.1590975552350087E-6</c:v>
                </c:pt>
                <c:pt idx="384">
                  <c:v>2.1793536526271473E-5</c:v>
                </c:pt>
                <c:pt idx="385">
                  <c:v>2.1563873211804615E-5</c:v>
                </c:pt>
                <c:pt idx="386">
                  <c:v>4.2271727556771346E-6</c:v>
                </c:pt>
                <c:pt idx="387">
                  <c:v>3.6686787099837867E-6</c:v>
                </c:pt>
                <c:pt idx="388">
                  <c:v>1.0744354099716363E-5</c:v>
                </c:pt>
                <c:pt idx="389">
                  <c:v>7.1678005538713802E-5</c:v>
                </c:pt>
                <c:pt idx="390">
                  <c:v>8.6774806708867011E-6</c:v>
                </c:pt>
                <c:pt idx="391">
                  <c:v>4.9953782411596531E-5</c:v>
                </c:pt>
                <c:pt idx="392">
                  <c:v>5.9311307076619234E-5</c:v>
                </c:pt>
                <c:pt idx="393">
                  <c:v>3.66290031844915E-5</c:v>
                </c:pt>
                <c:pt idx="394">
                  <c:v>2.907700425378249E-5</c:v>
                </c:pt>
                <c:pt idx="395">
                  <c:v>8.2577551502732445E-5</c:v>
                </c:pt>
                <c:pt idx="396">
                  <c:v>1.7931653719050078E-5</c:v>
                </c:pt>
                <c:pt idx="397">
                  <c:v>3.6650109735048934E-6</c:v>
                </c:pt>
                <c:pt idx="398">
                  <c:v>8.4080454485304318E-6</c:v>
                </c:pt>
                <c:pt idx="399">
                  <c:v>4.0197904159752448E-5</c:v>
                </c:pt>
                <c:pt idx="400">
                  <c:v>4.1470832633356932E-6</c:v>
                </c:pt>
                <c:pt idx="401">
                  <c:v>9.6098578126617339E-5</c:v>
                </c:pt>
                <c:pt idx="402">
                  <c:v>2.063534614522874E-5</c:v>
                </c:pt>
                <c:pt idx="403">
                  <c:v>6.304670673148447E-5</c:v>
                </c:pt>
                <c:pt idx="404">
                  <c:v>2.6885925335153053E-5</c:v>
                </c:pt>
                <c:pt idx="405">
                  <c:v>1.3491938174257906E-5</c:v>
                </c:pt>
                <c:pt idx="406">
                  <c:v>1.746376541414643E-5</c:v>
                </c:pt>
                <c:pt idx="407">
                  <c:v>6.1091585516582757E-5</c:v>
                </c:pt>
                <c:pt idx="408">
                  <c:v>1.0372878886915777E-5</c:v>
                </c:pt>
                <c:pt idx="409">
                  <c:v>3.6821165311165219E-6</c:v>
                </c:pt>
                <c:pt idx="410">
                  <c:v>4.4640724980624756E-6</c:v>
                </c:pt>
                <c:pt idx="411">
                  <c:v>5.4386572704545724E-6</c:v>
                </c:pt>
                <c:pt idx="412">
                  <c:v>4.6170995037130159E-5</c:v>
                </c:pt>
                <c:pt idx="413">
                  <c:v>8.6965389987794518E-5</c:v>
                </c:pt>
                <c:pt idx="414">
                  <c:v>1.2515529692915087E-4</c:v>
                </c:pt>
                <c:pt idx="415">
                  <c:v>2.3466000860451361E-5</c:v>
                </c:pt>
                <c:pt idx="416">
                  <c:v>4.3121885495662752E-5</c:v>
                </c:pt>
                <c:pt idx="417">
                  <c:v>1.6626516069737674E-5</c:v>
                </c:pt>
                <c:pt idx="418">
                  <c:v>1.0663133954107124E-5</c:v>
                </c:pt>
                <c:pt idx="419">
                  <c:v>6.1927135271832437E-5</c:v>
                </c:pt>
                <c:pt idx="420">
                  <c:v>5.8326091520590873E-6</c:v>
                </c:pt>
                <c:pt idx="421">
                  <c:v>6.6981555726724144E-6</c:v>
                </c:pt>
                <c:pt idx="422">
                  <c:v>5.3150296852003222E-5</c:v>
                </c:pt>
                <c:pt idx="423">
                  <c:v>1.5931361081395083E-5</c:v>
                </c:pt>
                <c:pt idx="424">
                  <c:v>4.1281514573482125E-5</c:v>
                </c:pt>
                <c:pt idx="425">
                  <c:v>1.3116425530013611E-5</c:v>
                </c:pt>
                <c:pt idx="426">
                  <c:v>1.1347289395419109E-5</c:v>
                </c:pt>
                <c:pt idx="427">
                  <c:v>3.0084259723736965E-5</c:v>
                </c:pt>
                <c:pt idx="428">
                  <c:v>3.4971367947812668E-5</c:v>
                </c:pt>
                <c:pt idx="429">
                  <c:v>2.9205737978149184E-5</c:v>
                </c:pt>
                <c:pt idx="430">
                  <c:v>1.4113958568024366E-5</c:v>
                </c:pt>
                <c:pt idx="431">
                  <c:v>1.1185799513528665E-5</c:v>
                </c:pt>
                <c:pt idx="432">
                  <c:v>1.2551555850471752E-4</c:v>
                </c:pt>
                <c:pt idx="433">
                  <c:v>3.3517904203132755E-5</c:v>
                </c:pt>
                <c:pt idx="434">
                  <c:v>3.8438943767121435E-6</c:v>
                </c:pt>
                <c:pt idx="435">
                  <c:v>2.6947367845129283E-5</c:v>
                </c:pt>
                <c:pt idx="436">
                  <c:v>9.8365725848501869E-6</c:v>
                </c:pt>
                <c:pt idx="437">
                  <c:v>3.0141550990265127E-4</c:v>
                </c:pt>
                <c:pt idx="438">
                  <c:v>7.3671788935195256E-5</c:v>
                </c:pt>
                <c:pt idx="439">
                  <c:v>4.4331281745239572E-5</c:v>
                </c:pt>
                <c:pt idx="440">
                  <c:v>2.7531043208766742E-4</c:v>
                </c:pt>
                <c:pt idx="441">
                  <c:v>4.2813794993115832E-6</c:v>
                </c:pt>
                <c:pt idx="442">
                  <c:v>1.3735663193566817E-5</c:v>
                </c:pt>
                <c:pt idx="443">
                  <c:v>1.7639932728347766E-5</c:v>
                </c:pt>
                <c:pt idx="444">
                  <c:v>3.5812941727745862E-6</c:v>
                </c:pt>
                <c:pt idx="445">
                  <c:v>3.0664272924134976E-5</c:v>
                </c:pt>
                <c:pt idx="446">
                  <c:v>1.0236834706731942E-4</c:v>
                </c:pt>
                <c:pt idx="447">
                  <c:v>6.0733281552392416E-6</c:v>
                </c:pt>
                <c:pt idx="448">
                  <c:v>6.1087614164687985E-6</c:v>
                </c:pt>
                <c:pt idx="449">
                  <c:v>1.778122868357039E-5</c:v>
                </c:pt>
                <c:pt idx="450">
                  <c:v>1.0744675668401258E-5</c:v>
                </c:pt>
                <c:pt idx="451">
                  <c:v>8.0714802106418161E-6</c:v>
                </c:pt>
                <c:pt idx="452">
                  <c:v>1.8196254914646797E-4</c:v>
                </c:pt>
                <c:pt idx="453">
                  <c:v>7.569994833180466E-6</c:v>
                </c:pt>
                <c:pt idx="454">
                  <c:v>6.0339059149973737E-6</c:v>
                </c:pt>
                <c:pt idx="455">
                  <c:v>3.568382605769869E-6</c:v>
                </c:pt>
                <c:pt idx="456">
                  <c:v>1.0021707208831201E-5</c:v>
                </c:pt>
                <c:pt idx="457">
                  <c:v>6.0406226115656896E-5</c:v>
                </c:pt>
                <c:pt idx="458">
                  <c:v>3.5930931130574393E-6</c:v>
                </c:pt>
                <c:pt idx="459">
                  <c:v>4.8031345531071984E-5</c:v>
                </c:pt>
                <c:pt idx="460">
                  <c:v>3.568396224832579E-6</c:v>
                </c:pt>
                <c:pt idx="461">
                  <c:v>1.1964026816287488E-5</c:v>
                </c:pt>
                <c:pt idx="462">
                  <c:v>5.2967551844855869E-6</c:v>
                </c:pt>
                <c:pt idx="463">
                  <c:v>1.0673901919297992E-5</c:v>
                </c:pt>
                <c:pt idx="464">
                  <c:v>8.4648823385663518E-6</c:v>
                </c:pt>
                <c:pt idx="465">
                  <c:v>1.1235451689008363E-5</c:v>
                </c:pt>
                <c:pt idx="466">
                  <c:v>5.3057995137198838E-5</c:v>
                </c:pt>
                <c:pt idx="467">
                  <c:v>6.281424452702496E-6</c:v>
                </c:pt>
                <c:pt idx="468">
                  <c:v>9.7754855596739118E-6</c:v>
                </c:pt>
                <c:pt idx="469">
                  <c:v>5.8116187565514136E-6</c:v>
                </c:pt>
                <c:pt idx="470">
                  <c:v>4.3860103366967828E-5</c:v>
                </c:pt>
                <c:pt idx="471">
                  <c:v>1.0088679373751077E-5</c:v>
                </c:pt>
                <c:pt idx="472">
                  <c:v>1.4721483092857242E-5</c:v>
                </c:pt>
                <c:pt idx="473">
                  <c:v>1.4125904993893465E-5</c:v>
                </c:pt>
                <c:pt idx="474">
                  <c:v>6.1627566168428188E-6</c:v>
                </c:pt>
                <c:pt idx="475">
                  <c:v>3.9739880461816079E-5</c:v>
                </c:pt>
                <c:pt idx="476">
                  <c:v>2.0752124770810238E-5</c:v>
                </c:pt>
                <c:pt idx="477">
                  <c:v>4.9975747457215922E-5</c:v>
                </c:pt>
                <c:pt idx="478">
                  <c:v>5.1720732908700446E-6</c:v>
                </c:pt>
                <c:pt idx="479">
                  <c:v>4.3114351085071244E-6</c:v>
                </c:pt>
                <c:pt idx="480">
                  <c:v>3.384756823471862E-5</c:v>
                </c:pt>
                <c:pt idx="481">
                  <c:v>1.7745103283084068E-5</c:v>
                </c:pt>
                <c:pt idx="482">
                  <c:v>2.6637305172188151E-5</c:v>
                </c:pt>
                <c:pt idx="483">
                  <c:v>4.4167223450705651E-5</c:v>
                </c:pt>
                <c:pt idx="484">
                  <c:v>6.8162616195629831E-6</c:v>
                </c:pt>
                <c:pt idx="485">
                  <c:v>2.6898601000005756E-5</c:v>
                </c:pt>
                <c:pt idx="486">
                  <c:v>5.952955829825045E-6</c:v>
                </c:pt>
                <c:pt idx="487">
                  <c:v>8.2642247140714997E-5</c:v>
                </c:pt>
                <c:pt idx="488">
                  <c:v>1.2180437677824613E-5</c:v>
                </c:pt>
                <c:pt idx="489">
                  <c:v>5.9110611935490783E-6</c:v>
                </c:pt>
                <c:pt idx="490">
                  <c:v>4.2313544149045709E-6</c:v>
                </c:pt>
                <c:pt idx="491">
                  <c:v>1.5104316334424763E-5</c:v>
                </c:pt>
                <c:pt idx="492">
                  <c:v>4.993018426071681E-6</c:v>
                </c:pt>
                <c:pt idx="493">
                  <c:v>4.6871070006824243E-6</c:v>
                </c:pt>
                <c:pt idx="494">
                  <c:v>4.4779703878046905E-5</c:v>
                </c:pt>
                <c:pt idx="495">
                  <c:v>5.6572314115788517E-6</c:v>
                </c:pt>
                <c:pt idx="496">
                  <c:v>6.9397933929994089E-6</c:v>
                </c:pt>
                <c:pt idx="497">
                  <c:v>4.0316702927960281E-6</c:v>
                </c:pt>
                <c:pt idx="498">
                  <c:v>5.2935673341895913E-6</c:v>
                </c:pt>
                <c:pt idx="499">
                  <c:v>4.3300783098221635E-6</c:v>
                </c:pt>
                <c:pt idx="500">
                  <c:v>3.0091951855969052E-5</c:v>
                </c:pt>
                <c:pt idx="501">
                  <c:v>3.8311014838764055E-6</c:v>
                </c:pt>
                <c:pt idx="502">
                  <c:v>1.3595966059828055E-5</c:v>
                </c:pt>
                <c:pt idx="503">
                  <c:v>4.1020120829334103E-6</c:v>
                </c:pt>
                <c:pt idx="504">
                  <c:v>2.3915696008240514E-5</c:v>
                </c:pt>
                <c:pt idx="505">
                  <c:v>5.9649937907261412E-6</c:v>
                </c:pt>
                <c:pt idx="506">
                  <c:v>3.7193977241730426E-6</c:v>
                </c:pt>
                <c:pt idx="507">
                  <c:v>8.0200426863220058E-6</c:v>
                </c:pt>
                <c:pt idx="508">
                  <c:v>3.6891212545347732E-6</c:v>
                </c:pt>
                <c:pt idx="509">
                  <c:v>5.6298649420234842E-6</c:v>
                </c:pt>
                <c:pt idx="510">
                  <c:v>1.8552998176934511E-5</c:v>
                </c:pt>
                <c:pt idx="511">
                  <c:v>3.7251052263399296E-5</c:v>
                </c:pt>
                <c:pt idx="512">
                  <c:v>4.1212071313074062E-6</c:v>
                </c:pt>
                <c:pt idx="513">
                  <c:v>1.0050565044382352E-5</c:v>
                </c:pt>
                <c:pt idx="514">
                  <c:v>5.3059684019320434E-6</c:v>
                </c:pt>
                <c:pt idx="515">
                  <c:v>8.4300332575163321E-5</c:v>
                </c:pt>
                <c:pt idx="516">
                  <c:v>1.4564252415703209E-5</c:v>
                </c:pt>
                <c:pt idx="517">
                  <c:v>3.8264722939305274E-6</c:v>
                </c:pt>
                <c:pt idx="518">
                  <c:v>1.273786054784979E-5</c:v>
                </c:pt>
                <c:pt idx="519">
                  <c:v>4.5881222841199789E-6</c:v>
                </c:pt>
                <c:pt idx="520">
                  <c:v>1.8434702301860828E-5</c:v>
                </c:pt>
                <c:pt idx="521">
                  <c:v>1.2880586038435701E-5</c:v>
                </c:pt>
                <c:pt idx="522">
                  <c:v>2.3705987422074048E-5</c:v>
                </c:pt>
                <c:pt idx="523">
                  <c:v>2.8226024867173805E-5</c:v>
                </c:pt>
                <c:pt idx="524">
                  <c:v>2.6466169634553326E-5</c:v>
                </c:pt>
                <c:pt idx="525">
                  <c:v>3.8417324921438894E-6</c:v>
                </c:pt>
                <c:pt idx="526">
                  <c:v>2.3144257263735841E-5</c:v>
                </c:pt>
                <c:pt idx="527">
                  <c:v>1.374157983627232E-5</c:v>
                </c:pt>
                <c:pt idx="528">
                  <c:v>1.3691426677470977E-5</c:v>
                </c:pt>
                <c:pt idx="529">
                  <c:v>4.4521735756363732E-6</c:v>
                </c:pt>
                <c:pt idx="530">
                  <c:v>1.0455109956780151E-5</c:v>
                </c:pt>
                <c:pt idx="531">
                  <c:v>4.6582346504762636E-5</c:v>
                </c:pt>
                <c:pt idx="532">
                  <c:v>1.6635388309063265E-5</c:v>
                </c:pt>
                <c:pt idx="533">
                  <c:v>6.3736939313928486E-6</c:v>
                </c:pt>
                <c:pt idx="534">
                  <c:v>1.9030760032712543E-5</c:v>
                </c:pt>
                <c:pt idx="535">
                  <c:v>4.4034960595221946E-6</c:v>
                </c:pt>
                <c:pt idx="536">
                  <c:v>4.0306280627212904E-6</c:v>
                </c:pt>
                <c:pt idx="537">
                  <c:v>1.2261996126501395E-5</c:v>
                </c:pt>
                <c:pt idx="538">
                  <c:v>2.9403926561392407E-5</c:v>
                </c:pt>
                <c:pt idx="539">
                  <c:v>2.0251098381136947E-5</c:v>
                </c:pt>
                <c:pt idx="540">
                  <c:v>5.3995102365073355E-5</c:v>
                </c:pt>
                <c:pt idx="541">
                  <c:v>5.5765081082013593E-5</c:v>
                </c:pt>
                <c:pt idx="542">
                  <c:v>3.5725183053930215E-6</c:v>
                </c:pt>
                <c:pt idx="543">
                  <c:v>4.4575387132081476E-6</c:v>
                </c:pt>
                <c:pt idx="544">
                  <c:v>4.1968990926032002E-6</c:v>
                </c:pt>
                <c:pt idx="545">
                  <c:v>3.5267298129507334E-5</c:v>
                </c:pt>
                <c:pt idx="546">
                  <c:v>4.1899197488907631E-6</c:v>
                </c:pt>
                <c:pt idx="547">
                  <c:v>2.7748432314322896E-5</c:v>
                </c:pt>
                <c:pt idx="548">
                  <c:v>1.2224667510217978E-5</c:v>
                </c:pt>
                <c:pt idx="549">
                  <c:v>3.3598752542770191E-5</c:v>
                </c:pt>
                <c:pt idx="550">
                  <c:v>1.7024064776374668E-5</c:v>
                </c:pt>
                <c:pt idx="551">
                  <c:v>7.6699434587798784E-6</c:v>
                </c:pt>
                <c:pt idx="552">
                  <c:v>1.3103408887702642E-5</c:v>
                </c:pt>
                <c:pt idx="553">
                  <c:v>6.6713094519505273E-6</c:v>
                </c:pt>
                <c:pt idx="554">
                  <c:v>2.3902842162598429E-5</c:v>
                </c:pt>
                <c:pt idx="555">
                  <c:v>2.8022332071540212E-5</c:v>
                </c:pt>
                <c:pt idx="556">
                  <c:v>3.6124738693483979E-6</c:v>
                </c:pt>
                <c:pt idx="557">
                  <c:v>8.3369881881565214E-6</c:v>
                </c:pt>
                <c:pt idx="558">
                  <c:v>6.4551615074755961E-6</c:v>
                </c:pt>
                <c:pt idx="559">
                  <c:v>4.9661184287130181E-6</c:v>
                </c:pt>
                <c:pt idx="560">
                  <c:v>3.577879276296995E-6</c:v>
                </c:pt>
                <c:pt idx="561">
                  <c:v>9.9581316108268665E-6</c:v>
                </c:pt>
                <c:pt idx="562">
                  <c:v>5.487170269907026E-6</c:v>
                </c:pt>
                <c:pt idx="563">
                  <c:v>3.7373005119568014E-5</c:v>
                </c:pt>
                <c:pt idx="564">
                  <c:v>3.6086927550541719E-6</c:v>
                </c:pt>
                <c:pt idx="565">
                  <c:v>4.1941938985983013E-5</c:v>
                </c:pt>
                <c:pt idx="566">
                  <c:v>7.0258535871153788E-6</c:v>
                </c:pt>
                <c:pt idx="567">
                  <c:v>5.9341014582611391E-6</c:v>
                </c:pt>
                <c:pt idx="568">
                  <c:v>4.411040259127344E-6</c:v>
                </c:pt>
                <c:pt idx="569">
                  <c:v>7.2344762484530569E-6</c:v>
                </c:pt>
                <c:pt idx="570">
                  <c:v>1.0944080004988073E-5</c:v>
                </c:pt>
                <c:pt idx="571">
                  <c:v>7.529701982127851E-6</c:v>
                </c:pt>
                <c:pt idx="572">
                  <c:v>6.1989413513246752E-6</c:v>
                </c:pt>
                <c:pt idx="573">
                  <c:v>7.1121688447075266E-5</c:v>
                </c:pt>
                <c:pt idx="574">
                  <c:v>2.7128908311669085E-5</c:v>
                </c:pt>
                <c:pt idx="575">
                  <c:v>2.077090929390752E-4</c:v>
                </c:pt>
                <c:pt idx="576">
                  <c:v>1.8370855325910635E-5</c:v>
                </c:pt>
                <c:pt idx="577">
                  <c:v>2.0406173751840983E-5</c:v>
                </c:pt>
                <c:pt idx="578">
                  <c:v>4.9168702075978918E-5</c:v>
                </c:pt>
                <c:pt idx="579">
                  <c:v>1.7947026335789467E-4</c:v>
                </c:pt>
                <c:pt idx="580">
                  <c:v>4.170690222319694E-6</c:v>
                </c:pt>
                <c:pt idx="581">
                  <c:v>9.0010433996510713E-6</c:v>
                </c:pt>
                <c:pt idx="582">
                  <c:v>1.7268662788239393E-5</c:v>
                </c:pt>
                <c:pt idx="583">
                  <c:v>7.50865476279163E-5</c:v>
                </c:pt>
                <c:pt idx="584">
                  <c:v>2.1891896109075721E-5</c:v>
                </c:pt>
                <c:pt idx="585">
                  <c:v>1.0633294221590801E-5</c:v>
                </c:pt>
                <c:pt idx="586">
                  <c:v>5.0351149137159636E-6</c:v>
                </c:pt>
                <c:pt idx="587">
                  <c:v>9.8420655639165175E-6</c:v>
                </c:pt>
                <c:pt idx="588">
                  <c:v>1.320624979877068E-5</c:v>
                </c:pt>
                <c:pt idx="589">
                  <c:v>6.1374847457151026E-6</c:v>
                </c:pt>
                <c:pt idx="590">
                  <c:v>1.0532441219858082E-5</c:v>
                </c:pt>
                <c:pt idx="591">
                  <c:v>1.2257148618052567E-5</c:v>
                </c:pt>
                <c:pt idx="592">
                  <c:v>1.0688966006937763E-5</c:v>
                </c:pt>
                <c:pt idx="593">
                  <c:v>4.9284879868969382E-6</c:v>
                </c:pt>
                <c:pt idx="594">
                  <c:v>2.9523695696736217E-5</c:v>
                </c:pt>
                <c:pt idx="595">
                  <c:v>6.1123047797831679E-6</c:v>
                </c:pt>
                <c:pt idx="596">
                  <c:v>6.4361161320096364E-6</c:v>
                </c:pt>
                <c:pt idx="597">
                  <c:v>1.9767174551730365E-5</c:v>
                </c:pt>
                <c:pt idx="598">
                  <c:v>8.4971976627700515E-5</c:v>
                </c:pt>
                <c:pt idx="599">
                  <c:v>4.0157931948898888E-6</c:v>
                </c:pt>
                <c:pt idx="600">
                  <c:v>1.731408701924041E-5</c:v>
                </c:pt>
                <c:pt idx="601">
                  <c:v>4.4149898629428365E-6</c:v>
                </c:pt>
                <c:pt idx="602">
                  <c:v>3.8090150953401931E-6</c:v>
                </c:pt>
                <c:pt idx="603">
                  <c:v>9.2744703974042405E-6</c:v>
                </c:pt>
                <c:pt idx="604">
                  <c:v>3.5699646865761185E-6</c:v>
                </c:pt>
                <c:pt idx="605">
                  <c:v>4.4101226670415373E-6</c:v>
                </c:pt>
                <c:pt idx="606">
                  <c:v>9.2133982563125569E-5</c:v>
                </c:pt>
                <c:pt idx="607">
                  <c:v>1.1933058391804723E-5</c:v>
                </c:pt>
                <c:pt idx="608">
                  <c:v>9.8492490639090857E-5</c:v>
                </c:pt>
                <c:pt idx="609">
                  <c:v>6.4247443669491714E-6</c:v>
                </c:pt>
                <c:pt idx="610">
                  <c:v>4.8060492772215696E-6</c:v>
                </c:pt>
                <c:pt idx="611">
                  <c:v>4.5977287990632844E-6</c:v>
                </c:pt>
                <c:pt idx="612">
                  <c:v>8.1226086766354268E-6</c:v>
                </c:pt>
                <c:pt idx="613">
                  <c:v>5.5416445811786446E-6</c:v>
                </c:pt>
                <c:pt idx="614">
                  <c:v>3.7998688568199503E-6</c:v>
                </c:pt>
                <c:pt idx="615">
                  <c:v>3.4593297371915726E-5</c:v>
                </c:pt>
                <c:pt idx="616">
                  <c:v>1.2175354807801654E-5</c:v>
                </c:pt>
                <c:pt idx="617">
                  <c:v>1.26036257586505E-5</c:v>
                </c:pt>
                <c:pt idx="618">
                  <c:v>4.5402693060458216E-5</c:v>
                </c:pt>
                <c:pt idx="619">
                  <c:v>1.0314549888319259E-5</c:v>
                </c:pt>
                <c:pt idx="620">
                  <c:v>5.5735522873499852E-6</c:v>
                </c:pt>
                <c:pt idx="621">
                  <c:v>2.8862639904567108E-5</c:v>
                </c:pt>
                <c:pt idx="622">
                  <c:v>2.4308976376845529E-5</c:v>
                </c:pt>
                <c:pt idx="623">
                  <c:v>6.729129964407496E-6</c:v>
                </c:pt>
                <c:pt idx="624">
                  <c:v>1.2651239339814147E-5</c:v>
                </c:pt>
                <c:pt idx="625">
                  <c:v>2.4305818503561507E-5</c:v>
                </c:pt>
                <c:pt idx="626">
                  <c:v>3.2447335188443464E-5</c:v>
                </c:pt>
                <c:pt idx="627">
                  <c:v>5.9219206229979135E-5</c:v>
                </c:pt>
                <c:pt idx="628">
                  <c:v>1.2364273641700627E-5</c:v>
                </c:pt>
                <c:pt idx="629">
                  <c:v>6.8010994405388498E-5</c:v>
                </c:pt>
                <c:pt idx="630">
                  <c:v>6.4587589377152595E-6</c:v>
                </c:pt>
                <c:pt idx="631">
                  <c:v>4.8919138078735244E-5</c:v>
                </c:pt>
                <c:pt idx="632">
                  <c:v>3.7093072253793882E-6</c:v>
                </c:pt>
                <c:pt idx="633">
                  <c:v>3.6419477026295634E-6</c:v>
                </c:pt>
                <c:pt idx="634">
                  <c:v>3.7325461243995394E-6</c:v>
                </c:pt>
                <c:pt idx="635">
                  <c:v>1.2712739496969146E-5</c:v>
                </c:pt>
                <c:pt idx="636">
                  <c:v>1.1626320586730821E-5</c:v>
                </c:pt>
                <c:pt idx="637">
                  <c:v>1.5991413513625593E-5</c:v>
                </c:pt>
                <c:pt idx="638">
                  <c:v>1.8741118660067797E-5</c:v>
                </c:pt>
                <c:pt idx="639">
                  <c:v>3.8587624137007564E-6</c:v>
                </c:pt>
                <c:pt idx="640">
                  <c:v>3.7265603989456358E-6</c:v>
                </c:pt>
                <c:pt idx="641">
                  <c:v>3.9617402442264733E-6</c:v>
                </c:pt>
                <c:pt idx="642">
                  <c:v>7.5000070448868138E-6</c:v>
                </c:pt>
                <c:pt idx="643">
                  <c:v>8.1631761597118885E-6</c:v>
                </c:pt>
                <c:pt idx="644">
                  <c:v>3.8879329003627956E-5</c:v>
                </c:pt>
                <c:pt idx="645">
                  <c:v>1.196155385018008E-5</c:v>
                </c:pt>
                <c:pt idx="646">
                  <c:v>3.6691476487693662E-6</c:v>
                </c:pt>
                <c:pt idx="647">
                  <c:v>4.0369410870854096E-6</c:v>
                </c:pt>
                <c:pt idx="648">
                  <c:v>3.4613908318629685E-4</c:v>
                </c:pt>
                <c:pt idx="649">
                  <c:v>2.6806238448315889E-5</c:v>
                </c:pt>
                <c:pt idx="650">
                  <c:v>5.765862152876187E-4</c:v>
                </c:pt>
                <c:pt idx="651">
                  <c:v>9.5891348408678719E-4</c:v>
                </c:pt>
                <c:pt idx="652">
                  <c:v>9.7086080069900436E-6</c:v>
                </c:pt>
                <c:pt idx="653">
                  <c:v>2.902050297340146E-4</c:v>
                </c:pt>
                <c:pt idx="654">
                  <c:v>1.0499958487575156E-3</c:v>
                </c:pt>
                <c:pt idx="655">
                  <c:v>2.2252423845130921E-5</c:v>
                </c:pt>
                <c:pt idx="656">
                  <c:v>1.3077851548949246E-5</c:v>
                </c:pt>
                <c:pt idx="657">
                  <c:v>3.878089632260444E-4</c:v>
                </c:pt>
                <c:pt idx="658">
                  <c:v>2.4989021133462098E-4</c:v>
                </c:pt>
                <c:pt idx="659">
                  <c:v>1.3503999525988357E-5</c:v>
                </c:pt>
                <c:pt idx="660">
                  <c:v>1.0950329925264668E-5</c:v>
                </c:pt>
                <c:pt idx="661">
                  <c:v>2.3534983381906464E-4</c:v>
                </c:pt>
                <c:pt idx="662">
                  <c:v>2.2607988124185224E-4</c:v>
                </c:pt>
                <c:pt idx="663">
                  <c:v>2.158468901847263E-5</c:v>
                </c:pt>
                <c:pt idx="664">
                  <c:v>5.1515834494990651E-5</c:v>
                </c:pt>
                <c:pt idx="665">
                  <c:v>1.5410221436134365E-5</c:v>
                </c:pt>
                <c:pt idx="666">
                  <c:v>3.3773020778215266E-5</c:v>
                </c:pt>
                <c:pt idx="667">
                  <c:v>1.8417048223093958E-5</c:v>
                </c:pt>
                <c:pt idx="668">
                  <c:v>1.3534693343435694E-5</c:v>
                </c:pt>
                <c:pt idx="669">
                  <c:v>5.0125296381406693E-5</c:v>
                </c:pt>
                <c:pt idx="670">
                  <c:v>1.1089830147870322E-5</c:v>
                </c:pt>
                <c:pt idx="671">
                  <c:v>1.3998049245810841E-5</c:v>
                </c:pt>
                <c:pt idx="672">
                  <c:v>4.2221666165480176E-6</c:v>
                </c:pt>
                <c:pt idx="673">
                  <c:v>2.2893402164479825E-5</c:v>
                </c:pt>
                <c:pt idx="674">
                  <c:v>4.1678810058608228E-5</c:v>
                </c:pt>
                <c:pt idx="675">
                  <c:v>5.0510581066089785E-5</c:v>
                </c:pt>
                <c:pt idx="676">
                  <c:v>1.2158582632680277E-5</c:v>
                </c:pt>
                <c:pt idx="677">
                  <c:v>4.3757306846183927E-6</c:v>
                </c:pt>
                <c:pt idx="678">
                  <c:v>1.0462150259546428E-4</c:v>
                </c:pt>
                <c:pt idx="679">
                  <c:v>7.4812164787445436E-5</c:v>
                </c:pt>
                <c:pt idx="680">
                  <c:v>1.2628922235710741E-4</c:v>
                </c:pt>
                <c:pt idx="681">
                  <c:v>1.4063703730263906E-5</c:v>
                </c:pt>
                <c:pt idx="682">
                  <c:v>1.6750071854386306E-5</c:v>
                </c:pt>
                <c:pt idx="683">
                  <c:v>4.1255614583544149E-5</c:v>
                </c:pt>
                <c:pt idx="684">
                  <c:v>1.8772022645773719E-4</c:v>
                </c:pt>
                <c:pt idx="685">
                  <c:v>9.3172617469530471E-5</c:v>
                </c:pt>
                <c:pt idx="686">
                  <c:v>1.1304958566380445E-5</c:v>
                </c:pt>
                <c:pt idx="687">
                  <c:v>8.2938821552866733E-6</c:v>
                </c:pt>
                <c:pt idx="688">
                  <c:v>3.5827689258268822E-5</c:v>
                </c:pt>
                <c:pt idx="689">
                  <c:v>2.7555471518539433E-5</c:v>
                </c:pt>
                <c:pt idx="690">
                  <c:v>2.5128414921068885E-5</c:v>
                </c:pt>
                <c:pt idx="691">
                  <c:v>3.6119860751068442E-6</c:v>
                </c:pt>
                <c:pt idx="692">
                  <c:v>2.837811318935053E-5</c:v>
                </c:pt>
                <c:pt idx="693">
                  <c:v>3.9147665362305586E-5</c:v>
                </c:pt>
                <c:pt idx="694">
                  <c:v>5.9172559427031811E-6</c:v>
                </c:pt>
                <c:pt idx="695">
                  <c:v>4.7543693715335263E-6</c:v>
                </c:pt>
                <c:pt idx="696">
                  <c:v>1.7383517738096845E-4</c:v>
                </c:pt>
                <c:pt idx="697">
                  <c:v>5.8236797800729741E-4</c:v>
                </c:pt>
                <c:pt idx="698">
                  <c:v>2.0166552569793005E-5</c:v>
                </c:pt>
                <c:pt idx="699">
                  <c:v>1.2842490140843292E-5</c:v>
                </c:pt>
                <c:pt idx="700">
                  <c:v>6.2611886473904428E-5</c:v>
                </c:pt>
                <c:pt idx="701">
                  <c:v>5.4822312092615475E-5</c:v>
                </c:pt>
                <c:pt idx="702">
                  <c:v>6.0678289136428793E-6</c:v>
                </c:pt>
                <c:pt idx="703">
                  <c:v>2.7146482287826904E-5</c:v>
                </c:pt>
                <c:pt idx="704">
                  <c:v>2.0242200063247931E-5</c:v>
                </c:pt>
                <c:pt idx="705">
                  <c:v>4.3417689633223399E-5</c:v>
                </c:pt>
                <c:pt idx="706">
                  <c:v>3.8775102493344052E-6</c:v>
                </c:pt>
                <c:pt idx="707">
                  <c:v>1.741110499848988E-5</c:v>
                </c:pt>
                <c:pt idx="708">
                  <c:v>2.6715233093996488E-5</c:v>
                </c:pt>
                <c:pt idx="709">
                  <c:v>2.9976382409448114E-5</c:v>
                </c:pt>
                <c:pt idx="710">
                  <c:v>1.4715084681730175E-5</c:v>
                </c:pt>
                <c:pt idx="711">
                  <c:v>9.7888073308879551E-6</c:v>
                </c:pt>
                <c:pt idx="712">
                  <c:v>7.7893079649599031E-5</c:v>
                </c:pt>
                <c:pt idx="713">
                  <c:v>2.2610317884433679E-5</c:v>
                </c:pt>
                <c:pt idx="714">
                  <c:v>1.8512597043753963E-5</c:v>
                </c:pt>
                <c:pt idx="715">
                  <c:v>7.9593970261656868E-6</c:v>
                </c:pt>
                <c:pt idx="716">
                  <c:v>7.0557994061023419E-6</c:v>
                </c:pt>
                <c:pt idx="717">
                  <c:v>1.180856368134504E-5</c:v>
                </c:pt>
                <c:pt idx="718">
                  <c:v>8.4767794466575992E-6</c:v>
                </c:pt>
                <c:pt idx="719">
                  <c:v>3.8431139571907927E-6</c:v>
                </c:pt>
                <c:pt idx="720">
                  <c:v>1.790944788615207E-5</c:v>
                </c:pt>
                <c:pt idx="721">
                  <c:v>4.7257518185933576E-6</c:v>
                </c:pt>
                <c:pt idx="722">
                  <c:v>5.7939494479729893E-6</c:v>
                </c:pt>
                <c:pt idx="723">
                  <c:v>6.2351220540301922E-5</c:v>
                </c:pt>
                <c:pt idx="724">
                  <c:v>2.4330826749366971E-5</c:v>
                </c:pt>
                <c:pt idx="725">
                  <c:v>5.031249795021887E-6</c:v>
                </c:pt>
                <c:pt idx="726">
                  <c:v>1.9076726832990711E-5</c:v>
                </c:pt>
                <c:pt idx="727">
                  <c:v>9.2223765555545282E-5</c:v>
                </c:pt>
                <c:pt idx="728">
                  <c:v>4.0176041271507436E-6</c:v>
                </c:pt>
                <c:pt idx="729">
                  <c:v>1.3564073024729861E-5</c:v>
                </c:pt>
                <c:pt idx="730">
                  <c:v>1.859994224182257E-5</c:v>
                </c:pt>
                <c:pt idx="731">
                  <c:v>2.4502183780045652E-5</c:v>
                </c:pt>
                <c:pt idx="732">
                  <c:v>3.132532361251427E-5</c:v>
                </c:pt>
                <c:pt idx="733">
                  <c:v>4.3277679496725989E-5</c:v>
                </c:pt>
                <c:pt idx="734">
                  <c:v>1.3190648056405501E-5</c:v>
                </c:pt>
                <c:pt idx="735">
                  <c:v>4.2302562709323123E-5</c:v>
                </c:pt>
                <c:pt idx="736">
                  <c:v>1.6018665452363201E-5</c:v>
                </c:pt>
                <c:pt idx="737">
                  <c:v>1.0536820693242754E-5</c:v>
                </c:pt>
                <c:pt idx="738">
                  <c:v>2.6115051604554333E-5</c:v>
                </c:pt>
                <c:pt idx="739">
                  <c:v>1.1532536164510859E-4</c:v>
                </c:pt>
                <c:pt idx="740">
                  <c:v>1.0036734221537029E-5</c:v>
                </c:pt>
                <c:pt idx="741">
                  <c:v>2.5220488665669506E-5</c:v>
                </c:pt>
                <c:pt idx="742">
                  <c:v>6.1962786610415531E-5</c:v>
                </c:pt>
                <c:pt idx="743">
                  <c:v>3.6455313321629122E-6</c:v>
                </c:pt>
                <c:pt idx="744">
                  <c:v>3.102591270424179E-5</c:v>
                </c:pt>
                <c:pt idx="745">
                  <c:v>4.8756778346749343E-5</c:v>
                </c:pt>
                <c:pt idx="746">
                  <c:v>4.3591999406748463E-5</c:v>
                </c:pt>
                <c:pt idx="747">
                  <c:v>8.2732220853421577E-5</c:v>
                </c:pt>
                <c:pt idx="748">
                  <c:v>5.8897177907489076E-5</c:v>
                </c:pt>
                <c:pt idx="749">
                  <c:v>4.1544932863024994E-5</c:v>
                </c:pt>
                <c:pt idx="750">
                  <c:v>7.7931862122541003E-6</c:v>
                </c:pt>
                <c:pt idx="751">
                  <c:v>5.645456089322633E-6</c:v>
                </c:pt>
                <c:pt idx="752">
                  <c:v>8.6325306012584126E-5</c:v>
                </c:pt>
                <c:pt idx="753">
                  <c:v>4.3343281953989875E-5</c:v>
                </c:pt>
                <c:pt idx="754">
                  <c:v>3.9922767058514425E-5</c:v>
                </c:pt>
                <c:pt idx="755">
                  <c:v>1.0441580302017772E-4</c:v>
                </c:pt>
                <c:pt idx="756">
                  <c:v>7.4585067536179775E-6</c:v>
                </c:pt>
                <c:pt idx="757">
                  <c:v>6.2442466127728778E-5</c:v>
                </c:pt>
                <c:pt idx="758">
                  <c:v>6.2563297842943119E-6</c:v>
                </c:pt>
                <c:pt idx="759">
                  <c:v>2.3060706681344217E-5</c:v>
                </c:pt>
                <c:pt idx="760">
                  <c:v>2.3107042708024421E-5</c:v>
                </c:pt>
                <c:pt idx="761">
                  <c:v>4.6250059694134187E-6</c:v>
                </c:pt>
                <c:pt idx="762">
                  <c:v>1.0926990769953376E-4</c:v>
                </c:pt>
                <c:pt idx="763">
                  <c:v>9.8634210274541165E-5</c:v>
                </c:pt>
                <c:pt idx="764">
                  <c:v>6.4413710686205003E-5</c:v>
                </c:pt>
                <c:pt idx="765">
                  <c:v>5.3893990036101842E-6</c:v>
                </c:pt>
                <c:pt idx="766">
                  <c:v>1.6573642001540836E-5</c:v>
                </c:pt>
                <c:pt idx="767">
                  <c:v>3.7982728059278687E-5</c:v>
                </c:pt>
                <c:pt idx="768">
                  <c:v>2.0689811873843248E-4</c:v>
                </c:pt>
                <c:pt idx="769">
                  <c:v>4.9106188177471042E-5</c:v>
                </c:pt>
                <c:pt idx="770">
                  <c:v>4.300132783831089E-6</c:v>
                </c:pt>
                <c:pt idx="771">
                  <c:v>6.0809252993940372E-5</c:v>
                </c:pt>
                <c:pt idx="772">
                  <c:v>1.0791963901796282E-5</c:v>
                </c:pt>
                <c:pt idx="773">
                  <c:v>1.1640096605130359E-4</c:v>
                </c:pt>
                <c:pt idx="774">
                  <c:v>4.8129868398556439E-5</c:v>
                </c:pt>
                <c:pt idx="775">
                  <c:v>1.6146805121392435E-5</c:v>
                </c:pt>
                <c:pt idx="776">
                  <c:v>2.2888883752595954E-5</c:v>
                </c:pt>
                <c:pt idx="777">
                  <c:v>4.3193452425339839E-6</c:v>
                </c:pt>
                <c:pt idx="778">
                  <c:v>1.1737142818244682E-5</c:v>
                </c:pt>
                <c:pt idx="779">
                  <c:v>3.6477507095854521E-6</c:v>
                </c:pt>
                <c:pt idx="780">
                  <c:v>2.1733446308579873E-5</c:v>
                </c:pt>
                <c:pt idx="781">
                  <c:v>2.2182970445664161E-5</c:v>
                </c:pt>
                <c:pt idx="782">
                  <c:v>1.2285860047715556E-5</c:v>
                </c:pt>
                <c:pt idx="783">
                  <c:v>1.5266494668118115E-5</c:v>
                </c:pt>
                <c:pt idx="784">
                  <c:v>1.4313101314253402E-5</c:v>
                </c:pt>
                <c:pt idx="785">
                  <c:v>7.1566888843080459E-6</c:v>
                </c:pt>
                <c:pt idx="786">
                  <c:v>3.6988062047776204E-5</c:v>
                </c:pt>
                <c:pt idx="787">
                  <c:v>1.2847726024097993E-5</c:v>
                </c:pt>
                <c:pt idx="788">
                  <c:v>2.5884596346744621E-5</c:v>
                </c:pt>
                <c:pt idx="789">
                  <c:v>1.4227387559807414E-5</c:v>
                </c:pt>
                <c:pt idx="790">
                  <c:v>3.9080789668286261E-6</c:v>
                </c:pt>
                <c:pt idx="791">
                  <c:v>1.1687938925949329E-5</c:v>
                </c:pt>
                <c:pt idx="792">
                  <c:v>9.914171649098315E-6</c:v>
                </c:pt>
                <c:pt idx="793">
                  <c:v>1.0934718303839481E-5</c:v>
                </c:pt>
                <c:pt idx="794">
                  <c:v>1.3363897898955558E-5</c:v>
                </c:pt>
                <c:pt idx="795">
                  <c:v>4.4977660577241202E-5</c:v>
                </c:pt>
                <c:pt idx="796">
                  <c:v>2.1748026536209637E-5</c:v>
                </c:pt>
                <c:pt idx="797">
                  <c:v>1.5497345417912339E-5</c:v>
                </c:pt>
                <c:pt idx="798">
                  <c:v>5.4827136057804216E-6</c:v>
                </c:pt>
                <c:pt idx="799">
                  <c:v>4.581241960289726E-6</c:v>
                </c:pt>
                <c:pt idx="800">
                  <c:v>3.9237194547326759E-5</c:v>
                </c:pt>
                <c:pt idx="801">
                  <c:v>1.6584141215652848E-5</c:v>
                </c:pt>
                <c:pt idx="802">
                  <c:v>3.5695781333597102E-6</c:v>
                </c:pt>
                <c:pt idx="803">
                  <c:v>5.1288751484826523E-6</c:v>
                </c:pt>
                <c:pt idx="804">
                  <c:v>4.9551685122966227E-5</c:v>
                </c:pt>
                <c:pt idx="805">
                  <c:v>7.0728784413540891E-6</c:v>
                </c:pt>
                <c:pt idx="806">
                  <c:v>1.0449063425282171E-5</c:v>
                </c:pt>
                <c:pt idx="807">
                  <c:v>2.4451607827415804E-5</c:v>
                </c:pt>
                <c:pt idx="808">
                  <c:v>8.8837811178604088E-6</c:v>
                </c:pt>
                <c:pt idx="809">
                  <c:v>4.2316398102908602E-5</c:v>
                </c:pt>
                <c:pt idx="810">
                  <c:v>1.5871949304003293E-5</c:v>
                </c:pt>
                <c:pt idx="811">
                  <c:v>1.4507570981417043E-5</c:v>
                </c:pt>
                <c:pt idx="812">
                  <c:v>1.2034937766813701E-5</c:v>
                </c:pt>
                <c:pt idx="813">
                  <c:v>4.4066466366997186E-5</c:v>
                </c:pt>
                <c:pt idx="814">
                  <c:v>3.571532537909894E-6</c:v>
                </c:pt>
                <c:pt idx="815">
                  <c:v>1.5540377204782258E-5</c:v>
                </c:pt>
                <c:pt idx="816">
                  <c:v>5.9618861631888743E-6</c:v>
                </c:pt>
                <c:pt idx="817">
                  <c:v>2.0668449962002312E-5</c:v>
                </c:pt>
                <c:pt idx="818">
                  <c:v>3.7966395595853589E-6</c:v>
                </c:pt>
                <c:pt idx="819">
                  <c:v>3.7300511609687926E-6</c:v>
                </c:pt>
                <c:pt idx="820">
                  <c:v>1.6514554750464747E-5</c:v>
                </c:pt>
                <c:pt idx="821">
                  <c:v>8.2705811810867975E-6</c:v>
                </c:pt>
                <c:pt idx="822">
                  <c:v>5.4467143090133714E-5</c:v>
                </c:pt>
                <c:pt idx="823">
                  <c:v>7.1486182815751466E-6</c:v>
                </c:pt>
                <c:pt idx="824">
                  <c:v>1.2942129835391911E-5</c:v>
                </c:pt>
                <c:pt idx="825">
                  <c:v>9.0749911254703543E-6</c:v>
                </c:pt>
                <c:pt idx="826">
                  <c:v>5.1930842831692992E-6</c:v>
                </c:pt>
                <c:pt idx="827">
                  <c:v>6.3598744703084426E-6</c:v>
                </c:pt>
                <c:pt idx="828">
                  <c:v>4.9045945998939984E-6</c:v>
                </c:pt>
                <c:pt idx="829">
                  <c:v>5.9609585570768112E-6</c:v>
                </c:pt>
                <c:pt idx="830">
                  <c:v>3.9096143393258123E-6</c:v>
                </c:pt>
                <c:pt idx="831">
                  <c:v>8.5760145258742411E-6</c:v>
                </c:pt>
                <c:pt idx="832">
                  <c:v>2.8908817417522536E-5</c:v>
                </c:pt>
                <c:pt idx="833">
                  <c:v>2.6407735211520214E-5</c:v>
                </c:pt>
                <c:pt idx="834">
                  <c:v>4.6159753364822724E-5</c:v>
                </c:pt>
                <c:pt idx="835">
                  <c:v>3.7843595986928928E-6</c:v>
                </c:pt>
                <c:pt idx="836">
                  <c:v>3.6071135431384296E-6</c:v>
                </c:pt>
                <c:pt idx="837">
                  <c:v>5.1622227083549061E-6</c:v>
                </c:pt>
                <c:pt idx="838">
                  <c:v>1.0770900563491037E-5</c:v>
                </c:pt>
                <c:pt idx="839">
                  <c:v>4.5141688448422626E-5</c:v>
                </c:pt>
                <c:pt idx="840">
                  <c:v>9.5630190722208244E-6</c:v>
                </c:pt>
                <c:pt idx="841">
                  <c:v>1.0203320648668318E-5</c:v>
                </c:pt>
                <c:pt idx="842">
                  <c:v>1.9669400008953018E-5</c:v>
                </c:pt>
                <c:pt idx="843">
                  <c:v>4.2257388808545602E-6</c:v>
                </c:pt>
                <c:pt idx="844">
                  <c:v>4.0539500016333465E-5</c:v>
                </c:pt>
                <c:pt idx="845">
                  <c:v>8.1069279920794774E-5</c:v>
                </c:pt>
                <c:pt idx="846">
                  <c:v>3.8498530465525763E-5</c:v>
                </c:pt>
                <c:pt idx="847">
                  <c:v>5.1847269475842741E-6</c:v>
                </c:pt>
                <c:pt idx="848">
                  <c:v>2.4280472736780045E-5</c:v>
                </c:pt>
                <c:pt idx="849">
                  <c:v>3.6264921899435878E-6</c:v>
                </c:pt>
                <c:pt idx="850">
                  <c:v>8.2025314846977121E-6</c:v>
                </c:pt>
                <c:pt idx="851">
                  <c:v>1.3564098848567643E-5</c:v>
                </c:pt>
                <c:pt idx="852">
                  <c:v>1.3641100616464376E-5</c:v>
                </c:pt>
                <c:pt idx="853">
                  <c:v>3.9212790169198278E-5</c:v>
                </c:pt>
                <c:pt idx="854">
                  <c:v>4.2570187575813638E-6</c:v>
                </c:pt>
                <c:pt idx="855">
                  <c:v>1.2658351150790564E-5</c:v>
                </c:pt>
                <c:pt idx="856">
                  <c:v>7.5081698242032008E-6</c:v>
                </c:pt>
                <c:pt idx="857">
                  <c:v>5.6516876595302882E-6</c:v>
                </c:pt>
                <c:pt idx="858">
                  <c:v>6.675048299595512E-6</c:v>
                </c:pt>
                <c:pt idx="859">
                  <c:v>3.1838008923724589E-5</c:v>
                </c:pt>
                <c:pt idx="860">
                  <c:v>4.2869802242478571E-6</c:v>
                </c:pt>
                <c:pt idx="861">
                  <c:v>1.0586720888667017E-5</c:v>
                </c:pt>
                <c:pt idx="862">
                  <c:v>8.0969240666378126E-6</c:v>
                </c:pt>
                <c:pt idx="863">
                  <c:v>3.572509303941578E-6</c:v>
                </c:pt>
                <c:pt idx="864">
                  <c:v>2.1260307934547019E-5</c:v>
                </c:pt>
                <c:pt idx="865">
                  <c:v>1.3394952701628351E-5</c:v>
                </c:pt>
                <c:pt idx="866">
                  <c:v>3.9705490117569946E-6</c:v>
                </c:pt>
                <c:pt idx="867">
                  <c:v>2.6229377004086616E-5</c:v>
                </c:pt>
                <c:pt idx="868">
                  <c:v>2.602372801067684E-5</c:v>
                </c:pt>
                <c:pt idx="869">
                  <c:v>3.4469653505710082E-5</c:v>
                </c:pt>
                <c:pt idx="870">
                  <c:v>2.5887126534543922E-5</c:v>
                </c:pt>
                <c:pt idx="871">
                  <c:v>7.7073786685186258E-5</c:v>
                </c:pt>
                <c:pt idx="872">
                  <c:v>7.2397236022529369E-6</c:v>
                </c:pt>
                <c:pt idx="873">
                  <c:v>3.71642909695084E-6</c:v>
                </c:pt>
                <c:pt idx="874">
                  <c:v>3.3975883101738253E-5</c:v>
                </c:pt>
                <c:pt idx="875">
                  <c:v>1.4579827475503515E-5</c:v>
                </c:pt>
                <c:pt idx="876">
                  <c:v>7.0446098570480547E-6</c:v>
                </c:pt>
                <c:pt idx="877">
                  <c:v>3.6574316832842695E-6</c:v>
                </c:pt>
                <c:pt idx="878">
                  <c:v>1.3500529905631112E-5</c:v>
                </c:pt>
                <c:pt idx="879">
                  <c:v>5.0079328429455525E-6</c:v>
                </c:pt>
                <c:pt idx="880">
                  <c:v>1.6554596499676501E-5</c:v>
                </c:pt>
                <c:pt idx="881">
                  <c:v>6.8538389999919552E-6</c:v>
                </c:pt>
                <c:pt idx="882">
                  <c:v>1.2110711605955511E-5</c:v>
                </c:pt>
                <c:pt idx="883">
                  <c:v>2.1455026476463509E-5</c:v>
                </c:pt>
                <c:pt idx="884">
                  <c:v>1.8528243559985104E-5</c:v>
                </c:pt>
                <c:pt idx="885">
                  <c:v>3.0212669395971072E-5</c:v>
                </c:pt>
                <c:pt idx="886">
                  <c:v>2.2560262337535136E-5</c:v>
                </c:pt>
                <c:pt idx="887">
                  <c:v>1.8210273748136491E-5</c:v>
                </c:pt>
                <c:pt idx="888">
                  <c:v>1.3154520814074303E-4</c:v>
                </c:pt>
                <c:pt idx="889">
                  <c:v>3.8304649719997438E-6</c:v>
                </c:pt>
                <c:pt idx="890">
                  <c:v>4.8289946683568512E-6</c:v>
                </c:pt>
                <c:pt idx="891">
                  <c:v>5.1039252084005956E-5</c:v>
                </c:pt>
                <c:pt idx="892">
                  <c:v>5.2572645443641053E-6</c:v>
                </c:pt>
                <c:pt idx="893">
                  <c:v>6.238827391680033E-6</c:v>
                </c:pt>
                <c:pt idx="894">
                  <c:v>4.5597997753455205E-5</c:v>
                </c:pt>
                <c:pt idx="895">
                  <c:v>1.9957153012633182E-5</c:v>
                </c:pt>
                <c:pt idx="896">
                  <c:v>9.240180964233173E-6</c:v>
                </c:pt>
                <c:pt idx="897">
                  <c:v>3.6774226634208251E-5</c:v>
                </c:pt>
                <c:pt idx="898">
                  <c:v>4.4384288445946609E-6</c:v>
                </c:pt>
                <c:pt idx="899">
                  <c:v>1.506064541871786E-4</c:v>
                </c:pt>
                <c:pt idx="900">
                  <c:v>9.5022461974187782E-6</c:v>
                </c:pt>
                <c:pt idx="901">
                  <c:v>7.7455230561454622E-6</c:v>
                </c:pt>
                <c:pt idx="902">
                  <c:v>4.0462958250803244E-5</c:v>
                </c:pt>
                <c:pt idx="903">
                  <c:v>9.7099905266573797E-6</c:v>
                </c:pt>
                <c:pt idx="904">
                  <c:v>5.0488976167171827E-6</c:v>
                </c:pt>
                <c:pt idx="905">
                  <c:v>2.4584117372381288E-5</c:v>
                </c:pt>
                <c:pt idx="906">
                  <c:v>3.879432355014288E-6</c:v>
                </c:pt>
                <c:pt idx="907">
                  <c:v>4.9930654123920494E-5</c:v>
                </c:pt>
                <c:pt idx="908">
                  <c:v>5.7564891813238244E-6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E-4E61-8098-86ED9A2C054D}"/>
            </c:ext>
          </c:extLst>
        </c:ser>
        <c:ser>
          <c:idx val="2"/>
          <c:order val="2"/>
          <c:tx>
            <c:strRef>
              <c:f>TimeSeries!$H$1:$H$2</c:f>
              <c:strCache>
                <c:ptCount val="2"/>
                <c:pt idx="0">
                  <c:v>GARCH 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TimeSeries!$A$3:$A$912</c:f>
              <c:numCache>
                <c:formatCode>d\-mmm\-yy</c:formatCode>
                <c:ptCount val="910"/>
                <c:pt idx="0">
                  <c:v>39349</c:v>
                </c:pt>
                <c:pt idx="1">
                  <c:v>39356</c:v>
                </c:pt>
                <c:pt idx="2">
                  <c:v>39363</c:v>
                </c:pt>
                <c:pt idx="3">
                  <c:v>39370</c:v>
                </c:pt>
                <c:pt idx="4">
                  <c:v>39377</c:v>
                </c:pt>
                <c:pt idx="5">
                  <c:v>39384</c:v>
                </c:pt>
                <c:pt idx="6">
                  <c:v>39391</c:v>
                </c:pt>
                <c:pt idx="7">
                  <c:v>39398</c:v>
                </c:pt>
                <c:pt idx="8">
                  <c:v>39405</c:v>
                </c:pt>
                <c:pt idx="9">
                  <c:v>39412</c:v>
                </c:pt>
                <c:pt idx="10">
                  <c:v>39419</c:v>
                </c:pt>
                <c:pt idx="11">
                  <c:v>39426</c:v>
                </c:pt>
                <c:pt idx="12">
                  <c:v>39433</c:v>
                </c:pt>
                <c:pt idx="13">
                  <c:v>39440</c:v>
                </c:pt>
                <c:pt idx="14">
                  <c:v>39447</c:v>
                </c:pt>
                <c:pt idx="15">
                  <c:v>39454</c:v>
                </c:pt>
                <c:pt idx="16">
                  <c:v>39461</c:v>
                </c:pt>
                <c:pt idx="17">
                  <c:v>39468</c:v>
                </c:pt>
                <c:pt idx="18">
                  <c:v>39475</c:v>
                </c:pt>
                <c:pt idx="19">
                  <c:v>39482</c:v>
                </c:pt>
                <c:pt idx="20">
                  <c:v>39489</c:v>
                </c:pt>
                <c:pt idx="21">
                  <c:v>39496</c:v>
                </c:pt>
                <c:pt idx="22">
                  <c:v>39503</c:v>
                </c:pt>
                <c:pt idx="23">
                  <c:v>39510</c:v>
                </c:pt>
                <c:pt idx="24">
                  <c:v>39517</c:v>
                </c:pt>
                <c:pt idx="25">
                  <c:v>39524</c:v>
                </c:pt>
                <c:pt idx="26">
                  <c:v>39531</c:v>
                </c:pt>
                <c:pt idx="27">
                  <c:v>39538</c:v>
                </c:pt>
                <c:pt idx="28">
                  <c:v>39545</c:v>
                </c:pt>
                <c:pt idx="29">
                  <c:v>39552</c:v>
                </c:pt>
                <c:pt idx="30">
                  <c:v>39559</c:v>
                </c:pt>
                <c:pt idx="31">
                  <c:v>39566</c:v>
                </c:pt>
                <c:pt idx="32">
                  <c:v>39573</c:v>
                </c:pt>
                <c:pt idx="33">
                  <c:v>39580</c:v>
                </c:pt>
                <c:pt idx="34">
                  <c:v>39587</c:v>
                </c:pt>
                <c:pt idx="35">
                  <c:v>39594</c:v>
                </c:pt>
                <c:pt idx="36">
                  <c:v>39601</c:v>
                </c:pt>
                <c:pt idx="37">
                  <c:v>39608</c:v>
                </c:pt>
                <c:pt idx="38">
                  <c:v>39615</c:v>
                </c:pt>
                <c:pt idx="39">
                  <c:v>39622</c:v>
                </c:pt>
                <c:pt idx="40">
                  <c:v>39629</c:v>
                </c:pt>
                <c:pt idx="41">
                  <c:v>39636</c:v>
                </c:pt>
                <c:pt idx="42">
                  <c:v>39643</c:v>
                </c:pt>
                <c:pt idx="43">
                  <c:v>39650</c:v>
                </c:pt>
                <c:pt idx="44">
                  <c:v>39657</c:v>
                </c:pt>
                <c:pt idx="45">
                  <c:v>39664</c:v>
                </c:pt>
                <c:pt idx="46">
                  <c:v>39671</c:v>
                </c:pt>
                <c:pt idx="47">
                  <c:v>39678</c:v>
                </c:pt>
                <c:pt idx="48">
                  <c:v>39685</c:v>
                </c:pt>
                <c:pt idx="49">
                  <c:v>39692</c:v>
                </c:pt>
                <c:pt idx="50">
                  <c:v>39699</c:v>
                </c:pt>
                <c:pt idx="51">
                  <c:v>39706</c:v>
                </c:pt>
                <c:pt idx="52">
                  <c:v>39713</c:v>
                </c:pt>
                <c:pt idx="53">
                  <c:v>39720</c:v>
                </c:pt>
                <c:pt idx="54">
                  <c:v>39727</c:v>
                </c:pt>
                <c:pt idx="55">
                  <c:v>39734</c:v>
                </c:pt>
                <c:pt idx="56">
                  <c:v>39741</c:v>
                </c:pt>
                <c:pt idx="57">
                  <c:v>39748</c:v>
                </c:pt>
                <c:pt idx="58">
                  <c:v>39755</c:v>
                </c:pt>
                <c:pt idx="59">
                  <c:v>39762</c:v>
                </c:pt>
                <c:pt idx="60">
                  <c:v>39769</c:v>
                </c:pt>
                <c:pt idx="61">
                  <c:v>39776</c:v>
                </c:pt>
                <c:pt idx="62">
                  <c:v>39783</c:v>
                </c:pt>
                <c:pt idx="63">
                  <c:v>39790</c:v>
                </c:pt>
                <c:pt idx="64">
                  <c:v>39797</c:v>
                </c:pt>
                <c:pt idx="65">
                  <c:v>39804</c:v>
                </c:pt>
                <c:pt idx="66">
                  <c:v>39811</c:v>
                </c:pt>
                <c:pt idx="67">
                  <c:v>39818</c:v>
                </c:pt>
                <c:pt idx="68">
                  <c:v>39825</c:v>
                </c:pt>
                <c:pt idx="69">
                  <c:v>39832</c:v>
                </c:pt>
                <c:pt idx="70">
                  <c:v>39839</c:v>
                </c:pt>
                <c:pt idx="71">
                  <c:v>39846</c:v>
                </c:pt>
                <c:pt idx="72">
                  <c:v>39853</c:v>
                </c:pt>
                <c:pt idx="73">
                  <c:v>39860</c:v>
                </c:pt>
                <c:pt idx="74">
                  <c:v>39867</c:v>
                </c:pt>
                <c:pt idx="75">
                  <c:v>39874</c:v>
                </c:pt>
                <c:pt idx="76">
                  <c:v>39881</c:v>
                </c:pt>
                <c:pt idx="77">
                  <c:v>39888</c:v>
                </c:pt>
                <c:pt idx="78">
                  <c:v>39895</c:v>
                </c:pt>
                <c:pt idx="79">
                  <c:v>39902</c:v>
                </c:pt>
                <c:pt idx="80">
                  <c:v>39909</c:v>
                </c:pt>
                <c:pt idx="81">
                  <c:v>39916</c:v>
                </c:pt>
                <c:pt idx="82">
                  <c:v>39923</c:v>
                </c:pt>
                <c:pt idx="83">
                  <c:v>39930</c:v>
                </c:pt>
                <c:pt idx="84">
                  <c:v>39937</c:v>
                </c:pt>
                <c:pt idx="85">
                  <c:v>39944</c:v>
                </c:pt>
                <c:pt idx="86">
                  <c:v>39951</c:v>
                </c:pt>
                <c:pt idx="87">
                  <c:v>39958</c:v>
                </c:pt>
                <c:pt idx="88">
                  <c:v>39965</c:v>
                </c:pt>
                <c:pt idx="89">
                  <c:v>39972</c:v>
                </c:pt>
                <c:pt idx="90">
                  <c:v>39979</c:v>
                </c:pt>
                <c:pt idx="91">
                  <c:v>39986</c:v>
                </c:pt>
                <c:pt idx="92">
                  <c:v>39993</c:v>
                </c:pt>
                <c:pt idx="93">
                  <c:v>40000</c:v>
                </c:pt>
                <c:pt idx="94">
                  <c:v>40007</c:v>
                </c:pt>
                <c:pt idx="95">
                  <c:v>40014</c:v>
                </c:pt>
                <c:pt idx="96">
                  <c:v>40021</c:v>
                </c:pt>
                <c:pt idx="97">
                  <c:v>40028</c:v>
                </c:pt>
                <c:pt idx="98">
                  <c:v>40035</c:v>
                </c:pt>
                <c:pt idx="99">
                  <c:v>40042</c:v>
                </c:pt>
                <c:pt idx="100">
                  <c:v>40049</c:v>
                </c:pt>
                <c:pt idx="101">
                  <c:v>40056</c:v>
                </c:pt>
                <c:pt idx="102">
                  <c:v>40063</c:v>
                </c:pt>
                <c:pt idx="103">
                  <c:v>40070</c:v>
                </c:pt>
                <c:pt idx="104">
                  <c:v>40077</c:v>
                </c:pt>
                <c:pt idx="105">
                  <c:v>40084</c:v>
                </c:pt>
                <c:pt idx="106">
                  <c:v>40091</c:v>
                </c:pt>
                <c:pt idx="107">
                  <c:v>40098</c:v>
                </c:pt>
                <c:pt idx="108">
                  <c:v>40105</c:v>
                </c:pt>
                <c:pt idx="109">
                  <c:v>40112</c:v>
                </c:pt>
                <c:pt idx="110">
                  <c:v>40119</c:v>
                </c:pt>
                <c:pt idx="111">
                  <c:v>40126</c:v>
                </c:pt>
                <c:pt idx="112">
                  <c:v>40133</c:v>
                </c:pt>
                <c:pt idx="113">
                  <c:v>40140</c:v>
                </c:pt>
                <c:pt idx="114">
                  <c:v>40147</c:v>
                </c:pt>
                <c:pt idx="115">
                  <c:v>40154</c:v>
                </c:pt>
                <c:pt idx="116">
                  <c:v>40161</c:v>
                </c:pt>
                <c:pt idx="117">
                  <c:v>40168</c:v>
                </c:pt>
                <c:pt idx="118">
                  <c:v>40175</c:v>
                </c:pt>
                <c:pt idx="119">
                  <c:v>40182</c:v>
                </c:pt>
                <c:pt idx="120">
                  <c:v>40189</c:v>
                </c:pt>
                <c:pt idx="121">
                  <c:v>40196</c:v>
                </c:pt>
                <c:pt idx="122">
                  <c:v>40203</c:v>
                </c:pt>
                <c:pt idx="123">
                  <c:v>40210</c:v>
                </c:pt>
                <c:pt idx="124">
                  <c:v>40217</c:v>
                </c:pt>
                <c:pt idx="125">
                  <c:v>40224</c:v>
                </c:pt>
                <c:pt idx="126">
                  <c:v>40231</c:v>
                </c:pt>
                <c:pt idx="127">
                  <c:v>40238</c:v>
                </c:pt>
                <c:pt idx="128">
                  <c:v>40245</c:v>
                </c:pt>
                <c:pt idx="129">
                  <c:v>40252</c:v>
                </c:pt>
                <c:pt idx="130">
                  <c:v>40259</c:v>
                </c:pt>
                <c:pt idx="131">
                  <c:v>40266</c:v>
                </c:pt>
                <c:pt idx="132">
                  <c:v>40273</c:v>
                </c:pt>
                <c:pt idx="133">
                  <c:v>40280</c:v>
                </c:pt>
                <c:pt idx="134">
                  <c:v>40287</c:v>
                </c:pt>
                <c:pt idx="135">
                  <c:v>40294</c:v>
                </c:pt>
                <c:pt idx="136">
                  <c:v>40301</c:v>
                </c:pt>
                <c:pt idx="137">
                  <c:v>40308</c:v>
                </c:pt>
                <c:pt idx="138">
                  <c:v>40315</c:v>
                </c:pt>
                <c:pt idx="139">
                  <c:v>40322</c:v>
                </c:pt>
                <c:pt idx="140">
                  <c:v>40329</c:v>
                </c:pt>
                <c:pt idx="141">
                  <c:v>40336</c:v>
                </c:pt>
                <c:pt idx="142">
                  <c:v>40343</c:v>
                </c:pt>
                <c:pt idx="143">
                  <c:v>40350</c:v>
                </c:pt>
                <c:pt idx="144">
                  <c:v>40357</c:v>
                </c:pt>
                <c:pt idx="145">
                  <c:v>40364</c:v>
                </c:pt>
                <c:pt idx="146">
                  <c:v>40371</c:v>
                </c:pt>
                <c:pt idx="147">
                  <c:v>40378</c:v>
                </c:pt>
                <c:pt idx="148">
                  <c:v>40385</c:v>
                </c:pt>
                <c:pt idx="149">
                  <c:v>40392</c:v>
                </c:pt>
                <c:pt idx="150">
                  <c:v>40399</c:v>
                </c:pt>
                <c:pt idx="151">
                  <c:v>40406</c:v>
                </c:pt>
                <c:pt idx="152">
                  <c:v>40413</c:v>
                </c:pt>
                <c:pt idx="153">
                  <c:v>40420</c:v>
                </c:pt>
                <c:pt idx="154">
                  <c:v>40427</c:v>
                </c:pt>
                <c:pt idx="155">
                  <c:v>40434</c:v>
                </c:pt>
                <c:pt idx="156">
                  <c:v>40441</c:v>
                </c:pt>
                <c:pt idx="157">
                  <c:v>40448</c:v>
                </c:pt>
                <c:pt idx="158">
                  <c:v>40455</c:v>
                </c:pt>
                <c:pt idx="159">
                  <c:v>40462</c:v>
                </c:pt>
                <c:pt idx="160">
                  <c:v>40469</c:v>
                </c:pt>
                <c:pt idx="161">
                  <c:v>40476</c:v>
                </c:pt>
                <c:pt idx="162">
                  <c:v>40483</c:v>
                </c:pt>
                <c:pt idx="163">
                  <c:v>40490</c:v>
                </c:pt>
                <c:pt idx="164">
                  <c:v>40497</c:v>
                </c:pt>
                <c:pt idx="165">
                  <c:v>40504</c:v>
                </c:pt>
                <c:pt idx="166">
                  <c:v>40511</c:v>
                </c:pt>
                <c:pt idx="167">
                  <c:v>40518</c:v>
                </c:pt>
                <c:pt idx="168">
                  <c:v>40525</c:v>
                </c:pt>
                <c:pt idx="169">
                  <c:v>40532</c:v>
                </c:pt>
                <c:pt idx="170">
                  <c:v>40539</c:v>
                </c:pt>
                <c:pt idx="171">
                  <c:v>40546</c:v>
                </c:pt>
                <c:pt idx="172">
                  <c:v>40553</c:v>
                </c:pt>
                <c:pt idx="173">
                  <c:v>40560</c:v>
                </c:pt>
                <c:pt idx="174">
                  <c:v>40567</c:v>
                </c:pt>
                <c:pt idx="175">
                  <c:v>40574</c:v>
                </c:pt>
                <c:pt idx="176">
                  <c:v>40581</c:v>
                </c:pt>
                <c:pt idx="177">
                  <c:v>40588</c:v>
                </c:pt>
                <c:pt idx="178">
                  <c:v>40595</c:v>
                </c:pt>
                <c:pt idx="179">
                  <c:v>40602</c:v>
                </c:pt>
                <c:pt idx="180">
                  <c:v>40609</c:v>
                </c:pt>
                <c:pt idx="181">
                  <c:v>40616</c:v>
                </c:pt>
                <c:pt idx="182">
                  <c:v>40623</c:v>
                </c:pt>
                <c:pt idx="183">
                  <c:v>40630</c:v>
                </c:pt>
                <c:pt idx="184">
                  <c:v>40637</c:v>
                </c:pt>
                <c:pt idx="185">
                  <c:v>40644</c:v>
                </c:pt>
                <c:pt idx="186">
                  <c:v>40651</c:v>
                </c:pt>
                <c:pt idx="187">
                  <c:v>40658</c:v>
                </c:pt>
                <c:pt idx="188">
                  <c:v>40665</c:v>
                </c:pt>
                <c:pt idx="189">
                  <c:v>40672</c:v>
                </c:pt>
                <c:pt idx="190">
                  <c:v>40679</c:v>
                </c:pt>
                <c:pt idx="191">
                  <c:v>40686</c:v>
                </c:pt>
                <c:pt idx="192">
                  <c:v>40693</c:v>
                </c:pt>
                <c:pt idx="193">
                  <c:v>40700</c:v>
                </c:pt>
                <c:pt idx="194">
                  <c:v>40707</c:v>
                </c:pt>
                <c:pt idx="195">
                  <c:v>40714</c:v>
                </c:pt>
                <c:pt idx="196">
                  <c:v>40721</c:v>
                </c:pt>
                <c:pt idx="197">
                  <c:v>40728</c:v>
                </c:pt>
                <c:pt idx="198">
                  <c:v>40735</c:v>
                </c:pt>
                <c:pt idx="199">
                  <c:v>40742</c:v>
                </c:pt>
                <c:pt idx="200">
                  <c:v>40749</c:v>
                </c:pt>
                <c:pt idx="201">
                  <c:v>40756</c:v>
                </c:pt>
                <c:pt idx="202">
                  <c:v>40763</c:v>
                </c:pt>
                <c:pt idx="203">
                  <c:v>40770</c:v>
                </c:pt>
                <c:pt idx="204">
                  <c:v>40777</c:v>
                </c:pt>
                <c:pt idx="205">
                  <c:v>40784</c:v>
                </c:pt>
                <c:pt idx="206">
                  <c:v>40791</c:v>
                </c:pt>
                <c:pt idx="207">
                  <c:v>40798</c:v>
                </c:pt>
                <c:pt idx="208">
                  <c:v>40805</c:v>
                </c:pt>
                <c:pt idx="209">
                  <c:v>40812</c:v>
                </c:pt>
                <c:pt idx="210">
                  <c:v>40819</c:v>
                </c:pt>
                <c:pt idx="211">
                  <c:v>40826</c:v>
                </c:pt>
                <c:pt idx="212">
                  <c:v>40833</c:v>
                </c:pt>
                <c:pt idx="213">
                  <c:v>40840</c:v>
                </c:pt>
                <c:pt idx="214">
                  <c:v>40847</c:v>
                </c:pt>
                <c:pt idx="215">
                  <c:v>40854</c:v>
                </c:pt>
                <c:pt idx="216">
                  <c:v>40861</c:v>
                </c:pt>
                <c:pt idx="217">
                  <c:v>40868</c:v>
                </c:pt>
                <c:pt idx="218">
                  <c:v>40875</c:v>
                </c:pt>
                <c:pt idx="219">
                  <c:v>40882</c:v>
                </c:pt>
                <c:pt idx="220">
                  <c:v>40889</c:v>
                </c:pt>
                <c:pt idx="221">
                  <c:v>40896</c:v>
                </c:pt>
                <c:pt idx="222">
                  <c:v>40903</c:v>
                </c:pt>
                <c:pt idx="223">
                  <c:v>40910</c:v>
                </c:pt>
                <c:pt idx="224">
                  <c:v>40917</c:v>
                </c:pt>
                <c:pt idx="225">
                  <c:v>40924</c:v>
                </c:pt>
                <c:pt idx="226">
                  <c:v>40931</c:v>
                </c:pt>
                <c:pt idx="227">
                  <c:v>40938</c:v>
                </c:pt>
                <c:pt idx="228">
                  <c:v>40945</c:v>
                </c:pt>
                <c:pt idx="229">
                  <c:v>40952</c:v>
                </c:pt>
                <c:pt idx="230">
                  <c:v>40959</c:v>
                </c:pt>
                <c:pt idx="231">
                  <c:v>40966</c:v>
                </c:pt>
                <c:pt idx="232">
                  <c:v>40973</c:v>
                </c:pt>
                <c:pt idx="233">
                  <c:v>40980</c:v>
                </c:pt>
                <c:pt idx="234">
                  <c:v>40987</c:v>
                </c:pt>
                <c:pt idx="235">
                  <c:v>40994</c:v>
                </c:pt>
                <c:pt idx="236">
                  <c:v>41001</c:v>
                </c:pt>
                <c:pt idx="237">
                  <c:v>41008</c:v>
                </c:pt>
                <c:pt idx="238">
                  <c:v>41015</c:v>
                </c:pt>
                <c:pt idx="239">
                  <c:v>41022</c:v>
                </c:pt>
                <c:pt idx="240">
                  <c:v>41029</c:v>
                </c:pt>
                <c:pt idx="241">
                  <c:v>41036</c:v>
                </c:pt>
                <c:pt idx="242">
                  <c:v>41043</c:v>
                </c:pt>
                <c:pt idx="243">
                  <c:v>41050</c:v>
                </c:pt>
                <c:pt idx="244">
                  <c:v>41057</c:v>
                </c:pt>
                <c:pt idx="245">
                  <c:v>41064</c:v>
                </c:pt>
                <c:pt idx="246">
                  <c:v>41071</c:v>
                </c:pt>
                <c:pt idx="247">
                  <c:v>41078</c:v>
                </c:pt>
                <c:pt idx="248">
                  <c:v>41085</c:v>
                </c:pt>
                <c:pt idx="249">
                  <c:v>41092</c:v>
                </c:pt>
                <c:pt idx="250">
                  <c:v>41099</c:v>
                </c:pt>
                <c:pt idx="251">
                  <c:v>41106</c:v>
                </c:pt>
                <c:pt idx="252">
                  <c:v>41113</c:v>
                </c:pt>
                <c:pt idx="253">
                  <c:v>41120</c:v>
                </c:pt>
                <c:pt idx="254">
                  <c:v>41127</c:v>
                </c:pt>
                <c:pt idx="255">
                  <c:v>41134</c:v>
                </c:pt>
                <c:pt idx="256">
                  <c:v>41141</c:v>
                </c:pt>
                <c:pt idx="257">
                  <c:v>41148</c:v>
                </c:pt>
                <c:pt idx="258">
                  <c:v>41155</c:v>
                </c:pt>
                <c:pt idx="259">
                  <c:v>41162</c:v>
                </c:pt>
                <c:pt idx="260">
                  <c:v>41169</c:v>
                </c:pt>
                <c:pt idx="261">
                  <c:v>41176</c:v>
                </c:pt>
                <c:pt idx="262">
                  <c:v>41183</c:v>
                </c:pt>
                <c:pt idx="263">
                  <c:v>41190</c:v>
                </c:pt>
                <c:pt idx="264">
                  <c:v>41197</c:v>
                </c:pt>
                <c:pt idx="265">
                  <c:v>41204</c:v>
                </c:pt>
                <c:pt idx="266">
                  <c:v>41211</c:v>
                </c:pt>
                <c:pt idx="267">
                  <c:v>41218</c:v>
                </c:pt>
                <c:pt idx="268">
                  <c:v>41225</c:v>
                </c:pt>
                <c:pt idx="269">
                  <c:v>41232</c:v>
                </c:pt>
                <c:pt idx="270">
                  <c:v>41239</c:v>
                </c:pt>
                <c:pt idx="271">
                  <c:v>41246</c:v>
                </c:pt>
                <c:pt idx="272">
                  <c:v>41253</c:v>
                </c:pt>
                <c:pt idx="273">
                  <c:v>41260</c:v>
                </c:pt>
                <c:pt idx="274">
                  <c:v>41267</c:v>
                </c:pt>
                <c:pt idx="275">
                  <c:v>41274</c:v>
                </c:pt>
                <c:pt idx="276">
                  <c:v>41281</c:v>
                </c:pt>
                <c:pt idx="277">
                  <c:v>41288</c:v>
                </c:pt>
                <c:pt idx="278">
                  <c:v>41295</c:v>
                </c:pt>
                <c:pt idx="279">
                  <c:v>41302</c:v>
                </c:pt>
                <c:pt idx="280">
                  <c:v>41309</c:v>
                </c:pt>
                <c:pt idx="281">
                  <c:v>41316</c:v>
                </c:pt>
                <c:pt idx="282">
                  <c:v>41323</c:v>
                </c:pt>
                <c:pt idx="283">
                  <c:v>41330</c:v>
                </c:pt>
                <c:pt idx="284">
                  <c:v>41337</c:v>
                </c:pt>
                <c:pt idx="285">
                  <c:v>41344</c:v>
                </c:pt>
                <c:pt idx="286">
                  <c:v>41351</c:v>
                </c:pt>
                <c:pt idx="287">
                  <c:v>41358</c:v>
                </c:pt>
                <c:pt idx="288">
                  <c:v>41365</c:v>
                </c:pt>
                <c:pt idx="289">
                  <c:v>41372</c:v>
                </c:pt>
                <c:pt idx="290">
                  <c:v>41379</c:v>
                </c:pt>
                <c:pt idx="291">
                  <c:v>41386</c:v>
                </c:pt>
                <c:pt idx="292">
                  <c:v>41393</c:v>
                </c:pt>
                <c:pt idx="293">
                  <c:v>41400</c:v>
                </c:pt>
                <c:pt idx="294">
                  <c:v>41407</c:v>
                </c:pt>
                <c:pt idx="295">
                  <c:v>41414</c:v>
                </c:pt>
                <c:pt idx="296">
                  <c:v>41421</c:v>
                </c:pt>
                <c:pt idx="297">
                  <c:v>41428</c:v>
                </c:pt>
                <c:pt idx="298">
                  <c:v>41435</c:v>
                </c:pt>
                <c:pt idx="299">
                  <c:v>41442</c:v>
                </c:pt>
                <c:pt idx="300">
                  <c:v>41449</c:v>
                </c:pt>
                <c:pt idx="301">
                  <c:v>41456</c:v>
                </c:pt>
                <c:pt idx="302">
                  <c:v>41463</c:v>
                </c:pt>
                <c:pt idx="303">
                  <c:v>41470</c:v>
                </c:pt>
                <c:pt idx="304">
                  <c:v>41477</c:v>
                </c:pt>
                <c:pt idx="305">
                  <c:v>41484</c:v>
                </c:pt>
                <c:pt idx="306">
                  <c:v>41491</c:v>
                </c:pt>
                <c:pt idx="307">
                  <c:v>41498</c:v>
                </c:pt>
                <c:pt idx="308">
                  <c:v>41505</c:v>
                </c:pt>
                <c:pt idx="309">
                  <c:v>41512</c:v>
                </c:pt>
                <c:pt idx="310">
                  <c:v>41519</c:v>
                </c:pt>
                <c:pt idx="311">
                  <c:v>41526</c:v>
                </c:pt>
                <c:pt idx="312">
                  <c:v>41533</c:v>
                </c:pt>
                <c:pt idx="313">
                  <c:v>41540</c:v>
                </c:pt>
                <c:pt idx="314">
                  <c:v>41547</c:v>
                </c:pt>
                <c:pt idx="315">
                  <c:v>41554</c:v>
                </c:pt>
                <c:pt idx="316">
                  <c:v>41561</c:v>
                </c:pt>
                <c:pt idx="317">
                  <c:v>41568</c:v>
                </c:pt>
                <c:pt idx="318">
                  <c:v>41575</c:v>
                </c:pt>
                <c:pt idx="319">
                  <c:v>41582</c:v>
                </c:pt>
                <c:pt idx="320">
                  <c:v>41589</c:v>
                </c:pt>
                <c:pt idx="321">
                  <c:v>41596</c:v>
                </c:pt>
                <c:pt idx="322">
                  <c:v>41603</c:v>
                </c:pt>
                <c:pt idx="323">
                  <c:v>41610</c:v>
                </c:pt>
                <c:pt idx="324">
                  <c:v>41617</c:v>
                </c:pt>
                <c:pt idx="325">
                  <c:v>41624</c:v>
                </c:pt>
                <c:pt idx="326">
                  <c:v>41631</c:v>
                </c:pt>
                <c:pt idx="327">
                  <c:v>41638</c:v>
                </c:pt>
                <c:pt idx="328">
                  <c:v>41645</c:v>
                </c:pt>
                <c:pt idx="329">
                  <c:v>41652</c:v>
                </c:pt>
                <c:pt idx="330">
                  <c:v>41659</c:v>
                </c:pt>
                <c:pt idx="331">
                  <c:v>41666</c:v>
                </c:pt>
                <c:pt idx="332">
                  <c:v>41673</c:v>
                </c:pt>
                <c:pt idx="333">
                  <c:v>41680</c:v>
                </c:pt>
                <c:pt idx="334">
                  <c:v>41687</c:v>
                </c:pt>
                <c:pt idx="335">
                  <c:v>41694</c:v>
                </c:pt>
                <c:pt idx="336">
                  <c:v>41701</c:v>
                </c:pt>
                <c:pt idx="337">
                  <c:v>41708</c:v>
                </c:pt>
                <c:pt idx="338">
                  <c:v>41715</c:v>
                </c:pt>
                <c:pt idx="339">
                  <c:v>41722</c:v>
                </c:pt>
                <c:pt idx="340">
                  <c:v>41729</c:v>
                </c:pt>
                <c:pt idx="341">
                  <c:v>41736</c:v>
                </c:pt>
                <c:pt idx="342">
                  <c:v>41743</c:v>
                </c:pt>
                <c:pt idx="343">
                  <c:v>41750</c:v>
                </c:pt>
                <c:pt idx="344">
                  <c:v>41757</c:v>
                </c:pt>
                <c:pt idx="345">
                  <c:v>41764</c:v>
                </c:pt>
                <c:pt idx="346">
                  <c:v>41771</c:v>
                </c:pt>
                <c:pt idx="347">
                  <c:v>41778</c:v>
                </c:pt>
                <c:pt idx="348">
                  <c:v>41785</c:v>
                </c:pt>
                <c:pt idx="349">
                  <c:v>41792</c:v>
                </c:pt>
                <c:pt idx="350">
                  <c:v>41799</c:v>
                </c:pt>
                <c:pt idx="351">
                  <c:v>41806</c:v>
                </c:pt>
                <c:pt idx="352">
                  <c:v>41813</c:v>
                </c:pt>
                <c:pt idx="353">
                  <c:v>41820</c:v>
                </c:pt>
                <c:pt idx="354">
                  <c:v>41827</c:v>
                </c:pt>
                <c:pt idx="355">
                  <c:v>41834</c:v>
                </c:pt>
                <c:pt idx="356">
                  <c:v>41841</c:v>
                </c:pt>
                <c:pt idx="357">
                  <c:v>41848</c:v>
                </c:pt>
                <c:pt idx="358">
                  <c:v>41855</c:v>
                </c:pt>
                <c:pt idx="359">
                  <c:v>41862</c:v>
                </c:pt>
                <c:pt idx="360">
                  <c:v>41869</c:v>
                </c:pt>
                <c:pt idx="361">
                  <c:v>41876</c:v>
                </c:pt>
                <c:pt idx="362">
                  <c:v>41883</c:v>
                </c:pt>
                <c:pt idx="363">
                  <c:v>41890</c:v>
                </c:pt>
                <c:pt idx="364">
                  <c:v>41897</c:v>
                </c:pt>
                <c:pt idx="365">
                  <c:v>41904</c:v>
                </c:pt>
                <c:pt idx="366">
                  <c:v>41911</c:v>
                </c:pt>
                <c:pt idx="367">
                  <c:v>41918</c:v>
                </c:pt>
                <c:pt idx="368">
                  <c:v>41925</c:v>
                </c:pt>
                <c:pt idx="369">
                  <c:v>41932</c:v>
                </c:pt>
                <c:pt idx="370">
                  <c:v>41939</c:v>
                </c:pt>
                <c:pt idx="371">
                  <c:v>41946</c:v>
                </c:pt>
                <c:pt idx="372">
                  <c:v>41953</c:v>
                </c:pt>
                <c:pt idx="373">
                  <c:v>41960</c:v>
                </c:pt>
                <c:pt idx="374">
                  <c:v>41967</c:v>
                </c:pt>
                <c:pt idx="375">
                  <c:v>41974</c:v>
                </c:pt>
                <c:pt idx="376">
                  <c:v>41981</c:v>
                </c:pt>
                <c:pt idx="377">
                  <c:v>41988</c:v>
                </c:pt>
                <c:pt idx="378">
                  <c:v>41995</c:v>
                </c:pt>
                <c:pt idx="379">
                  <c:v>42002</c:v>
                </c:pt>
                <c:pt idx="380">
                  <c:v>42009</c:v>
                </c:pt>
                <c:pt idx="381">
                  <c:v>42016</c:v>
                </c:pt>
                <c:pt idx="382">
                  <c:v>42023</c:v>
                </c:pt>
                <c:pt idx="383">
                  <c:v>42030</c:v>
                </c:pt>
                <c:pt idx="384">
                  <c:v>42037</c:v>
                </c:pt>
                <c:pt idx="385">
                  <c:v>42044</c:v>
                </c:pt>
                <c:pt idx="386">
                  <c:v>42051</c:v>
                </c:pt>
                <c:pt idx="387">
                  <c:v>42058</c:v>
                </c:pt>
                <c:pt idx="388">
                  <c:v>42065</c:v>
                </c:pt>
                <c:pt idx="389">
                  <c:v>42072</c:v>
                </c:pt>
                <c:pt idx="390">
                  <c:v>42079</c:v>
                </c:pt>
                <c:pt idx="391">
                  <c:v>42086</c:v>
                </c:pt>
                <c:pt idx="392">
                  <c:v>42093</c:v>
                </c:pt>
                <c:pt idx="393">
                  <c:v>42100</c:v>
                </c:pt>
                <c:pt idx="394">
                  <c:v>42107</c:v>
                </c:pt>
                <c:pt idx="395">
                  <c:v>42114</c:v>
                </c:pt>
                <c:pt idx="396">
                  <c:v>42121</c:v>
                </c:pt>
                <c:pt idx="397">
                  <c:v>42128</c:v>
                </c:pt>
                <c:pt idx="398">
                  <c:v>42135</c:v>
                </c:pt>
                <c:pt idx="399">
                  <c:v>42142</c:v>
                </c:pt>
                <c:pt idx="400">
                  <c:v>42149</c:v>
                </c:pt>
                <c:pt idx="401">
                  <c:v>42156</c:v>
                </c:pt>
                <c:pt idx="402">
                  <c:v>42163</c:v>
                </c:pt>
                <c:pt idx="403">
                  <c:v>42170</c:v>
                </c:pt>
                <c:pt idx="404">
                  <c:v>42177</c:v>
                </c:pt>
                <c:pt idx="405">
                  <c:v>42184</c:v>
                </c:pt>
                <c:pt idx="406">
                  <c:v>42191</c:v>
                </c:pt>
                <c:pt idx="407">
                  <c:v>42198</c:v>
                </c:pt>
                <c:pt idx="408">
                  <c:v>42205</c:v>
                </c:pt>
                <c:pt idx="409">
                  <c:v>42212</c:v>
                </c:pt>
                <c:pt idx="410">
                  <c:v>42219</c:v>
                </c:pt>
                <c:pt idx="411">
                  <c:v>42226</c:v>
                </c:pt>
                <c:pt idx="412">
                  <c:v>42233</c:v>
                </c:pt>
                <c:pt idx="413">
                  <c:v>42240</c:v>
                </c:pt>
                <c:pt idx="414">
                  <c:v>42247</c:v>
                </c:pt>
                <c:pt idx="415">
                  <c:v>42254</c:v>
                </c:pt>
                <c:pt idx="416">
                  <c:v>42261</c:v>
                </c:pt>
                <c:pt idx="417">
                  <c:v>42268</c:v>
                </c:pt>
                <c:pt idx="418">
                  <c:v>42275</c:v>
                </c:pt>
                <c:pt idx="419">
                  <c:v>42282</c:v>
                </c:pt>
                <c:pt idx="420">
                  <c:v>42289</c:v>
                </c:pt>
                <c:pt idx="421">
                  <c:v>42296</c:v>
                </c:pt>
                <c:pt idx="422">
                  <c:v>42303</c:v>
                </c:pt>
                <c:pt idx="423">
                  <c:v>42310</c:v>
                </c:pt>
                <c:pt idx="424">
                  <c:v>42317</c:v>
                </c:pt>
                <c:pt idx="425">
                  <c:v>42324</c:v>
                </c:pt>
                <c:pt idx="426">
                  <c:v>42331</c:v>
                </c:pt>
                <c:pt idx="427">
                  <c:v>42338</c:v>
                </c:pt>
                <c:pt idx="428">
                  <c:v>42345</c:v>
                </c:pt>
                <c:pt idx="429">
                  <c:v>42352</c:v>
                </c:pt>
                <c:pt idx="430">
                  <c:v>42359</c:v>
                </c:pt>
                <c:pt idx="431">
                  <c:v>42366</c:v>
                </c:pt>
                <c:pt idx="432">
                  <c:v>42373</c:v>
                </c:pt>
                <c:pt idx="433">
                  <c:v>42380</c:v>
                </c:pt>
                <c:pt idx="434">
                  <c:v>42387</c:v>
                </c:pt>
                <c:pt idx="435">
                  <c:v>42394</c:v>
                </c:pt>
                <c:pt idx="436">
                  <c:v>42401</c:v>
                </c:pt>
                <c:pt idx="437">
                  <c:v>42408</c:v>
                </c:pt>
                <c:pt idx="438">
                  <c:v>42415</c:v>
                </c:pt>
                <c:pt idx="439">
                  <c:v>42422</c:v>
                </c:pt>
                <c:pt idx="440">
                  <c:v>42429</c:v>
                </c:pt>
                <c:pt idx="441">
                  <c:v>42436</c:v>
                </c:pt>
                <c:pt idx="442">
                  <c:v>42443</c:v>
                </c:pt>
                <c:pt idx="443">
                  <c:v>42450</c:v>
                </c:pt>
                <c:pt idx="444">
                  <c:v>42457</c:v>
                </c:pt>
                <c:pt idx="445">
                  <c:v>42464</c:v>
                </c:pt>
                <c:pt idx="446">
                  <c:v>42471</c:v>
                </c:pt>
                <c:pt idx="447">
                  <c:v>42478</c:v>
                </c:pt>
                <c:pt idx="448">
                  <c:v>42485</c:v>
                </c:pt>
                <c:pt idx="449">
                  <c:v>42492</c:v>
                </c:pt>
                <c:pt idx="450">
                  <c:v>42499</c:v>
                </c:pt>
                <c:pt idx="451">
                  <c:v>42506</c:v>
                </c:pt>
                <c:pt idx="452">
                  <c:v>42513</c:v>
                </c:pt>
                <c:pt idx="453">
                  <c:v>42520</c:v>
                </c:pt>
                <c:pt idx="454">
                  <c:v>42527</c:v>
                </c:pt>
                <c:pt idx="455">
                  <c:v>42534</c:v>
                </c:pt>
                <c:pt idx="456">
                  <c:v>42541</c:v>
                </c:pt>
                <c:pt idx="457">
                  <c:v>42548</c:v>
                </c:pt>
                <c:pt idx="458">
                  <c:v>42555</c:v>
                </c:pt>
                <c:pt idx="459">
                  <c:v>42562</c:v>
                </c:pt>
                <c:pt idx="460">
                  <c:v>42569</c:v>
                </c:pt>
                <c:pt idx="461">
                  <c:v>42576</c:v>
                </c:pt>
                <c:pt idx="462">
                  <c:v>42583</c:v>
                </c:pt>
                <c:pt idx="463">
                  <c:v>42590</c:v>
                </c:pt>
                <c:pt idx="464">
                  <c:v>42597</c:v>
                </c:pt>
                <c:pt idx="465">
                  <c:v>42604</c:v>
                </c:pt>
                <c:pt idx="466">
                  <c:v>42611</c:v>
                </c:pt>
                <c:pt idx="467">
                  <c:v>42618</c:v>
                </c:pt>
                <c:pt idx="468">
                  <c:v>42625</c:v>
                </c:pt>
                <c:pt idx="469">
                  <c:v>42632</c:v>
                </c:pt>
                <c:pt idx="470">
                  <c:v>42639</c:v>
                </c:pt>
                <c:pt idx="471">
                  <c:v>42646</c:v>
                </c:pt>
                <c:pt idx="472">
                  <c:v>42653</c:v>
                </c:pt>
                <c:pt idx="473">
                  <c:v>42660</c:v>
                </c:pt>
                <c:pt idx="474">
                  <c:v>42667</c:v>
                </c:pt>
                <c:pt idx="475">
                  <c:v>42674</c:v>
                </c:pt>
                <c:pt idx="476">
                  <c:v>42681</c:v>
                </c:pt>
                <c:pt idx="477">
                  <c:v>42688</c:v>
                </c:pt>
                <c:pt idx="478">
                  <c:v>42695</c:v>
                </c:pt>
                <c:pt idx="479">
                  <c:v>42702</c:v>
                </c:pt>
                <c:pt idx="480">
                  <c:v>42709</c:v>
                </c:pt>
                <c:pt idx="481">
                  <c:v>42716</c:v>
                </c:pt>
                <c:pt idx="482">
                  <c:v>42723</c:v>
                </c:pt>
                <c:pt idx="483">
                  <c:v>42730</c:v>
                </c:pt>
                <c:pt idx="484">
                  <c:v>42737</c:v>
                </c:pt>
                <c:pt idx="485">
                  <c:v>42744</c:v>
                </c:pt>
                <c:pt idx="486">
                  <c:v>42751</c:v>
                </c:pt>
                <c:pt idx="487">
                  <c:v>42758</c:v>
                </c:pt>
                <c:pt idx="488">
                  <c:v>42765</c:v>
                </c:pt>
                <c:pt idx="489">
                  <c:v>42772</c:v>
                </c:pt>
                <c:pt idx="490">
                  <c:v>42779</c:v>
                </c:pt>
                <c:pt idx="491">
                  <c:v>42786</c:v>
                </c:pt>
                <c:pt idx="492">
                  <c:v>42793</c:v>
                </c:pt>
                <c:pt idx="493">
                  <c:v>42800</c:v>
                </c:pt>
                <c:pt idx="494">
                  <c:v>42807</c:v>
                </c:pt>
                <c:pt idx="495">
                  <c:v>42814</c:v>
                </c:pt>
                <c:pt idx="496">
                  <c:v>42821</c:v>
                </c:pt>
                <c:pt idx="497">
                  <c:v>42828</c:v>
                </c:pt>
                <c:pt idx="498">
                  <c:v>42835</c:v>
                </c:pt>
                <c:pt idx="499">
                  <c:v>42842</c:v>
                </c:pt>
                <c:pt idx="500">
                  <c:v>42849</c:v>
                </c:pt>
                <c:pt idx="501">
                  <c:v>42856</c:v>
                </c:pt>
                <c:pt idx="502">
                  <c:v>42863</c:v>
                </c:pt>
                <c:pt idx="503">
                  <c:v>42870</c:v>
                </c:pt>
                <c:pt idx="504">
                  <c:v>42877</c:v>
                </c:pt>
                <c:pt idx="505">
                  <c:v>42884</c:v>
                </c:pt>
                <c:pt idx="506">
                  <c:v>42891</c:v>
                </c:pt>
                <c:pt idx="507">
                  <c:v>42898</c:v>
                </c:pt>
                <c:pt idx="508">
                  <c:v>42905</c:v>
                </c:pt>
                <c:pt idx="509">
                  <c:v>42912</c:v>
                </c:pt>
                <c:pt idx="510">
                  <c:v>42919</c:v>
                </c:pt>
                <c:pt idx="511">
                  <c:v>42926</c:v>
                </c:pt>
                <c:pt idx="512">
                  <c:v>42933</c:v>
                </c:pt>
                <c:pt idx="513">
                  <c:v>42940</c:v>
                </c:pt>
                <c:pt idx="514">
                  <c:v>42947</c:v>
                </c:pt>
                <c:pt idx="515">
                  <c:v>42954</c:v>
                </c:pt>
                <c:pt idx="516">
                  <c:v>42961</c:v>
                </c:pt>
                <c:pt idx="517">
                  <c:v>42968</c:v>
                </c:pt>
                <c:pt idx="518">
                  <c:v>42975</c:v>
                </c:pt>
                <c:pt idx="519">
                  <c:v>42982</c:v>
                </c:pt>
                <c:pt idx="520">
                  <c:v>42989</c:v>
                </c:pt>
                <c:pt idx="521">
                  <c:v>42996</c:v>
                </c:pt>
                <c:pt idx="522">
                  <c:v>43003</c:v>
                </c:pt>
                <c:pt idx="523">
                  <c:v>43010</c:v>
                </c:pt>
                <c:pt idx="524">
                  <c:v>43017</c:v>
                </c:pt>
                <c:pt idx="525">
                  <c:v>43024</c:v>
                </c:pt>
                <c:pt idx="526">
                  <c:v>43031</c:v>
                </c:pt>
                <c:pt idx="527">
                  <c:v>43038</c:v>
                </c:pt>
                <c:pt idx="528">
                  <c:v>43045</c:v>
                </c:pt>
                <c:pt idx="529">
                  <c:v>43052</c:v>
                </c:pt>
                <c:pt idx="530">
                  <c:v>43059</c:v>
                </c:pt>
                <c:pt idx="531">
                  <c:v>43066</c:v>
                </c:pt>
                <c:pt idx="532">
                  <c:v>43073</c:v>
                </c:pt>
                <c:pt idx="533">
                  <c:v>43080</c:v>
                </c:pt>
                <c:pt idx="534">
                  <c:v>43087</c:v>
                </c:pt>
                <c:pt idx="535">
                  <c:v>43094</c:v>
                </c:pt>
                <c:pt idx="536">
                  <c:v>43101</c:v>
                </c:pt>
                <c:pt idx="537">
                  <c:v>43108</c:v>
                </c:pt>
                <c:pt idx="538">
                  <c:v>43115</c:v>
                </c:pt>
                <c:pt idx="539">
                  <c:v>43122</c:v>
                </c:pt>
                <c:pt idx="540">
                  <c:v>43129</c:v>
                </c:pt>
                <c:pt idx="541">
                  <c:v>43136</c:v>
                </c:pt>
                <c:pt idx="542">
                  <c:v>43143</c:v>
                </c:pt>
                <c:pt idx="543">
                  <c:v>43150</c:v>
                </c:pt>
                <c:pt idx="544">
                  <c:v>43157</c:v>
                </c:pt>
                <c:pt idx="545">
                  <c:v>43164</c:v>
                </c:pt>
                <c:pt idx="546">
                  <c:v>43171</c:v>
                </c:pt>
                <c:pt idx="547">
                  <c:v>43178</c:v>
                </c:pt>
                <c:pt idx="548">
                  <c:v>43185</c:v>
                </c:pt>
                <c:pt idx="549">
                  <c:v>43192</c:v>
                </c:pt>
                <c:pt idx="550">
                  <c:v>43199</c:v>
                </c:pt>
                <c:pt idx="551">
                  <c:v>43206</c:v>
                </c:pt>
                <c:pt idx="552">
                  <c:v>43213</c:v>
                </c:pt>
                <c:pt idx="553">
                  <c:v>43220</c:v>
                </c:pt>
                <c:pt idx="554">
                  <c:v>43227</c:v>
                </c:pt>
                <c:pt idx="555">
                  <c:v>43234</c:v>
                </c:pt>
                <c:pt idx="556">
                  <c:v>43241</c:v>
                </c:pt>
                <c:pt idx="557">
                  <c:v>43248</c:v>
                </c:pt>
                <c:pt idx="558">
                  <c:v>43255</c:v>
                </c:pt>
                <c:pt idx="559">
                  <c:v>43262</c:v>
                </c:pt>
                <c:pt idx="560">
                  <c:v>43269</c:v>
                </c:pt>
                <c:pt idx="561">
                  <c:v>43276</c:v>
                </c:pt>
                <c:pt idx="562">
                  <c:v>43283</c:v>
                </c:pt>
                <c:pt idx="563">
                  <c:v>43290</c:v>
                </c:pt>
                <c:pt idx="564">
                  <c:v>43297</c:v>
                </c:pt>
                <c:pt idx="565">
                  <c:v>43304</c:v>
                </c:pt>
                <c:pt idx="566">
                  <c:v>43311</c:v>
                </c:pt>
                <c:pt idx="567">
                  <c:v>43318</c:v>
                </c:pt>
                <c:pt idx="568">
                  <c:v>43325</c:v>
                </c:pt>
                <c:pt idx="569">
                  <c:v>43332</c:v>
                </c:pt>
                <c:pt idx="570">
                  <c:v>43339</c:v>
                </c:pt>
                <c:pt idx="571">
                  <c:v>43346</c:v>
                </c:pt>
                <c:pt idx="572">
                  <c:v>43353</c:v>
                </c:pt>
                <c:pt idx="573">
                  <c:v>43360</c:v>
                </c:pt>
                <c:pt idx="574">
                  <c:v>43367</c:v>
                </c:pt>
                <c:pt idx="575">
                  <c:v>43374</c:v>
                </c:pt>
                <c:pt idx="576">
                  <c:v>43381</c:v>
                </c:pt>
                <c:pt idx="577">
                  <c:v>43388</c:v>
                </c:pt>
                <c:pt idx="578">
                  <c:v>43395</c:v>
                </c:pt>
                <c:pt idx="579">
                  <c:v>43402</c:v>
                </c:pt>
                <c:pt idx="580">
                  <c:v>43409</c:v>
                </c:pt>
                <c:pt idx="581">
                  <c:v>43416</c:v>
                </c:pt>
                <c:pt idx="582">
                  <c:v>43423</c:v>
                </c:pt>
                <c:pt idx="583">
                  <c:v>43430</c:v>
                </c:pt>
                <c:pt idx="584">
                  <c:v>43437</c:v>
                </c:pt>
                <c:pt idx="585">
                  <c:v>43444</c:v>
                </c:pt>
                <c:pt idx="586">
                  <c:v>43451</c:v>
                </c:pt>
                <c:pt idx="587">
                  <c:v>43458</c:v>
                </c:pt>
                <c:pt idx="588">
                  <c:v>43465</c:v>
                </c:pt>
                <c:pt idx="589">
                  <c:v>43472</c:v>
                </c:pt>
                <c:pt idx="590">
                  <c:v>43479</c:v>
                </c:pt>
                <c:pt idx="591">
                  <c:v>43486</c:v>
                </c:pt>
                <c:pt idx="592">
                  <c:v>43493</c:v>
                </c:pt>
                <c:pt idx="593">
                  <c:v>43500</c:v>
                </c:pt>
                <c:pt idx="594">
                  <c:v>43507</c:v>
                </c:pt>
                <c:pt idx="595">
                  <c:v>43514</c:v>
                </c:pt>
                <c:pt idx="596">
                  <c:v>43521</c:v>
                </c:pt>
                <c:pt idx="597">
                  <c:v>43528</c:v>
                </c:pt>
                <c:pt idx="598">
                  <c:v>43535</c:v>
                </c:pt>
                <c:pt idx="599">
                  <c:v>43542</c:v>
                </c:pt>
                <c:pt idx="600">
                  <c:v>43549</c:v>
                </c:pt>
                <c:pt idx="601">
                  <c:v>43556</c:v>
                </c:pt>
                <c:pt idx="602">
                  <c:v>43563</c:v>
                </c:pt>
                <c:pt idx="603">
                  <c:v>43570</c:v>
                </c:pt>
                <c:pt idx="604">
                  <c:v>43577</c:v>
                </c:pt>
                <c:pt idx="605">
                  <c:v>43584</c:v>
                </c:pt>
                <c:pt idx="606">
                  <c:v>43591</c:v>
                </c:pt>
                <c:pt idx="607">
                  <c:v>43598</c:v>
                </c:pt>
                <c:pt idx="608">
                  <c:v>43605</c:v>
                </c:pt>
                <c:pt idx="609">
                  <c:v>43612</c:v>
                </c:pt>
                <c:pt idx="610">
                  <c:v>43619</c:v>
                </c:pt>
                <c:pt idx="611">
                  <c:v>43626</c:v>
                </c:pt>
                <c:pt idx="612">
                  <c:v>43633</c:v>
                </c:pt>
                <c:pt idx="613">
                  <c:v>43640</c:v>
                </c:pt>
                <c:pt idx="614">
                  <c:v>43647</c:v>
                </c:pt>
                <c:pt idx="615">
                  <c:v>43654</c:v>
                </c:pt>
                <c:pt idx="616">
                  <c:v>43661</c:v>
                </c:pt>
                <c:pt idx="617">
                  <c:v>43668</c:v>
                </c:pt>
                <c:pt idx="618">
                  <c:v>43675</c:v>
                </c:pt>
                <c:pt idx="619">
                  <c:v>43682</c:v>
                </c:pt>
                <c:pt idx="620">
                  <c:v>43689</c:v>
                </c:pt>
                <c:pt idx="621">
                  <c:v>43696</c:v>
                </c:pt>
                <c:pt idx="622">
                  <c:v>43703</c:v>
                </c:pt>
                <c:pt idx="623">
                  <c:v>43710</c:v>
                </c:pt>
                <c:pt idx="624">
                  <c:v>43717</c:v>
                </c:pt>
                <c:pt idx="625">
                  <c:v>43724</c:v>
                </c:pt>
                <c:pt idx="626">
                  <c:v>43731</c:v>
                </c:pt>
                <c:pt idx="627">
                  <c:v>43738</c:v>
                </c:pt>
                <c:pt idx="628">
                  <c:v>43745</c:v>
                </c:pt>
                <c:pt idx="629">
                  <c:v>43752</c:v>
                </c:pt>
                <c:pt idx="630">
                  <c:v>43759</c:v>
                </c:pt>
                <c:pt idx="631">
                  <c:v>43766</c:v>
                </c:pt>
                <c:pt idx="632">
                  <c:v>43773</c:v>
                </c:pt>
                <c:pt idx="633">
                  <c:v>43780</c:v>
                </c:pt>
                <c:pt idx="634">
                  <c:v>43787</c:v>
                </c:pt>
                <c:pt idx="635">
                  <c:v>43794</c:v>
                </c:pt>
                <c:pt idx="636">
                  <c:v>43801</c:v>
                </c:pt>
                <c:pt idx="637">
                  <c:v>43808</c:v>
                </c:pt>
                <c:pt idx="638">
                  <c:v>43815</c:v>
                </c:pt>
                <c:pt idx="639">
                  <c:v>43822</c:v>
                </c:pt>
                <c:pt idx="640">
                  <c:v>43829</c:v>
                </c:pt>
                <c:pt idx="641">
                  <c:v>43836</c:v>
                </c:pt>
                <c:pt idx="642">
                  <c:v>43843</c:v>
                </c:pt>
                <c:pt idx="643">
                  <c:v>43850</c:v>
                </c:pt>
                <c:pt idx="644">
                  <c:v>43857</c:v>
                </c:pt>
                <c:pt idx="645">
                  <c:v>43864</c:v>
                </c:pt>
                <c:pt idx="646">
                  <c:v>43871</c:v>
                </c:pt>
                <c:pt idx="647">
                  <c:v>43878</c:v>
                </c:pt>
                <c:pt idx="648">
                  <c:v>43885</c:v>
                </c:pt>
                <c:pt idx="649">
                  <c:v>43892</c:v>
                </c:pt>
                <c:pt idx="650">
                  <c:v>43899</c:v>
                </c:pt>
                <c:pt idx="651">
                  <c:v>43906</c:v>
                </c:pt>
                <c:pt idx="652">
                  <c:v>43913</c:v>
                </c:pt>
                <c:pt idx="653">
                  <c:v>43920</c:v>
                </c:pt>
                <c:pt idx="654">
                  <c:v>43927</c:v>
                </c:pt>
                <c:pt idx="655">
                  <c:v>43934</c:v>
                </c:pt>
                <c:pt idx="656">
                  <c:v>43941</c:v>
                </c:pt>
                <c:pt idx="657">
                  <c:v>43948</c:v>
                </c:pt>
                <c:pt idx="658">
                  <c:v>43955</c:v>
                </c:pt>
                <c:pt idx="659">
                  <c:v>43962</c:v>
                </c:pt>
                <c:pt idx="660">
                  <c:v>43969</c:v>
                </c:pt>
                <c:pt idx="661">
                  <c:v>43976</c:v>
                </c:pt>
                <c:pt idx="662">
                  <c:v>43983</c:v>
                </c:pt>
                <c:pt idx="663">
                  <c:v>43990</c:v>
                </c:pt>
                <c:pt idx="664">
                  <c:v>43997</c:v>
                </c:pt>
                <c:pt idx="665">
                  <c:v>44004</c:v>
                </c:pt>
                <c:pt idx="666">
                  <c:v>44011</c:v>
                </c:pt>
                <c:pt idx="667">
                  <c:v>44018</c:v>
                </c:pt>
                <c:pt idx="668">
                  <c:v>44025</c:v>
                </c:pt>
                <c:pt idx="669">
                  <c:v>44032</c:v>
                </c:pt>
                <c:pt idx="670">
                  <c:v>44039</c:v>
                </c:pt>
                <c:pt idx="671">
                  <c:v>44046</c:v>
                </c:pt>
                <c:pt idx="672">
                  <c:v>44053</c:v>
                </c:pt>
                <c:pt idx="673">
                  <c:v>44060</c:v>
                </c:pt>
                <c:pt idx="674">
                  <c:v>44067</c:v>
                </c:pt>
                <c:pt idx="675">
                  <c:v>44074</c:v>
                </c:pt>
                <c:pt idx="676">
                  <c:v>44081</c:v>
                </c:pt>
                <c:pt idx="677">
                  <c:v>44088</c:v>
                </c:pt>
                <c:pt idx="678">
                  <c:v>44095</c:v>
                </c:pt>
                <c:pt idx="679">
                  <c:v>44102</c:v>
                </c:pt>
                <c:pt idx="680">
                  <c:v>44109</c:v>
                </c:pt>
                <c:pt idx="681">
                  <c:v>44116</c:v>
                </c:pt>
                <c:pt idx="682">
                  <c:v>44123</c:v>
                </c:pt>
                <c:pt idx="683">
                  <c:v>44130</c:v>
                </c:pt>
                <c:pt idx="684">
                  <c:v>44137</c:v>
                </c:pt>
                <c:pt idx="685">
                  <c:v>44144</c:v>
                </c:pt>
                <c:pt idx="686">
                  <c:v>44151</c:v>
                </c:pt>
                <c:pt idx="687">
                  <c:v>44158</c:v>
                </c:pt>
                <c:pt idx="688">
                  <c:v>44165</c:v>
                </c:pt>
                <c:pt idx="689">
                  <c:v>44172</c:v>
                </c:pt>
                <c:pt idx="690">
                  <c:v>44179</c:v>
                </c:pt>
                <c:pt idx="691">
                  <c:v>44186</c:v>
                </c:pt>
                <c:pt idx="692">
                  <c:v>44193</c:v>
                </c:pt>
                <c:pt idx="693">
                  <c:v>44200</c:v>
                </c:pt>
                <c:pt idx="694">
                  <c:v>44207</c:v>
                </c:pt>
                <c:pt idx="695">
                  <c:v>44214</c:v>
                </c:pt>
                <c:pt idx="696">
                  <c:v>44221</c:v>
                </c:pt>
                <c:pt idx="697">
                  <c:v>44228</c:v>
                </c:pt>
                <c:pt idx="698">
                  <c:v>44235</c:v>
                </c:pt>
                <c:pt idx="699">
                  <c:v>44242</c:v>
                </c:pt>
                <c:pt idx="700">
                  <c:v>44249</c:v>
                </c:pt>
                <c:pt idx="701">
                  <c:v>44256</c:v>
                </c:pt>
                <c:pt idx="702">
                  <c:v>44263</c:v>
                </c:pt>
                <c:pt idx="703">
                  <c:v>44270</c:v>
                </c:pt>
                <c:pt idx="704">
                  <c:v>44277</c:v>
                </c:pt>
                <c:pt idx="705">
                  <c:v>44284</c:v>
                </c:pt>
                <c:pt idx="706">
                  <c:v>44291</c:v>
                </c:pt>
                <c:pt idx="707">
                  <c:v>44298</c:v>
                </c:pt>
                <c:pt idx="708">
                  <c:v>44305</c:v>
                </c:pt>
                <c:pt idx="709">
                  <c:v>44312</c:v>
                </c:pt>
                <c:pt idx="710">
                  <c:v>44319</c:v>
                </c:pt>
                <c:pt idx="711">
                  <c:v>44326</c:v>
                </c:pt>
                <c:pt idx="712">
                  <c:v>44333</c:v>
                </c:pt>
                <c:pt idx="713">
                  <c:v>44340</c:v>
                </c:pt>
                <c:pt idx="714">
                  <c:v>44347</c:v>
                </c:pt>
                <c:pt idx="715">
                  <c:v>44354</c:v>
                </c:pt>
                <c:pt idx="716">
                  <c:v>44361</c:v>
                </c:pt>
                <c:pt idx="717">
                  <c:v>44368</c:v>
                </c:pt>
                <c:pt idx="718">
                  <c:v>44375</c:v>
                </c:pt>
                <c:pt idx="719">
                  <c:v>44382</c:v>
                </c:pt>
                <c:pt idx="720">
                  <c:v>44389</c:v>
                </c:pt>
                <c:pt idx="721">
                  <c:v>44396</c:v>
                </c:pt>
                <c:pt idx="722">
                  <c:v>44403</c:v>
                </c:pt>
                <c:pt idx="723">
                  <c:v>44410</c:v>
                </c:pt>
                <c:pt idx="724">
                  <c:v>44417</c:v>
                </c:pt>
                <c:pt idx="725">
                  <c:v>44424</c:v>
                </c:pt>
                <c:pt idx="726">
                  <c:v>44431</c:v>
                </c:pt>
                <c:pt idx="727">
                  <c:v>44438</c:v>
                </c:pt>
                <c:pt idx="728">
                  <c:v>44445</c:v>
                </c:pt>
                <c:pt idx="729">
                  <c:v>44452</c:v>
                </c:pt>
                <c:pt idx="730">
                  <c:v>44459</c:v>
                </c:pt>
                <c:pt idx="731">
                  <c:v>44466</c:v>
                </c:pt>
                <c:pt idx="732">
                  <c:v>44473</c:v>
                </c:pt>
                <c:pt idx="733">
                  <c:v>44480</c:v>
                </c:pt>
                <c:pt idx="734">
                  <c:v>44487</c:v>
                </c:pt>
                <c:pt idx="735">
                  <c:v>44494</c:v>
                </c:pt>
                <c:pt idx="736">
                  <c:v>44501</c:v>
                </c:pt>
                <c:pt idx="737">
                  <c:v>44508</c:v>
                </c:pt>
                <c:pt idx="738">
                  <c:v>44515</c:v>
                </c:pt>
                <c:pt idx="739">
                  <c:v>44522</c:v>
                </c:pt>
                <c:pt idx="740">
                  <c:v>44529</c:v>
                </c:pt>
                <c:pt idx="741">
                  <c:v>44536</c:v>
                </c:pt>
                <c:pt idx="742">
                  <c:v>44543</c:v>
                </c:pt>
                <c:pt idx="743">
                  <c:v>44550</c:v>
                </c:pt>
                <c:pt idx="744">
                  <c:v>44557</c:v>
                </c:pt>
                <c:pt idx="745">
                  <c:v>44564</c:v>
                </c:pt>
                <c:pt idx="746">
                  <c:v>44571</c:v>
                </c:pt>
                <c:pt idx="747">
                  <c:v>44578</c:v>
                </c:pt>
                <c:pt idx="748">
                  <c:v>44585</c:v>
                </c:pt>
                <c:pt idx="749">
                  <c:v>44592</c:v>
                </c:pt>
                <c:pt idx="750">
                  <c:v>44599</c:v>
                </c:pt>
                <c:pt idx="751">
                  <c:v>44606</c:v>
                </c:pt>
                <c:pt idx="752">
                  <c:v>44613</c:v>
                </c:pt>
                <c:pt idx="753">
                  <c:v>44620</c:v>
                </c:pt>
                <c:pt idx="754">
                  <c:v>44627</c:v>
                </c:pt>
                <c:pt idx="755">
                  <c:v>44634</c:v>
                </c:pt>
                <c:pt idx="756">
                  <c:v>44641</c:v>
                </c:pt>
                <c:pt idx="757">
                  <c:v>44648</c:v>
                </c:pt>
                <c:pt idx="758">
                  <c:v>44655</c:v>
                </c:pt>
                <c:pt idx="759">
                  <c:v>44662</c:v>
                </c:pt>
                <c:pt idx="760">
                  <c:v>44669</c:v>
                </c:pt>
                <c:pt idx="761">
                  <c:v>44676</c:v>
                </c:pt>
                <c:pt idx="762">
                  <c:v>44683</c:v>
                </c:pt>
                <c:pt idx="763">
                  <c:v>44690</c:v>
                </c:pt>
                <c:pt idx="764">
                  <c:v>44697</c:v>
                </c:pt>
                <c:pt idx="765">
                  <c:v>44704</c:v>
                </c:pt>
                <c:pt idx="766">
                  <c:v>44711</c:v>
                </c:pt>
                <c:pt idx="767">
                  <c:v>44718</c:v>
                </c:pt>
                <c:pt idx="768">
                  <c:v>44725</c:v>
                </c:pt>
                <c:pt idx="769">
                  <c:v>44732</c:v>
                </c:pt>
                <c:pt idx="770">
                  <c:v>44739</c:v>
                </c:pt>
                <c:pt idx="771">
                  <c:v>44746</c:v>
                </c:pt>
                <c:pt idx="772">
                  <c:v>44753</c:v>
                </c:pt>
                <c:pt idx="773">
                  <c:v>44760</c:v>
                </c:pt>
                <c:pt idx="774">
                  <c:v>44767</c:v>
                </c:pt>
                <c:pt idx="775">
                  <c:v>44774</c:v>
                </c:pt>
                <c:pt idx="776">
                  <c:v>44781</c:v>
                </c:pt>
                <c:pt idx="777">
                  <c:v>44788</c:v>
                </c:pt>
                <c:pt idx="778">
                  <c:v>44795</c:v>
                </c:pt>
                <c:pt idx="779">
                  <c:v>44802</c:v>
                </c:pt>
                <c:pt idx="780">
                  <c:v>44809</c:v>
                </c:pt>
                <c:pt idx="781">
                  <c:v>44816</c:v>
                </c:pt>
                <c:pt idx="782">
                  <c:v>44823</c:v>
                </c:pt>
                <c:pt idx="783">
                  <c:v>44830</c:v>
                </c:pt>
                <c:pt idx="784">
                  <c:v>44837</c:v>
                </c:pt>
                <c:pt idx="785">
                  <c:v>44844</c:v>
                </c:pt>
                <c:pt idx="786">
                  <c:v>44851</c:v>
                </c:pt>
                <c:pt idx="787">
                  <c:v>44858</c:v>
                </c:pt>
                <c:pt idx="788">
                  <c:v>44865</c:v>
                </c:pt>
                <c:pt idx="789">
                  <c:v>44872</c:v>
                </c:pt>
                <c:pt idx="790">
                  <c:v>44879</c:v>
                </c:pt>
                <c:pt idx="791">
                  <c:v>44886</c:v>
                </c:pt>
                <c:pt idx="792">
                  <c:v>44893</c:v>
                </c:pt>
                <c:pt idx="793">
                  <c:v>44900</c:v>
                </c:pt>
                <c:pt idx="794">
                  <c:v>44907</c:v>
                </c:pt>
                <c:pt idx="795">
                  <c:v>44914</c:v>
                </c:pt>
                <c:pt idx="796">
                  <c:v>44921</c:v>
                </c:pt>
                <c:pt idx="797">
                  <c:v>44928</c:v>
                </c:pt>
                <c:pt idx="798">
                  <c:v>44935</c:v>
                </c:pt>
                <c:pt idx="799">
                  <c:v>44942</c:v>
                </c:pt>
                <c:pt idx="800">
                  <c:v>44949</c:v>
                </c:pt>
                <c:pt idx="801">
                  <c:v>44956</c:v>
                </c:pt>
                <c:pt idx="802">
                  <c:v>44963</c:v>
                </c:pt>
                <c:pt idx="803">
                  <c:v>44970</c:v>
                </c:pt>
                <c:pt idx="804">
                  <c:v>44977</c:v>
                </c:pt>
                <c:pt idx="805">
                  <c:v>44984</c:v>
                </c:pt>
                <c:pt idx="806">
                  <c:v>44991</c:v>
                </c:pt>
                <c:pt idx="807">
                  <c:v>44998</c:v>
                </c:pt>
                <c:pt idx="808">
                  <c:v>45005</c:v>
                </c:pt>
                <c:pt idx="809">
                  <c:v>45012</c:v>
                </c:pt>
                <c:pt idx="810">
                  <c:v>45019</c:v>
                </c:pt>
                <c:pt idx="811">
                  <c:v>45026</c:v>
                </c:pt>
                <c:pt idx="812">
                  <c:v>45033</c:v>
                </c:pt>
                <c:pt idx="813">
                  <c:v>45040</c:v>
                </c:pt>
                <c:pt idx="814">
                  <c:v>45047</c:v>
                </c:pt>
                <c:pt idx="815">
                  <c:v>45054</c:v>
                </c:pt>
                <c:pt idx="816">
                  <c:v>45061</c:v>
                </c:pt>
                <c:pt idx="817">
                  <c:v>45068</c:v>
                </c:pt>
                <c:pt idx="818">
                  <c:v>45075</c:v>
                </c:pt>
                <c:pt idx="819">
                  <c:v>45082</c:v>
                </c:pt>
                <c:pt idx="820">
                  <c:v>45089</c:v>
                </c:pt>
                <c:pt idx="821">
                  <c:v>45096</c:v>
                </c:pt>
                <c:pt idx="822">
                  <c:v>45103</c:v>
                </c:pt>
                <c:pt idx="823">
                  <c:v>45110</c:v>
                </c:pt>
                <c:pt idx="824">
                  <c:v>45117</c:v>
                </c:pt>
                <c:pt idx="825">
                  <c:v>45124</c:v>
                </c:pt>
                <c:pt idx="826">
                  <c:v>45131</c:v>
                </c:pt>
                <c:pt idx="827">
                  <c:v>45138</c:v>
                </c:pt>
                <c:pt idx="828">
                  <c:v>45145</c:v>
                </c:pt>
                <c:pt idx="829">
                  <c:v>45152</c:v>
                </c:pt>
                <c:pt idx="830">
                  <c:v>45159</c:v>
                </c:pt>
                <c:pt idx="831">
                  <c:v>45166</c:v>
                </c:pt>
                <c:pt idx="832">
                  <c:v>45173</c:v>
                </c:pt>
                <c:pt idx="833">
                  <c:v>45180</c:v>
                </c:pt>
                <c:pt idx="834">
                  <c:v>45187</c:v>
                </c:pt>
                <c:pt idx="835">
                  <c:v>45194</c:v>
                </c:pt>
                <c:pt idx="836">
                  <c:v>45201</c:v>
                </c:pt>
                <c:pt idx="837">
                  <c:v>45208</c:v>
                </c:pt>
                <c:pt idx="838">
                  <c:v>45215</c:v>
                </c:pt>
                <c:pt idx="839">
                  <c:v>45222</c:v>
                </c:pt>
                <c:pt idx="840">
                  <c:v>45229</c:v>
                </c:pt>
                <c:pt idx="841">
                  <c:v>45236</c:v>
                </c:pt>
                <c:pt idx="842">
                  <c:v>45243</c:v>
                </c:pt>
                <c:pt idx="843">
                  <c:v>45250</c:v>
                </c:pt>
                <c:pt idx="844">
                  <c:v>45257</c:v>
                </c:pt>
                <c:pt idx="845">
                  <c:v>45264</c:v>
                </c:pt>
                <c:pt idx="846">
                  <c:v>45271</c:v>
                </c:pt>
                <c:pt idx="847">
                  <c:v>45278</c:v>
                </c:pt>
                <c:pt idx="848">
                  <c:v>45285</c:v>
                </c:pt>
                <c:pt idx="849">
                  <c:v>45292</c:v>
                </c:pt>
                <c:pt idx="850">
                  <c:v>45299</c:v>
                </c:pt>
                <c:pt idx="851">
                  <c:v>45306</c:v>
                </c:pt>
                <c:pt idx="852">
                  <c:v>45313</c:v>
                </c:pt>
                <c:pt idx="853">
                  <c:v>45320</c:v>
                </c:pt>
                <c:pt idx="854">
                  <c:v>45327</c:v>
                </c:pt>
                <c:pt idx="855">
                  <c:v>45334</c:v>
                </c:pt>
                <c:pt idx="856">
                  <c:v>45341</c:v>
                </c:pt>
                <c:pt idx="857">
                  <c:v>45348</c:v>
                </c:pt>
                <c:pt idx="858">
                  <c:v>45355</c:v>
                </c:pt>
                <c:pt idx="859">
                  <c:v>45362</c:v>
                </c:pt>
                <c:pt idx="860">
                  <c:v>45369</c:v>
                </c:pt>
                <c:pt idx="861">
                  <c:v>45376</c:v>
                </c:pt>
                <c:pt idx="862">
                  <c:v>45383</c:v>
                </c:pt>
                <c:pt idx="863">
                  <c:v>45390</c:v>
                </c:pt>
                <c:pt idx="864">
                  <c:v>45397</c:v>
                </c:pt>
                <c:pt idx="865">
                  <c:v>45404</c:v>
                </c:pt>
                <c:pt idx="866">
                  <c:v>45411</c:v>
                </c:pt>
                <c:pt idx="867">
                  <c:v>45418</c:v>
                </c:pt>
                <c:pt idx="868">
                  <c:v>45425</c:v>
                </c:pt>
                <c:pt idx="869">
                  <c:v>45432</c:v>
                </c:pt>
                <c:pt idx="870">
                  <c:v>45439</c:v>
                </c:pt>
                <c:pt idx="871">
                  <c:v>45446</c:v>
                </c:pt>
                <c:pt idx="872">
                  <c:v>45453</c:v>
                </c:pt>
                <c:pt idx="873">
                  <c:v>45460</c:v>
                </c:pt>
                <c:pt idx="874">
                  <c:v>45467</c:v>
                </c:pt>
                <c:pt idx="875">
                  <c:v>45474</c:v>
                </c:pt>
                <c:pt idx="876">
                  <c:v>45481</c:v>
                </c:pt>
                <c:pt idx="877">
                  <c:v>45488</c:v>
                </c:pt>
                <c:pt idx="878">
                  <c:v>45495</c:v>
                </c:pt>
                <c:pt idx="879">
                  <c:v>45502</c:v>
                </c:pt>
                <c:pt idx="880">
                  <c:v>45509</c:v>
                </c:pt>
                <c:pt idx="881">
                  <c:v>45516</c:v>
                </c:pt>
                <c:pt idx="882">
                  <c:v>45523</c:v>
                </c:pt>
                <c:pt idx="883">
                  <c:v>45530</c:v>
                </c:pt>
                <c:pt idx="884">
                  <c:v>45537</c:v>
                </c:pt>
                <c:pt idx="885">
                  <c:v>45544</c:v>
                </c:pt>
                <c:pt idx="886">
                  <c:v>45551</c:v>
                </c:pt>
                <c:pt idx="887">
                  <c:v>45558</c:v>
                </c:pt>
                <c:pt idx="888">
                  <c:v>45565</c:v>
                </c:pt>
                <c:pt idx="889">
                  <c:v>45572</c:v>
                </c:pt>
                <c:pt idx="890">
                  <c:v>45579</c:v>
                </c:pt>
                <c:pt idx="891">
                  <c:v>45586</c:v>
                </c:pt>
                <c:pt idx="892">
                  <c:v>45593</c:v>
                </c:pt>
                <c:pt idx="893">
                  <c:v>45600</c:v>
                </c:pt>
                <c:pt idx="894">
                  <c:v>45607</c:v>
                </c:pt>
                <c:pt idx="895">
                  <c:v>45614</c:v>
                </c:pt>
                <c:pt idx="896">
                  <c:v>45621</c:v>
                </c:pt>
                <c:pt idx="897">
                  <c:v>45628</c:v>
                </c:pt>
                <c:pt idx="898">
                  <c:v>45635</c:v>
                </c:pt>
                <c:pt idx="899">
                  <c:v>45642</c:v>
                </c:pt>
                <c:pt idx="900">
                  <c:v>45649</c:v>
                </c:pt>
                <c:pt idx="901">
                  <c:v>45656</c:v>
                </c:pt>
                <c:pt idx="902">
                  <c:v>45663</c:v>
                </c:pt>
                <c:pt idx="903">
                  <c:v>45670</c:v>
                </c:pt>
                <c:pt idx="904">
                  <c:v>45677</c:v>
                </c:pt>
                <c:pt idx="905">
                  <c:v>45684</c:v>
                </c:pt>
                <c:pt idx="906">
                  <c:v>45691</c:v>
                </c:pt>
                <c:pt idx="907">
                  <c:v>45698</c:v>
                </c:pt>
                <c:pt idx="908">
                  <c:v>45705</c:v>
                </c:pt>
                <c:pt idx="909">
                  <c:v>45712</c:v>
                </c:pt>
              </c:numCache>
            </c:numRef>
          </c:cat>
          <c:val>
            <c:numRef>
              <c:f>TimeSeries!$H$4:$H$912</c:f>
              <c:numCache>
                <c:formatCode>0.000000E+00</c:formatCode>
                <c:ptCount val="909"/>
                <c:pt idx="0">
                  <c:v>9.7191397544397668E-5</c:v>
                </c:pt>
                <c:pt idx="1">
                  <c:v>7.9288157661557248E-5</c:v>
                </c:pt>
                <c:pt idx="2">
                  <c:v>1.5004729436429392E-4</c:v>
                </c:pt>
                <c:pt idx="3">
                  <c:v>1.128403415892966E-4</c:v>
                </c:pt>
                <c:pt idx="4">
                  <c:v>5.749845014327257E-4</c:v>
                </c:pt>
                <c:pt idx="5">
                  <c:v>1.4610907524737466E-4</c:v>
                </c:pt>
                <c:pt idx="6">
                  <c:v>1.4618785796021173E-4</c:v>
                </c:pt>
                <c:pt idx="7">
                  <c:v>1.327254853244504E-4</c:v>
                </c:pt>
                <c:pt idx="8">
                  <c:v>1.7709197967645507E-4</c:v>
                </c:pt>
                <c:pt idx="9">
                  <c:v>6.3895759228367835E-5</c:v>
                </c:pt>
                <c:pt idx="10">
                  <c:v>9.4885665872597089E-5</c:v>
                </c:pt>
                <c:pt idx="11">
                  <c:v>1.9472403266646441E-5</c:v>
                </c:pt>
                <c:pt idx="12">
                  <c:v>1.4469657035457464E-4</c:v>
                </c:pt>
                <c:pt idx="13">
                  <c:v>2.0377785027843751E-4</c:v>
                </c:pt>
                <c:pt idx="14">
                  <c:v>8.3032652372992718E-5</c:v>
                </c:pt>
                <c:pt idx="15">
                  <c:v>1.7987934724154485E-5</c:v>
                </c:pt>
                <c:pt idx="16">
                  <c:v>4.1676462941925171E-4</c:v>
                </c:pt>
                <c:pt idx="17">
                  <c:v>2.3654077221648551E-4</c:v>
                </c:pt>
                <c:pt idx="18">
                  <c:v>2.8624974556860093E-5</c:v>
                </c:pt>
                <c:pt idx="19">
                  <c:v>9.4132960437768676E-5</c:v>
                </c:pt>
                <c:pt idx="20">
                  <c:v>9.188867927772341E-5</c:v>
                </c:pt>
                <c:pt idx="21">
                  <c:v>9.4455079590605214E-5</c:v>
                </c:pt>
                <c:pt idx="22">
                  <c:v>4.1166221918154506E-5</c:v>
                </c:pt>
                <c:pt idx="23">
                  <c:v>4.9043777254335441E-4</c:v>
                </c:pt>
                <c:pt idx="24">
                  <c:v>3.718853856109938E-5</c:v>
                </c:pt>
                <c:pt idx="25">
                  <c:v>9.0803839708334419E-5</c:v>
                </c:pt>
                <c:pt idx="26">
                  <c:v>4.2833226829949332E-4</c:v>
                </c:pt>
                <c:pt idx="27">
                  <c:v>2.6179865910742412E-4</c:v>
                </c:pt>
                <c:pt idx="28">
                  <c:v>7.1760551751830914E-5</c:v>
                </c:pt>
                <c:pt idx="29">
                  <c:v>1.0064858284027005E-4</c:v>
                </c:pt>
                <c:pt idx="30">
                  <c:v>7.192013904537076E-5</c:v>
                </c:pt>
                <c:pt idx="31">
                  <c:v>4.1825150312016509E-5</c:v>
                </c:pt>
                <c:pt idx="32">
                  <c:v>1.49039204600064E-4</c:v>
                </c:pt>
                <c:pt idx="33">
                  <c:v>9.3107279254355684E-5</c:v>
                </c:pt>
                <c:pt idx="34">
                  <c:v>1.1801970508514094E-4</c:v>
                </c:pt>
                <c:pt idx="35">
                  <c:v>2.6656726045065354E-5</c:v>
                </c:pt>
                <c:pt idx="36">
                  <c:v>1.6543339190168524E-4</c:v>
                </c:pt>
                <c:pt idx="37">
                  <c:v>5.1289022949088522E-5</c:v>
                </c:pt>
                <c:pt idx="38">
                  <c:v>9.8034394935066465E-5</c:v>
                </c:pt>
                <c:pt idx="39">
                  <c:v>1.6215202974625281E-4</c:v>
                </c:pt>
                <c:pt idx="40">
                  <c:v>6.9092030920317286E-5</c:v>
                </c:pt>
                <c:pt idx="41">
                  <c:v>1.2406522442975222E-5</c:v>
                </c:pt>
                <c:pt idx="42">
                  <c:v>1.1752515737359712E-5</c:v>
                </c:pt>
                <c:pt idx="43">
                  <c:v>1.906273627496497E-4</c:v>
                </c:pt>
                <c:pt idx="44">
                  <c:v>5.1890889731730653E-5</c:v>
                </c:pt>
                <c:pt idx="45">
                  <c:v>5.15769161776947E-5</c:v>
                </c:pt>
                <c:pt idx="46">
                  <c:v>3.7685970602685161E-5</c:v>
                </c:pt>
                <c:pt idx="47">
                  <c:v>4.113856989777502E-5</c:v>
                </c:pt>
                <c:pt idx="48">
                  <c:v>9.8899833473131464E-6</c:v>
                </c:pt>
                <c:pt idx="49">
                  <c:v>4.4099806131607186E-6</c:v>
                </c:pt>
                <c:pt idx="50">
                  <c:v>5.6240322069658273E-5</c:v>
                </c:pt>
                <c:pt idx="51">
                  <c:v>8.2280241301425589E-6</c:v>
                </c:pt>
                <c:pt idx="52">
                  <c:v>2.4676680952509744E-4</c:v>
                </c:pt>
                <c:pt idx="53">
                  <c:v>1.3306806362038424E-4</c:v>
                </c:pt>
                <c:pt idx="54">
                  <c:v>1.2982291138578246E-3</c:v>
                </c:pt>
                <c:pt idx="55">
                  <c:v>3.4175968617867222E-4</c:v>
                </c:pt>
                <c:pt idx="56">
                  <c:v>1.671470290477166E-3</c:v>
                </c:pt>
                <c:pt idx="57">
                  <c:v>9.9305077450192319E-4</c:v>
                </c:pt>
                <c:pt idx="58">
                  <c:v>1.2716324450211529E-4</c:v>
                </c:pt>
                <c:pt idx="59">
                  <c:v>2.0543147488177144E-4</c:v>
                </c:pt>
                <c:pt idx="60">
                  <c:v>1.2879688957242435E-4</c:v>
                </c:pt>
                <c:pt idx="61">
                  <c:v>4.5794578109223594E-5</c:v>
                </c:pt>
                <c:pt idx="62">
                  <c:v>2.0649486773884325E-5</c:v>
                </c:pt>
                <c:pt idx="63">
                  <c:v>3.8096072631852329E-4</c:v>
                </c:pt>
                <c:pt idx="64">
                  <c:v>2.1304995922825015E-4</c:v>
                </c:pt>
                <c:pt idx="65">
                  <c:v>3.4871512568110385E-4</c:v>
                </c:pt>
                <c:pt idx="66">
                  <c:v>3.1069961489514338E-4</c:v>
                </c:pt>
                <c:pt idx="67">
                  <c:v>2.3406864362631995E-4</c:v>
                </c:pt>
                <c:pt idx="68">
                  <c:v>3.4267236758488393E-5</c:v>
                </c:pt>
                <c:pt idx="69">
                  <c:v>1.8749355551665723E-4</c:v>
                </c:pt>
                <c:pt idx="70">
                  <c:v>3.6298544761613981E-4</c:v>
                </c:pt>
                <c:pt idx="71">
                  <c:v>3.4917920338966148E-5</c:v>
                </c:pt>
                <c:pt idx="72">
                  <c:v>9.4487613134544172E-5</c:v>
                </c:pt>
                <c:pt idx="73">
                  <c:v>3.4385581187376511E-4</c:v>
                </c:pt>
                <c:pt idx="74">
                  <c:v>3.220592994755369E-5</c:v>
                </c:pt>
                <c:pt idx="75">
                  <c:v>1.8007612958266251E-4</c:v>
                </c:pt>
                <c:pt idx="76">
                  <c:v>1.0776588770978212E-4</c:v>
                </c:pt>
                <c:pt idx="77">
                  <c:v>7.7986879342766796E-5</c:v>
                </c:pt>
                <c:pt idx="78">
                  <c:v>7.5545954147489454E-4</c:v>
                </c:pt>
                <c:pt idx="79">
                  <c:v>1.2264091848221325E-4</c:v>
                </c:pt>
                <c:pt idx="80">
                  <c:v>1.1917822535790213E-4</c:v>
                </c:pt>
                <c:pt idx="81">
                  <c:v>2.1666924989240163E-5</c:v>
                </c:pt>
                <c:pt idx="82">
                  <c:v>5.7403735500998002E-5</c:v>
                </c:pt>
                <c:pt idx="83">
                  <c:v>7.5289958578525073E-6</c:v>
                </c:pt>
                <c:pt idx="84">
                  <c:v>1.1950124531524705E-4</c:v>
                </c:pt>
                <c:pt idx="85">
                  <c:v>2.4110123408960003E-5</c:v>
                </c:pt>
                <c:pt idx="86">
                  <c:v>1.5471231016385325E-3</c:v>
                </c:pt>
                <c:pt idx="87">
                  <c:v>2.6315272036921963E-4</c:v>
                </c:pt>
                <c:pt idx="88">
                  <c:v>8.2793692581508479E-5</c:v>
                </c:pt>
                <c:pt idx="89">
                  <c:v>8.9623452426641401E-6</c:v>
                </c:pt>
                <c:pt idx="90">
                  <c:v>2.2831781250339011E-4</c:v>
                </c:pt>
                <c:pt idx="91">
                  <c:v>3.1661316757424781E-5</c:v>
                </c:pt>
                <c:pt idx="92">
                  <c:v>1.3647557017093196E-5</c:v>
                </c:pt>
                <c:pt idx="93">
                  <c:v>5.884501624076956E-4</c:v>
                </c:pt>
                <c:pt idx="94">
                  <c:v>5.9724557292421257E-4</c:v>
                </c:pt>
                <c:pt idx="95">
                  <c:v>1.688939250273454E-4</c:v>
                </c:pt>
                <c:pt idx="96">
                  <c:v>2.8785720537610767E-5</c:v>
                </c:pt>
                <c:pt idx="97">
                  <c:v>7.778139102229784E-5</c:v>
                </c:pt>
                <c:pt idx="98">
                  <c:v>3.9950220409356316E-5</c:v>
                </c:pt>
                <c:pt idx="99">
                  <c:v>1.4253514754347671E-5</c:v>
                </c:pt>
                <c:pt idx="100">
                  <c:v>1.3518165724958454E-4</c:v>
                </c:pt>
                <c:pt idx="101">
                  <c:v>2.0110224042112359E-5</c:v>
                </c:pt>
                <c:pt idx="102">
                  <c:v>7.0566917616025199E-5</c:v>
                </c:pt>
                <c:pt idx="103">
                  <c:v>6.7662997169508414E-5</c:v>
                </c:pt>
                <c:pt idx="104">
                  <c:v>8.7097636041879436E-6</c:v>
                </c:pt>
                <c:pt idx="105">
                  <c:v>4.4877115041194565E-5</c:v>
                </c:pt>
                <c:pt idx="106">
                  <c:v>5.4287836714335442E-5</c:v>
                </c:pt>
                <c:pt idx="107">
                  <c:v>1.0969575820473951E-4</c:v>
                </c:pt>
                <c:pt idx="108">
                  <c:v>6.2177877849399873E-5</c:v>
                </c:pt>
                <c:pt idx="109">
                  <c:v>2.1854905682386222E-4</c:v>
                </c:pt>
                <c:pt idx="110">
                  <c:v>3.8490422268077444E-5</c:v>
                </c:pt>
                <c:pt idx="111">
                  <c:v>1.2172847530790005E-4</c:v>
                </c:pt>
                <c:pt idx="112">
                  <c:v>1.8853566713241009E-5</c:v>
                </c:pt>
                <c:pt idx="113">
                  <c:v>3.5845245852978024E-5</c:v>
                </c:pt>
                <c:pt idx="114">
                  <c:v>7.9902358885016847E-5</c:v>
                </c:pt>
                <c:pt idx="115">
                  <c:v>8.9125127435267079E-6</c:v>
                </c:pt>
                <c:pt idx="116">
                  <c:v>4.5639850120896917E-5</c:v>
                </c:pt>
                <c:pt idx="117">
                  <c:v>1.0109428714000595E-4</c:v>
                </c:pt>
                <c:pt idx="118">
                  <c:v>1.1346316236258428E-5</c:v>
                </c:pt>
                <c:pt idx="119">
                  <c:v>8.8696469415277461E-6</c:v>
                </c:pt>
                <c:pt idx="120">
                  <c:v>4.2727236098907163E-6</c:v>
                </c:pt>
                <c:pt idx="121">
                  <c:v>1.1346701694743929E-4</c:v>
                </c:pt>
                <c:pt idx="122">
                  <c:v>7.1367678618527823E-5</c:v>
                </c:pt>
                <c:pt idx="123">
                  <c:v>8.0657133052219724E-5</c:v>
                </c:pt>
                <c:pt idx="124">
                  <c:v>4.280295168319735E-5</c:v>
                </c:pt>
                <c:pt idx="125">
                  <c:v>7.2421489976076168E-6</c:v>
                </c:pt>
                <c:pt idx="126">
                  <c:v>2.0548150339256317E-5</c:v>
                </c:pt>
                <c:pt idx="127">
                  <c:v>7.8831272286656172E-5</c:v>
                </c:pt>
                <c:pt idx="128">
                  <c:v>1.4496685629173548E-5</c:v>
                </c:pt>
                <c:pt idx="129">
                  <c:v>4.3304263787496889E-5</c:v>
                </c:pt>
                <c:pt idx="130">
                  <c:v>7.2310052962642654E-6</c:v>
                </c:pt>
                <c:pt idx="131">
                  <c:v>4.2037054987403266E-6</c:v>
                </c:pt>
                <c:pt idx="132">
                  <c:v>1.5574297857520665E-5</c:v>
                </c:pt>
                <c:pt idx="133">
                  <c:v>2.6698755975574842E-5</c:v>
                </c:pt>
                <c:pt idx="134">
                  <c:v>9.3187638064503893E-6</c:v>
                </c:pt>
                <c:pt idx="135">
                  <c:v>5.7377338419413826E-6</c:v>
                </c:pt>
                <c:pt idx="136">
                  <c:v>1.6087121510651329E-4</c:v>
                </c:pt>
                <c:pt idx="137">
                  <c:v>2.8601690033436616E-5</c:v>
                </c:pt>
                <c:pt idx="138">
                  <c:v>7.1145392141546446E-5</c:v>
                </c:pt>
                <c:pt idx="139">
                  <c:v>5.6947446093595422E-5</c:v>
                </c:pt>
                <c:pt idx="140">
                  <c:v>1.9234177297029308E-5</c:v>
                </c:pt>
                <c:pt idx="141">
                  <c:v>5.4525096465795183E-6</c:v>
                </c:pt>
                <c:pt idx="142">
                  <c:v>5.4576844892005412E-5</c:v>
                </c:pt>
                <c:pt idx="143">
                  <c:v>7.1963695039048297E-6</c:v>
                </c:pt>
                <c:pt idx="144">
                  <c:v>6.4126198123273212E-6</c:v>
                </c:pt>
                <c:pt idx="145">
                  <c:v>3.5368301268528832E-5</c:v>
                </c:pt>
                <c:pt idx="146">
                  <c:v>9.7362803259634915E-6</c:v>
                </c:pt>
                <c:pt idx="147">
                  <c:v>1.0973795859903155E-5</c:v>
                </c:pt>
                <c:pt idx="148">
                  <c:v>1.87505114963407E-5</c:v>
                </c:pt>
                <c:pt idx="149">
                  <c:v>1.6309047598683803E-5</c:v>
                </c:pt>
                <c:pt idx="150">
                  <c:v>4.9845507474410245E-6</c:v>
                </c:pt>
                <c:pt idx="151">
                  <c:v>1.7319461701401637E-5</c:v>
                </c:pt>
                <c:pt idx="152">
                  <c:v>3.6143007629868962E-5</c:v>
                </c:pt>
                <c:pt idx="153">
                  <c:v>1.696059737076148E-5</c:v>
                </c:pt>
                <c:pt idx="154">
                  <c:v>6.0277039344197129E-5</c:v>
                </c:pt>
                <c:pt idx="155">
                  <c:v>1.2944613560327958E-4</c:v>
                </c:pt>
                <c:pt idx="156">
                  <c:v>4.5160345340961456E-5</c:v>
                </c:pt>
                <c:pt idx="157">
                  <c:v>3.4443529577905097E-5</c:v>
                </c:pt>
                <c:pt idx="158">
                  <c:v>8.5324402742977041E-6</c:v>
                </c:pt>
                <c:pt idx="159">
                  <c:v>7.0113427028553553E-6</c:v>
                </c:pt>
                <c:pt idx="160">
                  <c:v>4.0423036351082965E-6</c:v>
                </c:pt>
                <c:pt idx="161">
                  <c:v>7.9398878510848829E-6</c:v>
                </c:pt>
                <c:pt idx="162">
                  <c:v>1.5929055004351979E-4</c:v>
                </c:pt>
                <c:pt idx="163">
                  <c:v>1.0801642423372971E-4</c:v>
                </c:pt>
                <c:pt idx="164">
                  <c:v>6.8271784211005254E-5</c:v>
                </c:pt>
                <c:pt idx="165">
                  <c:v>4.3675478444986101E-5</c:v>
                </c:pt>
                <c:pt idx="166">
                  <c:v>1.1982465353372382E-4</c:v>
                </c:pt>
                <c:pt idx="167">
                  <c:v>4.4369942161302258E-5</c:v>
                </c:pt>
                <c:pt idx="168">
                  <c:v>2.2191676111099007E-5</c:v>
                </c:pt>
                <c:pt idx="169">
                  <c:v>1.222558029542523E-5</c:v>
                </c:pt>
                <c:pt idx="170">
                  <c:v>3.1398373053022853E-5</c:v>
                </c:pt>
                <c:pt idx="171">
                  <c:v>9.6462918587442587E-5</c:v>
                </c:pt>
                <c:pt idx="172">
                  <c:v>1.2583165526998459E-4</c:v>
                </c:pt>
                <c:pt idx="173">
                  <c:v>1.5269753396971032E-5</c:v>
                </c:pt>
                <c:pt idx="174">
                  <c:v>7.2310955265354141E-5</c:v>
                </c:pt>
                <c:pt idx="175">
                  <c:v>3.7095596318170098E-5</c:v>
                </c:pt>
                <c:pt idx="176">
                  <c:v>2.2307558361282322E-5</c:v>
                </c:pt>
                <c:pt idx="177">
                  <c:v>5.5916741287867473E-5</c:v>
                </c:pt>
                <c:pt idx="178">
                  <c:v>5.9612876133649914E-5</c:v>
                </c:pt>
                <c:pt idx="179">
                  <c:v>1.3466131441796484E-4</c:v>
                </c:pt>
                <c:pt idx="180">
                  <c:v>3.063746284389827E-5</c:v>
                </c:pt>
                <c:pt idx="181">
                  <c:v>1.6782137434843135E-5</c:v>
                </c:pt>
                <c:pt idx="182">
                  <c:v>1.8099052986178979E-4</c:v>
                </c:pt>
                <c:pt idx="183">
                  <c:v>7.5003623043118196E-5</c:v>
                </c:pt>
                <c:pt idx="184">
                  <c:v>8.9056016958331524E-6</c:v>
                </c:pt>
                <c:pt idx="185">
                  <c:v>4.7217331657511818E-6</c:v>
                </c:pt>
                <c:pt idx="186">
                  <c:v>1.0773388962434091E-5</c:v>
                </c:pt>
                <c:pt idx="187">
                  <c:v>3.8414105602396268E-5</c:v>
                </c:pt>
                <c:pt idx="188">
                  <c:v>8.2817570818177831E-5</c:v>
                </c:pt>
                <c:pt idx="189">
                  <c:v>9.0204616409988332E-6</c:v>
                </c:pt>
                <c:pt idx="190">
                  <c:v>1.132871213068428E-5</c:v>
                </c:pt>
                <c:pt idx="191">
                  <c:v>4.5270822668180704E-6</c:v>
                </c:pt>
                <c:pt idx="192">
                  <c:v>7.42612214565363E-6</c:v>
                </c:pt>
                <c:pt idx="193">
                  <c:v>6.0850329179404302E-6</c:v>
                </c:pt>
                <c:pt idx="194">
                  <c:v>3.4609671880533997E-5</c:v>
                </c:pt>
                <c:pt idx="195">
                  <c:v>3.0504222024515941E-5</c:v>
                </c:pt>
                <c:pt idx="196">
                  <c:v>5.8103323829104356E-5</c:v>
                </c:pt>
                <c:pt idx="197">
                  <c:v>9.6133021729098266E-6</c:v>
                </c:pt>
                <c:pt idx="198">
                  <c:v>1.6966872343476822E-5</c:v>
                </c:pt>
                <c:pt idx="199">
                  <c:v>1.0467270318310277E-5</c:v>
                </c:pt>
                <c:pt idx="200">
                  <c:v>5.1304846872693088E-5</c:v>
                </c:pt>
                <c:pt idx="201">
                  <c:v>1.6469510706084323E-4</c:v>
                </c:pt>
                <c:pt idx="202">
                  <c:v>5.9787951031710437E-5</c:v>
                </c:pt>
                <c:pt idx="203">
                  <c:v>1.3731798370219137E-4</c:v>
                </c:pt>
                <c:pt idx="204">
                  <c:v>3.883288414528003E-5</c:v>
                </c:pt>
                <c:pt idx="205">
                  <c:v>2.5112529862138434E-4</c:v>
                </c:pt>
                <c:pt idx="206">
                  <c:v>2.0778357835482233E-5</c:v>
                </c:pt>
                <c:pt idx="207">
                  <c:v>6.4669973806886584E-6</c:v>
                </c:pt>
                <c:pt idx="208">
                  <c:v>1.2129566028720598E-4</c:v>
                </c:pt>
                <c:pt idx="209">
                  <c:v>2.6979021600339248E-5</c:v>
                </c:pt>
                <c:pt idx="210">
                  <c:v>1.3381004041960893E-5</c:v>
                </c:pt>
                <c:pt idx="211">
                  <c:v>1.6596914906499035E-4</c:v>
                </c:pt>
                <c:pt idx="212">
                  <c:v>3.0961591875156502E-5</c:v>
                </c:pt>
                <c:pt idx="213">
                  <c:v>2.5054378663252972E-4</c:v>
                </c:pt>
                <c:pt idx="214">
                  <c:v>3.2952174217136288E-5</c:v>
                </c:pt>
                <c:pt idx="215">
                  <c:v>3.6528270139075917E-5</c:v>
                </c:pt>
                <c:pt idx="216">
                  <c:v>1.7348706423320637E-4</c:v>
                </c:pt>
                <c:pt idx="217">
                  <c:v>1.1779578591888735E-4</c:v>
                </c:pt>
                <c:pt idx="218">
                  <c:v>3.4850093375839988E-4</c:v>
                </c:pt>
                <c:pt idx="219">
                  <c:v>1.1148242770672227E-4</c:v>
                </c:pt>
                <c:pt idx="220">
                  <c:v>1.3716147491205609E-4</c:v>
                </c:pt>
                <c:pt idx="221">
                  <c:v>2.4084108596900747E-5</c:v>
                </c:pt>
                <c:pt idx="222">
                  <c:v>2.8551316732663465E-5</c:v>
                </c:pt>
                <c:pt idx="223">
                  <c:v>5.638709724971959E-5</c:v>
                </c:pt>
                <c:pt idx="224">
                  <c:v>4.305827356733558E-5</c:v>
                </c:pt>
                <c:pt idx="225">
                  <c:v>9.7455777413860291E-5</c:v>
                </c:pt>
                <c:pt idx="226">
                  <c:v>7.1722344459043458E-5</c:v>
                </c:pt>
                <c:pt idx="227">
                  <c:v>4.3261301301385735E-5</c:v>
                </c:pt>
                <c:pt idx="228">
                  <c:v>1.3456072997240984E-5</c:v>
                </c:pt>
                <c:pt idx="229">
                  <c:v>7.9001641930803718E-5</c:v>
                </c:pt>
                <c:pt idx="230">
                  <c:v>4.6760981102258388E-5</c:v>
                </c:pt>
                <c:pt idx="231">
                  <c:v>1.7332286854535079E-5</c:v>
                </c:pt>
                <c:pt idx="232">
                  <c:v>6.1889876134782604E-6</c:v>
                </c:pt>
                <c:pt idx="233">
                  <c:v>4.5257613015850999E-6</c:v>
                </c:pt>
                <c:pt idx="234">
                  <c:v>7.4666355095513589E-6</c:v>
                </c:pt>
                <c:pt idx="235">
                  <c:v>4.7504120390002435E-6</c:v>
                </c:pt>
                <c:pt idx="236">
                  <c:v>5.6013849115717933E-6</c:v>
                </c:pt>
                <c:pt idx="237">
                  <c:v>3.436467505955849E-5</c:v>
                </c:pt>
                <c:pt idx="238">
                  <c:v>2.2385527828183095E-5</c:v>
                </c:pt>
                <c:pt idx="239">
                  <c:v>2.8243252710098606E-5</c:v>
                </c:pt>
                <c:pt idx="240">
                  <c:v>3.1242547956777009E-5</c:v>
                </c:pt>
                <c:pt idx="241">
                  <c:v>6.7964721839368716E-5</c:v>
                </c:pt>
                <c:pt idx="242">
                  <c:v>1.1700108572723308E-5</c:v>
                </c:pt>
                <c:pt idx="243">
                  <c:v>6.5914120648807354E-6</c:v>
                </c:pt>
                <c:pt idx="244">
                  <c:v>2.0587545596413624E-5</c:v>
                </c:pt>
                <c:pt idx="245">
                  <c:v>1.4680137479649482E-4</c:v>
                </c:pt>
                <c:pt idx="246">
                  <c:v>2.5654053323679065E-5</c:v>
                </c:pt>
                <c:pt idx="247">
                  <c:v>5.3480758652129937E-6</c:v>
                </c:pt>
                <c:pt idx="248">
                  <c:v>4.7030983321993061E-5</c:v>
                </c:pt>
                <c:pt idx="249">
                  <c:v>9.9722479122524541E-6</c:v>
                </c:pt>
                <c:pt idx="250">
                  <c:v>2.2626769898762093E-5</c:v>
                </c:pt>
                <c:pt idx="251">
                  <c:v>6.1938193004094185E-6</c:v>
                </c:pt>
                <c:pt idx="252">
                  <c:v>3.0420858069369163E-5</c:v>
                </c:pt>
                <c:pt idx="253">
                  <c:v>3.892109462232096E-5</c:v>
                </c:pt>
                <c:pt idx="254">
                  <c:v>3.2155972183039895E-5</c:v>
                </c:pt>
                <c:pt idx="255">
                  <c:v>1.0463768609052802E-5</c:v>
                </c:pt>
                <c:pt idx="256">
                  <c:v>5.1802782244267335E-6</c:v>
                </c:pt>
                <c:pt idx="257">
                  <c:v>4.054732153468858E-5</c:v>
                </c:pt>
                <c:pt idx="258">
                  <c:v>2.2543106108743168E-5</c:v>
                </c:pt>
                <c:pt idx="259">
                  <c:v>1.308064595545534E-4</c:v>
                </c:pt>
                <c:pt idx="260">
                  <c:v>3.8819959209833038E-5</c:v>
                </c:pt>
                <c:pt idx="261">
                  <c:v>6.3746672723454903E-6</c:v>
                </c:pt>
                <c:pt idx="262">
                  <c:v>7.770363983554331E-6</c:v>
                </c:pt>
                <c:pt idx="263">
                  <c:v>1.3917778475934363E-5</c:v>
                </c:pt>
                <c:pt idx="264">
                  <c:v>4.6037962251794203E-6</c:v>
                </c:pt>
                <c:pt idx="265">
                  <c:v>4.6631262716095296E-6</c:v>
                </c:pt>
                <c:pt idx="266">
                  <c:v>6.1195076039451255E-6</c:v>
                </c:pt>
                <c:pt idx="267">
                  <c:v>4.2255343461807411E-6</c:v>
                </c:pt>
                <c:pt idx="268">
                  <c:v>2.9030349228048316E-5</c:v>
                </c:pt>
                <c:pt idx="269">
                  <c:v>1.1196601221630634E-5</c:v>
                </c:pt>
                <c:pt idx="270">
                  <c:v>1.3535443337809748E-4</c:v>
                </c:pt>
                <c:pt idx="271">
                  <c:v>1.3745360312941314E-5</c:v>
                </c:pt>
                <c:pt idx="272">
                  <c:v>5.8903281875073236E-6</c:v>
                </c:pt>
                <c:pt idx="273">
                  <c:v>5.853807596854601E-6</c:v>
                </c:pt>
                <c:pt idx="274">
                  <c:v>1.0906266835638155E-5</c:v>
                </c:pt>
                <c:pt idx="275">
                  <c:v>2.5810310193177376E-5</c:v>
                </c:pt>
                <c:pt idx="276">
                  <c:v>1.2755298391144625E-5</c:v>
                </c:pt>
                <c:pt idx="277">
                  <c:v>2.7758859656293905E-5</c:v>
                </c:pt>
                <c:pt idx="278">
                  <c:v>5.5490297636436284E-6</c:v>
                </c:pt>
                <c:pt idx="279">
                  <c:v>1.3987210430505445E-5</c:v>
                </c:pt>
                <c:pt idx="280">
                  <c:v>2.0834704670180803E-5</c:v>
                </c:pt>
                <c:pt idx="281">
                  <c:v>5.3974359247187774E-6</c:v>
                </c:pt>
                <c:pt idx="282">
                  <c:v>6.4865934931015371E-6</c:v>
                </c:pt>
                <c:pt idx="283">
                  <c:v>3.6228120803134395E-5</c:v>
                </c:pt>
                <c:pt idx="284">
                  <c:v>1.069163158387192E-4</c:v>
                </c:pt>
                <c:pt idx="285">
                  <c:v>2.0264385675604749E-5</c:v>
                </c:pt>
                <c:pt idx="286">
                  <c:v>9.6707275980809475E-5</c:v>
                </c:pt>
                <c:pt idx="287">
                  <c:v>1.1796626109899812E-5</c:v>
                </c:pt>
                <c:pt idx="288">
                  <c:v>3.7826407739423063E-5</c:v>
                </c:pt>
                <c:pt idx="289">
                  <c:v>7.2954285686172201E-6</c:v>
                </c:pt>
                <c:pt idx="290">
                  <c:v>1.4118969338019027E-4</c:v>
                </c:pt>
                <c:pt idx="291">
                  <c:v>2.7802061298908778E-5</c:v>
                </c:pt>
                <c:pt idx="292">
                  <c:v>1.524459263244695E-5</c:v>
                </c:pt>
                <c:pt idx="293">
                  <c:v>4.6167322056110608E-5</c:v>
                </c:pt>
                <c:pt idx="294">
                  <c:v>2.1473063010836501E-5</c:v>
                </c:pt>
                <c:pt idx="295">
                  <c:v>7.5113089916158866E-5</c:v>
                </c:pt>
                <c:pt idx="296">
                  <c:v>8.4381946488071767E-6</c:v>
                </c:pt>
                <c:pt idx="297">
                  <c:v>2.4001270116492317E-5</c:v>
                </c:pt>
                <c:pt idx="298">
                  <c:v>1.4980303179075589E-5</c:v>
                </c:pt>
                <c:pt idx="299">
                  <c:v>4.2526066059937955E-5</c:v>
                </c:pt>
                <c:pt idx="300">
                  <c:v>6.7682231133923992E-5</c:v>
                </c:pt>
                <c:pt idx="301">
                  <c:v>9.1989538186005154E-6</c:v>
                </c:pt>
                <c:pt idx="302">
                  <c:v>4.1570948148707615E-5</c:v>
                </c:pt>
                <c:pt idx="303">
                  <c:v>6.9888809657581381E-6</c:v>
                </c:pt>
                <c:pt idx="304">
                  <c:v>4.041382584383381E-5</c:v>
                </c:pt>
                <c:pt idx="305">
                  <c:v>8.7200402737203211E-5</c:v>
                </c:pt>
                <c:pt idx="306">
                  <c:v>3.4494961063989999E-5</c:v>
                </c:pt>
                <c:pt idx="307">
                  <c:v>1.2777345301085466E-5</c:v>
                </c:pt>
                <c:pt idx="308">
                  <c:v>7.1741990428313031E-6</c:v>
                </c:pt>
                <c:pt idx="309">
                  <c:v>4.0324990436789307E-6</c:v>
                </c:pt>
                <c:pt idx="310">
                  <c:v>9.7853007923740426E-5</c:v>
                </c:pt>
                <c:pt idx="311">
                  <c:v>6.797956537863999E-5</c:v>
                </c:pt>
                <c:pt idx="312">
                  <c:v>5.7262459700991081E-5</c:v>
                </c:pt>
                <c:pt idx="313">
                  <c:v>6.4557401544384412E-5</c:v>
                </c:pt>
                <c:pt idx="314">
                  <c:v>1.8184563402918259E-5</c:v>
                </c:pt>
                <c:pt idx="315">
                  <c:v>7.0898898344041623E-5</c:v>
                </c:pt>
                <c:pt idx="316">
                  <c:v>2.3259961409393349E-5</c:v>
                </c:pt>
                <c:pt idx="317">
                  <c:v>8.4099280434520148E-6</c:v>
                </c:pt>
                <c:pt idx="318">
                  <c:v>4.9243755885601096E-5</c:v>
                </c:pt>
                <c:pt idx="319">
                  <c:v>5.1811395028780712E-5</c:v>
                </c:pt>
                <c:pt idx="320">
                  <c:v>1.9199424961864137E-5</c:v>
                </c:pt>
                <c:pt idx="321">
                  <c:v>1.1309499242764521E-5</c:v>
                </c:pt>
                <c:pt idx="322">
                  <c:v>6.3035555413172724E-5</c:v>
                </c:pt>
                <c:pt idx="323">
                  <c:v>1.9556831123399067E-5</c:v>
                </c:pt>
                <c:pt idx="324">
                  <c:v>1.8655761499242173E-5</c:v>
                </c:pt>
                <c:pt idx="325">
                  <c:v>2.3825796157000857E-5</c:v>
                </c:pt>
                <c:pt idx="326">
                  <c:v>7.6803620159719544E-6</c:v>
                </c:pt>
                <c:pt idx="327">
                  <c:v>2.1165569783994944E-5</c:v>
                </c:pt>
                <c:pt idx="328">
                  <c:v>7.580676763546037E-6</c:v>
                </c:pt>
                <c:pt idx="329">
                  <c:v>1.7878688168464431E-5</c:v>
                </c:pt>
                <c:pt idx="330">
                  <c:v>4.7679367964863551E-6</c:v>
                </c:pt>
                <c:pt idx="331">
                  <c:v>5.5632352752020389E-5</c:v>
                </c:pt>
                <c:pt idx="332">
                  <c:v>8.3742136502221661E-6</c:v>
                </c:pt>
                <c:pt idx="333">
                  <c:v>4.4982106202024718E-6</c:v>
                </c:pt>
                <c:pt idx="334">
                  <c:v>2.4144366799071529E-5</c:v>
                </c:pt>
                <c:pt idx="335">
                  <c:v>3.0336258676042204E-5</c:v>
                </c:pt>
                <c:pt idx="336">
                  <c:v>1.0790921291844064E-4</c:v>
                </c:pt>
                <c:pt idx="337">
                  <c:v>1.1314957539539233E-5</c:v>
                </c:pt>
                <c:pt idx="338">
                  <c:v>4.4854194269075215E-6</c:v>
                </c:pt>
                <c:pt idx="339">
                  <c:v>6.6904564619029518E-5</c:v>
                </c:pt>
                <c:pt idx="340">
                  <c:v>7.9002004440423446E-6</c:v>
                </c:pt>
                <c:pt idx="341">
                  <c:v>1.3774443864559452E-5</c:v>
                </c:pt>
                <c:pt idx="342">
                  <c:v>4.4730353544207504E-6</c:v>
                </c:pt>
                <c:pt idx="343">
                  <c:v>3.8735405558495767E-6</c:v>
                </c:pt>
                <c:pt idx="344">
                  <c:v>1.469650675028209E-5</c:v>
                </c:pt>
                <c:pt idx="345">
                  <c:v>4.3341471678311701E-5</c:v>
                </c:pt>
                <c:pt idx="346">
                  <c:v>1.6930005248848659E-4</c:v>
                </c:pt>
                <c:pt idx="347">
                  <c:v>4.8099575369677346E-5</c:v>
                </c:pt>
                <c:pt idx="348">
                  <c:v>2.9101765506301585E-5</c:v>
                </c:pt>
                <c:pt idx="349">
                  <c:v>1.6006681886558661E-4</c:v>
                </c:pt>
                <c:pt idx="350">
                  <c:v>1.5842675859830377E-5</c:v>
                </c:pt>
                <c:pt idx="351">
                  <c:v>5.6617201383944738E-6</c:v>
                </c:pt>
                <c:pt idx="352">
                  <c:v>3.9426987909822249E-6</c:v>
                </c:pt>
                <c:pt idx="353">
                  <c:v>7.1466981874271379E-5</c:v>
                </c:pt>
                <c:pt idx="354">
                  <c:v>9.9993870828755815E-5</c:v>
                </c:pt>
                <c:pt idx="355">
                  <c:v>5.8563365489942959E-5</c:v>
                </c:pt>
                <c:pt idx="356">
                  <c:v>2.4996985341023783E-5</c:v>
                </c:pt>
                <c:pt idx="357">
                  <c:v>4.2801027929183379E-5</c:v>
                </c:pt>
                <c:pt idx="358">
                  <c:v>7.6350986543168263E-6</c:v>
                </c:pt>
                <c:pt idx="359">
                  <c:v>6.0301491747932336E-5</c:v>
                </c:pt>
                <c:pt idx="360">
                  <c:v>2.3200578855111591E-5</c:v>
                </c:pt>
                <c:pt idx="361">
                  <c:v>6.8187695191560344E-6</c:v>
                </c:pt>
                <c:pt idx="362">
                  <c:v>2.196061215866916E-5</c:v>
                </c:pt>
                <c:pt idx="363">
                  <c:v>5.3331800708794853E-6</c:v>
                </c:pt>
                <c:pt idx="364">
                  <c:v>4.1639088560059275E-6</c:v>
                </c:pt>
                <c:pt idx="365">
                  <c:v>2.6678552490297403E-5</c:v>
                </c:pt>
                <c:pt idx="366">
                  <c:v>5.8474188591112053E-6</c:v>
                </c:pt>
                <c:pt idx="367">
                  <c:v>1.1455356755296181E-5</c:v>
                </c:pt>
                <c:pt idx="368">
                  <c:v>1.1053492503176632E-5</c:v>
                </c:pt>
                <c:pt idx="369">
                  <c:v>6.3238781797168121E-5</c:v>
                </c:pt>
                <c:pt idx="370">
                  <c:v>1.029887238492616E-4</c:v>
                </c:pt>
                <c:pt idx="371">
                  <c:v>1.0435789769935161E-5</c:v>
                </c:pt>
                <c:pt idx="372">
                  <c:v>6.8482582728887421E-6</c:v>
                </c:pt>
                <c:pt idx="373">
                  <c:v>1.1039982036126602E-5</c:v>
                </c:pt>
                <c:pt idx="374">
                  <c:v>1.5354306864408422E-5</c:v>
                </c:pt>
                <c:pt idx="375">
                  <c:v>6.7501407074549358E-6</c:v>
                </c:pt>
                <c:pt idx="376">
                  <c:v>9.1612123464064266E-5</c:v>
                </c:pt>
                <c:pt idx="377">
                  <c:v>9.4963425421530728E-6</c:v>
                </c:pt>
                <c:pt idx="378">
                  <c:v>4.7567193447111354E-6</c:v>
                </c:pt>
                <c:pt idx="379">
                  <c:v>4.036174546584557E-5</c:v>
                </c:pt>
                <c:pt idx="380">
                  <c:v>1.7478480262124077E-5</c:v>
                </c:pt>
                <c:pt idx="381">
                  <c:v>5.426055220646038E-5</c:v>
                </c:pt>
                <c:pt idx="382">
                  <c:v>9.9504638074483266E-5</c:v>
                </c:pt>
                <c:pt idx="383">
                  <c:v>1.0596525038454426E-5</c:v>
                </c:pt>
                <c:pt idx="384">
                  <c:v>2.2479076043113974E-5</c:v>
                </c:pt>
                <c:pt idx="385">
                  <c:v>2.3018151371270928E-5</c:v>
                </c:pt>
                <c:pt idx="386">
                  <c:v>5.7163262576416076E-6</c:v>
                </c:pt>
                <c:pt idx="387">
                  <c:v>4.0384949966019622E-6</c:v>
                </c:pt>
                <c:pt idx="388">
                  <c:v>1.1005623515746089E-5</c:v>
                </c:pt>
                <c:pt idx="389">
                  <c:v>7.2390011578444302E-5</c:v>
                </c:pt>
                <c:pt idx="390">
                  <c:v>1.3360734226332278E-5</c:v>
                </c:pt>
                <c:pt idx="391">
                  <c:v>5.0818151745216944E-5</c:v>
                </c:pt>
                <c:pt idx="392">
                  <c:v>6.259897459666185E-5</c:v>
                </c:pt>
                <c:pt idx="393">
                  <c:v>4.0678828069923082E-5</c:v>
                </c:pt>
                <c:pt idx="394">
                  <c:v>3.1708710783949075E-5</c:v>
                </c:pt>
                <c:pt idx="395">
                  <c:v>8.4628938555718418E-5</c:v>
                </c:pt>
                <c:pt idx="396">
                  <c:v>2.340670157085443E-5</c:v>
                </c:pt>
                <c:pt idx="397">
                  <c:v>5.1793016327095837E-6</c:v>
                </c:pt>
                <c:pt idx="398">
                  <c:v>8.7431190623787687E-6</c:v>
                </c:pt>
                <c:pt idx="399">
                  <c:v>4.0763538044065325E-5</c:v>
                </c:pt>
                <c:pt idx="400">
                  <c:v>6.7842700839309311E-6</c:v>
                </c:pt>
                <c:pt idx="401">
                  <c:v>9.6537484769935702E-5</c:v>
                </c:pt>
                <c:pt idx="402">
                  <c:v>2.6880814393187968E-5</c:v>
                </c:pt>
                <c:pt idx="403">
                  <c:v>6.4785754244189332E-5</c:v>
                </c:pt>
                <c:pt idx="404">
                  <c:v>3.1077223378772504E-5</c:v>
                </c:pt>
                <c:pt idx="405">
                  <c:v>1.5502471308712484E-5</c:v>
                </c:pt>
                <c:pt idx="406">
                  <c:v>1.8466693888554073E-5</c:v>
                </c:pt>
                <c:pt idx="407">
                  <c:v>6.2286283623754331E-5</c:v>
                </c:pt>
                <c:pt idx="408">
                  <c:v>1.4402474308659015E-5</c:v>
                </c:pt>
                <c:pt idx="409">
                  <c:v>4.613880976825296E-6</c:v>
                </c:pt>
                <c:pt idx="410">
                  <c:v>4.7625663650748419E-6</c:v>
                </c:pt>
                <c:pt idx="411">
                  <c:v>5.7467703011882746E-6</c:v>
                </c:pt>
                <c:pt idx="412">
                  <c:v>4.6542780893473124E-5</c:v>
                </c:pt>
                <c:pt idx="413">
                  <c:v>8.9976463468056096E-5</c:v>
                </c:pt>
                <c:pt idx="414">
                  <c:v>1.3097630155748372E-4</c:v>
                </c:pt>
                <c:pt idx="415">
                  <c:v>3.193947968126218E-5</c:v>
                </c:pt>
                <c:pt idx="416">
                  <c:v>4.5188202084302364E-5</c:v>
                </c:pt>
                <c:pt idx="417">
                  <c:v>1.954995541531887E-5</c:v>
                </c:pt>
                <c:pt idx="418">
                  <c:v>1.1927913392750809E-5</c:v>
                </c:pt>
                <c:pt idx="419">
                  <c:v>6.2698808622721654E-5</c:v>
                </c:pt>
                <c:pt idx="420">
                  <c:v>9.8888927746465866E-6</c:v>
                </c:pt>
                <c:pt idx="421">
                  <c:v>7.3379149985442865E-6</c:v>
                </c:pt>
                <c:pt idx="422">
                  <c:v>5.3625021413543738E-5</c:v>
                </c:pt>
                <c:pt idx="423">
                  <c:v>1.9400618327247026E-5</c:v>
                </c:pt>
                <c:pt idx="424">
                  <c:v>4.2536632686848713E-5</c:v>
                </c:pt>
                <c:pt idx="425">
                  <c:v>1.5868322261671075E-5</c:v>
                </c:pt>
                <c:pt idx="426">
                  <c:v>1.2373886505027201E-5</c:v>
                </c:pt>
                <c:pt idx="427">
                  <c:v>3.0884785192731429E-5</c:v>
                </c:pt>
                <c:pt idx="428">
                  <c:v>3.6969451342319297E-5</c:v>
                </c:pt>
                <c:pt idx="429">
                  <c:v>3.1597467315754991E-5</c:v>
                </c:pt>
                <c:pt idx="430">
                  <c:v>1.6158148752870932E-5</c:v>
                </c:pt>
                <c:pt idx="431">
                  <c:v>1.2231146874943296E-5</c:v>
                </c:pt>
                <c:pt idx="432">
                  <c:v>1.2630684946931674E-4</c:v>
                </c:pt>
                <c:pt idx="433">
                  <c:v>4.1689293997887904E-5</c:v>
                </c:pt>
                <c:pt idx="434">
                  <c:v>6.5409727454323098E-6</c:v>
                </c:pt>
                <c:pt idx="435">
                  <c:v>2.737053442844891E-5</c:v>
                </c:pt>
                <c:pt idx="436">
                  <c:v>1.1607302411817755E-5</c:v>
                </c:pt>
                <c:pt idx="437">
                  <c:v>3.0216644140692889E-4</c:v>
                </c:pt>
                <c:pt idx="438">
                  <c:v>9.3220370710484274E-5</c:v>
                </c:pt>
                <c:pt idx="439">
                  <c:v>5.0362150135096687E-5</c:v>
                </c:pt>
                <c:pt idx="440">
                  <c:v>2.7856859869846416E-4</c:v>
                </c:pt>
                <c:pt idx="441">
                  <c:v>2.2303304787669315E-5</c:v>
                </c:pt>
                <c:pt idx="442">
                  <c:v>1.5178569875959745E-5</c:v>
                </c:pt>
                <c:pt idx="443">
                  <c:v>1.8621906481192623E-5</c:v>
                </c:pt>
                <c:pt idx="444">
                  <c:v>4.7860337195104699E-6</c:v>
                </c:pt>
                <c:pt idx="445">
                  <c:v>3.0973904169449682E-5</c:v>
                </c:pt>
                <c:pt idx="446">
                  <c:v>1.043721959915652E-4</c:v>
                </c:pt>
                <c:pt idx="447">
                  <c:v>1.2825661071189648E-5</c:v>
                </c:pt>
                <c:pt idx="448">
                  <c:v>6.9385143271655938E-6</c:v>
                </c:pt>
                <c:pt idx="449">
                  <c:v>1.8230114119332419E-5</c:v>
                </c:pt>
                <c:pt idx="450">
                  <c:v>1.1924068307025519E-5</c:v>
                </c:pt>
                <c:pt idx="451">
                  <c:v>8.842904804679066E-6</c:v>
                </c:pt>
                <c:pt idx="452">
                  <c:v>1.825346386442311E-4</c:v>
                </c:pt>
                <c:pt idx="453">
                  <c:v>1.9379027278163817E-5</c:v>
                </c:pt>
                <c:pt idx="454">
                  <c:v>7.2876272008848647E-6</c:v>
                </c:pt>
                <c:pt idx="455">
                  <c:v>4.0398538109142654E-6</c:v>
                </c:pt>
                <c:pt idx="456">
                  <c:v>1.0283064533010417E-5</c:v>
                </c:pt>
                <c:pt idx="457">
                  <c:v>6.1071486384097547E-5</c:v>
                </c:pt>
                <c:pt idx="458">
                  <c:v>7.5440975335324548E-6</c:v>
                </c:pt>
                <c:pt idx="459">
                  <c:v>4.8519409019751751E-5</c:v>
                </c:pt>
                <c:pt idx="460">
                  <c:v>6.7073471635769084E-6</c:v>
                </c:pt>
                <c:pt idx="461">
                  <c:v>1.2397956950659549E-5</c:v>
                </c:pt>
                <c:pt idx="462">
                  <c:v>6.0988378848940371E-6</c:v>
                </c:pt>
                <c:pt idx="463">
                  <c:v>1.1068464699241259E-5</c:v>
                </c:pt>
                <c:pt idx="464">
                  <c:v>9.1809538728259327E-6</c:v>
                </c:pt>
                <c:pt idx="465">
                  <c:v>1.1829411186040645E-5</c:v>
                </c:pt>
                <c:pt idx="466">
                  <c:v>5.3823295912649313E-5</c:v>
                </c:pt>
                <c:pt idx="467">
                  <c:v>9.7635090173052323E-6</c:v>
                </c:pt>
                <c:pt idx="468">
                  <c:v>1.040713331496361E-5</c:v>
                </c:pt>
                <c:pt idx="469">
                  <c:v>6.4849056235728942E-6</c:v>
                </c:pt>
                <c:pt idx="470">
                  <c:v>4.4279642701968713E-5</c:v>
                </c:pt>
                <c:pt idx="471">
                  <c:v>1.2953339699065965E-5</c:v>
                </c:pt>
                <c:pt idx="472">
                  <c:v>1.5559496140207119E-5</c:v>
                </c:pt>
                <c:pt idx="473">
                  <c:v>1.5132522675403342E-5</c:v>
                </c:pt>
                <c:pt idx="474">
                  <c:v>7.1417513576524259E-6</c:v>
                </c:pt>
                <c:pt idx="475">
                  <c:v>4.0201914266045965E-5</c:v>
                </c:pt>
                <c:pt idx="476">
                  <c:v>2.3352977482626094E-5</c:v>
                </c:pt>
                <c:pt idx="477">
                  <c:v>5.1486562450072141E-5</c:v>
                </c:pt>
                <c:pt idx="478">
                  <c:v>8.5029834730114055E-6</c:v>
                </c:pt>
                <c:pt idx="479">
                  <c:v>4.8615334813844866E-6</c:v>
                </c:pt>
                <c:pt idx="480">
                  <c:v>3.4162083918100431E-5</c:v>
                </c:pt>
                <c:pt idx="481">
                  <c:v>1.9955210692688551E-5</c:v>
                </c:pt>
                <c:pt idx="482">
                  <c:v>2.792830249886944E-5</c:v>
                </c:pt>
                <c:pt idx="483">
                  <c:v>4.5974037942421202E-5</c:v>
                </c:pt>
                <c:pt idx="484">
                  <c:v>9.7905404179400051E-6</c:v>
                </c:pt>
                <c:pt idx="485">
                  <c:v>2.7531997544947109E-5</c:v>
                </c:pt>
                <c:pt idx="486">
                  <c:v>7.7341314724227728E-6</c:v>
                </c:pt>
                <c:pt idx="487">
                  <c:v>8.3142604827179196E-5</c:v>
                </c:pt>
                <c:pt idx="488">
                  <c:v>1.7559327543644713E-5</c:v>
                </c:pt>
                <c:pt idx="489">
                  <c:v>7.0470574637098469E-6</c:v>
                </c:pt>
                <c:pt idx="490">
                  <c:v>4.6872620215304529E-6</c:v>
                </c:pt>
                <c:pt idx="491">
                  <c:v>1.5407557569630948E-5</c:v>
                </c:pt>
                <c:pt idx="492">
                  <c:v>5.9898064800494629E-6</c:v>
                </c:pt>
                <c:pt idx="493">
                  <c:v>5.0746160213672016E-6</c:v>
                </c:pt>
                <c:pt idx="494">
                  <c:v>4.5108004882652153E-5</c:v>
                </c:pt>
                <c:pt idx="495">
                  <c:v>8.5754824194104647E-6</c:v>
                </c:pt>
                <c:pt idx="496">
                  <c:v>7.4945820669429833E-6</c:v>
                </c:pt>
                <c:pt idx="497">
                  <c:v>4.5165303908436001E-6</c:v>
                </c:pt>
                <c:pt idx="498">
                  <c:v>5.58576312957602E-6</c:v>
                </c:pt>
                <c:pt idx="499">
                  <c:v>4.6914478477744584E-6</c:v>
                </c:pt>
                <c:pt idx="500">
                  <c:v>3.0395463892149188E-5</c:v>
                </c:pt>
                <c:pt idx="501">
                  <c:v>5.797528360159888E-6</c:v>
                </c:pt>
                <c:pt idx="502">
                  <c:v>1.3971035696004218E-5</c:v>
                </c:pt>
                <c:pt idx="503">
                  <c:v>5.005864716326993E-6</c:v>
                </c:pt>
                <c:pt idx="504">
                  <c:v>2.423954916449279E-5</c:v>
                </c:pt>
                <c:pt idx="505">
                  <c:v>7.5331653151082667E-6</c:v>
                </c:pt>
                <c:pt idx="506">
                  <c:v>4.2067539557369755E-6</c:v>
                </c:pt>
                <c:pt idx="507">
                  <c:v>8.2921975733086025E-6</c:v>
                </c:pt>
                <c:pt idx="508">
                  <c:v>4.2255828867528088E-6</c:v>
                </c:pt>
                <c:pt idx="509">
                  <c:v>5.9032379619569114E-6</c:v>
                </c:pt>
                <c:pt idx="510">
                  <c:v>1.893490666915816E-5</c:v>
                </c:pt>
                <c:pt idx="511">
                  <c:v>3.8476041278413775E-5</c:v>
                </c:pt>
                <c:pt idx="512">
                  <c:v>6.6104049251403129E-6</c:v>
                </c:pt>
                <c:pt idx="513">
                  <c:v>1.0478223525069995E-5</c:v>
                </c:pt>
                <c:pt idx="514">
                  <c:v>5.9838544321803082E-6</c:v>
                </c:pt>
                <c:pt idx="515">
                  <c:v>8.4687456529611231E-5</c:v>
                </c:pt>
                <c:pt idx="516">
                  <c:v>2.0043086073080945E-5</c:v>
                </c:pt>
                <c:pt idx="517">
                  <c:v>5.1231546962000822E-6</c:v>
                </c:pt>
                <c:pt idx="518">
                  <c:v>1.306930174979071E-5</c:v>
                </c:pt>
                <c:pt idx="519">
                  <c:v>5.4336374671169122E-6</c:v>
                </c:pt>
                <c:pt idx="520">
                  <c:v>1.8786230108418813E-5</c:v>
                </c:pt>
                <c:pt idx="521">
                  <c:v>1.409595646082239E-5</c:v>
                </c:pt>
                <c:pt idx="522">
                  <c:v>2.4617921772865198E-5</c:v>
                </c:pt>
                <c:pt idx="523">
                  <c:v>2.9818675112097687E-5</c:v>
                </c:pt>
                <c:pt idx="524">
                  <c:v>2.8395281306072818E-5</c:v>
                </c:pt>
                <c:pt idx="525">
                  <c:v>5.6787580601041694E-6</c:v>
                </c:pt>
                <c:pt idx="526">
                  <c:v>2.3511643085282213E-5</c:v>
                </c:pt>
                <c:pt idx="527">
                  <c:v>1.5262659660305713E-5</c:v>
                </c:pt>
                <c:pt idx="528">
                  <c:v>1.4678840597721915E-5</c:v>
                </c:pt>
                <c:pt idx="529">
                  <c:v>5.4018174687666554E-6</c:v>
                </c:pt>
                <c:pt idx="530">
                  <c:v>1.0804579176564093E-5</c:v>
                </c:pt>
                <c:pt idx="531">
                  <c:v>4.728134603163665E-5</c:v>
                </c:pt>
                <c:pt idx="532">
                  <c:v>1.969424307480626E-5</c:v>
                </c:pt>
                <c:pt idx="533">
                  <c:v>7.6478080238039112E-6</c:v>
                </c:pt>
                <c:pt idx="534">
                  <c:v>1.9525533045423458E-5</c:v>
                </c:pt>
                <c:pt idx="535">
                  <c:v>5.6666954991003846E-6</c:v>
                </c:pt>
                <c:pt idx="536">
                  <c:v>4.3972334999235104E-6</c:v>
                </c:pt>
                <c:pt idx="537">
                  <c:v>1.2546474039594772E-5</c:v>
                </c:pt>
                <c:pt idx="538">
                  <c:v>3.0215617537440466E-5</c:v>
                </c:pt>
                <c:pt idx="539">
                  <c:v>2.2205890142827156E-5</c:v>
                </c:pt>
                <c:pt idx="540">
                  <c:v>5.5431706831568514E-5</c:v>
                </c:pt>
                <c:pt idx="541">
                  <c:v>5.9351221385666508E-5</c:v>
                </c:pt>
                <c:pt idx="542">
                  <c:v>7.4122306153331395E-6</c:v>
                </c:pt>
                <c:pt idx="543">
                  <c:v>4.9370711048479095E-6</c:v>
                </c:pt>
                <c:pt idx="544">
                  <c:v>4.5163016634980986E-6</c:v>
                </c:pt>
                <c:pt idx="545">
                  <c:v>3.5559479127435788E-5</c:v>
                </c:pt>
                <c:pt idx="546">
                  <c:v>6.4904312893937569E-6</c:v>
                </c:pt>
                <c:pt idx="547">
                  <c:v>2.816832913088149E-5</c:v>
                </c:pt>
                <c:pt idx="548">
                  <c:v>1.4047010464400401E-5</c:v>
                </c:pt>
                <c:pt idx="549">
                  <c:v>3.4507520344658115E-5</c:v>
                </c:pt>
                <c:pt idx="550">
                  <c:v>1.9256520108538933E-5</c:v>
                </c:pt>
                <c:pt idx="551">
                  <c:v>8.9157391742025595E-6</c:v>
                </c:pt>
                <c:pt idx="552">
                  <c:v>1.3680210386646495E-5</c:v>
                </c:pt>
                <c:pt idx="553">
                  <c:v>7.5563472152485693E-6</c:v>
                </c:pt>
                <c:pt idx="554">
                  <c:v>2.439169814134967E-5</c:v>
                </c:pt>
                <c:pt idx="555">
                  <c:v>2.9600346835635737E-5</c:v>
                </c:pt>
                <c:pt idx="556">
                  <c:v>5.5274608480449481E-6</c:v>
                </c:pt>
                <c:pt idx="557">
                  <c:v>8.6945858746984176E-6</c:v>
                </c:pt>
                <c:pt idx="558">
                  <c:v>7.0176555494427511E-6</c:v>
                </c:pt>
                <c:pt idx="559">
                  <c:v>5.4201238859052166E-6</c:v>
                </c:pt>
                <c:pt idx="560">
                  <c:v>3.9285328251241603E-6</c:v>
                </c:pt>
                <c:pt idx="561">
                  <c:v>1.0212287051885339E-5</c:v>
                </c:pt>
                <c:pt idx="562">
                  <c:v>6.1478516070435201E-6</c:v>
                </c:pt>
                <c:pt idx="563">
                  <c:v>3.7770738829913379E-5</c:v>
                </c:pt>
                <c:pt idx="564">
                  <c:v>6.0522611847306077E-6</c:v>
                </c:pt>
                <c:pt idx="565">
                  <c:v>4.2333488498047395E-5</c:v>
                </c:pt>
                <c:pt idx="566">
                  <c:v>9.764607956674434E-6</c:v>
                </c:pt>
                <c:pt idx="567">
                  <c:v>6.5658203091563756E-6</c:v>
                </c:pt>
                <c:pt idx="568">
                  <c:v>4.8358143493200537E-6</c:v>
                </c:pt>
                <c:pt idx="569">
                  <c:v>7.5473280390676562E-6</c:v>
                </c:pt>
                <c:pt idx="570">
                  <c:v>1.1432352490409291E-5</c:v>
                </c:pt>
                <c:pt idx="571">
                  <c:v>8.2693151453305944E-6</c:v>
                </c:pt>
                <c:pt idx="572">
                  <c:v>6.7339226106314687E-6</c:v>
                </c:pt>
                <c:pt idx="573">
                  <c:v>7.1557337873297014E-5</c:v>
                </c:pt>
                <c:pt idx="574">
                  <c:v>3.1758292251609336E-5</c:v>
                </c:pt>
                <c:pt idx="575">
                  <c:v>2.0976368765261602E-4</c:v>
                </c:pt>
                <c:pt idx="576">
                  <c:v>3.1941464234267454E-5</c:v>
                </c:pt>
                <c:pt idx="577">
                  <c:v>2.2472618730637124E-5</c:v>
                </c:pt>
                <c:pt idx="578">
                  <c:v>5.0622562481241899E-5</c:v>
                </c:pt>
                <c:pt idx="579">
                  <c:v>1.8274527727979653E-4</c:v>
                </c:pt>
                <c:pt idx="580">
                  <c:v>1.5993349880746114E-5</c:v>
                </c:pt>
                <c:pt idx="581">
                  <c:v>1.0035729139565951E-5</c:v>
                </c:pt>
                <c:pt idx="582">
                  <c:v>1.7917921755734245E-5</c:v>
                </c:pt>
                <c:pt idx="583">
                  <c:v>7.6245743060255822E-5</c:v>
                </c:pt>
                <c:pt idx="584">
                  <c:v>2.6824595241021443E-5</c:v>
                </c:pt>
                <c:pt idx="585">
                  <c:v>1.2368704650414523E-5</c:v>
                </c:pt>
                <c:pt idx="586">
                  <c:v>5.8353051439321822E-6</c:v>
                </c:pt>
                <c:pt idx="587">
                  <c:v>1.0219579159598382E-5</c:v>
                </c:pt>
                <c:pt idx="588">
                  <c:v>1.3867402896977922E-5</c:v>
                </c:pt>
                <c:pt idx="589">
                  <c:v>7.0346328812930612E-6</c:v>
                </c:pt>
                <c:pt idx="590">
                  <c:v>1.0987545021255735E-5</c:v>
                </c:pt>
                <c:pt idx="591">
                  <c:v>1.296798507413813E-5</c:v>
                </c:pt>
                <c:pt idx="592">
                  <c:v>1.1527926533137029E-5</c:v>
                </c:pt>
                <c:pt idx="593">
                  <c:v>5.6742842887075264E-6</c:v>
                </c:pt>
                <c:pt idx="594">
                  <c:v>2.9890792088769554E-5</c:v>
                </c:pt>
                <c:pt idx="595">
                  <c:v>8.0460820409336344E-6</c:v>
                </c:pt>
                <c:pt idx="596">
                  <c:v>6.95665538188634E-6</c:v>
                </c:pt>
                <c:pt idx="597">
                  <c:v>2.0217233618455672E-5</c:v>
                </c:pt>
                <c:pt idx="598">
                  <c:v>8.6279925461529681E-5</c:v>
                </c:pt>
                <c:pt idx="599">
                  <c:v>9.5976512284864622E-6</c:v>
                </c:pt>
                <c:pt idx="600">
                  <c:v>1.7935004646681708E-5</c:v>
                </c:pt>
                <c:pt idx="601">
                  <c:v>5.5752904686070045E-6</c:v>
                </c:pt>
                <c:pt idx="602">
                  <c:v>4.1697071071304021E-6</c:v>
                </c:pt>
                <c:pt idx="603">
                  <c:v>9.5442285478567267E-6</c:v>
                </c:pt>
                <c:pt idx="604">
                  <c:v>4.1874261471575812E-6</c:v>
                </c:pt>
                <c:pt idx="605">
                  <c:v>4.6810271463230556E-6</c:v>
                </c:pt>
                <c:pt idx="606">
                  <c:v>9.2436820434651512E-5</c:v>
                </c:pt>
                <c:pt idx="607">
                  <c:v>1.7913235194035999E-5</c:v>
                </c:pt>
                <c:pt idx="608">
                  <c:v>9.9651382875502419E-5</c:v>
                </c:pt>
                <c:pt idx="609">
                  <c:v>1.2871665468088118E-5</c:v>
                </c:pt>
                <c:pt idx="610">
                  <c:v>5.6387784307817521E-6</c:v>
                </c:pt>
                <c:pt idx="611">
                  <c:v>4.9625281485662478E-6</c:v>
                </c:pt>
                <c:pt idx="612">
                  <c:v>8.4436581845580372E-6</c:v>
                </c:pt>
                <c:pt idx="613">
                  <c:v>6.0879049194705864E-6</c:v>
                </c:pt>
                <c:pt idx="614">
                  <c:v>4.193724331320455E-6</c:v>
                </c:pt>
                <c:pt idx="615">
                  <c:v>3.4864609310634401E-5</c:v>
                </c:pt>
                <c:pt idx="616">
                  <c:v>1.4430911920626728E-5</c:v>
                </c:pt>
                <c:pt idx="617">
                  <c:v>1.3537229968498721E-5</c:v>
                </c:pt>
                <c:pt idx="618">
                  <c:v>4.6278480741637897E-5</c:v>
                </c:pt>
                <c:pt idx="619">
                  <c:v>1.3308524536866387E-5</c:v>
                </c:pt>
                <c:pt idx="620">
                  <c:v>6.4345439282682122E-6</c:v>
                </c:pt>
                <c:pt idx="621">
                  <c:v>2.9278921102382335E-5</c:v>
                </c:pt>
                <c:pt idx="622">
                  <c:v>2.6203168798734481E-5</c:v>
                </c:pt>
                <c:pt idx="623">
                  <c:v>8.4243373661584208E-6</c:v>
                </c:pt>
                <c:pt idx="624">
                  <c:v>1.3196249722628928E-5</c:v>
                </c:pt>
                <c:pt idx="625">
                  <c:v>2.5159546553667973E-5</c:v>
                </c:pt>
                <c:pt idx="626">
                  <c:v>3.4075025712061923E-5</c:v>
                </c:pt>
                <c:pt idx="627">
                  <c:v>6.1423681430884238E-5</c:v>
                </c:pt>
                <c:pt idx="628">
                  <c:v>1.6338063231967841E-5</c:v>
                </c:pt>
                <c:pt idx="629">
                  <c:v>6.9067981288686533E-5</c:v>
                </c:pt>
                <c:pt idx="630">
                  <c:v>1.0927094580778036E-5</c:v>
                </c:pt>
                <c:pt idx="631">
                  <c:v>4.9626063708808732E-5</c:v>
                </c:pt>
                <c:pt idx="632">
                  <c:v>6.9198529103348076E-6</c:v>
                </c:pt>
                <c:pt idx="633">
                  <c:v>4.089625842732748E-6</c:v>
                </c:pt>
                <c:pt idx="634">
                  <c:v>3.9971234376337784E-6</c:v>
                </c:pt>
                <c:pt idx="635">
                  <c:v>1.2971332390417824E-5</c:v>
                </c:pt>
                <c:pt idx="636">
                  <c:v>1.2465497666713215E-5</c:v>
                </c:pt>
                <c:pt idx="637">
                  <c:v>1.6797865743637626E-5</c:v>
                </c:pt>
                <c:pt idx="638">
                  <c:v>1.9827852350979566E-5</c:v>
                </c:pt>
                <c:pt idx="639">
                  <c:v>5.1415203245618423E-6</c:v>
                </c:pt>
                <c:pt idx="640">
                  <c:v>4.0591897605849425E-6</c:v>
                </c:pt>
                <c:pt idx="641">
                  <c:v>4.2243485027966162E-6</c:v>
                </c:pt>
                <c:pt idx="642">
                  <c:v>7.7733002066612827E-6</c:v>
                </c:pt>
                <c:pt idx="643">
                  <c:v>8.6660678575664098E-6</c:v>
                </c:pt>
                <c:pt idx="644">
                  <c:v>3.9439978079663823E-5</c:v>
                </c:pt>
                <c:pt idx="645">
                  <c:v>1.4513113292439955E-5</c:v>
                </c:pt>
                <c:pt idx="646">
                  <c:v>4.6080698556507784E-6</c:v>
                </c:pt>
                <c:pt idx="647">
                  <c:v>4.3350590050779004E-6</c:v>
                </c:pt>
                <c:pt idx="648">
                  <c:v>3.4641953873611533E-4</c:v>
                </c:pt>
                <c:pt idx="649">
                  <c:v>4.9217763202717577E-5</c:v>
                </c:pt>
                <c:pt idx="650">
                  <c:v>5.7977034607423184E-4</c:v>
                </c:pt>
                <c:pt idx="651">
                  <c:v>9.9642158051320862E-4</c:v>
                </c:pt>
                <c:pt idx="652">
                  <c:v>7.4171851041623517E-5</c:v>
                </c:pt>
                <c:pt idx="653">
                  <c:v>2.9500355894447405E-4</c:v>
                </c:pt>
                <c:pt idx="654">
                  <c:v>1.0690810296570749E-3</c:v>
                </c:pt>
                <c:pt idx="655">
                  <c:v>9.1416351630601705E-5</c:v>
                </c:pt>
                <c:pt idx="656">
                  <c:v>1.8992009379079535E-5</c:v>
                </c:pt>
                <c:pt idx="657">
                  <c:v>3.8903764648648632E-4</c:v>
                </c:pt>
                <c:pt idx="658">
                  <c:v>2.7505890382938146E-4</c:v>
                </c:pt>
                <c:pt idx="659">
                  <c:v>3.1298865989298809E-5</c:v>
                </c:pt>
                <c:pt idx="660">
                  <c:v>1.2975202172549207E-5</c:v>
                </c:pt>
                <c:pt idx="661">
                  <c:v>2.3618926125362676E-4</c:v>
                </c:pt>
                <c:pt idx="662">
                  <c:v>2.4136008597459312E-4</c:v>
                </c:pt>
                <c:pt idx="663">
                  <c:v>3.7199418953392961E-5</c:v>
                </c:pt>
                <c:pt idx="664">
                  <c:v>5.3922441529238772E-5</c:v>
                </c:pt>
                <c:pt idx="665">
                  <c:v>1.889872020141583E-5</c:v>
                </c:pt>
                <c:pt idx="666">
                  <c:v>3.499566871881881E-5</c:v>
                </c:pt>
                <c:pt idx="667">
                  <c:v>2.0681084191302127E-5</c:v>
                </c:pt>
                <c:pt idx="668">
                  <c:v>1.4872650873176242E-5</c:v>
                </c:pt>
                <c:pt idx="669">
                  <c:v>5.1087478781463722E-5</c:v>
                </c:pt>
                <c:pt idx="670">
                  <c:v>1.4394921712647527E-5</c:v>
                </c:pt>
                <c:pt idx="671">
                  <c:v>1.4929325078224046E-5</c:v>
                </c:pt>
                <c:pt idx="672">
                  <c:v>5.1880155400176625E-6</c:v>
                </c:pt>
                <c:pt idx="673">
                  <c:v>2.3229039522365392E-5</c:v>
                </c:pt>
                <c:pt idx="674">
                  <c:v>4.3181606916360043E-5</c:v>
                </c:pt>
                <c:pt idx="675">
                  <c:v>5.3304204242980049E-5</c:v>
                </c:pt>
                <c:pt idx="676">
                  <c:v>1.5607084692534464E-5</c:v>
                </c:pt>
                <c:pt idx="677">
                  <c:v>5.3854270955278911E-6</c:v>
                </c:pt>
                <c:pt idx="678">
                  <c:v>1.0496991144418222E-4</c:v>
                </c:pt>
                <c:pt idx="679">
                  <c:v>8.1603166753967552E-5</c:v>
                </c:pt>
                <c:pt idx="680">
                  <c:v>1.3156851866474796E-4</c:v>
                </c:pt>
                <c:pt idx="681">
                  <c:v>2.2575495887579521E-5</c:v>
                </c:pt>
                <c:pt idx="682">
                  <c:v>1.8210587871390734E-5</c:v>
                </c:pt>
                <c:pt idx="683">
                  <c:v>4.2433743976478797E-5</c:v>
                </c:pt>
                <c:pt idx="684">
                  <c:v>1.9046546683020713E-4</c:v>
                </c:pt>
                <c:pt idx="685">
                  <c:v>1.0549473284529014E-4</c:v>
                </c:pt>
                <c:pt idx="686">
                  <c:v>1.8129913721182533E-5</c:v>
                </c:pt>
                <c:pt idx="687">
                  <c:v>9.4667923544049806E-6</c:v>
                </c:pt>
                <c:pt idx="688">
                  <c:v>3.6440141003830279E-5</c:v>
                </c:pt>
                <c:pt idx="689">
                  <c:v>2.9912957257192686E-5</c:v>
                </c:pt>
                <c:pt idx="690">
                  <c:v>2.7063626152204452E-5</c:v>
                </c:pt>
                <c:pt idx="691">
                  <c:v>5.3628605484893398E-6</c:v>
                </c:pt>
                <c:pt idx="692">
                  <c:v>2.8725062100994994E-5</c:v>
                </c:pt>
                <c:pt idx="693">
                  <c:v>4.1006026015682494E-5</c:v>
                </c:pt>
                <c:pt idx="694">
                  <c:v>8.5701304615107378E-6</c:v>
                </c:pt>
                <c:pt idx="695">
                  <c:v>5.3088118019095701E-6</c:v>
                </c:pt>
                <c:pt idx="696">
                  <c:v>1.7417862962257422E-4</c:v>
                </c:pt>
                <c:pt idx="697">
                  <c:v>5.936364205544935E-4</c:v>
                </c:pt>
                <c:pt idx="698">
                  <c:v>5.8571711190207812E-5</c:v>
                </c:pt>
                <c:pt idx="699">
                  <c:v>1.6631772235139198E-5</c:v>
                </c:pt>
                <c:pt idx="700">
                  <c:v>6.3687874787142533E-5</c:v>
                </c:pt>
                <c:pt idx="701">
                  <c:v>5.8942583101447212E-5</c:v>
                </c:pt>
                <c:pt idx="702">
                  <c:v>9.8811044727698355E-6</c:v>
                </c:pt>
                <c:pt idx="703">
                  <c:v>2.7785737851471656E-5</c:v>
                </c:pt>
                <c:pt idx="704">
                  <c:v>2.2039791371029014E-5</c:v>
                </c:pt>
                <c:pt idx="705">
                  <c:v>4.4843548381537036E-5</c:v>
                </c:pt>
                <c:pt idx="706">
                  <c:v>6.7786523104743046E-6</c:v>
                </c:pt>
                <c:pt idx="707">
                  <c:v>1.7849648201370252E-5</c:v>
                </c:pt>
                <c:pt idx="708">
                  <c:v>2.7870011585942633E-5</c:v>
                </c:pt>
                <c:pt idx="709">
                  <c:v>3.1779425785242257E-5</c:v>
                </c:pt>
                <c:pt idx="710">
                  <c:v>1.6771046623903319E-5</c:v>
                </c:pt>
                <c:pt idx="711">
                  <c:v>1.0873805965607425E-5</c:v>
                </c:pt>
                <c:pt idx="712">
                  <c:v>7.8596557786143775E-5</c:v>
                </c:pt>
                <c:pt idx="713">
                  <c:v>2.769510238262193E-5</c:v>
                </c:pt>
                <c:pt idx="714">
                  <c:v>2.0304324712719628E-5</c:v>
                </c:pt>
                <c:pt idx="715">
                  <c:v>9.2729801963896976E-6</c:v>
                </c:pt>
                <c:pt idx="716">
                  <c:v>7.6557125229452461E-6</c:v>
                </c:pt>
                <c:pt idx="717">
                  <c:v>1.2303848073635824E-5</c:v>
                </c:pt>
                <c:pt idx="718">
                  <c:v>9.2727737969841758E-6</c:v>
                </c:pt>
                <c:pt idx="719">
                  <c:v>4.4430137210761734E-6</c:v>
                </c:pt>
                <c:pt idx="720">
                  <c:v>1.8196887539115454E-5</c:v>
                </c:pt>
                <c:pt idx="721">
                  <c:v>5.9029948719841945E-6</c:v>
                </c:pt>
                <c:pt idx="722">
                  <c:v>6.1758422135521146E-6</c:v>
                </c:pt>
                <c:pt idx="723">
                  <c:v>6.2750765095881202E-5</c:v>
                </c:pt>
                <c:pt idx="724">
                  <c:v>2.8390471682891534E-5</c:v>
                </c:pt>
                <c:pt idx="725">
                  <c:v>6.8679642056225673E-6</c:v>
                </c:pt>
                <c:pt idx="726">
                  <c:v>1.9521048046419448E-5</c:v>
                </c:pt>
                <c:pt idx="727">
                  <c:v>9.3486674839243208E-5</c:v>
                </c:pt>
                <c:pt idx="728">
                  <c:v>1.0065700995504351E-5</c:v>
                </c:pt>
                <c:pt idx="729">
                  <c:v>1.4215271013891184E-5</c:v>
                </c:pt>
                <c:pt idx="730">
                  <c:v>1.9519595617555034E-5</c:v>
                </c:pt>
                <c:pt idx="731">
                  <c:v>2.5764999099224237E-5</c:v>
                </c:pt>
                <c:pt idx="732">
                  <c:v>3.2992183735982251E-5</c:v>
                </c:pt>
                <c:pt idx="733">
                  <c:v>4.5412100508884823E-5</c:v>
                </c:pt>
                <c:pt idx="734">
                  <c:v>1.6128572454138514E-5</c:v>
                </c:pt>
                <c:pt idx="735">
                  <c:v>4.3345996639545034E-5</c:v>
                </c:pt>
                <c:pt idx="736">
                  <c:v>1.8822923780965667E-5</c:v>
                </c:pt>
                <c:pt idx="737">
                  <c:v>1.1754565003527377E-5</c:v>
                </c:pt>
                <c:pt idx="738">
                  <c:v>2.6875510225089737E-5</c:v>
                </c:pt>
                <c:pt idx="739">
                  <c:v>1.1706406600599509E-4</c:v>
                </c:pt>
                <c:pt idx="740">
                  <c:v>1.7610164469484976E-5</c:v>
                </c:pt>
                <c:pt idx="741">
                  <c:v>2.6359773817935665E-5</c:v>
                </c:pt>
                <c:pt idx="742">
                  <c:v>6.3668125534416318E-5</c:v>
                </c:pt>
                <c:pt idx="743">
                  <c:v>7.7645246680667056E-6</c:v>
                </c:pt>
                <c:pt idx="744">
                  <c:v>3.1528236670838533E-5</c:v>
                </c:pt>
                <c:pt idx="745">
                  <c:v>5.0796489672470438E-5</c:v>
                </c:pt>
                <c:pt idx="746">
                  <c:v>4.6878265504453988E-5</c:v>
                </c:pt>
                <c:pt idx="747">
                  <c:v>8.5764998426042242E-5</c:v>
                </c:pt>
                <c:pt idx="748">
                  <c:v>6.4445722866295925E-5</c:v>
                </c:pt>
                <c:pt idx="749">
                  <c:v>4.5714232662345827E-5</c:v>
                </c:pt>
                <c:pt idx="750">
                  <c:v>1.0750656973512381E-5</c:v>
                </c:pt>
                <c:pt idx="751">
                  <c:v>6.3409671328596103E-6</c:v>
                </c:pt>
                <c:pt idx="752">
                  <c:v>8.6735533283203474E-5</c:v>
                </c:pt>
                <c:pt idx="753">
                  <c:v>4.8954615420788033E-5</c:v>
                </c:pt>
                <c:pt idx="754">
                  <c:v>4.3089873565693734E-5</c:v>
                </c:pt>
                <c:pt idx="755">
                  <c:v>1.0720349153106513E-4</c:v>
                </c:pt>
                <c:pt idx="756">
                  <c:v>1.4394009620957485E-5</c:v>
                </c:pt>
                <c:pt idx="757">
                  <c:v>6.3373682952599955E-5</c:v>
                </c:pt>
                <c:pt idx="758">
                  <c:v>1.0356274231572474E-5</c:v>
                </c:pt>
                <c:pt idx="759">
                  <c:v>2.3730703232783137E-5</c:v>
                </c:pt>
                <c:pt idx="760">
                  <c:v>2.4642294573093178E-5</c:v>
                </c:pt>
                <c:pt idx="761">
                  <c:v>6.2192330065056543E-6</c:v>
                </c:pt>
                <c:pt idx="762">
                  <c:v>1.0967225941152789E-4</c:v>
                </c:pt>
                <c:pt idx="763">
                  <c:v>1.0572942945773205E-4</c:v>
                </c:pt>
                <c:pt idx="764">
                  <c:v>7.1253849479201137E-5</c:v>
                </c:pt>
                <c:pt idx="765">
                  <c:v>9.9991488383790879E-6</c:v>
                </c:pt>
                <c:pt idx="766">
                  <c:v>1.7220534415669315E-5</c:v>
                </c:pt>
                <c:pt idx="767">
                  <c:v>3.9096806193407225E-5</c:v>
                </c:pt>
                <c:pt idx="768">
                  <c:v>2.0942747676199665E-4</c:v>
                </c:pt>
                <c:pt idx="769">
                  <c:v>6.2655046006990605E-5</c:v>
                </c:pt>
                <c:pt idx="770">
                  <c:v>8.353585195022856E-6</c:v>
                </c:pt>
                <c:pt idx="771">
                  <c:v>6.1349686082874389E-5</c:v>
                </c:pt>
                <c:pt idx="772">
                  <c:v>1.4760966381672196E-5</c:v>
                </c:pt>
                <c:pt idx="773">
                  <c:v>1.1735592305132932E-4</c:v>
                </c:pt>
                <c:pt idx="774">
                  <c:v>5.5722180264498911E-5</c:v>
                </c:pt>
                <c:pt idx="775">
                  <c:v>1.9751737530584102E-5</c:v>
                </c:pt>
                <c:pt idx="776">
                  <c:v>2.4166717434333898E-5</c:v>
                </c:pt>
                <c:pt idx="777">
                  <c:v>5.8828049364884237E-6</c:v>
                </c:pt>
                <c:pt idx="778">
                  <c:v>1.2117729401035145E-5</c:v>
                </c:pt>
                <c:pt idx="779">
                  <c:v>4.4317041592934764E-6</c:v>
                </c:pt>
                <c:pt idx="780">
                  <c:v>2.2020154292293944E-5</c:v>
                </c:pt>
                <c:pt idx="781">
                  <c:v>2.3607558778117943E-5</c:v>
                </c:pt>
                <c:pt idx="782">
                  <c:v>1.3813145113324428E-5</c:v>
                </c:pt>
                <c:pt idx="783">
                  <c:v>1.6160132610056577E-5</c:v>
                </c:pt>
                <c:pt idx="784">
                  <c:v>1.5358577020808688E-5</c:v>
                </c:pt>
                <c:pt idx="785">
                  <c:v>8.1503081540237756E-6</c:v>
                </c:pt>
                <c:pt idx="786">
                  <c:v>3.7515344179772365E-5</c:v>
                </c:pt>
                <c:pt idx="787">
                  <c:v>1.5274771761247733E-5</c:v>
                </c:pt>
                <c:pt idx="788">
                  <c:v>2.687279385631353E-5</c:v>
                </c:pt>
                <c:pt idx="789">
                  <c:v>1.5965916185900516E-5</c:v>
                </c:pt>
                <c:pt idx="790">
                  <c:v>4.9409898907692687E-6</c:v>
                </c:pt>
                <c:pt idx="791">
                  <c:v>1.2007595021711804E-5</c:v>
                </c:pt>
                <c:pt idx="792">
                  <c:v>1.0690999982891916E-5</c:v>
                </c:pt>
                <c:pt idx="793">
                  <c:v>1.1626369853402933E-5</c:v>
                </c:pt>
                <c:pt idx="794">
                  <c:v>1.4116062966561212E-5</c:v>
                </c:pt>
                <c:pt idx="795">
                  <c:v>4.5890895713353914E-5</c:v>
                </c:pt>
                <c:pt idx="796">
                  <c:v>2.471692646903053E-5</c:v>
                </c:pt>
                <c:pt idx="797">
                  <c:v>1.7096400746703624E-5</c:v>
                </c:pt>
                <c:pt idx="798">
                  <c:v>6.5887609434792011E-6</c:v>
                </c:pt>
                <c:pt idx="799">
                  <c:v>5.0075001890384863E-6</c:v>
                </c:pt>
                <c:pt idx="800">
                  <c:v>3.9561153510073938E-5</c:v>
                </c:pt>
                <c:pt idx="801">
                  <c:v>1.9143540071844657E-5</c:v>
                </c:pt>
                <c:pt idx="802">
                  <c:v>4.8080646337815146E-6</c:v>
                </c:pt>
                <c:pt idx="803">
                  <c:v>5.4399316782439278E-6</c:v>
                </c:pt>
                <c:pt idx="804">
                  <c:v>4.9903620131926814E-5</c:v>
                </c:pt>
                <c:pt idx="805">
                  <c:v>1.0301380569153782E-5</c:v>
                </c:pt>
                <c:pt idx="806">
                  <c:v>1.1115508645065133E-5</c:v>
                </c:pt>
                <c:pt idx="807">
                  <c:v>2.5170722857894518E-5</c:v>
                </c:pt>
                <c:pt idx="808">
                  <c:v>1.0512194689664166E-5</c:v>
                </c:pt>
                <c:pt idx="809">
                  <c:v>4.2996481889088928E-5</c:v>
                </c:pt>
                <c:pt idx="810">
                  <c:v>1.8653595863909184E-5</c:v>
                </c:pt>
                <c:pt idx="811">
                  <c:v>1.5714360664781466E-5</c:v>
                </c:pt>
                <c:pt idx="812">
                  <c:v>1.305157436971219E-5</c:v>
                </c:pt>
                <c:pt idx="813">
                  <c:v>4.4910834681607565E-5</c:v>
                </c:pt>
                <c:pt idx="814">
                  <c:v>6.4770276692754647E-6</c:v>
                </c:pt>
                <c:pt idx="815">
                  <c:v>1.5959406877515259E-5</c:v>
                </c:pt>
                <c:pt idx="816">
                  <c:v>6.9943759690639983E-6</c:v>
                </c:pt>
                <c:pt idx="817">
                  <c:v>2.1120949352608791E-5</c:v>
                </c:pt>
                <c:pt idx="818">
                  <c:v>5.1630540550824854E-6</c:v>
                </c:pt>
                <c:pt idx="819">
                  <c:v>4.0640736418772341E-6</c:v>
                </c:pt>
                <c:pt idx="820">
                  <c:v>1.6777478970504265E-5</c:v>
                </c:pt>
                <c:pt idx="821">
                  <c:v>9.3559959548485468E-6</c:v>
                </c:pt>
                <c:pt idx="822">
                  <c:v>5.507242689054861E-5</c:v>
                </c:pt>
                <c:pt idx="823">
                  <c:v>1.0711515059988967E-5</c:v>
                </c:pt>
                <c:pt idx="824">
                  <c:v>1.3635108602697977E-5</c:v>
                </c:pt>
                <c:pt idx="825">
                  <c:v>9.9571110402223302E-6</c:v>
                </c:pt>
                <c:pt idx="826">
                  <c:v>5.8372570725403292E-6</c:v>
                </c:pt>
                <c:pt idx="827">
                  <c:v>6.7375143455196887E-6</c:v>
                </c:pt>
                <c:pt idx="828">
                  <c:v>5.3404763924991598E-6</c:v>
                </c:pt>
                <c:pt idx="829">
                  <c:v>6.3064593313907131E-6</c:v>
                </c:pt>
                <c:pt idx="830">
                  <c:v>4.3176091364257358E-6</c:v>
                </c:pt>
                <c:pt idx="831">
                  <c:v>8.8553411608379417E-6</c:v>
                </c:pt>
                <c:pt idx="832">
                  <c:v>2.9481711482213183E-5</c:v>
                </c:pt>
                <c:pt idx="833">
                  <c:v>2.8315047105925395E-5</c:v>
                </c:pt>
                <c:pt idx="834">
                  <c:v>4.7991588201424967E-5</c:v>
                </c:pt>
                <c:pt idx="835">
                  <c:v>6.8891633026161802E-6</c:v>
                </c:pt>
                <c:pt idx="836">
                  <c:v>4.0528062268046058E-6</c:v>
                </c:pt>
                <c:pt idx="837">
                  <c:v>5.4244179858158982E-6</c:v>
                </c:pt>
                <c:pt idx="838">
                  <c:v>1.1121831918029732E-5</c:v>
                </c:pt>
                <c:pt idx="839">
                  <c:v>4.5861212561452205E-5</c:v>
                </c:pt>
                <c:pt idx="840">
                  <c:v>1.2529998661010139E-5</c:v>
                </c:pt>
                <c:pt idx="841">
                  <c:v>1.1013945754250947E-5</c:v>
                </c:pt>
                <c:pt idx="842">
                  <c:v>2.0381944453806235E-5</c:v>
                </c:pt>
                <c:pt idx="843">
                  <c:v>5.5443436406665585E-6</c:v>
                </c:pt>
                <c:pt idx="844">
                  <c:v>4.089818993088924E-5</c:v>
                </c:pt>
                <c:pt idx="845">
                  <c:v>8.3715178011273318E-5</c:v>
                </c:pt>
                <c:pt idx="846">
                  <c:v>4.3914462809191795E-5</c:v>
                </c:pt>
                <c:pt idx="847">
                  <c:v>8.0257620517680479E-6</c:v>
                </c:pt>
                <c:pt idx="848">
                  <c:v>2.4799697390078694E-5</c:v>
                </c:pt>
                <c:pt idx="849">
                  <c:v>5.2309023626122804E-6</c:v>
                </c:pt>
                <c:pt idx="850">
                  <c:v>8.5409433947627654E-6</c:v>
                </c:pt>
                <c:pt idx="851">
                  <c:v>1.4116653029016108E-5</c:v>
                </c:pt>
                <c:pt idx="852">
                  <c:v>1.4554373926518902E-5</c:v>
                </c:pt>
                <c:pt idx="853">
                  <c:v>4.0154381722402984E-5</c:v>
                </c:pt>
                <c:pt idx="854">
                  <c:v>6.8547963634653172E-6</c:v>
                </c:pt>
                <c:pt idx="855">
                  <c:v>1.310182047398948E-5</c:v>
                </c:pt>
                <c:pt idx="856">
                  <c:v>8.3557887978668531E-6</c:v>
                </c:pt>
                <c:pt idx="857">
                  <c:v>6.1922633099949552E-6</c:v>
                </c:pt>
                <c:pt idx="858">
                  <c:v>7.0756552138707464E-6</c:v>
                </c:pt>
                <c:pt idx="859">
                  <c:v>3.2295766654589966E-5</c:v>
                </c:pt>
                <c:pt idx="860">
                  <c:v>6.3763467088360011E-6</c:v>
                </c:pt>
                <c:pt idx="861">
                  <c:v>1.0999237032037852E-5</c:v>
                </c:pt>
                <c:pt idx="862">
                  <c:v>8.8085169344143222E-6</c:v>
                </c:pt>
                <c:pt idx="863">
                  <c:v>4.1423740871043189E-6</c:v>
                </c:pt>
                <c:pt idx="864">
                  <c:v>2.1528297782157342E-5</c:v>
                </c:pt>
                <c:pt idx="865">
                  <c:v>1.4787720501115781E-5</c:v>
                </c:pt>
                <c:pt idx="866">
                  <c:v>4.9272368627975934E-6</c:v>
                </c:pt>
                <c:pt idx="867">
                  <c:v>2.654814335117048E-5</c:v>
                </c:pt>
                <c:pt idx="868">
                  <c:v>2.7741253454157643E-5</c:v>
                </c:pt>
                <c:pt idx="869">
                  <c:v>3.6264366906617824E-5</c:v>
                </c:pt>
                <c:pt idx="870">
                  <c:v>2.8233240612276338E-5</c:v>
                </c:pt>
                <c:pt idx="871">
                  <c:v>7.8900329071298633E-5</c:v>
                </c:pt>
                <c:pt idx="872">
                  <c:v>1.2344160507178299E-5</c:v>
                </c:pt>
                <c:pt idx="873">
                  <c:v>4.5150314500059685E-6</c:v>
                </c:pt>
                <c:pt idx="874">
                  <c:v>3.4267981923524955E-5</c:v>
                </c:pt>
                <c:pt idx="875">
                  <c:v>1.6796785929880681E-5</c:v>
                </c:pt>
                <c:pt idx="876">
                  <c:v>8.1312736896809503E-6</c:v>
                </c:pt>
                <c:pt idx="877">
                  <c:v>4.1834823854068094E-6</c:v>
                </c:pt>
                <c:pt idx="878">
                  <c:v>1.3771179244240065E-5</c:v>
                </c:pt>
                <c:pt idx="879">
                  <c:v>5.8988558135597762E-6</c:v>
                </c:pt>
                <c:pt idx="880">
                  <c:v>1.6936221489913977E-5</c:v>
                </c:pt>
                <c:pt idx="881">
                  <c:v>7.9495235810408649E-6</c:v>
                </c:pt>
                <c:pt idx="882">
                  <c:v>1.2625004030603969E-5</c:v>
                </c:pt>
                <c:pt idx="883">
                  <c:v>2.2271797930488899E-5</c:v>
                </c:pt>
                <c:pt idx="884">
                  <c:v>1.9969111914193056E-5</c:v>
                </c:pt>
                <c:pt idx="885">
                  <c:v>3.1504566058674233E-5</c:v>
                </c:pt>
                <c:pt idx="886">
                  <c:v>2.4598442298967695E-5</c:v>
                </c:pt>
                <c:pt idx="887">
                  <c:v>1.9801663773405763E-5</c:v>
                </c:pt>
                <c:pt idx="888">
                  <c:v>1.3282627178817799E-4</c:v>
                </c:pt>
                <c:pt idx="889">
                  <c:v>1.2423627150658611E-5</c:v>
                </c:pt>
                <c:pt idx="890">
                  <c:v>5.6327380958848751E-6</c:v>
                </c:pt>
                <c:pt idx="891">
                  <c:v>5.140366065556504E-5</c:v>
                </c:pt>
                <c:pt idx="892">
                  <c:v>8.5828114158026143E-6</c:v>
                </c:pt>
                <c:pt idx="893">
                  <c:v>6.7940902131981547E-6</c:v>
                </c:pt>
                <c:pt idx="894">
                  <c:v>4.6037539707561662E-5</c:v>
                </c:pt>
                <c:pt idx="895">
                  <c:v>2.2935540041702346E-5</c:v>
                </c:pt>
                <c:pt idx="896">
                  <c:v>1.072398994705079E-5</c:v>
                </c:pt>
                <c:pt idx="897">
                  <c:v>3.7468012461188881E-5</c:v>
                </c:pt>
                <c:pt idx="898">
                  <c:v>6.8624124681391095E-6</c:v>
                </c:pt>
                <c:pt idx="899">
                  <c:v>1.5105041623235E-4</c:v>
                </c:pt>
                <c:pt idx="900">
                  <c:v>1.9274414808071876E-5</c:v>
                </c:pt>
                <c:pt idx="901">
                  <c:v>8.9924764646446328E-6</c:v>
                </c:pt>
                <c:pt idx="902">
                  <c:v>4.1044724249413028E-5</c:v>
                </c:pt>
                <c:pt idx="903">
                  <c:v>1.2365368617943462E-5</c:v>
                </c:pt>
                <c:pt idx="904">
                  <c:v>5.848872023153428E-6</c:v>
                </c:pt>
                <c:pt idx="905">
                  <c:v>2.4962508673895265E-5</c:v>
                </c:pt>
                <c:pt idx="906">
                  <c:v>5.4943755626580382E-6</c:v>
                </c:pt>
                <c:pt idx="907">
                  <c:v>5.0286111366262389E-5</c:v>
                </c:pt>
                <c:pt idx="908">
                  <c:v>9.0097364831339911E-6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E-4E61-8098-86ED9A2C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694943"/>
        <c:axId val="2144697023"/>
      </c:lineChart>
      <c:dateAx>
        <c:axId val="214469494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97023"/>
        <c:crosses val="autoZero"/>
        <c:auto val="1"/>
        <c:lblOffset val="100"/>
        <c:baseTimeUnit val="days"/>
      </c:dateAx>
      <c:valAx>
        <c:axId val="21446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Sq.Return vs</a:t>
            </a:r>
            <a:r>
              <a:rPr lang="en-IN" baseline="0"/>
              <a:t> 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TimeSeries!$D$1</c:f>
              <c:strCache>
                <c:ptCount val="1"/>
                <c:pt idx="0">
                  <c:v>Sq.Returns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TimeSeries!$A$3:$A$912</c:f>
              <c:numCache>
                <c:formatCode>d\-mmm\-yy</c:formatCode>
                <c:ptCount val="910"/>
                <c:pt idx="0">
                  <c:v>39349</c:v>
                </c:pt>
                <c:pt idx="1">
                  <c:v>39356</c:v>
                </c:pt>
                <c:pt idx="2">
                  <c:v>39363</c:v>
                </c:pt>
                <c:pt idx="3">
                  <c:v>39370</c:v>
                </c:pt>
                <c:pt idx="4">
                  <c:v>39377</c:v>
                </c:pt>
                <c:pt idx="5">
                  <c:v>39384</c:v>
                </c:pt>
                <c:pt idx="6">
                  <c:v>39391</c:v>
                </c:pt>
                <c:pt idx="7">
                  <c:v>39398</c:v>
                </c:pt>
                <c:pt idx="8">
                  <c:v>39405</c:v>
                </c:pt>
                <c:pt idx="9">
                  <c:v>39412</c:v>
                </c:pt>
                <c:pt idx="10">
                  <c:v>39419</c:v>
                </c:pt>
                <c:pt idx="11">
                  <c:v>39426</c:v>
                </c:pt>
                <c:pt idx="12">
                  <c:v>39433</c:v>
                </c:pt>
                <c:pt idx="13">
                  <c:v>39440</c:v>
                </c:pt>
                <c:pt idx="14">
                  <c:v>39447</c:v>
                </c:pt>
                <c:pt idx="15">
                  <c:v>39454</c:v>
                </c:pt>
                <c:pt idx="16">
                  <c:v>39461</c:v>
                </c:pt>
                <c:pt idx="17">
                  <c:v>39468</c:v>
                </c:pt>
                <c:pt idx="18">
                  <c:v>39475</c:v>
                </c:pt>
                <c:pt idx="19">
                  <c:v>39482</c:v>
                </c:pt>
                <c:pt idx="20">
                  <c:v>39489</c:v>
                </c:pt>
                <c:pt idx="21">
                  <c:v>39496</c:v>
                </c:pt>
                <c:pt idx="22">
                  <c:v>39503</c:v>
                </c:pt>
                <c:pt idx="23">
                  <c:v>39510</c:v>
                </c:pt>
                <c:pt idx="24">
                  <c:v>39517</c:v>
                </c:pt>
                <c:pt idx="25">
                  <c:v>39524</c:v>
                </c:pt>
                <c:pt idx="26">
                  <c:v>39531</c:v>
                </c:pt>
                <c:pt idx="27">
                  <c:v>39538</c:v>
                </c:pt>
                <c:pt idx="28">
                  <c:v>39545</c:v>
                </c:pt>
                <c:pt idx="29">
                  <c:v>39552</c:v>
                </c:pt>
                <c:pt idx="30">
                  <c:v>39559</c:v>
                </c:pt>
                <c:pt idx="31">
                  <c:v>39566</c:v>
                </c:pt>
                <c:pt idx="32">
                  <c:v>39573</c:v>
                </c:pt>
                <c:pt idx="33">
                  <c:v>39580</c:v>
                </c:pt>
                <c:pt idx="34">
                  <c:v>39587</c:v>
                </c:pt>
                <c:pt idx="35">
                  <c:v>39594</c:v>
                </c:pt>
                <c:pt idx="36">
                  <c:v>39601</c:v>
                </c:pt>
                <c:pt idx="37">
                  <c:v>39608</c:v>
                </c:pt>
                <c:pt idx="38">
                  <c:v>39615</c:v>
                </c:pt>
                <c:pt idx="39">
                  <c:v>39622</c:v>
                </c:pt>
                <c:pt idx="40">
                  <c:v>39629</c:v>
                </c:pt>
                <c:pt idx="41">
                  <c:v>39636</c:v>
                </c:pt>
                <c:pt idx="42">
                  <c:v>39643</c:v>
                </c:pt>
                <c:pt idx="43">
                  <c:v>39650</c:v>
                </c:pt>
                <c:pt idx="44">
                  <c:v>39657</c:v>
                </c:pt>
                <c:pt idx="45">
                  <c:v>39664</c:v>
                </c:pt>
                <c:pt idx="46">
                  <c:v>39671</c:v>
                </c:pt>
                <c:pt idx="47">
                  <c:v>39678</c:v>
                </c:pt>
                <c:pt idx="48">
                  <c:v>39685</c:v>
                </c:pt>
                <c:pt idx="49">
                  <c:v>39692</c:v>
                </c:pt>
                <c:pt idx="50">
                  <c:v>39699</c:v>
                </c:pt>
                <c:pt idx="51">
                  <c:v>39706</c:v>
                </c:pt>
                <c:pt idx="52">
                  <c:v>39713</c:v>
                </c:pt>
                <c:pt idx="53">
                  <c:v>39720</c:v>
                </c:pt>
                <c:pt idx="54">
                  <c:v>39727</c:v>
                </c:pt>
                <c:pt idx="55">
                  <c:v>39734</c:v>
                </c:pt>
                <c:pt idx="56">
                  <c:v>39741</c:v>
                </c:pt>
                <c:pt idx="57">
                  <c:v>39748</c:v>
                </c:pt>
                <c:pt idx="58">
                  <c:v>39755</c:v>
                </c:pt>
                <c:pt idx="59">
                  <c:v>39762</c:v>
                </c:pt>
                <c:pt idx="60">
                  <c:v>39769</c:v>
                </c:pt>
                <c:pt idx="61">
                  <c:v>39776</c:v>
                </c:pt>
                <c:pt idx="62">
                  <c:v>39783</c:v>
                </c:pt>
                <c:pt idx="63">
                  <c:v>39790</c:v>
                </c:pt>
                <c:pt idx="64">
                  <c:v>39797</c:v>
                </c:pt>
                <c:pt idx="65">
                  <c:v>39804</c:v>
                </c:pt>
                <c:pt idx="66">
                  <c:v>39811</c:v>
                </c:pt>
                <c:pt idx="67">
                  <c:v>39818</c:v>
                </c:pt>
                <c:pt idx="68">
                  <c:v>39825</c:v>
                </c:pt>
                <c:pt idx="69">
                  <c:v>39832</c:v>
                </c:pt>
                <c:pt idx="70">
                  <c:v>39839</c:v>
                </c:pt>
                <c:pt idx="71">
                  <c:v>39846</c:v>
                </c:pt>
                <c:pt idx="72">
                  <c:v>39853</c:v>
                </c:pt>
                <c:pt idx="73">
                  <c:v>39860</c:v>
                </c:pt>
                <c:pt idx="74">
                  <c:v>39867</c:v>
                </c:pt>
                <c:pt idx="75">
                  <c:v>39874</c:v>
                </c:pt>
                <c:pt idx="76">
                  <c:v>39881</c:v>
                </c:pt>
                <c:pt idx="77">
                  <c:v>39888</c:v>
                </c:pt>
                <c:pt idx="78">
                  <c:v>39895</c:v>
                </c:pt>
                <c:pt idx="79">
                  <c:v>39902</c:v>
                </c:pt>
                <c:pt idx="80">
                  <c:v>39909</c:v>
                </c:pt>
                <c:pt idx="81">
                  <c:v>39916</c:v>
                </c:pt>
                <c:pt idx="82">
                  <c:v>39923</c:v>
                </c:pt>
                <c:pt idx="83">
                  <c:v>39930</c:v>
                </c:pt>
                <c:pt idx="84">
                  <c:v>39937</c:v>
                </c:pt>
                <c:pt idx="85">
                  <c:v>39944</c:v>
                </c:pt>
                <c:pt idx="86">
                  <c:v>39951</c:v>
                </c:pt>
                <c:pt idx="87">
                  <c:v>39958</c:v>
                </c:pt>
                <c:pt idx="88">
                  <c:v>39965</c:v>
                </c:pt>
                <c:pt idx="89">
                  <c:v>39972</c:v>
                </c:pt>
                <c:pt idx="90">
                  <c:v>39979</c:v>
                </c:pt>
                <c:pt idx="91">
                  <c:v>39986</c:v>
                </c:pt>
                <c:pt idx="92">
                  <c:v>39993</c:v>
                </c:pt>
                <c:pt idx="93">
                  <c:v>40000</c:v>
                </c:pt>
                <c:pt idx="94">
                  <c:v>40007</c:v>
                </c:pt>
                <c:pt idx="95">
                  <c:v>40014</c:v>
                </c:pt>
                <c:pt idx="96">
                  <c:v>40021</c:v>
                </c:pt>
                <c:pt idx="97">
                  <c:v>40028</c:v>
                </c:pt>
                <c:pt idx="98">
                  <c:v>40035</c:v>
                </c:pt>
                <c:pt idx="99">
                  <c:v>40042</c:v>
                </c:pt>
                <c:pt idx="100">
                  <c:v>40049</c:v>
                </c:pt>
                <c:pt idx="101">
                  <c:v>40056</c:v>
                </c:pt>
                <c:pt idx="102">
                  <c:v>40063</c:v>
                </c:pt>
                <c:pt idx="103">
                  <c:v>40070</c:v>
                </c:pt>
                <c:pt idx="104">
                  <c:v>40077</c:v>
                </c:pt>
                <c:pt idx="105">
                  <c:v>40084</c:v>
                </c:pt>
                <c:pt idx="106">
                  <c:v>40091</c:v>
                </c:pt>
                <c:pt idx="107">
                  <c:v>40098</c:v>
                </c:pt>
                <c:pt idx="108">
                  <c:v>40105</c:v>
                </c:pt>
                <c:pt idx="109">
                  <c:v>40112</c:v>
                </c:pt>
                <c:pt idx="110">
                  <c:v>40119</c:v>
                </c:pt>
                <c:pt idx="111">
                  <c:v>40126</c:v>
                </c:pt>
                <c:pt idx="112">
                  <c:v>40133</c:v>
                </c:pt>
                <c:pt idx="113">
                  <c:v>40140</c:v>
                </c:pt>
                <c:pt idx="114">
                  <c:v>40147</c:v>
                </c:pt>
                <c:pt idx="115">
                  <c:v>40154</c:v>
                </c:pt>
                <c:pt idx="116">
                  <c:v>40161</c:v>
                </c:pt>
                <c:pt idx="117">
                  <c:v>40168</c:v>
                </c:pt>
                <c:pt idx="118">
                  <c:v>40175</c:v>
                </c:pt>
                <c:pt idx="119">
                  <c:v>40182</c:v>
                </c:pt>
                <c:pt idx="120">
                  <c:v>40189</c:v>
                </c:pt>
                <c:pt idx="121">
                  <c:v>40196</c:v>
                </c:pt>
                <c:pt idx="122">
                  <c:v>40203</c:v>
                </c:pt>
                <c:pt idx="123">
                  <c:v>40210</c:v>
                </c:pt>
                <c:pt idx="124">
                  <c:v>40217</c:v>
                </c:pt>
                <c:pt idx="125">
                  <c:v>40224</c:v>
                </c:pt>
                <c:pt idx="126">
                  <c:v>40231</c:v>
                </c:pt>
                <c:pt idx="127">
                  <c:v>40238</c:v>
                </c:pt>
                <c:pt idx="128">
                  <c:v>40245</c:v>
                </c:pt>
                <c:pt idx="129">
                  <c:v>40252</c:v>
                </c:pt>
                <c:pt idx="130">
                  <c:v>40259</c:v>
                </c:pt>
                <c:pt idx="131">
                  <c:v>40266</c:v>
                </c:pt>
                <c:pt idx="132">
                  <c:v>40273</c:v>
                </c:pt>
                <c:pt idx="133">
                  <c:v>40280</c:v>
                </c:pt>
                <c:pt idx="134">
                  <c:v>40287</c:v>
                </c:pt>
                <c:pt idx="135">
                  <c:v>40294</c:v>
                </c:pt>
                <c:pt idx="136">
                  <c:v>40301</c:v>
                </c:pt>
                <c:pt idx="137">
                  <c:v>40308</c:v>
                </c:pt>
                <c:pt idx="138">
                  <c:v>40315</c:v>
                </c:pt>
                <c:pt idx="139">
                  <c:v>40322</c:v>
                </c:pt>
                <c:pt idx="140">
                  <c:v>40329</c:v>
                </c:pt>
                <c:pt idx="141">
                  <c:v>40336</c:v>
                </c:pt>
                <c:pt idx="142">
                  <c:v>40343</c:v>
                </c:pt>
                <c:pt idx="143">
                  <c:v>40350</c:v>
                </c:pt>
                <c:pt idx="144">
                  <c:v>40357</c:v>
                </c:pt>
                <c:pt idx="145">
                  <c:v>40364</c:v>
                </c:pt>
                <c:pt idx="146">
                  <c:v>40371</c:v>
                </c:pt>
                <c:pt idx="147">
                  <c:v>40378</c:v>
                </c:pt>
                <c:pt idx="148">
                  <c:v>40385</c:v>
                </c:pt>
                <c:pt idx="149">
                  <c:v>40392</c:v>
                </c:pt>
                <c:pt idx="150">
                  <c:v>40399</c:v>
                </c:pt>
                <c:pt idx="151">
                  <c:v>40406</c:v>
                </c:pt>
                <c:pt idx="152">
                  <c:v>40413</c:v>
                </c:pt>
                <c:pt idx="153">
                  <c:v>40420</c:v>
                </c:pt>
                <c:pt idx="154">
                  <c:v>40427</c:v>
                </c:pt>
                <c:pt idx="155">
                  <c:v>40434</c:v>
                </c:pt>
                <c:pt idx="156">
                  <c:v>40441</c:v>
                </c:pt>
                <c:pt idx="157">
                  <c:v>40448</c:v>
                </c:pt>
                <c:pt idx="158">
                  <c:v>40455</c:v>
                </c:pt>
                <c:pt idx="159">
                  <c:v>40462</c:v>
                </c:pt>
                <c:pt idx="160">
                  <c:v>40469</c:v>
                </c:pt>
                <c:pt idx="161">
                  <c:v>40476</c:v>
                </c:pt>
                <c:pt idx="162">
                  <c:v>40483</c:v>
                </c:pt>
                <c:pt idx="163">
                  <c:v>40490</c:v>
                </c:pt>
                <c:pt idx="164">
                  <c:v>40497</c:v>
                </c:pt>
                <c:pt idx="165">
                  <c:v>40504</c:v>
                </c:pt>
                <c:pt idx="166">
                  <c:v>40511</c:v>
                </c:pt>
                <c:pt idx="167">
                  <c:v>40518</c:v>
                </c:pt>
                <c:pt idx="168">
                  <c:v>40525</c:v>
                </c:pt>
                <c:pt idx="169">
                  <c:v>40532</c:v>
                </c:pt>
                <c:pt idx="170">
                  <c:v>40539</c:v>
                </c:pt>
                <c:pt idx="171">
                  <c:v>40546</c:v>
                </c:pt>
                <c:pt idx="172">
                  <c:v>40553</c:v>
                </c:pt>
                <c:pt idx="173">
                  <c:v>40560</c:v>
                </c:pt>
                <c:pt idx="174">
                  <c:v>40567</c:v>
                </c:pt>
                <c:pt idx="175">
                  <c:v>40574</c:v>
                </c:pt>
                <c:pt idx="176">
                  <c:v>40581</c:v>
                </c:pt>
                <c:pt idx="177">
                  <c:v>40588</c:v>
                </c:pt>
                <c:pt idx="178">
                  <c:v>40595</c:v>
                </c:pt>
                <c:pt idx="179">
                  <c:v>40602</c:v>
                </c:pt>
                <c:pt idx="180">
                  <c:v>40609</c:v>
                </c:pt>
                <c:pt idx="181">
                  <c:v>40616</c:v>
                </c:pt>
                <c:pt idx="182">
                  <c:v>40623</c:v>
                </c:pt>
                <c:pt idx="183">
                  <c:v>40630</c:v>
                </c:pt>
                <c:pt idx="184">
                  <c:v>40637</c:v>
                </c:pt>
                <c:pt idx="185">
                  <c:v>40644</c:v>
                </c:pt>
                <c:pt idx="186">
                  <c:v>40651</c:v>
                </c:pt>
                <c:pt idx="187">
                  <c:v>40658</c:v>
                </c:pt>
                <c:pt idx="188">
                  <c:v>40665</c:v>
                </c:pt>
                <c:pt idx="189">
                  <c:v>40672</c:v>
                </c:pt>
                <c:pt idx="190">
                  <c:v>40679</c:v>
                </c:pt>
                <c:pt idx="191">
                  <c:v>40686</c:v>
                </c:pt>
                <c:pt idx="192">
                  <c:v>40693</c:v>
                </c:pt>
                <c:pt idx="193">
                  <c:v>40700</c:v>
                </c:pt>
                <c:pt idx="194">
                  <c:v>40707</c:v>
                </c:pt>
                <c:pt idx="195">
                  <c:v>40714</c:v>
                </c:pt>
                <c:pt idx="196">
                  <c:v>40721</c:v>
                </c:pt>
                <c:pt idx="197">
                  <c:v>40728</c:v>
                </c:pt>
                <c:pt idx="198">
                  <c:v>40735</c:v>
                </c:pt>
                <c:pt idx="199">
                  <c:v>40742</c:v>
                </c:pt>
                <c:pt idx="200">
                  <c:v>40749</c:v>
                </c:pt>
                <c:pt idx="201">
                  <c:v>40756</c:v>
                </c:pt>
                <c:pt idx="202">
                  <c:v>40763</c:v>
                </c:pt>
                <c:pt idx="203">
                  <c:v>40770</c:v>
                </c:pt>
                <c:pt idx="204">
                  <c:v>40777</c:v>
                </c:pt>
                <c:pt idx="205">
                  <c:v>40784</c:v>
                </c:pt>
                <c:pt idx="206">
                  <c:v>40791</c:v>
                </c:pt>
                <c:pt idx="207">
                  <c:v>40798</c:v>
                </c:pt>
                <c:pt idx="208">
                  <c:v>40805</c:v>
                </c:pt>
                <c:pt idx="209">
                  <c:v>40812</c:v>
                </c:pt>
                <c:pt idx="210">
                  <c:v>40819</c:v>
                </c:pt>
                <c:pt idx="211">
                  <c:v>40826</c:v>
                </c:pt>
                <c:pt idx="212">
                  <c:v>40833</c:v>
                </c:pt>
                <c:pt idx="213">
                  <c:v>40840</c:v>
                </c:pt>
                <c:pt idx="214">
                  <c:v>40847</c:v>
                </c:pt>
                <c:pt idx="215">
                  <c:v>40854</c:v>
                </c:pt>
                <c:pt idx="216">
                  <c:v>40861</c:v>
                </c:pt>
                <c:pt idx="217">
                  <c:v>40868</c:v>
                </c:pt>
                <c:pt idx="218">
                  <c:v>40875</c:v>
                </c:pt>
                <c:pt idx="219">
                  <c:v>40882</c:v>
                </c:pt>
                <c:pt idx="220">
                  <c:v>40889</c:v>
                </c:pt>
                <c:pt idx="221">
                  <c:v>40896</c:v>
                </c:pt>
                <c:pt idx="222">
                  <c:v>40903</c:v>
                </c:pt>
                <c:pt idx="223">
                  <c:v>40910</c:v>
                </c:pt>
                <c:pt idx="224">
                  <c:v>40917</c:v>
                </c:pt>
                <c:pt idx="225">
                  <c:v>40924</c:v>
                </c:pt>
                <c:pt idx="226">
                  <c:v>40931</c:v>
                </c:pt>
                <c:pt idx="227">
                  <c:v>40938</c:v>
                </c:pt>
                <c:pt idx="228">
                  <c:v>40945</c:v>
                </c:pt>
                <c:pt idx="229">
                  <c:v>40952</c:v>
                </c:pt>
                <c:pt idx="230">
                  <c:v>40959</c:v>
                </c:pt>
                <c:pt idx="231">
                  <c:v>40966</c:v>
                </c:pt>
                <c:pt idx="232">
                  <c:v>40973</c:v>
                </c:pt>
                <c:pt idx="233">
                  <c:v>40980</c:v>
                </c:pt>
                <c:pt idx="234">
                  <c:v>40987</c:v>
                </c:pt>
                <c:pt idx="235">
                  <c:v>40994</c:v>
                </c:pt>
                <c:pt idx="236">
                  <c:v>41001</c:v>
                </c:pt>
                <c:pt idx="237">
                  <c:v>41008</c:v>
                </c:pt>
                <c:pt idx="238">
                  <c:v>41015</c:v>
                </c:pt>
                <c:pt idx="239">
                  <c:v>41022</c:v>
                </c:pt>
                <c:pt idx="240">
                  <c:v>41029</c:v>
                </c:pt>
                <c:pt idx="241">
                  <c:v>41036</c:v>
                </c:pt>
                <c:pt idx="242">
                  <c:v>41043</c:v>
                </c:pt>
                <c:pt idx="243">
                  <c:v>41050</c:v>
                </c:pt>
                <c:pt idx="244">
                  <c:v>41057</c:v>
                </c:pt>
                <c:pt idx="245">
                  <c:v>41064</c:v>
                </c:pt>
                <c:pt idx="246">
                  <c:v>41071</c:v>
                </c:pt>
                <c:pt idx="247">
                  <c:v>41078</c:v>
                </c:pt>
                <c:pt idx="248">
                  <c:v>41085</c:v>
                </c:pt>
                <c:pt idx="249">
                  <c:v>41092</c:v>
                </c:pt>
                <c:pt idx="250">
                  <c:v>41099</c:v>
                </c:pt>
                <c:pt idx="251">
                  <c:v>41106</c:v>
                </c:pt>
                <c:pt idx="252">
                  <c:v>41113</c:v>
                </c:pt>
                <c:pt idx="253">
                  <c:v>41120</c:v>
                </c:pt>
                <c:pt idx="254">
                  <c:v>41127</c:v>
                </c:pt>
                <c:pt idx="255">
                  <c:v>41134</c:v>
                </c:pt>
                <c:pt idx="256">
                  <c:v>41141</c:v>
                </c:pt>
                <c:pt idx="257">
                  <c:v>41148</c:v>
                </c:pt>
                <c:pt idx="258">
                  <c:v>41155</c:v>
                </c:pt>
                <c:pt idx="259">
                  <c:v>41162</c:v>
                </c:pt>
                <c:pt idx="260">
                  <c:v>41169</c:v>
                </c:pt>
                <c:pt idx="261">
                  <c:v>41176</c:v>
                </c:pt>
                <c:pt idx="262">
                  <c:v>41183</c:v>
                </c:pt>
                <c:pt idx="263">
                  <c:v>41190</c:v>
                </c:pt>
                <c:pt idx="264">
                  <c:v>41197</c:v>
                </c:pt>
                <c:pt idx="265">
                  <c:v>41204</c:v>
                </c:pt>
                <c:pt idx="266">
                  <c:v>41211</c:v>
                </c:pt>
                <c:pt idx="267">
                  <c:v>41218</c:v>
                </c:pt>
                <c:pt idx="268">
                  <c:v>41225</c:v>
                </c:pt>
                <c:pt idx="269">
                  <c:v>41232</c:v>
                </c:pt>
                <c:pt idx="270">
                  <c:v>41239</c:v>
                </c:pt>
                <c:pt idx="271">
                  <c:v>41246</c:v>
                </c:pt>
                <c:pt idx="272">
                  <c:v>41253</c:v>
                </c:pt>
                <c:pt idx="273">
                  <c:v>41260</c:v>
                </c:pt>
                <c:pt idx="274">
                  <c:v>41267</c:v>
                </c:pt>
                <c:pt idx="275">
                  <c:v>41274</c:v>
                </c:pt>
                <c:pt idx="276">
                  <c:v>41281</c:v>
                </c:pt>
                <c:pt idx="277">
                  <c:v>41288</c:v>
                </c:pt>
                <c:pt idx="278">
                  <c:v>41295</c:v>
                </c:pt>
                <c:pt idx="279">
                  <c:v>41302</c:v>
                </c:pt>
                <c:pt idx="280">
                  <c:v>41309</c:v>
                </c:pt>
                <c:pt idx="281">
                  <c:v>41316</c:v>
                </c:pt>
                <c:pt idx="282">
                  <c:v>41323</c:v>
                </c:pt>
                <c:pt idx="283">
                  <c:v>41330</c:v>
                </c:pt>
                <c:pt idx="284">
                  <c:v>41337</c:v>
                </c:pt>
                <c:pt idx="285">
                  <c:v>41344</c:v>
                </c:pt>
                <c:pt idx="286">
                  <c:v>41351</c:v>
                </c:pt>
                <c:pt idx="287">
                  <c:v>41358</c:v>
                </c:pt>
                <c:pt idx="288">
                  <c:v>41365</c:v>
                </c:pt>
                <c:pt idx="289">
                  <c:v>41372</c:v>
                </c:pt>
                <c:pt idx="290">
                  <c:v>41379</c:v>
                </c:pt>
                <c:pt idx="291">
                  <c:v>41386</c:v>
                </c:pt>
                <c:pt idx="292">
                  <c:v>41393</c:v>
                </c:pt>
                <c:pt idx="293">
                  <c:v>41400</c:v>
                </c:pt>
                <c:pt idx="294">
                  <c:v>41407</c:v>
                </c:pt>
                <c:pt idx="295">
                  <c:v>41414</c:v>
                </c:pt>
                <c:pt idx="296">
                  <c:v>41421</c:v>
                </c:pt>
                <c:pt idx="297">
                  <c:v>41428</c:v>
                </c:pt>
                <c:pt idx="298">
                  <c:v>41435</c:v>
                </c:pt>
                <c:pt idx="299">
                  <c:v>41442</c:v>
                </c:pt>
                <c:pt idx="300">
                  <c:v>41449</c:v>
                </c:pt>
                <c:pt idx="301">
                  <c:v>41456</c:v>
                </c:pt>
                <c:pt idx="302">
                  <c:v>41463</c:v>
                </c:pt>
                <c:pt idx="303">
                  <c:v>41470</c:v>
                </c:pt>
                <c:pt idx="304">
                  <c:v>41477</c:v>
                </c:pt>
                <c:pt idx="305">
                  <c:v>41484</c:v>
                </c:pt>
                <c:pt idx="306">
                  <c:v>41491</c:v>
                </c:pt>
                <c:pt idx="307">
                  <c:v>41498</c:v>
                </c:pt>
                <c:pt idx="308">
                  <c:v>41505</c:v>
                </c:pt>
                <c:pt idx="309">
                  <c:v>41512</c:v>
                </c:pt>
                <c:pt idx="310">
                  <c:v>41519</c:v>
                </c:pt>
                <c:pt idx="311">
                  <c:v>41526</c:v>
                </c:pt>
                <c:pt idx="312">
                  <c:v>41533</c:v>
                </c:pt>
                <c:pt idx="313">
                  <c:v>41540</c:v>
                </c:pt>
                <c:pt idx="314">
                  <c:v>41547</c:v>
                </c:pt>
                <c:pt idx="315">
                  <c:v>41554</c:v>
                </c:pt>
                <c:pt idx="316">
                  <c:v>41561</c:v>
                </c:pt>
                <c:pt idx="317">
                  <c:v>41568</c:v>
                </c:pt>
                <c:pt idx="318">
                  <c:v>41575</c:v>
                </c:pt>
                <c:pt idx="319">
                  <c:v>41582</c:v>
                </c:pt>
                <c:pt idx="320">
                  <c:v>41589</c:v>
                </c:pt>
                <c:pt idx="321">
                  <c:v>41596</c:v>
                </c:pt>
                <c:pt idx="322">
                  <c:v>41603</c:v>
                </c:pt>
                <c:pt idx="323">
                  <c:v>41610</c:v>
                </c:pt>
                <c:pt idx="324">
                  <c:v>41617</c:v>
                </c:pt>
                <c:pt idx="325">
                  <c:v>41624</c:v>
                </c:pt>
                <c:pt idx="326">
                  <c:v>41631</c:v>
                </c:pt>
                <c:pt idx="327">
                  <c:v>41638</c:v>
                </c:pt>
                <c:pt idx="328">
                  <c:v>41645</c:v>
                </c:pt>
                <c:pt idx="329">
                  <c:v>41652</c:v>
                </c:pt>
                <c:pt idx="330">
                  <c:v>41659</c:v>
                </c:pt>
                <c:pt idx="331">
                  <c:v>41666</c:v>
                </c:pt>
                <c:pt idx="332">
                  <c:v>41673</c:v>
                </c:pt>
                <c:pt idx="333">
                  <c:v>41680</c:v>
                </c:pt>
                <c:pt idx="334">
                  <c:v>41687</c:v>
                </c:pt>
                <c:pt idx="335">
                  <c:v>41694</c:v>
                </c:pt>
                <c:pt idx="336">
                  <c:v>41701</c:v>
                </c:pt>
                <c:pt idx="337">
                  <c:v>41708</c:v>
                </c:pt>
                <c:pt idx="338">
                  <c:v>41715</c:v>
                </c:pt>
                <c:pt idx="339">
                  <c:v>41722</c:v>
                </c:pt>
                <c:pt idx="340">
                  <c:v>41729</c:v>
                </c:pt>
                <c:pt idx="341">
                  <c:v>41736</c:v>
                </c:pt>
                <c:pt idx="342">
                  <c:v>41743</c:v>
                </c:pt>
                <c:pt idx="343">
                  <c:v>41750</c:v>
                </c:pt>
                <c:pt idx="344">
                  <c:v>41757</c:v>
                </c:pt>
                <c:pt idx="345">
                  <c:v>41764</c:v>
                </c:pt>
                <c:pt idx="346">
                  <c:v>41771</c:v>
                </c:pt>
                <c:pt idx="347">
                  <c:v>41778</c:v>
                </c:pt>
                <c:pt idx="348">
                  <c:v>41785</c:v>
                </c:pt>
                <c:pt idx="349">
                  <c:v>41792</c:v>
                </c:pt>
                <c:pt idx="350">
                  <c:v>41799</c:v>
                </c:pt>
                <c:pt idx="351">
                  <c:v>41806</c:v>
                </c:pt>
                <c:pt idx="352">
                  <c:v>41813</c:v>
                </c:pt>
                <c:pt idx="353">
                  <c:v>41820</c:v>
                </c:pt>
                <c:pt idx="354">
                  <c:v>41827</c:v>
                </c:pt>
                <c:pt idx="355">
                  <c:v>41834</c:v>
                </c:pt>
                <c:pt idx="356">
                  <c:v>41841</c:v>
                </c:pt>
                <c:pt idx="357">
                  <c:v>41848</c:v>
                </c:pt>
                <c:pt idx="358">
                  <c:v>41855</c:v>
                </c:pt>
                <c:pt idx="359">
                  <c:v>41862</c:v>
                </c:pt>
                <c:pt idx="360">
                  <c:v>41869</c:v>
                </c:pt>
                <c:pt idx="361">
                  <c:v>41876</c:v>
                </c:pt>
                <c:pt idx="362">
                  <c:v>41883</c:v>
                </c:pt>
                <c:pt idx="363">
                  <c:v>41890</c:v>
                </c:pt>
                <c:pt idx="364">
                  <c:v>41897</c:v>
                </c:pt>
                <c:pt idx="365">
                  <c:v>41904</c:v>
                </c:pt>
                <c:pt idx="366">
                  <c:v>41911</c:v>
                </c:pt>
                <c:pt idx="367">
                  <c:v>41918</c:v>
                </c:pt>
                <c:pt idx="368">
                  <c:v>41925</c:v>
                </c:pt>
                <c:pt idx="369">
                  <c:v>41932</c:v>
                </c:pt>
                <c:pt idx="370">
                  <c:v>41939</c:v>
                </c:pt>
                <c:pt idx="371">
                  <c:v>41946</c:v>
                </c:pt>
                <c:pt idx="372">
                  <c:v>41953</c:v>
                </c:pt>
                <c:pt idx="373">
                  <c:v>41960</c:v>
                </c:pt>
                <c:pt idx="374">
                  <c:v>41967</c:v>
                </c:pt>
                <c:pt idx="375">
                  <c:v>41974</c:v>
                </c:pt>
                <c:pt idx="376">
                  <c:v>41981</c:v>
                </c:pt>
                <c:pt idx="377">
                  <c:v>41988</c:v>
                </c:pt>
                <c:pt idx="378">
                  <c:v>41995</c:v>
                </c:pt>
                <c:pt idx="379">
                  <c:v>42002</c:v>
                </c:pt>
                <c:pt idx="380">
                  <c:v>42009</c:v>
                </c:pt>
                <c:pt idx="381">
                  <c:v>42016</c:v>
                </c:pt>
                <c:pt idx="382">
                  <c:v>42023</c:v>
                </c:pt>
                <c:pt idx="383">
                  <c:v>42030</c:v>
                </c:pt>
                <c:pt idx="384">
                  <c:v>42037</c:v>
                </c:pt>
                <c:pt idx="385">
                  <c:v>42044</c:v>
                </c:pt>
                <c:pt idx="386">
                  <c:v>42051</c:v>
                </c:pt>
                <c:pt idx="387">
                  <c:v>42058</c:v>
                </c:pt>
                <c:pt idx="388">
                  <c:v>42065</c:v>
                </c:pt>
                <c:pt idx="389">
                  <c:v>42072</c:v>
                </c:pt>
                <c:pt idx="390">
                  <c:v>42079</c:v>
                </c:pt>
                <c:pt idx="391">
                  <c:v>42086</c:v>
                </c:pt>
                <c:pt idx="392">
                  <c:v>42093</c:v>
                </c:pt>
                <c:pt idx="393">
                  <c:v>42100</c:v>
                </c:pt>
                <c:pt idx="394">
                  <c:v>42107</c:v>
                </c:pt>
                <c:pt idx="395">
                  <c:v>42114</c:v>
                </c:pt>
                <c:pt idx="396">
                  <c:v>42121</c:v>
                </c:pt>
                <c:pt idx="397">
                  <c:v>42128</c:v>
                </c:pt>
                <c:pt idx="398">
                  <c:v>42135</c:v>
                </c:pt>
                <c:pt idx="399">
                  <c:v>42142</c:v>
                </c:pt>
                <c:pt idx="400">
                  <c:v>42149</c:v>
                </c:pt>
                <c:pt idx="401">
                  <c:v>42156</c:v>
                </c:pt>
                <c:pt idx="402">
                  <c:v>42163</c:v>
                </c:pt>
                <c:pt idx="403">
                  <c:v>42170</c:v>
                </c:pt>
                <c:pt idx="404">
                  <c:v>42177</c:v>
                </c:pt>
                <c:pt idx="405">
                  <c:v>42184</c:v>
                </c:pt>
                <c:pt idx="406">
                  <c:v>42191</c:v>
                </c:pt>
                <c:pt idx="407">
                  <c:v>42198</c:v>
                </c:pt>
                <c:pt idx="408">
                  <c:v>42205</c:v>
                </c:pt>
                <c:pt idx="409">
                  <c:v>42212</c:v>
                </c:pt>
                <c:pt idx="410">
                  <c:v>42219</c:v>
                </c:pt>
                <c:pt idx="411">
                  <c:v>42226</c:v>
                </c:pt>
                <c:pt idx="412">
                  <c:v>42233</c:v>
                </c:pt>
                <c:pt idx="413">
                  <c:v>42240</c:v>
                </c:pt>
                <c:pt idx="414">
                  <c:v>42247</c:v>
                </c:pt>
                <c:pt idx="415">
                  <c:v>42254</c:v>
                </c:pt>
                <c:pt idx="416">
                  <c:v>42261</c:v>
                </c:pt>
                <c:pt idx="417">
                  <c:v>42268</c:v>
                </c:pt>
                <c:pt idx="418">
                  <c:v>42275</c:v>
                </c:pt>
                <c:pt idx="419">
                  <c:v>42282</c:v>
                </c:pt>
                <c:pt idx="420">
                  <c:v>42289</c:v>
                </c:pt>
                <c:pt idx="421">
                  <c:v>42296</c:v>
                </c:pt>
                <c:pt idx="422">
                  <c:v>42303</c:v>
                </c:pt>
                <c:pt idx="423">
                  <c:v>42310</c:v>
                </c:pt>
                <c:pt idx="424">
                  <c:v>42317</c:v>
                </c:pt>
                <c:pt idx="425">
                  <c:v>42324</c:v>
                </c:pt>
                <c:pt idx="426">
                  <c:v>42331</c:v>
                </c:pt>
                <c:pt idx="427">
                  <c:v>42338</c:v>
                </c:pt>
                <c:pt idx="428">
                  <c:v>42345</c:v>
                </c:pt>
                <c:pt idx="429">
                  <c:v>42352</c:v>
                </c:pt>
                <c:pt idx="430">
                  <c:v>42359</c:v>
                </c:pt>
                <c:pt idx="431">
                  <c:v>42366</c:v>
                </c:pt>
                <c:pt idx="432">
                  <c:v>42373</c:v>
                </c:pt>
                <c:pt idx="433">
                  <c:v>42380</c:v>
                </c:pt>
                <c:pt idx="434">
                  <c:v>42387</c:v>
                </c:pt>
                <c:pt idx="435">
                  <c:v>42394</c:v>
                </c:pt>
                <c:pt idx="436">
                  <c:v>42401</c:v>
                </c:pt>
                <c:pt idx="437">
                  <c:v>42408</c:v>
                </c:pt>
                <c:pt idx="438">
                  <c:v>42415</c:v>
                </c:pt>
                <c:pt idx="439">
                  <c:v>42422</c:v>
                </c:pt>
                <c:pt idx="440">
                  <c:v>42429</c:v>
                </c:pt>
                <c:pt idx="441">
                  <c:v>42436</c:v>
                </c:pt>
                <c:pt idx="442">
                  <c:v>42443</c:v>
                </c:pt>
                <c:pt idx="443">
                  <c:v>42450</c:v>
                </c:pt>
                <c:pt idx="444">
                  <c:v>42457</c:v>
                </c:pt>
                <c:pt idx="445">
                  <c:v>42464</c:v>
                </c:pt>
                <c:pt idx="446">
                  <c:v>42471</c:v>
                </c:pt>
                <c:pt idx="447">
                  <c:v>42478</c:v>
                </c:pt>
                <c:pt idx="448">
                  <c:v>42485</c:v>
                </c:pt>
                <c:pt idx="449">
                  <c:v>42492</c:v>
                </c:pt>
                <c:pt idx="450">
                  <c:v>42499</c:v>
                </c:pt>
                <c:pt idx="451">
                  <c:v>42506</c:v>
                </c:pt>
                <c:pt idx="452">
                  <c:v>42513</c:v>
                </c:pt>
                <c:pt idx="453">
                  <c:v>42520</c:v>
                </c:pt>
                <c:pt idx="454">
                  <c:v>42527</c:v>
                </c:pt>
                <c:pt idx="455">
                  <c:v>42534</c:v>
                </c:pt>
                <c:pt idx="456">
                  <c:v>42541</c:v>
                </c:pt>
                <c:pt idx="457">
                  <c:v>42548</c:v>
                </c:pt>
                <c:pt idx="458">
                  <c:v>42555</c:v>
                </c:pt>
                <c:pt idx="459">
                  <c:v>42562</c:v>
                </c:pt>
                <c:pt idx="460">
                  <c:v>42569</c:v>
                </c:pt>
                <c:pt idx="461">
                  <c:v>42576</c:v>
                </c:pt>
                <c:pt idx="462">
                  <c:v>42583</c:v>
                </c:pt>
                <c:pt idx="463">
                  <c:v>42590</c:v>
                </c:pt>
                <c:pt idx="464">
                  <c:v>42597</c:v>
                </c:pt>
                <c:pt idx="465">
                  <c:v>42604</c:v>
                </c:pt>
                <c:pt idx="466">
                  <c:v>42611</c:v>
                </c:pt>
                <c:pt idx="467">
                  <c:v>42618</c:v>
                </c:pt>
                <c:pt idx="468">
                  <c:v>42625</c:v>
                </c:pt>
                <c:pt idx="469">
                  <c:v>42632</c:v>
                </c:pt>
                <c:pt idx="470">
                  <c:v>42639</c:v>
                </c:pt>
                <c:pt idx="471">
                  <c:v>42646</c:v>
                </c:pt>
                <c:pt idx="472">
                  <c:v>42653</c:v>
                </c:pt>
                <c:pt idx="473">
                  <c:v>42660</c:v>
                </c:pt>
                <c:pt idx="474">
                  <c:v>42667</c:v>
                </c:pt>
                <c:pt idx="475">
                  <c:v>42674</c:v>
                </c:pt>
                <c:pt idx="476">
                  <c:v>42681</c:v>
                </c:pt>
                <c:pt idx="477">
                  <c:v>42688</c:v>
                </c:pt>
                <c:pt idx="478">
                  <c:v>42695</c:v>
                </c:pt>
                <c:pt idx="479">
                  <c:v>42702</c:v>
                </c:pt>
                <c:pt idx="480">
                  <c:v>42709</c:v>
                </c:pt>
                <c:pt idx="481">
                  <c:v>42716</c:v>
                </c:pt>
                <c:pt idx="482">
                  <c:v>42723</c:v>
                </c:pt>
                <c:pt idx="483">
                  <c:v>42730</c:v>
                </c:pt>
                <c:pt idx="484">
                  <c:v>42737</c:v>
                </c:pt>
                <c:pt idx="485">
                  <c:v>42744</c:v>
                </c:pt>
                <c:pt idx="486">
                  <c:v>42751</c:v>
                </c:pt>
                <c:pt idx="487">
                  <c:v>42758</c:v>
                </c:pt>
                <c:pt idx="488">
                  <c:v>42765</c:v>
                </c:pt>
                <c:pt idx="489">
                  <c:v>42772</c:v>
                </c:pt>
                <c:pt idx="490">
                  <c:v>42779</c:v>
                </c:pt>
                <c:pt idx="491">
                  <c:v>42786</c:v>
                </c:pt>
                <c:pt idx="492">
                  <c:v>42793</c:v>
                </c:pt>
                <c:pt idx="493">
                  <c:v>42800</c:v>
                </c:pt>
                <c:pt idx="494">
                  <c:v>42807</c:v>
                </c:pt>
                <c:pt idx="495">
                  <c:v>42814</c:v>
                </c:pt>
                <c:pt idx="496">
                  <c:v>42821</c:v>
                </c:pt>
                <c:pt idx="497">
                  <c:v>42828</c:v>
                </c:pt>
                <c:pt idx="498">
                  <c:v>42835</c:v>
                </c:pt>
                <c:pt idx="499">
                  <c:v>42842</c:v>
                </c:pt>
                <c:pt idx="500">
                  <c:v>42849</c:v>
                </c:pt>
                <c:pt idx="501">
                  <c:v>42856</c:v>
                </c:pt>
                <c:pt idx="502">
                  <c:v>42863</c:v>
                </c:pt>
                <c:pt idx="503">
                  <c:v>42870</c:v>
                </c:pt>
                <c:pt idx="504">
                  <c:v>42877</c:v>
                </c:pt>
                <c:pt idx="505">
                  <c:v>42884</c:v>
                </c:pt>
                <c:pt idx="506">
                  <c:v>42891</c:v>
                </c:pt>
                <c:pt idx="507">
                  <c:v>42898</c:v>
                </c:pt>
                <c:pt idx="508">
                  <c:v>42905</c:v>
                </c:pt>
                <c:pt idx="509">
                  <c:v>42912</c:v>
                </c:pt>
                <c:pt idx="510">
                  <c:v>42919</c:v>
                </c:pt>
                <c:pt idx="511">
                  <c:v>42926</c:v>
                </c:pt>
                <c:pt idx="512">
                  <c:v>42933</c:v>
                </c:pt>
                <c:pt idx="513">
                  <c:v>42940</c:v>
                </c:pt>
                <c:pt idx="514">
                  <c:v>42947</c:v>
                </c:pt>
                <c:pt idx="515">
                  <c:v>42954</c:v>
                </c:pt>
                <c:pt idx="516">
                  <c:v>42961</c:v>
                </c:pt>
                <c:pt idx="517">
                  <c:v>42968</c:v>
                </c:pt>
                <c:pt idx="518">
                  <c:v>42975</c:v>
                </c:pt>
                <c:pt idx="519">
                  <c:v>42982</c:v>
                </c:pt>
                <c:pt idx="520">
                  <c:v>42989</c:v>
                </c:pt>
                <c:pt idx="521">
                  <c:v>42996</c:v>
                </c:pt>
                <c:pt idx="522">
                  <c:v>43003</c:v>
                </c:pt>
                <c:pt idx="523">
                  <c:v>43010</c:v>
                </c:pt>
                <c:pt idx="524">
                  <c:v>43017</c:v>
                </c:pt>
                <c:pt idx="525">
                  <c:v>43024</c:v>
                </c:pt>
                <c:pt idx="526">
                  <c:v>43031</c:v>
                </c:pt>
                <c:pt idx="527">
                  <c:v>43038</c:v>
                </c:pt>
                <c:pt idx="528">
                  <c:v>43045</c:v>
                </c:pt>
                <c:pt idx="529">
                  <c:v>43052</c:v>
                </c:pt>
                <c:pt idx="530">
                  <c:v>43059</c:v>
                </c:pt>
                <c:pt idx="531">
                  <c:v>43066</c:v>
                </c:pt>
                <c:pt idx="532">
                  <c:v>43073</c:v>
                </c:pt>
                <c:pt idx="533">
                  <c:v>43080</c:v>
                </c:pt>
                <c:pt idx="534">
                  <c:v>43087</c:v>
                </c:pt>
                <c:pt idx="535">
                  <c:v>43094</c:v>
                </c:pt>
                <c:pt idx="536">
                  <c:v>43101</c:v>
                </c:pt>
                <c:pt idx="537">
                  <c:v>43108</c:v>
                </c:pt>
                <c:pt idx="538">
                  <c:v>43115</c:v>
                </c:pt>
                <c:pt idx="539">
                  <c:v>43122</c:v>
                </c:pt>
                <c:pt idx="540">
                  <c:v>43129</c:v>
                </c:pt>
                <c:pt idx="541">
                  <c:v>43136</c:v>
                </c:pt>
                <c:pt idx="542">
                  <c:v>43143</c:v>
                </c:pt>
                <c:pt idx="543">
                  <c:v>43150</c:v>
                </c:pt>
                <c:pt idx="544">
                  <c:v>43157</c:v>
                </c:pt>
                <c:pt idx="545">
                  <c:v>43164</c:v>
                </c:pt>
                <c:pt idx="546">
                  <c:v>43171</c:v>
                </c:pt>
                <c:pt idx="547">
                  <c:v>43178</c:v>
                </c:pt>
                <c:pt idx="548">
                  <c:v>43185</c:v>
                </c:pt>
                <c:pt idx="549">
                  <c:v>43192</c:v>
                </c:pt>
                <c:pt idx="550">
                  <c:v>43199</c:v>
                </c:pt>
                <c:pt idx="551">
                  <c:v>43206</c:v>
                </c:pt>
                <c:pt idx="552">
                  <c:v>43213</c:v>
                </c:pt>
                <c:pt idx="553">
                  <c:v>43220</c:v>
                </c:pt>
                <c:pt idx="554">
                  <c:v>43227</c:v>
                </c:pt>
                <c:pt idx="555">
                  <c:v>43234</c:v>
                </c:pt>
                <c:pt idx="556">
                  <c:v>43241</c:v>
                </c:pt>
                <c:pt idx="557">
                  <c:v>43248</c:v>
                </c:pt>
                <c:pt idx="558">
                  <c:v>43255</c:v>
                </c:pt>
                <c:pt idx="559">
                  <c:v>43262</c:v>
                </c:pt>
                <c:pt idx="560">
                  <c:v>43269</c:v>
                </c:pt>
                <c:pt idx="561">
                  <c:v>43276</c:v>
                </c:pt>
                <c:pt idx="562">
                  <c:v>43283</c:v>
                </c:pt>
                <c:pt idx="563">
                  <c:v>43290</c:v>
                </c:pt>
                <c:pt idx="564">
                  <c:v>43297</c:v>
                </c:pt>
                <c:pt idx="565">
                  <c:v>43304</c:v>
                </c:pt>
                <c:pt idx="566">
                  <c:v>43311</c:v>
                </c:pt>
                <c:pt idx="567">
                  <c:v>43318</c:v>
                </c:pt>
                <c:pt idx="568">
                  <c:v>43325</c:v>
                </c:pt>
                <c:pt idx="569">
                  <c:v>43332</c:v>
                </c:pt>
                <c:pt idx="570">
                  <c:v>43339</c:v>
                </c:pt>
                <c:pt idx="571">
                  <c:v>43346</c:v>
                </c:pt>
                <c:pt idx="572">
                  <c:v>43353</c:v>
                </c:pt>
                <c:pt idx="573">
                  <c:v>43360</c:v>
                </c:pt>
                <c:pt idx="574">
                  <c:v>43367</c:v>
                </c:pt>
                <c:pt idx="575">
                  <c:v>43374</c:v>
                </c:pt>
                <c:pt idx="576">
                  <c:v>43381</c:v>
                </c:pt>
                <c:pt idx="577">
                  <c:v>43388</c:v>
                </c:pt>
                <c:pt idx="578">
                  <c:v>43395</c:v>
                </c:pt>
                <c:pt idx="579">
                  <c:v>43402</c:v>
                </c:pt>
                <c:pt idx="580">
                  <c:v>43409</c:v>
                </c:pt>
                <c:pt idx="581">
                  <c:v>43416</c:v>
                </c:pt>
                <c:pt idx="582">
                  <c:v>43423</c:v>
                </c:pt>
                <c:pt idx="583">
                  <c:v>43430</c:v>
                </c:pt>
                <c:pt idx="584">
                  <c:v>43437</c:v>
                </c:pt>
                <c:pt idx="585">
                  <c:v>43444</c:v>
                </c:pt>
                <c:pt idx="586">
                  <c:v>43451</c:v>
                </c:pt>
                <c:pt idx="587">
                  <c:v>43458</c:v>
                </c:pt>
                <c:pt idx="588">
                  <c:v>43465</c:v>
                </c:pt>
                <c:pt idx="589">
                  <c:v>43472</c:v>
                </c:pt>
                <c:pt idx="590">
                  <c:v>43479</c:v>
                </c:pt>
                <c:pt idx="591">
                  <c:v>43486</c:v>
                </c:pt>
                <c:pt idx="592">
                  <c:v>43493</c:v>
                </c:pt>
                <c:pt idx="593">
                  <c:v>43500</c:v>
                </c:pt>
                <c:pt idx="594">
                  <c:v>43507</c:v>
                </c:pt>
                <c:pt idx="595">
                  <c:v>43514</c:v>
                </c:pt>
                <c:pt idx="596">
                  <c:v>43521</c:v>
                </c:pt>
                <c:pt idx="597">
                  <c:v>43528</c:v>
                </c:pt>
                <c:pt idx="598">
                  <c:v>43535</c:v>
                </c:pt>
                <c:pt idx="599">
                  <c:v>43542</c:v>
                </c:pt>
                <c:pt idx="600">
                  <c:v>43549</c:v>
                </c:pt>
                <c:pt idx="601">
                  <c:v>43556</c:v>
                </c:pt>
                <c:pt idx="602">
                  <c:v>43563</c:v>
                </c:pt>
                <c:pt idx="603">
                  <c:v>43570</c:v>
                </c:pt>
                <c:pt idx="604">
                  <c:v>43577</c:v>
                </c:pt>
                <c:pt idx="605">
                  <c:v>43584</c:v>
                </c:pt>
                <c:pt idx="606">
                  <c:v>43591</c:v>
                </c:pt>
                <c:pt idx="607">
                  <c:v>43598</c:v>
                </c:pt>
                <c:pt idx="608">
                  <c:v>43605</c:v>
                </c:pt>
                <c:pt idx="609">
                  <c:v>43612</c:v>
                </c:pt>
                <c:pt idx="610">
                  <c:v>43619</c:v>
                </c:pt>
                <c:pt idx="611">
                  <c:v>43626</c:v>
                </c:pt>
                <c:pt idx="612">
                  <c:v>43633</c:v>
                </c:pt>
                <c:pt idx="613">
                  <c:v>43640</c:v>
                </c:pt>
                <c:pt idx="614">
                  <c:v>43647</c:v>
                </c:pt>
                <c:pt idx="615">
                  <c:v>43654</c:v>
                </c:pt>
                <c:pt idx="616">
                  <c:v>43661</c:v>
                </c:pt>
                <c:pt idx="617">
                  <c:v>43668</c:v>
                </c:pt>
                <c:pt idx="618">
                  <c:v>43675</c:v>
                </c:pt>
                <c:pt idx="619">
                  <c:v>43682</c:v>
                </c:pt>
                <c:pt idx="620">
                  <c:v>43689</c:v>
                </c:pt>
                <c:pt idx="621">
                  <c:v>43696</c:v>
                </c:pt>
                <c:pt idx="622">
                  <c:v>43703</c:v>
                </c:pt>
                <c:pt idx="623">
                  <c:v>43710</c:v>
                </c:pt>
                <c:pt idx="624">
                  <c:v>43717</c:v>
                </c:pt>
                <c:pt idx="625">
                  <c:v>43724</c:v>
                </c:pt>
                <c:pt idx="626">
                  <c:v>43731</c:v>
                </c:pt>
                <c:pt idx="627">
                  <c:v>43738</c:v>
                </c:pt>
                <c:pt idx="628">
                  <c:v>43745</c:v>
                </c:pt>
                <c:pt idx="629">
                  <c:v>43752</c:v>
                </c:pt>
                <c:pt idx="630">
                  <c:v>43759</c:v>
                </c:pt>
                <c:pt idx="631">
                  <c:v>43766</c:v>
                </c:pt>
                <c:pt idx="632">
                  <c:v>43773</c:v>
                </c:pt>
                <c:pt idx="633">
                  <c:v>43780</c:v>
                </c:pt>
                <c:pt idx="634">
                  <c:v>43787</c:v>
                </c:pt>
                <c:pt idx="635">
                  <c:v>43794</c:v>
                </c:pt>
                <c:pt idx="636">
                  <c:v>43801</c:v>
                </c:pt>
                <c:pt idx="637">
                  <c:v>43808</c:v>
                </c:pt>
                <c:pt idx="638">
                  <c:v>43815</c:v>
                </c:pt>
                <c:pt idx="639">
                  <c:v>43822</c:v>
                </c:pt>
                <c:pt idx="640">
                  <c:v>43829</c:v>
                </c:pt>
                <c:pt idx="641">
                  <c:v>43836</c:v>
                </c:pt>
                <c:pt idx="642">
                  <c:v>43843</c:v>
                </c:pt>
                <c:pt idx="643">
                  <c:v>43850</c:v>
                </c:pt>
                <c:pt idx="644">
                  <c:v>43857</c:v>
                </c:pt>
                <c:pt idx="645">
                  <c:v>43864</c:v>
                </c:pt>
                <c:pt idx="646">
                  <c:v>43871</c:v>
                </c:pt>
                <c:pt idx="647">
                  <c:v>43878</c:v>
                </c:pt>
                <c:pt idx="648">
                  <c:v>43885</c:v>
                </c:pt>
                <c:pt idx="649">
                  <c:v>43892</c:v>
                </c:pt>
                <c:pt idx="650">
                  <c:v>43899</c:v>
                </c:pt>
                <c:pt idx="651">
                  <c:v>43906</c:v>
                </c:pt>
                <c:pt idx="652">
                  <c:v>43913</c:v>
                </c:pt>
                <c:pt idx="653">
                  <c:v>43920</c:v>
                </c:pt>
                <c:pt idx="654">
                  <c:v>43927</c:v>
                </c:pt>
                <c:pt idx="655">
                  <c:v>43934</c:v>
                </c:pt>
                <c:pt idx="656">
                  <c:v>43941</c:v>
                </c:pt>
                <c:pt idx="657">
                  <c:v>43948</c:v>
                </c:pt>
                <c:pt idx="658">
                  <c:v>43955</c:v>
                </c:pt>
                <c:pt idx="659">
                  <c:v>43962</c:v>
                </c:pt>
                <c:pt idx="660">
                  <c:v>43969</c:v>
                </c:pt>
                <c:pt idx="661">
                  <c:v>43976</c:v>
                </c:pt>
                <c:pt idx="662">
                  <c:v>43983</c:v>
                </c:pt>
                <c:pt idx="663">
                  <c:v>43990</c:v>
                </c:pt>
                <c:pt idx="664">
                  <c:v>43997</c:v>
                </c:pt>
                <c:pt idx="665">
                  <c:v>44004</c:v>
                </c:pt>
                <c:pt idx="666">
                  <c:v>44011</c:v>
                </c:pt>
                <c:pt idx="667">
                  <c:v>44018</c:v>
                </c:pt>
                <c:pt idx="668">
                  <c:v>44025</c:v>
                </c:pt>
                <c:pt idx="669">
                  <c:v>44032</c:v>
                </c:pt>
                <c:pt idx="670">
                  <c:v>44039</c:v>
                </c:pt>
                <c:pt idx="671">
                  <c:v>44046</c:v>
                </c:pt>
                <c:pt idx="672">
                  <c:v>44053</c:v>
                </c:pt>
                <c:pt idx="673">
                  <c:v>44060</c:v>
                </c:pt>
                <c:pt idx="674">
                  <c:v>44067</c:v>
                </c:pt>
                <c:pt idx="675">
                  <c:v>44074</c:v>
                </c:pt>
                <c:pt idx="676">
                  <c:v>44081</c:v>
                </c:pt>
                <c:pt idx="677">
                  <c:v>44088</c:v>
                </c:pt>
                <c:pt idx="678">
                  <c:v>44095</c:v>
                </c:pt>
                <c:pt idx="679">
                  <c:v>44102</c:v>
                </c:pt>
                <c:pt idx="680">
                  <c:v>44109</c:v>
                </c:pt>
                <c:pt idx="681">
                  <c:v>44116</c:v>
                </c:pt>
                <c:pt idx="682">
                  <c:v>44123</c:v>
                </c:pt>
                <c:pt idx="683">
                  <c:v>44130</c:v>
                </c:pt>
                <c:pt idx="684">
                  <c:v>44137</c:v>
                </c:pt>
                <c:pt idx="685">
                  <c:v>44144</c:v>
                </c:pt>
                <c:pt idx="686">
                  <c:v>44151</c:v>
                </c:pt>
                <c:pt idx="687">
                  <c:v>44158</c:v>
                </c:pt>
                <c:pt idx="688">
                  <c:v>44165</c:v>
                </c:pt>
                <c:pt idx="689">
                  <c:v>44172</c:v>
                </c:pt>
                <c:pt idx="690">
                  <c:v>44179</c:v>
                </c:pt>
                <c:pt idx="691">
                  <c:v>44186</c:v>
                </c:pt>
                <c:pt idx="692">
                  <c:v>44193</c:v>
                </c:pt>
                <c:pt idx="693">
                  <c:v>44200</c:v>
                </c:pt>
                <c:pt idx="694">
                  <c:v>44207</c:v>
                </c:pt>
                <c:pt idx="695">
                  <c:v>44214</c:v>
                </c:pt>
                <c:pt idx="696">
                  <c:v>44221</c:v>
                </c:pt>
                <c:pt idx="697">
                  <c:v>44228</c:v>
                </c:pt>
                <c:pt idx="698">
                  <c:v>44235</c:v>
                </c:pt>
                <c:pt idx="699">
                  <c:v>44242</c:v>
                </c:pt>
                <c:pt idx="700">
                  <c:v>44249</c:v>
                </c:pt>
                <c:pt idx="701">
                  <c:v>44256</c:v>
                </c:pt>
                <c:pt idx="702">
                  <c:v>44263</c:v>
                </c:pt>
                <c:pt idx="703">
                  <c:v>44270</c:v>
                </c:pt>
                <c:pt idx="704">
                  <c:v>44277</c:v>
                </c:pt>
                <c:pt idx="705">
                  <c:v>44284</c:v>
                </c:pt>
                <c:pt idx="706">
                  <c:v>44291</c:v>
                </c:pt>
                <c:pt idx="707">
                  <c:v>44298</c:v>
                </c:pt>
                <c:pt idx="708">
                  <c:v>44305</c:v>
                </c:pt>
                <c:pt idx="709">
                  <c:v>44312</c:v>
                </c:pt>
                <c:pt idx="710">
                  <c:v>44319</c:v>
                </c:pt>
                <c:pt idx="711">
                  <c:v>44326</c:v>
                </c:pt>
                <c:pt idx="712">
                  <c:v>44333</c:v>
                </c:pt>
                <c:pt idx="713">
                  <c:v>44340</c:v>
                </c:pt>
                <c:pt idx="714">
                  <c:v>44347</c:v>
                </c:pt>
                <c:pt idx="715">
                  <c:v>44354</c:v>
                </c:pt>
                <c:pt idx="716">
                  <c:v>44361</c:v>
                </c:pt>
                <c:pt idx="717">
                  <c:v>44368</c:v>
                </c:pt>
                <c:pt idx="718">
                  <c:v>44375</c:v>
                </c:pt>
                <c:pt idx="719">
                  <c:v>44382</c:v>
                </c:pt>
                <c:pt idx="720">
                  <c:v>44389</c:v>
                </c:pt>
                <c:pt idx="721">
                  <c:v>44396</c:v>
                </c:pt>
                <c:pt idx="722">
                  <c:v>44403</c:v>
                </c:pt>
                <c:pt idx="723">
                  <c:v>44410</c:v>
                </c:pt>
                <c:pt idx="724">
                  <c:v>44417</c:v>
                </c:pt>
                <c:pt idx="725">
                  <c:v>44424</c:v>
                </c:pt>
                <c:pt idx="726">
                  <c:v>44431</c:v>
                </c:pt>
                <c:pt idx="727">
                  <c:v>44438</c:v>
                </c:pt>
                <c:pt idx="728">
                  <c:v>44445</c:v>
                </c:pt>
                <c:pt idx="729">
                  <c:v>44452</c:v>
                </c:pt>
                <c:pt idx="730">
                  <c:v>44459</c:v>
                </c:pt>
                <c:pt idx="731">
                  <c:v>44466</c:v>
                </c:pt>
                <c:pt idx="732">
                  <c:v>44473</c:v>
                </c:pt>
                <c:pt idx="733">
                  <c:v>44480</c:v>
                </c:pt>
                <c:pt idx="734">
                  <c:v>44487</c:v>
                </c:pt>
                <c:pt idx="735">
                  <c:v>44494</c:v>
                </c:pt>
                <c:pt idx="736">
                  <c:v>44501</c:v>
                </c:pt>
                <c:pt idx="737">
                  <c:v>44508</c:v>
                </c:pt>
                <c:pt idx="738">
                  <c:v>44515</c:v>
                </c:pt>
                <c:pt idx="739">
                  <c:v>44522</c:v>
                </c:pt>
                <c:pt idx="740">
                  <c:v>44529</c:v>
                </c:pt>
                <c:pt idx="741">
                  <c:v>44536</c:v>
                </c:pt>
                <c:pt idx="742">
                  <c:v>44543</c:v>
                </c:pt>
                <c:pt idx="743">
                  <c:v>44550</c:v>
                </c:pt>
                <c:pt idx="744">
                  <c:v>44557</c:v>
                </c:pt>
                <c:pt idx="745">
                  <c:v>44564</c:v>
                </c:pt>
                <c:pt idx="746">
                  <c:v>44571</c:v>
                </c:pt>
                <c:pt idx="747">
                  <c:v>44578</c:v>
                </c:pt>
                <c:pt idx="748">
                  <c:v>44585</c:v>
                </c:pt>
                <c:pt idx="749">
                  <c:v>44592</c:v>
                </c:pt>
                <c:pt idx="750">
                  <c:v>44599</c:v>
                </c:pt>
                <c:pt idx="751">
                  <c:v>44606</c:v>
                </c:pt>
                <c:pt idx="752">
                  <c:v>44613</c:v>
                </c:pt>
                <c:pt idx="753">
                  <c:v>44620</c:v>
                </c:pt>
                <c:pt idx="754">
                  <c:v>44627</c:v>
                </c:pt>
                <c:pt idx="755">
                  <c:v>44634</c:v>
                </c:pt>
                <c:pt idx="756">
                  <c:v>44641</c:v>
                </c:pt>
                <c:pt idx="757">
                  <c:v>44648</c:v>
                </c:pt>
                <c:pt idx="758">
                  <c:v>44655</c:v>
                </c:pt>
                <c:pt idx="759">
                  <c:v>44662</c:v>
                </c:pt>
                <c:pt idx="760">
                  <c:v>44669</c:v>
                </c:pt>
                <c:pt idx="761">
                  <c:v>44676</c:v>
                </c:pt>
                <c:pt idx="762">
                  <c:v>44683</c:v>
                </c:pt>
                <c:pt idx="763">
                  <c:v>44690</c:v>
                </c:pt>
                <c:pt idx="764">
                  <c:v>44697</c:v>
                </c:pt>
                <c:pt idx="765">
                  <c:v>44704</c:v>
                </c:pt>
                <c:pt idx="766">
                  <c:v>44711</c:v>
                </c:pt>
                <c:pt idx="767">
                  <c:v>44718</c:v>
                </c:pt>
                <c:pt idx="768">
                  <c:v>44725</c:v>
                </c:pt>
                <c:pt idx="769">
                  <c:v>44732</c:v>
                </c:pt>
                <c:pt idx="770">
                  <c:v>44739</c:v>
                </c:pt>
                <c:pt idx="771">
                  <c:v>44746</c:v>
                </c:pt>
                <c:pt idx="772">
                  <c:v>44753</c:v>
                </c:pt>
                <c:pt idx="773">
                  <c:v>44760</c:v>
                </c:pt>
                <c:pt idx="774">
                  <c:v>44767</c:v>
                </c:pt>
                <c:pt idx="775">
                  <c:v>44774</c:v>
                </c:pt>
                <c:pt idx="776">
                  <c:v>44781</c:v>
                </c:pt>
                <c:pt idx="777">
                  <c:v>44788</c:v>
                </c:pt>
                <c:pt idx="778">
                  <c:v>44795</c:v>
                </c:pt>
                <c:pt idx="779">
                  <c:v>44802</c:v>
                </c:pt>
                <c:pt idx="780">
                  <c:v>44809</c:v>
                </c:pt>
                <c:pt idx="781">
                  <c:v>44816</c:v>
                </c:pt>
                <c:pt idx="782">
                  <c:v>44823</c:v>
                </c:pt>
                <c:pt idx="783">
                  <c:v>44830</c:v>
                </c:pt>
                <c:pt idx="784">
                  <c:v>44837</c:v>
                </c:pt>
                <c:pt idx="785">
                  <c:v>44844</c:v>
                </c:pt>
                <c:pt idx="786">
                  <c:v>44851</c:v>
                </c:pt>
                <c:pt idx="787">
                  <c:v>44858</c:v>
                </c:pt>
                <c:pt idx="788">
                  <c:v>44865</c:v>
                </c:pt>
                <c:pt idx="789">
                  <c:v>44872</c:v>
                </c:pt>
                <c:pt idx="790">
                  <c:v>44879</c:v>
                </c:pt>
                <c:pt idx="791">
                  <c:v>44886</c:v>
                </c:pt>
                <c:pt idx="792">
                  <c:v>44893</c:v>
                </c:pt>
                <c:pt idx="793">
                  <c:v>44900</c:v>
                </c:pt>
                <c:pt idx="794">
                  <c:v>44907</c:v>
                </c:pt>
                <c:pt idx="795">
                  <c:v>44914</c:v>
                </c:pt>
                <c:pt idx="796">
                  <c:v>44921</c:v>
                </c:pt>
                <c:pt idx="797">
                  <c:v>44928</c:v>
                </c:pt>
                <c:pt idx="798">
                  <c:v>44935</c:v>
                </c:pt>
                <c:pt idx="799">
                  <c:v>44942</c:v>
                </c:pt>
                <c:pt idx="800">
                  <c:v>44949</c:v>
                </c:pt>
                <c:pt idx="801">
                  <c:v>44956</c:v>
                </c:pt>
                <c:pt idx="802">
                  <c:v>44963</c:v>
                </c:pt>
                <c:pt idx="803">
                  <c:v>44970</c:v>
                </c:pt>
                <c:pt idx="804">
                  <c:v>44977</c:v>
                </c:pt>
                <c:pt idx="805">
                  <c:v>44984</c:v>
                </c:pt>
                <c:pt idx="806">
                  <c:v>44991</c:v>
                </c:pt>
                <c:pt idx="807">
                  <c:v>44998</c:v>
                </c:pt>
                <c:pt idx="808">
                  <c:v>45005</c:v>
                </c:pt>
                <c:pt idx="809">
                  <c:v>45012</c:v>
                </c:pt>
                <c:pt idx="810">
                  <c:v>45019</c:v>
                </c:pt>
                <c:pt idx="811">
                  <c:v>45026</c:v>
                </c:pt>
                <c:pt idx="812">
                  <c:v>45033</c:v>
                </c:pt>
                <c:pt idx="813">
                  <c:v>45040</c:v>
                </c:pt>
                <c:pt idx="814">
                  <c:v>45047</c:v>
                </c:pt>
                <c:pt idx="815">
                  <c:v>45054</c:v>
                </c:pt>
                <c:pt idx="816">
                  <c:v>45061</c:v>
                </c:pt>
                <c:pt idx="817">
                  <c:v>45068</c:v>
                </c:pt>
                <c:pt idx="818">
                  <c:v>45075</c:v>
                </c:pt>
                <c:pt idx="819">
                  <c:v>45082</c:v>
                </c:pt>
                <c:pt idx="820">
                  <c:v>45089</c:v>
                </c:pt>
                <c:pt idx="821">
                  <c:v>45096</c:v>
                </c:pt>
                <c:pt idx="822">
                  <c:v>45103</c:v>
                </c:pt>
                <c:pt idx="823">
                  <c:v>45110</c:v>
                </c:pt>
                <c:pt idx="824">
                  <c:v>45117</c:v>
                </c:pt>
                <c:pt idx="825">
                  <c:v>45124</c:v>
                </c:pt>
                <c:pt idx="826">
                  <c:v>45131</c:v>
                </c:pt>
                <c:pt idx="827">
                  <c:v>45138</c:v>
                </c:pt>
                <c:pt idx="828">
                  <c:v>45145</c:v>
                </c:pt>
                <c:pt idx="829">
                  <c:v>45152</c:v>
                </c:pt>
                <c:pt idx="830">
                  <c:v>45159</c:v>
                </c:pt>
                <c:pt idx="831">
                  <c:v>45166</c:v>
                </c:pt>
                <c:pt idx="832">
                  <c:v>45173</c:v>
                </c:pt>
                <c:pt idx="833">
                  <c:v>45180</c:v>
                </c:pt>
                <c:pt idx="834">
                  <c:v>45187</c:v>
                </c:pt>
                <c:pt idx="835">
                  <c:v>45194</c:v>
                </c:pt>
                <c:pt idx="836">
                  <c:v>45201</c:v>
                </c:pt>
                <c:pt idx="837">
                  <c:v>45208</c:v>
                </c:pt>
                <c:pt idx="838">
                  <c:v>45215</c:v>
                </c:pt>
                <c:pt idx="839">
                  <c:v>45222</c:v>
                </c:pt>
                <c:pt idx="840">
                  <c:v>45229</c:v>
                </c:pt>
                <c:pt idx="841">
                  <c:v>45236</c:v>
                </c:pt>
                <c:pt idx="842">
                  <c:v>45243</c:v>
                </c:pt>
                <c:pt idx="843">
                  <c:v>45250</c:v>
                </c:pt>
                <c:pt idx="844">
                  <c:v>45257</c:v>
                </c:pt>
                <c:pt idx="845">
                  <c:v>45264</c:v>
                </c:pt>
                <c:pt idx="846">
                  <c:v>45271</c:v>
                </c:pt>
                <c:pt idx="847">
                  <c:v>45278</c:v>
                </c:pt>
                <c:pt idx="848">
                  <c:v>45285</c:v>
                </c:pt>
                <c:pt idx="849">
                  <c:v>45292</c:v>
                </c:pt>
                <c:pt idx="850">
                  <c:v>45299</c:v>
                </c:pt>
                <c:pt idx="851">
                  <c:v>45306</c:v>
                </c:pt>
                <c:pt idx="852">
                  <c:v>45313</c:v>
                </c:pt>
                <c:pt idx="853">
                  <c:v>45320</c:v>
                </c:pt>
                <c:pt idx="854">
                  <c:v>45327</c:v>
                </c:pt>
                <c:pt idx="855">
                  <c:v>45334</c:v>
                </c:pt>
                <c:pt idx="856">
                  <c:v>45341</c:v>
                </c:pt>
                <c:pt idx="857">
                  <c:v>45348</c:v>
                </c:pt>
                <c:pt idx="858">
                  <c:v>45355</c:v>
                </c:pt>
                <c:pt idx="859">
                  <c:v>45362</c:v>
                </c:pt>
                <c:pt idx="860">
                  <c:v>45369</c:v>
                </c:pt>
                <c:pt idx="861">
                  <c:v>45376</c:v>
                </c:pt>
                <c:pt idx="862">
                  <c:v>45383</c:v>
                </c:pt>
                <c:pt idx="863">
                  <c:v>45390</c:v>
                </c:pt>
                <c:pt idx="864">
                  <c:v>45397</c:v>
                </c:pt>
                <c:pt idx="865">
                  <c:v>45404</c:v>
                </c:pt>
                <c:pt idx="866">
                  <c:v>45411</c:v>
                </c:pt>
                <c:pt idx="867">
                  <c:v>45418</c:v>
                </c:pt>
                <c:pt idx="868">
                  <c:v>45425</c:v>
                </c:pt>
                <c:pt idx="869">
                  <c:v>45432</c:v>
                </c:pt>
                <c:pt idx="870">
                  <c:v>45439</c:v>
                </c:pt>
                <c:pt idx="871">
                  <c:v>45446</c:v>
                </c:pt>
                <c:pt idx="872">
                  <c:v>45453</c:v>
                </c:pt>
                <c:pt idx="873">
                  <c:v>45460</c:v>
                </c:pt>
                <c:pt idx="874">
                  <c:v>45467</c:v>
                </c:pt>
                <c:pt idx="875">
                  <c:v>45474</c:v>
                </c:pt>
                <c:pt idx="876">
                  <c:v>45481</c:v>
                </c:pt>
                <c:pt idx="877">
                  <c:v>45488</c:v>
                </c:pt>
                <c:pt idx="878">
                  <c:v>45495</c:v>
                </c:pt>
                <c:pt idx="879">
                  <c:v>45502</c:v>
                </c:pt>
                <c:pt idx="880">
                  <c:v>45509</c:v>
                </c:pt>
                <c:pt idx="881">
                  <c:v>45516</c:v>
                </c:pt>
                <c:pt idx="882">
                  <c:v>45523</c:v>
                </c:pt>
                <c:pt idx="883">
                  <c:v>45530</c:v>
                </c:pt>
                <c:pt idx="884">
                  <c:v>45537</c:v>
                </c:pt>
                <c:pt idx="885">
                  <c:v>45544</c:v>
                </c:pt>
                <c:pt idx="886">
                  <c:v>45551</c:v>
                </c:pt>
                <c:pt idx="887">
                  <c:v>45558</c:v>
                </c:pt>
                <c:pt idx="888">
                  <c:v>45565</c:v>
                </c:pt>
                <c:pt idx="889">
                  <c:v>45572</c:v>
                </c:pt>
                <c:pt idx="890">
                  <c:v>45579</c:v>
                </c:pt>
                <c:pt idx="891">
                  <c:v>45586</c:v>
                </c:pt>
                <c:pt idx="892">
                  <c:v>45593</c:v>
                </c:pt>
                <c:pt idx="893">
                  <c:v>45600</c:v>
                </c:pt>
                <c:pt idx="894">
                  <c:v>45607</c:v>
                </c:pt>
                <c:pt idx="895">
                  <c:v>45614</c:v>
                </c:pt>
                <c:pt idx="896">
                  <c:v>45621</c:v>
                </c:pt>
                <c:pt idx="897">
                  <c:v>45628</c:v>
                </c:pt>
                <c:pt idx="898">
                  <c:v>45635</c:v>
                </c:pt>
                <c:pt idx="899">
                  <c:v>45642</c:v>
                </c:pt>
                <c:pt idx="900">
                  <c:v>45649</c:v>
                </c:pt>
                <c:pt idx="901">
                  <c:v>45656</c:v>
                </c:pt>
                <c:pt idx="902">
                  <c:v>45663</c:v>
                </c:pt>
                <c:pt idx="903">
                  <c:v>45670</c:v>
                </c:pt>
                <c:pt idx="904">
                  <c:v>45677</c:v>
                </c:pt>
                <c:pt idx="905">
                  <c:v>45684</c:v>
                </c:pt>
                <c:pt idx="906">
                  <c:v>45691</c:v>
                </c:pt>
                <c:pt idx="907">
                  <c:v>45698</c:v>
                </c:pt>
                <c:pt idx="908">
                  <c:v>45705</c:v>
                </c:pt>
                <c:pt idx="909">
                  <c:v>45712</c:v>
                </c:pt>
              </c:numCache>
            </c:numRef>
          </c:cat>
          <c:val>
            <c:numRef>
              <c:f>TimeSeries!$D$3:$D$912</c:f>
              <c:numCache>
                <c:formatCode>0.000000E+00</c:formatCode>
                <c:ptCount val="910"/>
                <c:pt idx="0">
                  <c:v>1.4435821388648548E-3</c:v>
                </c:pt>
                <c:pt idx="1">
                  <c:v>1.073225047983383E-3</c:v>
                </c:pt>
                <c:pt idx="2">
                  <c:v>2.1848667892197947E-3</c:v>
                </c:pt>
                <c:pt idx="3">
                  <c:v>1.5389921456812493E-3</c:v>
                </c:pt>
                <c:pt idx="4">
                  <c:v>8.7196562454808814E-3</c:v>
                </c:pt>
                <c:pt idx="5">
                  <c:v>1.6282965841261398E-3</c:v>
                </c:pt>
                <c:pt idx="6">
                  <c:v>2.0583897708762217E-3</c:v>
                </c:pt>
                <c:pt idx="7">
                  <c:v>1.8502203307948718E-3</c:v>
                </c:pt>
                <c:pt idx="8">
                  <c:v>2.5494647141232046E-3</c:v>
                </c:pt>
                <c:pt idx="9">
                  <c:v>7.5540100353889568E-4</c:v>
                </c:pt>
                <c:pt idx="10">
                  <c:v>1.3476145725527331E-3</c:v>
                </c:pt>
                <c:pt idx="11">
                  <c:v>1.5094638507631689E-4</c:v>
                </c:pt>
                <c:pt idx="12">
                  <c:v>2.1619753042071256E-3</c:v>
                </c:pt>
                <c:pt idx="13">
                  <c:v>2.949982609027155E-3</c:v>
                </c:pt>
                <c:pt idx="14">
                  <c:v>1.0245180186687841E-3</c:v>
                </c:pt>
                <c:pt idx="15">
                  <c:v>1.398536635849392E-4</c:v>
                </c:pt>
                <c:pt idx="16">
                  <c:v>6.3688716114735627E-3</c:v>
                </c:pt>
                <c:pt idx="17">
                  <c:v>3.1843377598869535E-3</c:v>
                </c:pt>
                <c:pt idx="18">
                  <c:v>1.5076445199265056E-4</c:v>
                </c:pt>
                <c:pt idx="19">
                  <c:v>1.3712506348037498E-3</c:v>
                </c:pt>
                <c:pt idx="20">
                  <c:v>1.2710523343290366E-3</c:v>
                </c:pt>
                <c:pt idx="21">
                  <c:v>1.3129659919524626E-3</c:v>
                </c:pt>
                <c:pt idx="22">
                  <c:v>4.8670277953226452E-4</c:v>
                </c:pt>
                <c:pt idx="23">
                  <c:v>7.4844742210714646E-3</c:v>
                </c:pt>
                <c:pt idx="24">
                  <c:v>2.9236218396083159E-5</c:v>
                </c:pt>
                <c:pt idx="25">
                  <c:v>1.3112281682872687E-3</c:v>
                </c:pt>
                <c:pt idx="26">
                  <c:v>6.4748590752504581E-3</c:v>
                </c:pt>
                <c:pt idx="27">
                  <c:v>3.5631864635846272E-3</c:v>
                </c:pt>
                <c:pt idx="28">
                  <c:v>7.922620366170107E-4</c:v>
                </c:pt>
                <c:pt idx="29">
                  <c:v>1.4288283706023503E-3</c:v>
                </c:pt>
                <c:pt idx="30">
                  <c:v>9.5587888644027292E-4</c:v>
                </c:pt>
                <c:pt idx="31">
                  <c:v>5.1942291152534865E-4</c:v>
                </c:pt>
                <c:pt idx="32">
                  <c:v>2.2067475461443374E-3</c:v>
                </c:pt>
                <c:pt idx="33">
                  <c:v>1.2349822401580928E-3</c:v>
                </c:pt>
                <c:pt idx="34">
                  <c:v>1.6759906455591498E-3</c:v>
                </c:pt>
                <c:pt idx="35">
                  <c:v>2.3886189783780561E-4</c:v>
                </c:pt>
                <c:pt idx="36">
                  <c:v>2.4753242889089264E-3</c:v>
                </c:pt>
                <c:pt idx="37">
                  <c:v>5.7219468075116317E-4</c:v>
                </c:pt>
                <c:pt idx="38">
                  <c:v>1.4088918603174221E-3</c:v>
                </c:pt>
                <c:pt idx="39">
                  <c:v>2.3532259315888447E-3</c:v>
                </c:pt>
                <c:pt idx="40">
                  <c:v>8.5066079169514807E-4</c:v>
                </c:pt>
                <c:pt idx="41">
                  <c:v>6.7521249662702736E-5</c:v>
                </c:pt>
                <c:pt idx="42">
                  <c:v>1.1409764223773858E-4</c:v>
                </c:pt>
                <c:pt idx="43">
                  <c:v>2.8796568783976979E-3</c:v>
                </c:pt>
                <c:pt idx="44">
                  <c:v>5.5630388831289282E-4</c:v>
                </c:pt>
                <c:pt idx="45">
                  <c:v>6.9018720765401398E-4</c:v>
                </c:pt>
                <c:pt idx="46">
                  <c:v>4.7578598394070745E-4</c:v>
                </c:pt>
                <c:pt idx="47">
                  <c:v>5.430444655648097E-4</c:v>
                </c:pt>
                <c:pt idx="48">
                  <c:v>5.6576049291872479E-5</c:v>
                </c:pt>
                <c:pt idx="49">
                  <c:v>3.1191086530302241E-6</c:v>
                </c:pt>
                <c:pt idx="50">
                  <c:v>8.0975133894228542E-4</c:v>
                </c:pt>
                <c:pt idx="51">
                  <c:v>1.5785052335455159E-5</c:v>
                </c:pt>
                <c:pt idx="52">
                  <c:v>3.7509403230423111E-3</c:v>
                </c:pt>
                <c:pt idx="53">
                  <c:v>1.7549366822742424E-3</c:v>
                </c:pt>
                <c:pt idx="54">
                  <c:v>1.9878768964375185E-2</c:v>
                </c:pt>
                <c:pt idx="55">
                  <c:v>3.9292636277574924E-3</c:v>
                </c:pt>
                <c:pt idx="56">
                  <c:v>2.5439342827263296E-2</c:v>
                </c:pt>
                <c:pt idx="57">
                  <c:v>1.3623162499499686E-2</c:v>
                </c:pt>
                <c:pt idx="58">
                  <c:v>9.1738071605309364E-4</c:v>
                </c:pt>
                <c:pt idx="59">
                  <c:v>2.9930763498271572E-3</c:v>
                </c:pt>
                <c:pt idx="60">
                  <c:v>1.7302516028774512E-3</c:v>
                </c:pt>
                <c:pt idx="61">
                  <c:v>5.2390242129846598E-4</c:v>
                </c:pt>
                <c:pt idx="62">
                  <c:v>2.1823189424116825E-4</c:v>
                </c:pt>
                <c:pt idx="63">
                  <c:v>5.8127817794193281E-3</c:v>
                </c:pt>
                <c:pt idx="64">
                  <c:v>2.8570393444663786E-3</c:v>
                </c:pt>
                <c:pt idx="65">
                  <c:v>5.1219544385793158E-3</c:v>
                </c:pt>
                <c:pt idx="66">
                  <c:v>4.3986757181355071E-3</c:v>
                </c:pt>
                <c:pt idx="67">
                  <c:v>3.252190575317677E-3</c:v>
                </c:pt>
                <c:pt idx="68">
                  <c:v>2.4045018566929772E-4</c:v>
                </c:pt>
                <c:pt idx="69">
                  <c:v>2.8087022556725167E-3</c:v>
                </c:pt>
                <c:pt idx="70">
                  <c:v>5.3680901378330434E-3</c:v>
                </c:pt>
                <c:pt idx="71">
                  <c:v>1.2159113135436313E-4</c:v>
                </c:pt>
                <c:pt idx="72">
                  <c:v>1.3704396285583263E-3</c:v>
                </c:pt>
                <c:pt idx="73">
                  <c:v>5.1654053736396553E-3</c:v>
                </c:pt>
                <c:pt idx="74">
                  <c:v>9.8800974902975367E-5</c:v>
                </c:pt>
                <c:pt idx="75">
                  <c:v>2.696110887182585E-3</c:v>
                </c:pt>
                <c:pt idx="76">
                  <c:v>1.4305264351702329E-3</c:v>
                </c:pt>
                <c:pt idx="77">
                  <c:v>1.0425364317198107E-3</c:v>
                </c:pt>
                <c:pt idx="78">
                  <c:v>1.1544149449330042E-2</c:v>
                </c:pt>
                <c:pt idx="79">
                  <c:v>1.0850694274535603E-3</c:v>
                </c:pt>
                <c:pt idx="80">
                  <c:v>1.6643644920068281E-3</c:v>
                </c:pt>
                <c:pt idx="81">
                  <c:v>1.6057499834557835E-4</c:v>
                </c:pt>
                <c:pt idx="82">
                  <c:v>8.104775147983515E-4</c:v>
                </c:pt>
                <c:pt idx="83">
                  <c:v>3.8166154037548352E-6</c:v>
                </c:pt>
                <c:pt idx="84">
                  <c:v>1.7844694004209669E-3</c:v>
                </c:pt>
                <c:pt idx="85">
                  <c:v>1.9801699789829256E-4</c:v>
                </c:pt>
                <c:pt idx="86">
                  <c:v>2.3834932366332402E-2</c:v>
                </c:pt>
                <c:pt idx="87">
                  <c:v>2.4653256331290162E-3</c:v>
                </c:pt>
                <c:pt idx="88">
                  <c:v>9.6144949802768893E-4</c:v>
                </c:pt>
                <c:pt idx="89">
                  <c:v>5.8223400029053643E-7</c:v>
                </c:pt>
                <c:pt idx="90">
                  <c:v>3.4650360677802366E-3</c:v>
                </c:pt>
                <c:pt idx="91">
                  <c:v>2.0592077639607282E-4</c:v>
                </c:pt>
                <c:pt idx="92">
                  <c:v>1.2413488999562673E-4</c:v>
                </c:pt>
                <c:pt idx="93">
                  <c:v>9.0269905159557698E-3</c:v>
                </c:pt>
                <c:pt idx="94">
                  <c:v>8.5881403764288822E-3</c:v>
                </c:pt>
                <c:pt idx="95">
                  <c:v>1.9582256129266427E-3</c:v>
                </c:pt>
                <c:pt idx="96">
                  <c:v>2.2089598280397021E-4</c:v>
                </c:pt>
                <c:pt idx="97">
                  <c:v>1.1183403237401302E-3</c:v>
                </c:pt>
                <c:pt idx="98">
                  <c:v>4.8458048315994204E-4</c:v>
                </c:pt>
                <c:pt idx="99">
                  <c:v>1.2521239947861797E-4</c:v>
                </c:pt>
                <c:pt idx="100">
                  <c:v>2.0201202276471674E-3</c:v>
                </c:pt>
                <c:pt idx="101">
                  <c:v>1.2050932035668768E-4</c:v>
                </c:pt>
                <c:pt idx="102">
                  <c:v>1.0155002238175811E-3</c:v>
                </c:pt>
                <c:pt idx="103">
                  <c:v>9.2015703578901748E-4</c:v>
                </c:pt>
                <c:pt idx="104">
                  <c:v>1.1808723176748736E-5</c:v>
                </c:pt>
                <c:pt idx="105">
                  <c:v>6.2980813228860665E-4</c:v>
                </c:pt>
                <c:pt idx="106">
                  <c:v>7.3910423757348777E-4</c:v>
                </c:pt>
                <c:pt idx="107">
                  <c:v>1.5861451324403074E-3</c:v>
                </c:pt>
                <c:pt idx="108">
                  <c:v>7.9624357989154979E-4</c:v>
                </c:pt>
                <c:pt idx="109">
                  <c:v>3.2608228733181552E-3</c:v>
                </c:pt>
                <c:pt idx="110">
                  <c:v>3.2124841782325256E-4</c:v>
                </c:pt>
                <c:pt idx="111">
                  <c:v>1.7879347252099239E-3</c:v>
                </c:pt>
                <c:pt idx="112">
                  <c:v>1.1453809200109991E-4</c:v>
                </c:pt>
                <c:pt idx="113">
                  <c:v>4.8005687308746417E-4</c:v>
                </c:pt>
                <c:pt idx="114">
                  <c:v>1.1440650340682097E-3</c:v>
                </c:pt>
                <c:pt idx="115">
                  <c:v>2.7032965280672245E-6</c:v>
                </c:pt>
                <c:pt idx="116">
                  <c:v>6.4139513584944715E-4</c:v>
                </c:pt>
                <c:pt idx="117">
                  <c:v>1.4618384150878747E-3</c:v>
                </c:pt>
                <c:pt idx="118">
                  <c:v>1.9131168468104054E-5</c:v>
                </c:pt>
                <c:pt idx="119">
                  <c:v>7.0596753675894127E-5</c:v>
                </c:pt>
                <c:pt idx="120">
                  <c:v>2.0178353833401982E-6</c:v>
                </c:pt>
                <c:pt idx="121">
                  <c:v>1.6944533660895296E-3</c:v>
                </c:pt>
                <c:pt idx="122">
                  <c:v>9.3452095810706709E-4</c:v>
                </c:pt>
                <c:pt idx="123">
                  <c:v>1.1202093005441296E-3</c:v>
                </c:pt>
                <c:pt idx="124">
                  <c:v>5.2579999403457793E-4</c:v>
                </c:pt>
                <c:pt idx="125">
                  <c:v>1.3983548419216755E-5</c:v>
                </c:pt>
                <c:pt idx="126">
                  <c:v>2.5521794528053361E-4</c:v>
                </c:pt>
                <c:pt idx="127">
                  <c:v>1.14280612415987E-3</c:v>
                </c:pt>
                <c:pt idx="128">
                  <c:v>9.0090089731288223E-5</c:v>
                </c:pt>
                <c:pt idx="129">
                  <c:v>5.9970932556244921E-4</c:v>
                </c:pt>
                <c:pt idx="130">
                  <c:v>1.3309985835689191E-5</c:v>
                </c:pt>
                <c:pt idx="131">
                  <c:v>2.5896499166080896E-6</c:v>
                </c:pt>
                <c:pt idx="132">
                  <c:v>1.8137452994353848E-4</c:v>
                </c:pt>
                <c:pt idx="133">
                  <c:v>3.4195697032915798E-4</c:v>
                </c:pt>
                <c:pt idx="134">
                  <c:v>6.2186405511786385E-5</c:v>
                </c:pt>
                <c:pt idx="135">
                  <c:v>2.4213682410533148E-5</c:v>
                </c:pt>
                <c:pt idx="136">
                  <c:v>2.425724777871628E-3</c:v>
                </c:pt>
                <c:pt idx="137">
                  <c:v>2.260740954442508E-4</c:v>
                </c:pt>
                <c:pt idx="138">
                  <c:v>1.0159503573157029E-3</c:v>
                </c:pt>
                <c:pt idx="139">
                  <c:v>7.5394608860935447E-4</c:v>
                </c:pt>
                <c:pt idx="140">
                  <c:v>1.8520229714024341E-4</c:v>
                </c:pt>
                <c:pt idx="141">
                  <c:v>9.8894999818108966E-6</c:v>
                </c:pt>
                <c:pt idx="142">
                  <c:v>7.8299610169755326E-4</c:v>
                </c:pt>
                <c:pt idx="143">
                  <c:v>1.5020321786925166E-6</c:v>
                </c:pt>
                <c:pt idx="144">
                  <c:v>3.676792769700853E-5</c:v>
                </c:pt>
                <c:pt idx="145">
                  <c:v>4.851255896400109E-4</c:v>
                </c:pt>
                <c:pt idx="146">
                  <c:v>5.9970498768169856E-5</c:v>
                </c:pt>
                <c:pt idx="147">
                  <c:v>1.0473105135434672E-4</c:v>
                </c:pt>
                <c:pt idx="148">
                  <c:v>2.2369982580643401E-4</c:v>
                </c:pt>
                <c:pt idx="149">
                  <c:v>1.7818490152352452E-4</c:v>
                </c:pt>
                <c:pt idx="150">
                  <c:v>5.5812929142061777E-6</c:v>
                </c:pt>
                <c:pt idx="151">
                  <c:v>2.0756904047456687E-4</c:v>
                </c:pt>
                <c:pt idx="152">
                  <c:v>4.8619354300883944E-4</c:v>
                </c:pt>
                <c:pt idx="153">
                  <c:v>1.7086354396625224E-4</c:v>
                </c:pt>
                <c:pt idx="154">
                  <c:v>8.595970897490652E-4</c:v>
                </c:pt>
                <c:pt idx="155">
                  <c:v>1.8854415675902969E-3</c:v>
                </c:pt>
                <c:pt idx="156">
                  <c:v>5.1344970917414261E-4</c:v>
                </c:pt>
                <c:pt idx="157">
                  <c:v>4.3208347825353041E-4</c:v>
                </c:pt>
                <c:pt idx="158">
                  <c:v>4.2287267657546561E-5</c:v>
                </c:pt>
                <c:pt idx="159">
                  <c:v>4.4686439550528359E-5</c:v>
                </c:pt>
                <c:pt idx="160">
                  <c:v>3.1449077150160179E-7</c:v>
                </c:pt>
                <c:pt idx="161">
                  <c:v>6.3529289156387034E-5</c:v>
                </c:pt>
                <c:pt idx="162">
                  <c:v>2.3990899595070191E-3</c:v>
                </c:pt>
                <c:pt idx="163">
                  <c:v>1.4551846091898305E-3</c:v>
                </c:pt>
                <c:pt idx="164">
                  <c:v>8.9211767544270578E-4</c:v>
                </c:pt>
                <c:pt idx="165">
                  <c:v>5.5167216814386842E-4</c:v>
                </c:pt>
                <c:pt idx="166">
                  <c:v>1.7533219050556283E-3</c:v>
                </c:pt>
                <c:pt idx="167">
                  <c:v>5.1085376704281611E-4</c:v>
                </c:pt>
                <c:pt idx="168">
                  <c:v>2.4349446735294716E-4</c:v>
                </c:pt>
                <c:pt idx="169">
                  <c:v>1.1162474455368276E-4</c:v>
                </c:pt>
                <c:pt idx="170">
                  <c:v>4.1794863378837087E-4</c:v>
                </c:pt>
                <c:pt idx="171">
                  <c:v>1.4044918777177378E-3</c:v>
                </c:pt>
                <c:pt idx="172">
                  <c:v>1.7933859238597029E-3</c:v>
                </c:pt>
                <c:pt idx="173">
                  <c:v>5.5039173929105777E-5</c:v>
                </c:pt>
                <c:pt idx="174">
                  <c:v>1.0472986424220772E-3</c:v>
                </c:pt>
                <c:pt idx="175">
                  <c:v>4.459264083460683E-4</c:v>
                </c:pt>
                <c:pt idx="176">
                  <c:v>2.5256002892531362E-4</c:v>
                </c:pt>
                <c:pt idx="177">
                  <c:v>7.8685210662580052E-4</c:v>
                </c:pt>
                <c:pt idx="178">
                  <c:v>8.1037483874801006E-4</c:v>
                </c:pt>
                <c:pt idx="179">
                  <c:v>1.9667178203042505E-3</c:v>
                </c:pt>
                <c:pt idx="180">
                  <c:v>2.8375135436477949E-4</c:v>
                </c:pt>
                <c:pt idx="181">
                  <c:v>1.7361059688872008E-4</c:v>
                </c:pt>
                <c:pt idx="182">
                  <c:v>2.7256687525166116E-3</c:v>
                </c:pt>
                <c:pt idx="183">
                  <c:v>9.2319898454533769E-4</c:v>
                </c:pt>
                <c:pt idx="184">
                  <c:v>7.4952068870761211E-6</c:v>
                </c:pt>
                <c:pt idx="185">
                  <c:v>8.9223135060411249E-6</c:v>
                </c:pt>
                <c:pt idx="186">
                  <c:v>1.0664786796112428E-4</c:v>
                </c:pt>
                <c:pt idx="187">
                  <c:v>5.2784444331706532E-4</c:v>
                </c:pt>
                <c:pt idx="188">
                  <c:v>1.1865572036004026E-3</c:v>
                </c:pt>
                <c:pt idx="189">
                  <c:v>1.4566728627357834E-6</c:v>
                </c:pt>
                <c:pt idx="190">
                  <c:v>1.1093288369350471E-4</c:v>
                </c:pt>
                <c:pt idx="191">
                  <c:v>3.490444168709021E-6</c:v>
                </c:pt>
                <c:pt idx="192">
                  <c:v>5.5103128550700958E-5</c:v>
                </c:pt>
                <c:pt idx="193">
                  <c:v>3.1474597182129292E-5</c:v>
                </c:pt>
                <c:pt idx="194">
                  <c:v>4.7372688635375238E-4</c:v>
                </c:pt>
                <c:pt idx="195">
                  <c:v>3.8174346620552344E-4</c:v>
                </c:pt>
                <c:pt idx="196">
                  <c:v>8.1245389816115632E-4</c:v>
                </c:pt>
                <c:pt idx="197">
                  <c:v>3.5334577651055764E-5</c:v>
                </c:pt>
                <c:pt idx="198">
                  <c:v>1.974902429645903E-4</c:v>
                </c:pt>
                <c:pt idx="199">
                  <c:v>8.9670990061557816E-5</c:v>
                </c:pt>
                <c:pt idx="200">
                  <c:v>7.2740539597000741E-4</c:v>
                </c:pt>
                <c:pt idx="201">
                  <c:v>2.439264347742295E-3</c:v>
                </c:pt>
                <c:pt idx="202">
                  <c:v>7.0430264161349288E-4</c:v>
                </c:pt>
                <c:pt idx="203">
                  <c:v>2.0076074278899377E-3</c:v>
                </c:pt>
                <c:pt idx="204">
                  <c:v>4.0777299448095216E-4</c:v>
                </c:pt>
                <c:pt idx="205">
                  <c:v>3.7877055236931962E-3</c:v>
                </c:pt>
                <c:pt idx="206">
                  <c:v>1.4893160182602698E-5</c:v>
                </c:pt>
                <c:pt idx="207">
                  <c:v>2.4026464602145594E-5</c:v>
                </c:pt>
                <c:pt idx="208">
                  <c:v>1.8132680394747657E-3</c:v>
                </c:pt>
                <c:pt idx="209">
                  <c:v>2.4056773119400247E-4</c:v>
                </c:pt>
                <c:pt idx="210">
                  <c:v>1.2469702109845992E-4</c:v>
                </c:pt>
                <c:pt idx="211">
                  <c:v>2.4968813193647398E-3</c:v>
                </c:pt>
                <c:pt idx="212">
                  <c:v>2.5745364869067934E-4</c:v>
                </c:pt>
                <c:pt idx="213">
                  <c:v>3.7865882657796036E-3</c:v>
                </c:pt>
                <c:pt idx="214">
                  <c:v>2.036478510071581E-4</c:v>
                </c:pt>
                <c:pt idx="215">
                  <c:v>4.7651591218408077E-4</c:v>
                </c:pt>
                <c:pt idx="216">
                  <c:v>2.5899400112901435E-3</c:v>
                </c:pt>
                <c:pt idx="217">
                  <c:v>1.5921496960616952E-3</c:v>
                </c:pt>
                <c:pt idx="218">
                  <c:v>5.2138978033704165E-3</c:v>
                </c:pt>
                <c:pt idx="219">
                  <c:v>1.3195489526534765E-3</c:v>
                </c:pt>
                <c:pt idx="220">
                  <c:v>1.9534937627178933E-3</c:v>
                </c:pt>
                <c:pt idx="221">
                  <c:v>1.7995465201119841E-4</c:v>
                </c:pt>
                <c:pt idx="222">
                  <c:v>3.6208257150325006E-4</c:v>
                </c:pt>
                <c:pt idx="223">
                  <c:v>7.8787873691079984E-4</c:v>
                </c:pt>
                <c:pt idx="224">
                  <c:v>5.5401659261233188E-4</c:v>
                </c:pt>
                <c:pt idx="225">
                  <c:v>1.4081787998960734E-3</c:v>
                </c:pt>
                <c:pt idx="226">
                  <c:v>9.5601434034281777E-4</c:v>
                </c:pt>
                <c:pt idx="227">
                  <c:v>5.4181958676547846E-4</c:v>
                </c:pt>
                <c:pt idx="228">
                  <c:v>1.0957509764923087E-4</c:v>
                </c:pt>
                <c:pt idx="229">
                  <c:v>1.1525316400647226E-3</c:v>
                </c:pt>
                <c:pt idx="230">
                  <c:v>5.886355583853177E-4</c:v>
                </c:pt>
                <c:pt idx="231">
                  <c:v>1.6599085114446315E-4</c:v>
                </c:pt>
                <c:pt idx="232">
                  <c:v>2.317528154185464E-5</c:v>
                </c:pt>
                <c:pt idx="233">
                  <c:v>8.6097502551430713E-6</c:v>
                </c:pt>
                <c:pt idx="234">
                  <c:v>5.5730672898229375E-5</c:v>
                </c:pt>
                <c:pt idx="235">
                  <c:v>1.0804574923293755E-5</c:v>
                </c:pt>
                <c:pt idx="236">
                  <c:v>2.6674460771737533E-5</c:v>
                </c:pt>
                <c:pt idx="237">
                  <c:v>4.7042356820568826E-4</c:v>
                </c:pt>
                <c:pt idx="238">
                  <c:v>2.5649614023927662E-4</c:v>
                </c:pt>
                <c:pt idx="239">
                  <c:v>3.5901934343621905E-4</c:v>
                </c:pt>
                <c:pt idx="240">
                  <c:v>3.9952234087346165E-4</c:v>
                </c:pt>
                <c:pt idx="241">
                  <c:v>9.6414522560792657E-4</c:v>
                </c:pt>
                <c:pt idx="242">
                  <c:v>5.77293745394887E-5</c:v>
                </c:pt>
                <c:pt idx="243">
                  <c:v>3.5027817178138656E-5</c:v>
                </c:pt>
                <c:pt idx="244">
                  <c:v>2.5647762279014581E-4</c:v>
                </c:pt>
                <c:pt idx="245">
                  <c:v>2.1933945562075123E-3</c:v>
                </c:pt>
                <c:pt idx="246">
                  <c:v>1.9458171004469092E-4</c:v>
                </c:pt>
                <c:pt idx="247">
                  <c:v>1.8553695585541412E-6</c:v>
                </c:pt>
                <c:pt idx="248">
                  <c:v>6.6646260418703595E-4</c:v>
                </c:pt>
                <c:pt idx="249">
                  <c:v>5.195521613507937E-5</c:v>
                </c:pt>
                <c:pt idx="250">
                  <c:v>2.8461749559336645E-4</c:v>
                </c:pt>
                <c:pt idx="251">
                  <c:v>1.7955482874364656E-5</c:v>
                </c:pt>
                <c:pt idx="252">
                  <c:v>4.0887074501810497E-4</c:v>
                </c:pt>
                <c:pt idx="253">
                  <c:v>5.1603360756512294E-4</c:v>
                </c:pt>
                <c:pt idx="254">
                  <c:v>4.0296348473306792E-4</c:v>
                </c:pt>
                <c:pt idx="255">
                  <c:v>7.442776358317584E-5</c:v>
                </c:pt>
                <c:pt idx="256">
                  <c:v>1.4451971694275635E-5</c:v>
                </c:pt>
                <c:pt idx="257">
                  <c:v>5.6641111062418089E-4</c:v>
                </c:pt>
                <c:pt idx="258">
                  <c:v>2.5274921359421873E-4</c:v>
                </c:pt>
                <c:pt idx="259">
                  <c:v>1.9442023073860419E-3</c:v>
                </c:pt>
                <c:pt idx="260">
                  <c:v>4.1408473524817289E-4</c:v>
                </c:pt>
                <c:pt idx="261">
                  <c:v>4.5576977897353499E-6</c:v>
                </c:pt>
                <c:pt idx="262">
                  <c:v>5.8576560299101077E-5</c:v>
                </c:pt>
                <c:pt idx="263">
                  <c:v>1.5220271132949871E-4</c:v>
                </c:pt>
                <c:pt idx="264">
                  <c:v>2.0871612255873792E-6</c:v>
                </c:pt>
                <c:pt idx="265">
                  <c:v>1.2318220183203782E-5</c:v>
                </c:pt>
                <c:pt idx="266">
                  <c:v>3.4770475354664642E-5</c:v>
                </c:pt>
                <c:pt idx="267">
                  <c:v>4.0385605848098541E-6</c:v>
                </c:pt>
                <c:pt idx="268">
                  <c:v>3.8934564937027303E-4</c:v>
                </c:pt>
                <c:pt idx="269">
                  <c:v>8.888093066566525E-5</c:v>
                </c:pt>
                <c:pt idx="270">
                  <c:v>2.0258477772655578E-3</c:v>
                </c:pt>
                <c:pt idx="271">
                  <c:v>2.1953538995805963E-5</c:v>
                </c:pt>
                <c:pt idx="272">
                  <c:v>2.2145768027814756E-5</c:v>
                </c:pt>
                <c:pt idx="273">
                  <c:v>2.9436293886632421E-5</c:v>
                </c:pt>
                <c:pt idx="274">
                  <c:v>1.0756971409312521E-4</c:v>
                </c:pt>
                <c:pt idx="275">
                  <c:v>3.328921125135807E-4</c:v>
                </c:pt>
                <c:pt idx="276">
                  <c:v>1.161940718169495E-4</c:v>
                </c:pt>
                <c:pt idx="277">
                  <c:v>3.6116221000505078E-4</c:v>
                </c:pt>
                <c:pt idx="278">
                  <c:v>2.856748885524644E-6</c:v>
                </c:pt>
                <c:pt idx="279">
                  <c:v>1.5549726952411187E-4</c:v>
                </c:pt>
                <c:pt idx="280">
                  <c:v>2.5290221296421896E-4</c:v>
                </c:pt>
                <c:pt idx="281">
                  <c:v>7.4376867843991968E-6</c:v>
                </c:pt>
                <c:pt idx="282">
                  <c:v>3.9710287645138229E-5</c:v>
                </c:pt>
                <c:pt idx="283">
                  <c:v>4.9834202300821982E-4</c:v>
                </c:pt>
                <c:pt idx="284">
                  <c:v>1.5612424371397829E-3</c:v>
                </c:pt>
                <c:pt idx="285">
                  <c:v>1.5115756978253546E-4</c:v>
                </c:pt>
                <c:pt idx="286">
                  <c:v>1.4194029474857814E-3</c:v>
                </c:pt>
                <c:pt idx="287">
                  <c:v>3.0478711783173968E-5</c:v>
                </c:pt>
                <c:pt idx="288">
                  <c:v>5.1773703965980451E-4</c:v>
                </c:pt>
                <c:pt idx="289">
                  <c:v>1.9783645629244383E-5</c:v>
                </c:pt>
                <c:pt idx="290">
                  <c:v>2.1199457616251586E-3</c:v>
                </c:pt>
                <c:pt idx="291">
                  <c:v>2.3339559167427764E-4</c:v>
                </c:pt>
                <c:pt idx="292">
                  <c:v>1.5267985279796529E-4</c:v>
                </c:pt>
                <c:pt idx="293">
                  <c:v>6.4321629794184649E-4</c:v>
                </c:pt>
                <c:pt idx="294">
                  <c:v>2.3058933725146114E-4</c:v>
                </c:pt>
                <c:pt idx="295">
                  <c:v>1.0844085033240914E-3</c:v>
                </c:pt>
                <c:pt idx="296">
                  <c:v>1.6093333947185597E-7</c:v>
                </c:pt>
                <c:pt idx="297">
                  <c:v>3.0739748087780356E-4</c:v>
                </c:pt>
                <c:pt idx="298">
                  <c:v>1.52395467646641E-4</c:v>
                </c:pt>
                <c:pt idx="299">
                  <c:v>5.8719694599029739E-4</c:v>
                </c:pt>
                <c:pt idx="300">
                  <c:v>9.4849519068139856E-4</c:v>
                </c:pt>
                <c:pt idx="301">
                  <c:v>1.9351002776810332E-5</c:v>
                </c:pt>
                <c:pt idx="302">
                  <c:v>5.7821484173157882E-4</c:v>
                </c:pt>
                <c:pt idx="303">
                  <c:v>1.130073599489191E-5</c:v>
                </c:pt>
                <c:pt idx="304">
                  <c:v>5.6253903758549345E-4</c:v>
                </c:pt>
                <c:pt idx="305">
                  <c:v>1.2523038160331173E-3</c:v>
                </c:pt>
                <c:pt idx="306">
                  <c:v>3.9083840789548856E-4</c:v>
                </c:pt>
                <c:pt idx="307">
                  <c:v>1.0785020455885218E-4</c:v>
                </c:pt>
                <c:pt idx="308">
                  <c:v>4.2958838401676844E-5</c:v>
                </c:pt>
                <c:pt idx="309">
                  <c:v>8.2849128760265686E-11</c:v>
                </c:pt>
                <c:pt idx="310">
                  <c:v>1.4533446479538862E-3</c:v>
                </c:pt>
                <c:pt idx="311">
                  <c:v>8.9776420527454064E-4</c:v>
                </c:pt>
                <c:pt idx="312">
                  <c:v>7.6198114536734057E-4</c:v>
                </c:pt>
                <c:pt idx="313">
                  <c:v>8.8545766461406287E-4</c:v>
                </c:pt>
                <c:pt idx="314">
                  <c:v>1.6136824426486699E-4</c:v>
                </c:pt>
                <c:pt idx="315">
                  <c:v>1.0225573787182778E-3</c:v>
                </c:pt>
                <c:pt idx="316">
                  <c:v>2.3347821632209692E-4</c:v>
                </c:pt>
                <c:pt idx="317">
                  <c:v>5.1577139124732315E-5</c:v>
                </c:pt>
                <c:pt idx="318">
                  <c:v>6.9760403175942939E-4</c:v>
                </c:pt>
                <c:pt idx="319">
                  <c:v>6.9645872923487979E-4</c:v>
                </c:pt>
                <c:pt idx="320">
                  <c:v>1.89801174226498E-4</c:v>
                </c:pt>
                <c:pt idx="321">
                  <c:v>1.0045694282006817E-4</c:v>
                </c:pt>
                <c:pt idx="322">
                  <c:v>9.0788713701964565E-4</c:v>
                </c:pt>
                <c:pt idx="323">
                  <c:v>1.8410151424880222E-4</c:v>
                </c:pt>
                <c:pt idx="324">
                  <c:v>2.136522203876356E-4</c:v>
                </c:pt>
                <c:pt idx="325">
                  <c:v>2.9446757701445322E-4</c:v>
                </c:pt>
                <c:pt idx="326">
                  <c:v>3.9734252526043407E-5</c:v>
                </c:pt>
                <c:pt idx="327">
                  <c:v>2.6432331136251835E-4</c:v>
                </c:pt>
                <c:pt idx="328">
                  <c:v>4.0853623489048832E-5</c:v>
                </c:pt>
                <c:pt idx="329">
                  <c:v>2.1361699275710029E-4</c:v>
                </c:pt>
                <c:pt idx="330">
                  <c:v>6.634060383019023E-7</c:v>
                </c:pt>
                <c:pt idx="331">
                  <c:v>7.9999587621311624E-4</c:v>
                </c:pt>
                <c:pt idx="332">
                  <c:v>1.8652703074549416E-5</c:v>
                </c:pt>
                <c:pt idx="333">
                  <c:v>5.9986676807014631E-6</c:v>
                </c:pt>
                <c:pt idx="334">
                  <c:v>3.1354933970372754E-4</c:v>
                </c:pt>
                <c:pt idx="335">
                  <c:v>3.8961252733033956E-4</c:v>
                </c:pt>
                <c:pt idx="336">
                  <c:v>1.5824817132486918E-3</c:v>
                </c:pt>
                <c:pt idx="337">
                  <c:v>1.183152487721015E-5</c:v>
                </c:pt>
                <c:pt idx="338">
                  <c:v>2.8602076908655824E-6</c:v>
                </c:pt>
                <c:pt idx="339">
                  <c:v>9.7451528635538029E-4</c:v>
                </c:pt>
                <c:pt idx="340">
                  <c:v>5.3571774832357842E-8</c:v>
                </c:pt>
                <c:pt idx="341">
                  <c:v>1.4985732235745457E-4</c:v>
                </c:pt>
                <c:pt idx="342">
                  <c:v>2.0929821523178092E-7</c:v>
                </c:pt>
                <c:pt idx="343">
                  <c:v>2.4419256037874283E-7</c:v>
                </c:pt>
                <c:pt idx="344">
                  <c:v>1.681364975500776E-4</c:v>
                </c:pt>
                <c:pt idx="345">
                  <c:v>6.0008463444765042E-4</c:v>
                </c:pt>
                <c:pt idx="346">
                  <c:v>2.518407309708696E-3</c:v>
                </c:pt>
                <c:pt idx="347">
                  <c:v>5.1902807420394089E-4</c:v>
                </c:pt>
                <c:pt idx="348">
                  <c:v>3.4657550441997368E-4</c:v>
                </c:pt>
                <c:pt idx="349">
                  <c:v>2.3899270283858974E-3</c:v>
                </c:pt>
                <c:pt idx="350">
                  <c:v>2.9659790450664784E-5</c:v>
                </c:pt>
                <c:pt idx="351">
                  <c:v>1.6514810937438895E-5</c:v>
                </c:pt>
                <c:pt idx="352">
                  <c:v>1.2450081355883625E-7</c:v>
                </c:pt>
                <c:pt idx="353">
                  <c:v>1.0455802270723897E-3</c:v>
                </c:pt>
                <c:pt idx="354">
                  <c:v>1.4190019225195428E-3</c:v>
                </c:pt>
                <c:pt idx="355">
                  <c:v>7.5007520774522543E-4</c:v>
                </c:pt>
                <c:pt idx="356">
                  <c:v>2.7266328466131809E-4</c:v>
                </c:pt>
                <c:pt idx="357">
                  <c:v>5.8143040588507432E-4</c:v>
                </c:pt>
                <c:pt idx="358">
                  <c:v>2.0059375681156237E-5</c:v>
                </c:pt>
                <c:pt idx="359">
                  <c:v>8.6930055428960113E-4</c:v>
                </c:pt>
                <c:pt idx="360">
                  <c:v>2.4315773458670307E-4</c:v>
                </c:pt>
                <c:pt idx="361">
                  <c:v>2.7041657738112765E-5</c:v>
                </c:pt>
                <c:pt idx="362">
                  <c:v>2.7747403704989125E-4</c:v>
                </c:pt>
                <c:pt idx="363">
                  <c:v>5.3185633727625777E-6</c:v>
                </c:pt>
                <c:pt idx="364">
                  <c:v>3.8723302658465732E-6</c:v>
                </c:pt>
                <c:pt idx="365">
                  <c:v>3.5305506991139537E-4</c:v>
                </c:pt>
                <c:pt idx="366">
                  <c:v>8.5493175530712855E-6</c:v>
                </c:pt>
                <c:pt idx="367">
                  <c:v>1.1606349843545482E-4</c:v>
                </c:pt>
                <c:pt idx="368">
                  <c:v>1.0424386230011075E-4</c:v>
                </c:pt>
                <c:pt idx="369">
                  <c:v>9.1128445569468625E-4</c:v>
                </c:pt>
                <c:pt idx="370">
                  <c:v>1.4735221805139598E-3</c:v>
                </c:pt>
                <c:pt idx="371">
                  <c:v>3.1625372572546987E-6</c:v>
                </c:pt>
                <c:pt idx="372">
                  <c:v>4.0262260543146914E-5</c:v>
                </c:pt>
                <c:pt idx="373">
                  <c:v>1.0864212671991555E-4</c:v>
                </c:pt>
                <c:pt idx="374">
                  <c:v>1.711378074661643E-4</c:v>
                </c:pt>
                <c:pt idx="375">
                  <c:v>3.3827120098322895E-5</c:v>
                </c:pt>
                <c:pt idx="376">
                  <c:v>1.3541603740766196E-3</c:v>
                </c:pt>
                <c:pt idx="377">
                  <c:v>1.7908994174748277E-8</c:v>
                </c:pt>
                <c:pt idx="378">
                  <c:v>8.8723612098204507E-6</c:v>
                </c:pt>
                <c:pt idx="379">
                  <c:v>5.6396618211298718E-4</c:v>
                </c:pt>
                <c:pt idx="380">
                  <c:v>1.7464982829236306E-4</c:v>
                </c:pt>
                <c:pt idx="381">
                  <c:v>7.6608113011340676E-4</c:v>
                </c:pt>
                <c:pt idx="382">
                  <c:v>1.4286461810755285E-3</c:v>
                </c:pt>
                <c:pt idx="383">
                  <c:v>9.1311410730526667E-6</c:v>
                </c:pt>
                <c:pt idx="384">
                  <c:v>2.8171028422201762E-4</c:v>
                </c:pt>
                <c:pt idx="385">
                  <c:v>2.7816033122533048E-4</c:v>
                </c:pt>
                <c:pt idx="386">
                  <c:v>1.0183393420671199E-5</c:v>
                </c:pt>
                <c:pt idx="387">
                  <c:v>1.5506363094908087E-6</c:v>
                </c:pt>
                <c:pt idx="388">
                  <c:v>1.1092080329361041E-4</c:v>
                </c:pt>
                <c:pt idx="389">
                  <c:v>1.0527847619633093E-3</c:v>
                </c:pt>
                <c:pt idx="390">
                  <c:v>7.8972716419223183E-5</c:v>
                </c:pt>
                <c:pt idx="391">
                  <c:v>7.1698898556847275E-4</c:v>
                </c:pt>
                <c:pt idx="392">
                  <c:v>8.6163016521566835E-4</c:v>
                </c:pt>
                <c:pt idx="393">
                  <c:v>5.1102513776254824E-4</c:v>
                </c:pt>
                <c:pt idx="394">
                  <c:v>3.9429234002650714E-4</c:v>
                </c:pt>
                <c:pt idx="395">
                  <c:v>1.2212612813731207E-3</c:v>
                </c:pt>
                <c:pt idx="396">
                  <c:v>2.2201636890874487E-4</c:v>
                </c:pt>
                <c:pt idx="397">
                  <c:v>1.4939433538285971E-6</c:v>
                </c:pt>
                <c:pt idx="398">
                  <c:v>7.4808000877966244E-5</c:v>
                </c:pt>
                <c:pt idx="399">
                  <c:v>5.6619037275629626E-4</c:v>
                </c:pt>
                <c:pt idx="400">
                  <c:v>8.9454336968874476E-6</c:v>
                </c:pt>
                <c:pt idx="401">
                  <c:v>1.4302585654764703E-3</c:v>
                </c:pt>
                <c:pt idx="402">
                  <c:v>2.6380789775049348E-4</c:v>
                </c:pt>
                <c:pt idx="403">
                  <c:v>9.1936900447868236E-4</c:v>
                </c:pt>
                <c:pt idx="404">
                  <c:v>3.6042438339955075E-4</c:v>
                </c:pt>
                <c:pt idx="405">
                  <c:v>1.5339077435412194E-4</c:v>
                </c:pt>
                <c:pt idx="406">
                  <c:v>2.1478412333237413E-4</c:v>
                </c:pt>
                <c:pt idx="407">
                  <c:v>8.8914829451532205E-4</c:v>
                </c:pt>
                <c:pt idx="408">
                  <c:v>1.0517883467342515E-4</c:v>
                </c:pt>
                <c:pt idx="409">
                  <c:v>1.7583474692371469E-6</c:v>
                </c:pt>
                <c:pt idx="410">
                  <c:v>1.3845201369178416E-5</c:v>
                </c:pt>
                <c:pt idx="411">
                  <c:v>2.8909558257479988E-5</c:v>
                </c:pt>
                <c:pt idx="412">
                  <c:v>6.5851766459589726E-4</c:v>
                </c:pt>
                <c:pt idx="413">
                  <c:v>1.2890850015662434E-3</c:v>
                </c:pt>
                <c:pt idx="414">
                  <c:v>1.8793942327309581E-3</c:v>
                </c:pt>
                <c:pt idx="415">
                  <c:v>3.0756190875664061E-4</c:v>
                </c:pt>
                <c:pt idx="416">
                  <c:v>6.1138695249637475E-4</c:v>
                </c:pt>
                <c:pt idx="417">
                  <c:v>2.0184258834644097E-4</c:v>
                </c:pt>
                <c:pt idx="418">
                  <c:v>1.0966536683016733E-4</c:v>
                </c:pt>
                <c:pt idx="419">
                  <c:v>9.0206355860273388E-4</c:v>
                </c:pt>
                <c:pt idx="420">
                  <c:v>3.4998953361347562E-5</c:v>
                </c:pt>
                <c:pt idx="421">
                  <c:v>4.8377882062960095E-5</c:v>
                </c:pt>
                <c:pt idx="422">
                  <c:v>7.6639816544997691E-4</c:v>
                </c:pt>
                <c:pt idx="423">
                  <c:v>1.9109743499115875E-4</c:v>
                </c:pt>
                <c:pt idx="424">
                  <c:v>5.8293996136338829E-4</c:v>
                </c:pt>
                <c:pt idx="425">
                  <c:v>1.4758639832731287E-4</c:v>
                </c:pt>
                <c:pt idx="426">
                  <c:v>1.2024049792902543E-4</c:v>
                </c:pt>
                <c:pt idx="427">
                  <c:v>4.0986169459362673E-4</c:v>
                </c:pt>
                <c:pt idx="428">
                  <c:v>4.8540272963209607E-4</c:v>
                </c:pt>
                <c:pt idx="429">
                  <c:v>3.9628220363032704E-4</c:v>
                </c:pt>
                <c:pt idx="430">
                  <c:v>1.6300547126807079E-4</c:v>
                </c:pt>
                <c:pt idx="431">
                  <c:v>1.1774431567422147E-4</c:v>
                </c:pt>
                <c:pt idx="432">
                  <c:v>1.8849628698584982E-3</c:v>
                </c:pt>
                <c:pt idx="433">
                  <c:v>4.629362421655174E-4</c:v>
                </c:pt>
                <c:pt idx="434">
                  <c:v>4.2589808381448396E-6</c:v>
                </c:pt>
                <c:pt idx="435">
                  <c:v>3.6137411288908824E-4</c:v>
                </c:pt>
                <c:pt idx="436">
                  <c:v>9.6889038070168857E-5</c:v>
                </c:pt>
                <c:pt idx="437">
                  <c:v>4.6038845271192111E-3</c:v>
                </c:pt>
                <c:pt idx="438">
                  <c:v>1.0836030812038679E-3</c:v>
                </c:pt>
                <c:pt idx="439">
                  <c:v>6.3008083858930139E-4</c:v>
                </c:pt>
                <c:pt idx="440">
                  <c:v>4.2003729805181267E-3</c:v>
                </c:pt>
                <c:pt idx="441">
                  <c:v>1.1021278184515496E-5</c:v>
                </c:pt>
                <c:pt idx="442">
                  <c:v>1.5715808200912035E-4</c:v>
                </c:pt>
                <c:pt idx="443">
                  <c:v>2.1750717767137089E-4</c:v>
                </c:pt>
                <c:pt idx="444">
                  <c:v>1.9991557966921324E-7</c:v>
                </c:pt>
                <c:pt idx="445">
                  <c:v>4.1882707769649988E-4</c:v>
                </c:pt>
                <c:pt idx="446">
                  <c:v>1.5271716710425454E-3</c:v>
                </c:pt>
                <c:pt idx="447">
                  <c:v>3.8719796407972867E-5</c:v>
                </c:pt>
                <c:pt idx="448">
                  <c:v>3.9267495600489821E-5</c:v>
                </c:pt>
                <c:pt idx="449">
                  <c:v>2.1969121825628855E-4</c:v>
                </c:pt>
                <c:pt idx="450">
                  <c:v>1.10925773846784E-4</c:v>
                </c:pt>
                <c:pt idx="451">
                  <c:v>6.9605642906267511E-5</c:v>
                </c:pt>
                <c:pt idx="452">
                  <c:v>2.7574755915695227E-3</c:v>
                </c:pt>
                <c:pt idx="453">
                  <c:v>6.1854080482610994E-5</c:v>
                </c:pt>
                <c:pt idx="454">
                  <c:v>3.8110438748010456E-5</c:v>
                </c:pt>
                <c:pt idx="455">
                  <c:v>3.3883800838296103E-10</c:v>
                </c:pt>
                <c:pt idx="456">
                  <c:v>9.9750701957227288E-5</c:v>
                </c:pt>
                <c:pt idx="457">
                  <c:v>8.7855455356556506E-4</c:v>
                </c:pt>
                <c:pt idx="458">
                  <c:v>3.8229422169169518E-7</c:v>
                </c:pt>
                <c:pt idx="459">
                  <c:v>6.8727348407097587E-4</c:v>
                </c:pt>
                <c:pt idx="460">
                  <c:v>5.4935065639226097E-10</c:v>
                </c:pt>
                <c:pt idx="461">
                  <c:v>1.2977353484640715E-4</c:v>
                </c:pt>
                <c:pt idx="462">
                  <c:v>2.6716148585190104E-5</c:v>
                </c:pt>
                <c:pt idx="463">
                  <c:v>1.0983180947855585E-4</c:v>
                </c:pt>
                <c:pt idx="464">
                  <c:v>7.5686540354650951E-5</c:v>
                </c:pt>
                <c:pt idx="465">
                  <c:v>1.1851179954314224E-4</c:v>
                </c:pt>
                <c:pt idx="466">
                  <c:v>7.64971438896675E-4</c:v>
                </c:pt>
                <c:pt idx="467">
                  <c:v>4.1936383595587403E-5</c:v>
                </c:pt>
                <c:pt idx="468">
                  <c:v>9.5944803382157716E-5</c:v>
                </c:pt>
                <c:pt idx="469">
                  <c:v>3.4674500509105604E-5</c:v>
                </c:pt>
                <c:pt idx="470">
                  <c:v>6.2279773767349815E-4</c:v>
                </c:pt>
                <c:pt idx="471">
                  <c:v>1.0078590445834876E-4</c:v>
                </c:pt>
                <c:pt idx="472">
                  <c:v>1.7239610256022096E-4</c:v>
                </c:pt>
                <c:pt idx="473">
                  <c:v>1.631901296250755E-4</c:v>
                </c:pt>
                <c:pt idx="474">
                  <c:v>4.0102110496732373E-5</c:v>
                </c:pt>
                <c:pt idx="475">
                  <c:v>5.591106064348119E-4</c:v>
                </c:pt>
                <c:pt idx="476">
                  <c:v>2.6561296893826413E-4</c:v>
                </c:pt>
                <c:pt idx="477">
                  <c:v>7.1732850378756628E-4</c:v>
                </c:pt>
                <c:pt idx="478">
                  <c:v>2.4788914961045087E-5</c:v>
                </c:pt>
                <c:pt idx="479">
                  <c:v>1.1485853905625563E-5</c:v>
                </c:pt>
                <c:pt idx="480">
                  <c:v>4.6803192677472428E-4</c:v>
                </c:pt>
                <c:pt idx="481">
                  <c:v>2.1913282052519838E-4</c:v>
                </c:pt>
                <c:pt idx="482">
                  <c:v>3.5658141050419321E-4</c:v>
                </c:pt>
                <c:pt idx="483">
                  <c:v>6.2754495585302689E-4</c:v>
                </c:pt>
                <c:pt idx="484">
                  <c:v>5.0203471474396335E-5</c:v>
                </c:pt>
                <c:pt idx="485">
                  <c:v>3.6062031375322221E-4</c:v>
                </c:pt>
                <c:pt idx="486">
                  <c:v>3.6859176664178343E-5</c:v>
                </c:pt>
                <c:pt idx="487">
                  <c:v>1.2222612951300496E-3</c:v>
                </c:pt>
                <c:pt idx="488">
                  <c:v>1.331186419577139E-4</c:v>
                </c:pt>
                <c:pt idx="489">
                  <c:v>3.6211602671186762E-5</c:v>
                </c:pt>
                <c:pt idx="490">
                  <c:v>1.0248030185755001E-5</c:v>
                </c:pt>
                <c:pt idx="491">
                  <c:v>1.7831363456261742E-4</c:v>
                </c:pt>
                <c:pt idx="492">
                  <c:v>2.2021227159717595E-5</c:v>
                </c:pt>
                <c:pt idx="493">
                  <c:v>1.7292691460394394E-5</c:v>
                </c:pt>
                <c:pt idx="494">
                  <c:v>6.3701219154759002E-4</c:v>
                </c:pt>
                <c:pt idx="495">
                  <c:v>3.2288103625440463E-5</c:v>
                </c:pt>
                <c:pt idx="496">
                  <c:v>5.2112927454837652E-5</c:v>
                </c:pt>
                <c:pt idx="497">
                  <c:v>7.1614717194381807E-6</c:v>
                </c:pt>
                <c:pt idx="498">
                  <c:v>2.6666873328767327E-5</c:v>
                </c:pt>
                <c:pt idx="499">
                  <c:v>1.1774025695403136E-5</c:v>
                </c:pt>
                <c:pt idx="500">
                  <c:v>4.0998059346056856E-4</c:v>
                </c:pt>
                <c:pt idx="501">
                  <c:v>4.0612384674751957E-6</c:v>
                </c:pt>
                <c:pt idx="502">
                  <c:v>1.5499875473608265E-4</c:v>
                </c:pt>
                <c:pt idx="503">
                  <c:v>8.248759209258735E-6</c:v>
                </c:pt>
                <c:pt idx="504">
                  <c:v>3.14512938968826E-4</c:v>
                </c:pt>
                <c:pt idx="505">
                  <c:v>3.7045249896962839E-5</c:v>
                </c:pt>
                <c:pt idx="506">
                  <c:v>2.3346105233444055E-6</c:v>
                </c:pt>
                <c:pt idx="507">
                  <c:v>6.8810562533831135E-5</c:v>
                </c:pt>
                <c:pt idx="508">
                  <c:v>1.8666209170331518E-6</c:v>
                </c:pt>
                <c:pt idx="509">
                  <c:v>3.186509448777149E-5</c:v>
                </c:pt>
                <c:pt idx="510">
                  <c:v>2.3162061774301002E-4</c:v>
                </c:pt>
                <c:pt idx="511">
                  <c:v>5.2064027806861517E-4</c:v>
                </c:pt>
                <c:pt idx="512">
                  <c:v>8.5454610123090181E-6</c:v>
                </c:pt>
                <c:pt idx="513">
                  <c:v>1.0019676344523866E-4</c:v>
                </c:pt>
                <c:pt idx="514">
                  <c:v>2.6858559178536732E-5</c:v>
                </c:pt>
                <c:pt idx="515">
                  <c:v>1.247890662059841E-3</c:v>
                </c:pt>
                <c:pt idx="516">
                  <c:v>1.6996575570735144E-4</c:v>
                </c:pt>
                <c:pt idx="517">
                  <c:v>3.9896841282079374E-6</c:v>
                </c:pt>
                <c:pt idx="518">
                  <c:v>1.4173484168670188E-4</c:v>
                </c:pt>
                <c:pt idx="519">
                  <c:v>1.5762664377040656E-5</c:v>
                </c:pt>
                <c:pt idx="520">
                  <c:v>2.2979209411837971E-4</c:v>
                </c:pt>
                <c:pt idx="521">
                  <c:v>1.4394097889318294E-4</c:v>
                </c:pt>
                <c:pt idx="522">
                  <c:v>3.1127143030375753E-4</c:v>
                </c:pt>
                <c:pt idx="523">
                  <c:v>3.8113857695980529E-4</c:v>
                </c:pt>
                <c:pt idx="524">
                  <c:v>3.5393613336850125E-4</c:v>
                </c:pt>
                <c:pt idx="525">
                  <c:v>4.2255641445846113E-6</c:v>
                </c:pt>
                <c:pt idx="526">
                  <c:v>3.0258865193512075E-4</c:v>
                </c:pt>
                <c:pt idx="527">
                  <c:v>1.5724953676997969E-4</c:v>
                </c:pt>
                <c:pt idx="528">
                  <c:v>1.5647430909901508E-4</c:v>
                </c:pt>
                <c:pt idx="529">
                  <c:v>1.3661277282643529E-5</c:v>
                </c:pt>
                <c:pt idx="530">
                  <c:v>1.0644989720060099E-4</c:v>
                </c:pt>
                <c:pt idx="531">
                  <c:v>6.6487600867276239E-4</c:v>
                </c:pt>
                <c:pt idx="532">
                  <c:v>2.0197972837097787E-4</c:v>
                </c:pt>
                <c:pt idx="533">
                  <c:v>4.3362611868657306E-5</c:v>
                </c:pt>
                <c:pt idx="534">
                  <c:v>2.390054808220752E-4</c:v>
                </c:pt>
                <c:pt idx="535">
                  <c:v>1.2908858923612357E-5</c:v>
                </c:pt>
                <c:pt idx="536">
                  <c:v>7.1453617552253799E-6</c:v>
                </c:pt>
                <c:pt idx="537">
                  <c:v>1.3437930764111837E-4</c:v>
                </c:pt>
                <c:pt idx="538">
                  <c:v>3.9934564524540041E-4</c:v>
                </c:pt>
                <c:pt idx="539">
                  <c:v>2.5786850118306805E-4</c:v>
                </c:pt>
                <c:pt idx="540">
                  <c:v>7.7945649768602898E-4</c:v>
                </c:pt>
                <c:pt idx="541">
                  <c:v>8.0681542205259861E-4</c:v>
                </c:pt>
                <c:pt idx="542">
                  <c:v>6.4265196054242636E-8</c:v>
                </c:pt>
                <c:pt idx="543">
                  <c:v>1.3744207315438594E-5</c:v>
                </c:pt>
                <c:pt idx="544">
                  <c:v>9.7154471960010036E-6</c:v>
                </c:pt>
                <c:pt idx="545">
                  <c:v>4.8997698319869589E-4</c:v>
                </c:pt>
                <c:pt idx="546">
                  <c:v>9.6075660475276688E-6</c:v>
                </c:pt>
                <c:pt idx="547">
                  <c:v>3.737563308308389E-4</c:v>
                </c:pt>
                <c:pt idx="548">
                  <c:v>1.3380231155645799E-4</c:v>
                </c:pt>
                <c:pt idx="549">
                  <c:v>4.6418593154773049E-4</c:v>
                </c:pt>
                <c:pt idx="550">
                  <c:v>2.0798758031318693E-4</c:v>
                </c:pt>
                <c:pt idx="551">
                  <c:v>6.3399006905819077E-5</c:v>
                </c:pt>
                <c:pt idx="552">
                  <c:v>1.4738519741507359E-4</c:v>
                </c:pt>
                <c:pt idx="553">
                  <c:v>4.7962916064026724E-5</c:v>
                </c:pt>
                <c:pt idx="554">
                  <c:v>3.1431425443811635E-4</c:v>
                </c:pt>
                <c:pt idx="555">
                  <c:v>3.7799005560391669E-4</c:v>
                </c:pt>
                <c:pt idx="556">
                  <c:v>6.8186655013633629E-7</c:v>
                </c:pt>
                <c:pt idx="557">
                  <c:v>7.3709654217828926E-5</c:v>
                </c:pt>
                <c:pt idx="558">
                  <c:v>4.462187291572157E-5</c:v>
                </c:pt>
                <c:pt idx="559">
                  <c:v>2.1605428378549861E-5</c:v>
                </c:pt>
                <c:pt idx="560">
                  <c:v>1.4713082380978397E-7</c:v>
                </c:pt>
                <c:pt idx="561">
                  <c:v>9.8768000888161967E-5</c:v>
                </c:pt>
                <c:pt idx="562">
                  <c:v>2.9659433648699122E-5</c:v>
                </c:pt>
                <c:pt idx="563">
                  <c:v>5.2252532840073155E-4</c:v>
                </c:pt>
                <c:pt idx="564">
                  <c:v>6.2342109030848685E-7</c:v>
                </c:pt>
                <c:pt idx="565">
                  <c:v>5.9314827707843988E-4</c:v>
                </c:pt>
                <c:pt idx="566">
                  <c:v>5.3443177541607829E-5</c:v>
                </c:pt>
                <c:pt idx="567">
                  <c:v>3.65677407725153E-5</c:v>
                </c:pt>
                <c:pt idx="568">
                  <c:v>1.3025471165572185E-5</c:v>
                </c:pt>
                <c:pt idx="569">
                  <c:v>5.6667900843680581E-5</c:v>
                </c:pt>
                <c:pt idx="570">
                  <c:v>1.1400800761085748E-4</c:v>
                </c:pt>
                <c:pt idx="571">
                  <c:v>6.1231265612629056E-5</c:v>
                </c:pt>
                <c:pt idx="572">
                  <c:v>4.0661425365571517E-5</c:v>
                </c:pt>
                <c:pt idx="573">
                  <c:v>1.0441856544778363E-3</c:v>
                </c:pt>
                <c:pt idx="574">
                  <c:v>3.641802211467741E-4</c:v>
                </c:pt>
                <c:pt idx="575">
                  <c:v>3.1554452041873547E-3</c:v>
                </c:pt>
                <c:pt idx="576">
                  <c:v>2.2880519830469718E-4</c:v>
                </c:pt>
                <c:pt idx="577">
                  <c:v>2.6026553302170162E-4</c:v>
                </c:pt>
                <c:pt idx="578">
                  <c:v>7.048538376606074E-4</c:v>
                </c:pt>
                <c:pt idx="579">
                  <c:v>2.7189518185225074E-3</c:v>
                </c:pt>
                <c:pt idx="580">
                  <c:v>9.3103313079075939E-6</c:v>
                </c:pt>
                <c:pt idx="581">
                  <c:v>8.3974091938251072E-5</c:v>
                </c:pt>
                <c:pt idx="582">
                  <c:v>2.1176838199332728E-4</c:v>
                </c:pt>
                <c:pt idx="583">
                  <c:v>1.1054712967369978E-3</c:v>
                </c:pt>
                <c:pt idx="584">
                  <c:v>2.8323064848454431E-4</c:v>
                </c:pt>
                <c:pt idx="585">
                  <c:v>1.0920412795920281E-4</c:v>
                </c:pt>
                <c:pt idx="586">
                  <c:v>2.2671921210745009E-5</c:v>
                </c:pt>
                <c:pt idx="587">
                  <c:v>9.6973944175188399E-5</c:v>
                </c:pt>
                <c:pt idx="588">
                  <c:v>1.4897483048849464E-4</c:v>
                </c:pt>
                <c:pt idx="589">
                  <c:v>3.9711477996935917E-5</c:v>
                </c:pt>
                <c:pt idx="590">
                  <c:v>1.0764522240845312E-4</c:v>
                </c:pt>
                <c:pt idx="591">
                  <c:v>1.3430437870793488E-4</c:v>
                </c:pt>
                <c:pt idx="592">
                  <c:v>1.1006465817353921E-4</c:v>
                </c:pt>
                <c:pt idx="593">
                  <c:v>2.1023766914672788E-5</c:v>
                </c:pt>
                <c:pt idx="594">
                  <c:v>4.011969413564549E-4</c:v>
                </c:pt>
                <c:pt idx="595">
                  <c:v>3.9322266094616841E-5</c:v>
                </c:pt>
                <c:pt idx="596">
                  <c:v>4.4327484637535457E-5</c:v>
                </c:pt>
                <c:pt idx="597">
                  <c:v>2.5038839121270485E-4</c:v>
                </c:pt>
                <c:pt idx="598">
                  <c:v>1.2582724020540862E-3</c:v>
                </c:pt>
                <c:pt idx="599">
                  <c:v>6.9160561578739176E-6</c:v>
                </c:pt>
                <c:pt idx="600">
                  <c:v>2.1247051365653441E-4</c:v>
                </c:pt>
                <c:pt idx="601">
                  <c:v>1.3086521002517551E-5</c:v>
                </c:pt>
                <c:pt idx="602">
                  <c:v>3.7198446260071513E-6</c:v>
                </c:pt>
                <c:pt idx="603">
                  <c:v>8.820050917124411E-5</c:v>
                </c:pt>
                <c:pt idx="604">
                  <c:v>2.4793385797976107E-8</c:v>
                </c:pt>
                <c:pt idx="605">
                  <c:v>1.3011287756339815E-5</c:v>
                </c:pt>
                <c:pt idx="606">
                  <c:v>1.3689769980047915E-3</c:v>
                </c:pt>
                <c:pt idx="607">
                  <c:v>1.2929484955202098E-4</c:v>
                </c:pt>
                <c:pt idx="608">
                  <c:v>1.467261762600879E-3</c:v>
                </c:pt>
                <c:pt idx="609">
                  <c:v>4.4151708930615382E-5</c:v>
                </c:pt>
                <c:pt idx="610">
                  <c:v>1.9131206645168764E-5</c:v>
                </c:pt>
                <c:pt idx="611">
                  <c:v>1.591115425053165E-5</c:v>
                </c:pt>
                <c:pt idx="612">
                  <c:v>7.0395946100712713E-5</c:v>
                </c:pt>
                <c:pt idx="613">
                  <c:v>3.0501454260437085E-5</c:v>
                </c:pt>
                <c:pt idx="614">
                  <c:v>3.5784693396723493E-6</c:v>
                </c:pt>
                <c:pt idx="615">
                  <c:v>4.7955881513064331E-4</c:v>
                </c:pt>
                <c:pt idx="616">
                  <c:v>1.3304007499236436E-4</c:v>
                </c:pt>
                <c:pt idx="617">
                  <c:v>1.3965994699451345E-4</c:v>
                </c:pt>
                <c:pt idx="618">
                  <c:v>6.4664186322649386E-4</c:v>
                </c:pt>
                <c:pt idx="619">
                  <c:v>1.0427723136842125E-4</c:v>
                </c:pt>
                <c:pt idx="620">
                  <c:v>3.0994658224698036E-5</c:v>
                </c:pt>
                <c:pt idx="621">
                  <c:v>3.9097886627626285E-4</c:v>
                </c:pt>
                <c:pt idx="622">
                  <c:v>3.2059195435841305E-4</c:v>
                </c:pt>
                <c:pt idx="623">
                  <c:v>4.885665959439027E-5</c:v>
                </c:pt>
                <c:pt idx="624">
                  <c:v>1.4039591989261114E-4</c:v>
                </c:pt>
                <c:pt idx="625">
                  <c:v>3.2054314246281797E-4</c:v>
                </c:pt>
                <c:pt idx="626">
                  <c:v>4.4638823714051343E-4</c:v>
                </c:pt>
                <c:pt idx="627">
                  <c:v>8.6020654352281581E-4</c:v>
                </c:pt>
                <c:pt idx="628">
                  <c:v>1.3596023218894214E-4</c:v>
                </c:pt>
                <c:pt idx="629">
                  <c:v>9.9610301811644078E-4</c:v>
                </c:pt>
                <c:pt idx="630">
                  <c:v>4.4677479133411636E-5</c:v>
                </c:pt>
                <c:pt idx="631">
                  <c:v>7.0099627572505396E-4</c:v>
                </c:pt>
                <c:pt idx="632">
                  <c:v>2.1786396121270193E-6</c:v>
                </c:pt>
                <c:pt idx="633">
                  <c:v>1.1374496415117344E-6</c:v>
                </c:pt>
                <c:pt idx="634">
                  <c:v>2.5378480447310859E-6</c:v>
                </c:pt>
                <c:pt idx="635">
                  <c:v>1.413465404464246E-4</c:v>
                </c:pt>
                <c:pt idx="636">
                  <c:v>1.2455354033227411E-4</c:v>
                </c:pt>
                <c:pt idx="637">
                  <c:v>1.9202567776362741E-4</c:v>
                </c:pt>
                <c:pt idx="638">
                  <c:v>2.3452843466791818E-4</c:v>
                </c:pt>
                <c:pt idx="639">
                  <c:v>4.4887991379682466E-6</c:v>
                </c:pt>
                <c:pt idx="640">
                  <c:v>2.4453254576485147E-6</c:v>
                </c:pt>
                <c:pt idx="641">
                  <c:v>6.0805486035532877E-6</c:v>
                </c:pt>
                <c:pt idx="642">
                  <c:v>6.0772264871957992E-5</c:v>
                </c:pt>
                <c:pt idx="643">
                  <c:v>7.1023006014263361E-5</c:v>
                </c:pt>
                <c:pt idx="644">
                  <c:v>5.458088858927648E-4</c:v>
                </c:pt>
                <c:pt idx="645">
                  <c:v>1.2973530970163783E-4</c:v>
                </c:pt>
                <c:pt idx="646">
                  <c:v>1.5578847925626269E-6</c:v>
                </c:pt>
                <c:pt idx="647">
                  <c:v>7.2429434687506349E-6</c:v>
                </c:pt>
                <c:pt idx="648">
                  <c:v>5.2951859801588334E-3</c:v>
                </c:pt>
                <c:pt idx="649">
                  <c:v>3.591926468316929E-4</c:v>
                </c:pt>
                <c:pt idx="650">
                  <c:v>8.857254606922901E-3</c:v>
                </c:pt>
                <c:pt idx="651">
                  <c:v>1.4766965684373535E-2</c:v>
                </c:pt>
                <c:pt idx="652">
                  <c:v>9.4911063321790086E-5</c:v>
                </c:pt>
                <c:pt idx="653">
                  <c:v>4.4306018338804674E-3</c:v>
                </c:pt>
                <c:pt idx="654">
                  <c:v>1.6174844492352958E-2</c:v>
                </c:pt>
                <c:pt idx="655">
                  <c:v>2.8880339970939299E-4</c:v>
                </c:pt>
                <c:pt idx="656">
                  <c:v>1.4699015238358657E-4</c:v>
                </c:pt>
                <c:pt idx="657">
                  <c:v>5.939285869869527E-3</c:v>
                </c:pt>
                <c:pt idx="658">
                  <c:v>3.8074474101099363E-3</c:v>
                </c:pt>
                <c:pt idx="659">
                  <c:v>1.5357720914375742E-4</c:v>
                </c:pt>
                <c:pt idx="660">
                  <c:v>1.1410461391154796E-4</c:v>
                </c:pt>
                <c:pt idx="661">
                  <c:v>3.5826938100230561E-3</c:v>
                </c:pt>
                <c:pt idx="662">
                  <c:v>3.4394062501138232E-3</c:v>
                </c:pt>
                <c:pt idx="663">
                  <c:v>2.7848208542203846E-4</c:v>
                </c:pt>
                <c:pt idx="664">
                  <c:v>7.4113394527742333E-4</c:v>
                </c:pt>
                <c:pt idx="665">
                  <c:v>1.8304207251552604E-4</c:v>
                </c:pt>
                <c:pt idx="666">
                  <c:v>4.6687963143655144E-4</c:v>
                </c:pt>
                <c:pt idx="667">
                  <c:v>2.2951921139887491E-4</c:v>
                </c:pt>
                <c:pt idx="668">
                  <c:v>1.5405164978082601E-4</c:v>
                </c:pt>
                <c:pt idx="669">
                  <c:v>7.1964011220798294E-4</c:v>
                </c:pt>
                <c:pt idx="670">
                  <c:v>1.1626089748877956E-4</c:v>
                </c:pt>
                <c:pt idx="671">
                  <c:v>1.6121383708090828E-4</c:v>
                </c:pt>
                <c:pt idx="672">
                  <c:v>1.0106012500499006E-5</c:v>
                </c:pt>
                <c:pt idx="673">
                  <c:v>2.9871113317072684E-4</c:v>
                </c:pt>
                <c:pt idx="674">
                  <c:v>5.8908103923325942E-4</c:v>
                </c:pt>
                <c:pt idx="675">
                  <c:v>7.255955366698456E-4</c:v>
                </c:pt>
                <c:pt idx="676">
                  <c:v>1.3278082403854393E-4</c:v>
                </c:pt>
                <c:pt idx="677">
                  <c:v>1.2479683824085885E-5</c:v>
                </c:pt>
                <c:pt idx="678">
                  <c:v>1.5619991585657839E-3</c:v>
                </c:pt>
                <c:pt idx="679">
                  <c:v>1.1012301048469032E-3</c:v>
                </c:pt>
                <c:pt idx="680">
                  <c:v>1.8969215508415525E-3</c:v>
                </c:pt>
                <c:pt idx="681">
                  <c:v>1.6222867192456259E-4</c:v>
                </c:pt>
                <c:pt idx="682">
                  <c:v>2.0375241547311839E-4</c:v>
                </c:pt>
                <c:pt idx="683">
                  <c:v>5.8253961990220224E-4</c:v>
                </c:pt>
                <c:pt idx="684">
                  <c:v>2.8464731916979808E-3</c:v>
                </c:pt>
                <c:pt idx="685">
                  <c:v>1.3850313909626534E-3</c:v>
                </c:pt>
                <c:pt idx="686">
                  <c:v>1.1958618161495978E-4</c:v>
                </c:pt>
                <c:pt idx="687">
                  <c:v>7.3043355419011847E-5</c:v>
                </c:pt>
                <c:pt idx="688">
                  <c:v>4.9863906391229109E-4</c:v>
                </c:pt>
                <c:pt idx="689">
                  <c:v>3.7077369619968413E-4</c:v>
                </c:pt>
                <c:pt idx="690">
                  <c:v>3.3325818414970364E-4</c:v>
                </c:pt>
                <c:pt idx="691">
                  <c:v>6.7432661441090143E-7</c:v>
                </c:pt>
                <c:pt idx="692">
                  <c:v>3.8348943737617492E-4</c:v>
                </c:pt>
                <c:pt idx="693">
                  <c:v>5.4995661607256784E-4</c:v>
                </c:pt>
                <c:pt idx="694">
                  <c:v>3.6307356180511405E-5</c:v>
                </c:pt>
                <c:pt idx="695">
                  <c:v>1.8332379734167918E-5</c:v>
                </c:pt>
                <c:pt idx="696">
                  <c:v>2.6318491378143714E-3</c:v>
                </c:pt>
                <c:pt idx="697">
                  <c:v>8.9466245001533651E-3</c:v>
                </c:pt>
                <c:pt idx="698">
                  <c:v>2.5656165922167555E-4</c:v>
                </c:pt>
                <c:pt idx="699">
                  <c:v>1.4335212278382303E-4</c:v>
                </c:pt>
                <c:pt idx="700">
                  <c:v>9.1264789849795642E-4</c:v>
                </c:pt>
                <c:pt idx="701">
                  <c:v>7.9224284825313567E-4</c:v>
                </c:pt>
                <c:pt idx="702">
                  <c:v>3.8634793501741063E-5</c:v>
                </c:pt>
                <c:pt idx="703">
                  <c:v>3.6445186570380742E-4</c:v>
                </c:pt>
                <c:pt idx="704">
                  <c:v>2.5773095805682296E-4</c:v>
                </c:pt>
                <c:pt idx="705">
                  <c:v>6.1595925777292086E-4</c:v>
                </c:pt>
                <c:pt idx="706">
                  <c:v>4.7785882818877689E-6</c:v>
                </c:pt>
                <c:pt idx="707">
                  <c:v>2.1397014047751231E-4</c:v>
                </c:pt>
                <c:pt idx="708">
                  <c:v>3.5778595838852252E-4</c:v>
                </c:pt>
                <c:pt idx="709">
                  <c:v>4.0819421280175556E-4</c:v>
                </c:pt>
                <c:pt idx="710">
                  <c:v>1.7229720100597274E-4</c:v>
                </c:pt>
                <c:pt idx="711">
                  <c:v>9.6150720734488251E-5</c:v>
                </c:pt>
                <c:pt idx="712">
                  <c:v>1.1488524383172251E-3</c:v>
                </c:pt>
                <c:pt idx="713">
                  <c:v>2.9433544134289746E-4</c:v>
                </c:pt>
                <c:pt idx="714">
                  <c:v>2.3099612913394857E-4</c:v>
                </c:pt>
                <c:pt idx="715">
                  <c:v>6.7873150115536272E-5</c:v>
                </c:pt>
                <c:pt idx="716">
                  <c:v>5.3906056212926324E-5</c:v>
                </c:pt>
                <c:pt idx="717">
                  <c:v>1.2737050925634079E-4</c:v>
                </c:pt>
                <c:pt idx="718">
                  <c:v>7.5870436396639532E-5</c:v>
                </c:pt>
                <c:pt idx="719">
                  <c:v>4.2469177333998578E-6</c:v>
                </c:pt>
                <c:pt idx="720">
                  <c:v>2.2167312879125715E-4</c:v>
                </c:pt>
                <c:pt idx="721">
                  <c:v>1.7890032343799368E-5</c:v>
                </c:pt>
                <c:pt idx="722">
                  <c:v>3.4401382379277267E-5</c:v>
                </c:pt>
                <c:pt idx="723">
                  <c:v>9.0861873165311411E-4</c:v>
                </c:pt>
                <c:pt idx="724">
                  <c:v>3.2092970005189174E-4</c:v>
                </c:pt>
                <c:pt idx="725">
                  <c:v>2.2612177277664367E-5</c:v>
                </c:pt>
                <c:pt idx="726">
                  <c:v>2.3971599908997711E-4</c:v>
                </c:pt>
                <c:pt idx="727">
                  <c:v>1.3703647921491536E-3</c:v>
                </c:pt>
                <c:pt idx="728">
                  <c:v>6.9440481095756561E-6</c:v>
                </c:pt>
                <c:pt idx="729">
                  <c:v>1.5450577754561097E-4</c:v>
                </c:pt>
                <c:pt idx="730">
                  <c:v>2.3234624179059856E-4</c:v>
                </c:pt>
                <c:pt idx="731">
                  <c:v>3.2357840085103041E-4</c:v>
                </c:pt>
                <c:pt idx="732">
                  <c:v>4.2904507388636515E-4</c:v>
                </c:pt>
                <c:pt idx="733">
                  <c:v>6.1379509235198987E-4</c:v>
                </c:pt>
                <c:pt idx="734">
                  <c:v>1.4873367115405159E-4</c:v>
                </c:pt>
                <c:pt idx="735">
                  <c:v>5.9872251199845556E-4</c:v>
                </c:pt>
                <c:pt idx="736">
                  <c:v>1.924469165749355E-4</c:v>
                </c:pt>
                <c:pt idx="737">
                  <c:v>1.0771291682757233E-4</c:v>
                </c:pt>
                <c:pt idx="738">
                  <c:v>3.4850882990177505E-4</c:v>
                </c:pt>
                <c:pt idx="739">
                  <c:v>1.7274509051697674E-3</c:v>
                </c:pt>
                <c:pt idx="740">
                  <c:v>9.9982977577345983E-5</c:v>
                </c:pt>
                <c:pt idx="741">
                  <c:v>3.3468138692076851E-4</c:v>
                </c:pt>
                <c:pt idx="742">
                  <c:v>9.0261462866167116E-4</c:v>
                </c:pt>
                <c:pt idx="743">
                  <c:v>1.1928425388513051E-6</c:v>
                </c:pt>
                <c:pt idx="744">
                  <c:v>4.2441701801453324E-4</c:v>
                </c:pt>
                <c:pt idx="745">
                  <c:v>6.984866480187629E-4</c:v>
                </c:pt>
                <c:pt idx="746">
                  <c:v>6.1865359972437101E-4</c:v>
                </c:pt>
                <c:pt idx="747">
                  <c:v>1.2236520372770367E-3</c:v>
                </c:pt>
                <c:pt idx="748">
                  <c:v>8.5522888563655073E-4</c:v>
                </c:pt>
                <c:pt idx="749">
                  <c:v>5.8701167193900066E-4</c:v>
                </c:pt>
                <c:pt idx="750">
                  <c:v>6.5303995445374982E-5</c:v>
                </c:pt>
                <c:pt idx="751">
                  <c:v>3.2106090052103944E-5</c:v>
                </c:pt>
                <c:pt idx="752">
                  <c:v>1.2791910921658481E-3</c:v>
                </c:pt>
                <c:pt idx="753">
                  <c:v>6.14809123000701E-4</c:v>
                </c:pt>
                <c:pt idx="754">
                  <c:v>5.6193752210269017E-4</c:v>
                </c:pt>
                <c:pt idx="755">
                  <c:v>1.5588196180048503E-3</c:v>
                </c:pt>
                <c:pt idx="756">
                  <c:v>6.0130786350692239E-5</c:v>
                </c:pt>
                <c:pt idx="757">
                  <c:v>9.1002913342874106E-4</c:v>
                </c:pt>
                <c:pt idx="758">
                  <c:v>4.1548490154602679E-5</c:v>
                </c:pt>
                <c:pt idx="759">
                  <c:v>3.0129719343194349E-4</c:v>
                </c:pt>
                <c:pt idx="760">
                  <c:v>3.0201341890813595E-4</c:v>
                </c:pt>
                <c:pt idx="761">
                  <c:v>1.6332783072054126E-5</c:v>
                </c:pt>
                <c:pt idx="762">
                  <c:v>1.633850510477665E-3</c:v>
                </c:pt>
                <c:pt idx="763">
                  <c:v>1.4694523520980484E-3</c:v>
                </c:pt>
                <c:pt idx="764">
                  <c:v>9.4049906522351075E-4</c:v>
                </c:pt>
                <c:pt idx="765">
                  <c:v>2.8148163115196232E-5</c:v>
                </c:pt>
                <c:pt idx="766">
                  <c:v>2.0102530302040561E-4</c:v>
                </c:pt>
                <c:pt idx="767">
                  <c:v>5.3194994104293551E-4</c:v>
                </c:pt>
                <c:pt idx="768">
                  <c:v>3.1429098094923388E-3</c:v>
                </c:pt>
                <c:pt idx="769">
                  <c:v>7.0388754749860314E-4</c:v>
                </c:pt>
                <c:pt idx="770">
                  <c:v>1.131115155298225E-5</c:v>
                </c:pt>
                <c:pt idx="771">
                  <c:v>8.8478422275600234E-4</c:v>
                </c:pt>
                <c:pt idx="772">
                  <c:v>1.1165671777763514E-4</c:v>
                </c:pt>
                <c:pt idx="773">
                  <c:v>1.7440767432749336E-3</c:v>
                </c:pt>
                <c:pt idx="774">
                  <c:v>6.8879637225832343E-4</c:v>
                </c:pt>
                <c:pt idx="775">
                  <c:v>1.9442759774345741E-4</c:v>
                </c:pt>
                <c:pt idx="776">
                  <c:v>2.9864129115070439E-4</c:v>
                </c:pt>
                <c:pt idx="777">
                  <c:v>1.1608122471060294E-5</c:v>
                </c:pt>
                <c:pt idx="778">
                  <c:v>1.2626654231422089E-4</c:v>
                </c:pt>
                <c:pt idx="779">
                  <c:v>1.2271479112622851E-6</c:v>
                </c:pt>
                <c:pt idx="780">
                  <c:v>2.8078145739192037E-4</c:v>
                </c:pt>
                <c:pt idx="781">
                  <c:v>2.8772984425653585E-4</c:v>
                </c:pt>
                <c:pt idx="782">
                  <c:v>1.3474817717007895E-4</c:v>
                </c:pt>
                <c:pt idx="783">
                  <c:v>1.8082045835826337E-4</c:v>
                </c:pt>
                <c:pt idx="784">
                  <c:v>1.6608366157628518E-4</c:v>
                </c:pt>
                <c:pt idx="785">
                  <c:v>5.5465525588006797E-5</c:v>
                </c:pt>
                <c:pt idx="786">
                  <c:v>5.1657518431945523E-4</c:v>
                </c:pt>
                <c:pt idx="787">
                  <c:v>1.4343305490610591E-4</c:v>
                </c:pt>
                <c:pt idx="788">
                  <c:v>3.4494663567426838E-4</c:v>
                </c:pt>
                <c:pt idx="789">
                  <c:v>1.6475876647861054E-4</c:v>
                </c:pt>
                <c:pt idx="790">
                  <c:v>5.2510952233006964E-6</c:v>
                </c:pt>
                <c:pt idx="791">
                  <c:v>1.2550598765050349E-4</c:v>
                </c:pt>
                <c:pt idx="792">
                  <c:v>9.8088502735682579E-5</c:v>
                </c:pt>
                <c:pt idx="793">
                  <c:v>1.1386330187444642E-4</c:v>
                </c:pt>
                <c:pt idx="794">
                  <c:v>1.5141162953483995E-4</c:v>
                </c:pt>
                <c:pt idx="795">
                  <c:v>6.4007204888331829E-4</c:v>
                </c:pt>
                <c:pt idx="796">
                  <c:v>2.8100682696340296E-4</c:v>
                </c:pt>
                <c:pt idx="797">
                  <c:v>1.8438876578656069E-4</c:v>
                </c:pt>
                <c:pt idx="798">
                  <c:v>2.959054607643625E-5</c:v>
                </c:pt>
                <c:pt idx="799">
                  <c:v>1.5656313799212909E-5</c:v>
                </c:pt>
                <c:pt idx="800">
                  <c:v>5.5134048706386948E-4</c:v>
                </c:pt>
                <c:pt idx="801">
                  <c:v>2.0118759152819939E-4</c:v>
                </c:pt>
                <c:pt idx="802">
                  <c:v>1.8818353380833766E-8</c:v>
                </c:pt>
                <c:pt idx="803">
                  <c:v>2.4121192406507232E-5</c:v>
                </c:pt>
                <c:pt idx="804">
                  <c:v>7.1077368523612939E-4</c:v>
                </c:pt>
                <c:pt idx="805">
                  <c:v>5.4170050366773711E-5</c:v>
                </c:pt>
                <c:pt idx="806">
                  <c:v>1.0635643472201297E-4</c:v>
                </c:pt>
                <c:pt idx="807">
                  <c:v>3.2279663796906801E-4</c:v>
                </c:pt>
                <c:pt idx="808">
                  <c:v>8.2161544777171021E-5</c:v>
                </c:pt>
                <c:pt idx="809">
                  <c:v>5.9893636851721707E-4</c:v>
                </c:pt>
                <c:pt idx="810">
                  <c:v>1.9017909495204496E-4</c:v>
                </c:pt>
                <c:pt idx="811">
                  <c:v>1.6908961914210242E-4</c:v>
                </c:pt>
                <c:pt idx="812">
                  <c:v>1.3086961996519432E-4</c:v>
                </c:pt>
                <c:pt idx="813">
                  <c:v>6.2598753292686805E-4</c:v>
                </c:pt>
                <c:pt idx="814">
                  <c:v>4.90279857105354E-8</c:v>
                </c:pt>
                <c:pt idx="815">
                  <c:v>1.8505391694971575E-4</c:v>
                </c:pt>
                <c:pt idx="816">
                  <c:v>3.6997214660189748E-5</c:v>
                </c:pt>
                <c:pt idx="817">
                  <c:v>2.6431959024186905E-4</c:v>
                </c:pt>
                <c:pt idx="818">
                  <c:v>3.5285534294115241E-6</c:v>
                </c:pt>
                <c:pt idx="819">
                  <c:v>2.4992828828193336E-6</c:v>
                </c:pt>
                <c:pt idx="820">
                  <c:v>2.0011197925117198E-4</c:v>
                </c:pt>
                <c:pt idx="821">
                  <c:v>7.268318747761207E-5</c:v>
                </c:pt>
                <c:pt idx="822">
                  <c:v>7.8675292807316513E-4</c:v>
                </c:pt>
                <c:pt idx="823">
                  <c:v>5.5340776624842014E-5</c:v>
                </c:pt>
                <c:pt idx="824">
                  <c:v>1.4489227399636204E-4</c:v>
                </c:pt>
                <c:pt idx="825">
                  <c:v>8.5117117116128324E-5</c:v>
                </c:pt>
                <c:pt idx="826">
                  <c:v>2.5113686182122595E-5</c:v>
                </c:pt>
                <c:pt idx="827">
                  <c:v>4.3149001621835448E-5</c:v>
                </c:pt>
                <c:pt idx="828">
                  <c:v>2.0654441926966344E-5</c:v>
                </c:pt>
                <c:pt idx="829">
                  <c:v>3.6982876462097878E-5</c:v>
                </c:pt>
                <c:pt idx="830">
                  <c:v>5.2748277911688827E-6</c:v>
                </c:pt>
                <c:pt idx="831">
                  <c:v>7.7404333386933301E-5</c:v>
                </c:pt>
                <c:pt idx="832">
                  <c:v>3.9169264157327196E-4</c:v>
                </c:pt>
                <c:pt idx="833">
                  <c:v>3.5303290049633958E-4</c:v>
                </c:pt>
                <c:pt idx="834">
                  <c:v>6.5834389975936601E-4</c:v>
                </c:pt>
                <c:pt idx="835">
                  <c:v>3.338739553083003E-6</c:v>
                </c:pt>
                <c:pt idx="836">
                  <c:v>5.9901088754838396E-7</c:v>
                </c:pt>
                <c:pt idx="837">
                  <c:v>2.4636652484994406E-5</c:v>
                </c:pt>
                <c:pt idx="838">
                  <c:v>1.1133113743359751E-4</c:v>
                </c:pt>
                <c:pt idx="839">
                  <c:v>6.4260746135958791E-4</c:v>
                </c:pt>
                <c:pt idx="840">
                  <c:v>9.2660665270763687E-5</c:v>
                </c:pt>
                <c:pt idx="841">
                  <c:v>1.0255793817814959E-4</c:v>
                </c:pt>
                <c:pt idx="842">
                  <c:v>2.4887707003397021E-4</c:v>
                </c:pt>
                <c:pt idx="843">
                  <c:v>1.016122972319479E-5</c:v>
                </c:pt>
                <c:pt idx="844">
                  <c:v>5.7147049003380209E-4</c:v>
                </c:pt>
                <c:pt idx="845">
                  <c:v>1.1979476179151706E-3</c:v>
                </c:pt>
                <c:pt idx="846">
                  <c:v>5.3992280471951311E-4</c:v>
                </c:pt>
                <c:pt idx="847">
                  <c:v>2.4984505130402377E-5</c:v>
                </c:pt>
                <c:pt idx="848">
                  <c:v>3.2015136774273239E-4</c:v>
                </c:pt>
                <c:pt idx="849">
                  <c:v>8.9855060923798242E-7</c:v>
                </c:pt>
                <c:pt idx="850">
                  <c:v>7.1631329351376825E-5</c:v>
                </c:pt>
                <c:pt idx="851">
                  <c:v>1.5450617670997266E-4</c:v>
                </c:pt>
                <c:pt idx="852">
                  <c:v>1.5569640884317067E-4</c:v>
                </c:pt>
                <c:pt idx="853">
                  <c:v>5.5096326358144E-4</c:v>
                </c:pt>
                <c:pt idx="854">
                  <c:v>1.0644729198851563E-5</c:v>
                </c:pt>
                <c:pt idx="855">
                  <c:v>1.4050584861477648E-4</c:v>
                </c:pt>
                <c:pt idx="856">
                  <c:v>6.0898438627495631E-5</c:v>
                </c:pt>
                <c:pt idx="857">
                  <c:v>3.220241271201194E-5</c:v>
                </c:pt>
                <c:pt idx="858">
                  <c:v>4.8020708199580825E-5</c:v>
                </c:pt>
                <c:pt idx="859">
                  <c:v>4.3696975598508659E-4</c:v>
                </c:pt>
                <c:pt idx="860">
                  <c:v>1.1107849739564679E-5</c:v>
                </c:pt>
                <c:pt idx="861">
                  <c:v>1.0848423439168942E-4</c:v>
                </c:pt>
                <c:pt idx="862">
                  <c:v>6.9998933811477786E-5</c:v>
                </c:pt>
                <c:pt idx="863">
                  <c:v>6.4126058771474617E-8</c:v>
                </c:pt>
                <c:pt idx="864">
                  <c:v>2.7346806041929247E-4</c:v>
                </c:pt>
                <c:pt idx="865">
                  <c:v>1.5189164999464096E-4</c:v>
                </c:pt>
                <c:pt idx="866">
                  <c:v>6.2167075315243706E-6</c:v>
                </c:pt>
                <c:pt idx="867">
                  <c:v>3.502759810709081E-4</c:v>
                </c:pt>
                <c:pt idx="868">
                  <c:v>3.4709722236442748E-4</c:v>
                </c:pt>
                <c:pt idx="869">
                  <c:v>4.7764762650925798E-4</c:v>
                </c:pt>
                <c:pt idx="870">
                  <c:v>3.4498574530647568E-4</c:v>
                </c:pt>
                <c:pt idx="871">
                  <c:v>1.1361884587829511E-3</c:v>
                </c:pt>
                <c:pt idx="872">
                  <c:v>5.6749010268534973E-5</c:v>
                </c:pt>
                <c:pt idx="873">
                  <c:v>2.2887238429750612E-6</c:v>
                </c:pt>
                <c:pt idx="874">
                  <c:v>4.7001531601454819E-4</c:v>
                </c:pt>
                <c:pt idx="875">
                  <c:v>1.7020650260391186E-4</c:v>
                </c:pt>
                <c:pt idx="876">
                  <c:v>5.3733097056218797E-5</c:v>
                </c:pt>
                <c:pt idx="877">
                  <c:v>1.3767887090220213E-6</c:v>
                </c:pt>
                <c:pt idx="878">
                  <c:v>1.5352357850965652E-4</c:v>
                </c:pt>
                <c:pt idx="879">
                  <c:v>2.2251762362948246E-5</c:v>
                </c:pt>
                <c:pt idx="880">
                  <c:v>2.0073091278845386E-4</c:v>
                </c:pt>
                <c:pt idx="881">
                  <c:v>5.0784312757520518E-5</c:v>
                </c:pt>
                <c:pt idx="882">
                  <c:v>1.3204087175155995E-4</c:v>
                </c:pt>
                <c:pt idx="883">
                  <c:v>2.7647786489325317E-4</c:v>
                </c:pt>
                <c:pt idx="884">
                  <c:v>2.3123798054722891E-4</c:v>
                </c:pt>
                <c:pt idx="885">
                  <c:v>4.1184654925711223E-4</c:v>
                </c:pt>
                <c:pt idx="886">
                  <c:v>2.9356172247915204E-4</c:v>
                </c:pt>
                <c:pt idx="887">
                  <c:v>2.2632305589307428E-4</c:v>
                </c:pt>
                <c:pt idx="888">
                  <c:v>1.9781644020408235E-3</c:v>
                </c:pt>
                <c:pt idx="889">
                  <c:v>4.051399772735346E-6</c:v>
                </c:pt>
                <c:pt idx="890">
                  <c:v>1.9485878266145507E-5</c:v>
                </c:pt>
                <c:pt idx="891">
                  <c:v>7.3376731311864361E-4</c:v>
                </c:pt>
                <c:pt idx="892">
                  <c:v>2.6105733654247456E-5</c:v>
                </c:pt>
                <c:pt idx="893">
                  <c:v>4.127795207909642E-5</c:v>
                </c:pt>
                <c:pt idx="894">
                  <c:v>6.4966072795803016E-4</c:v>
                </c:pt>
                <c:pt idx="895">
                  <c:v>2.5332492728139981E-4</c:v>
                </c:pt>
                <c:pt idx="896">
                  <c:v>8.7670490363830723E-5</c:v>
                </c:pt>
                <c:pt idx="897">
                  <c:v>5.132698864360924E-4</c:v>
                </c:pt>
                <c:pt idx="898">
                  <c:v>1.3448822153432086E-5</c:v>
                </c:pt>
                <c:pt idx="899">
                  <c:v>2.2727979950472486E-3</c:v>
                </c:pt>
                <c:pt idx="900">
                  <c:v>9.1721286469575354E-5</c:v>
                </c:pt>
                <c:pt idx="901">
                  <c:v>6.4567256257175887E-5</c:v>
                </c:pt>
                <c:pt idx="902">
                  <c:v>5.7028736825161187E-4</c:v>
                </c:pt>
                <c:pt idx="903">
                  <c:v>9.4932433212089836E-5</c:v>
                </c:pt>
                <c:pt idx="904">
                  <c:v>2.2884963280329383E-5</c:v>
                </c:pt>
                <c:pt idx="905">
                  <c:v>3.2484486520697873E-4</c:v>
                </c:pt>
                <c:pt idx="906">
                  <c:v>4.8082986639489481E-6</c:v>
                </c:pt>
                <c:pt idx="907">
                  <c:v>7.1663148687812074E-4</c:v>
                </c:pt>
                <c:pt idx="908">
                  <c:v>3.3822351347888509E-5</c:v>
                </c:pt>
                <c:pt idx="909">
                  <c:v>8.6694572808295801E-4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2-4860-85CE-495A0CD7E3AD}"/>
            </c:ext>
          </c:extLst>
        </c:ser>
        <c:ser>
          <c:idx val="1"/>
          <c:order val="1"/>
          <c:tx>
            <c:strRef>
              <c:f>TimeSeries!$E$1</c:f>
              <c:strCache>
                <c:ptCount val="1"/>
                <c:pt idx="0">
                  <c:v>ARCH 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TimeSeries!$A$3:$A$912</c:f>
              <c:numCache>
                <c:formatCode>d\-mmm\-yy</c:formatCode>
                <c:ptCount val="910"/>
                <c:pt idx="0">
                  <c:v>39349</c:v>
                </c:pt>
                <c:pt idx="1">
                  <c:v>39356</c:v>
                </c:pt>
                <c:pt idx="2">
                  <c:v>39363</c:v>
                </c:pt>
                <c:pt idx="3">
                  <c:v>39370</c:v>
                </c:pt>
                <c:pt idx="4">
                  <c:v>39377</c:v>
                </c:pt>
                <c:pt idx="5">
                  <c:v>39384</c:v>
                </c:pt>
                <c:pt idx="6">
                  <c:v>39391</c:v>
                </c:pt>
                <c:pt idx="7">
                  <c:v>39398</c:v>
                </c:pt>
                <c:pt idx="8">
                  <c:v>39405</c:v>
                </c:pt>
                <c:pt idx="9">
                  <c:v>39412</c:v>
                </c:pt>
                <c:pt idx="10">
                  <c:v>39419</c:v>
                </c:pt>
                <c:pt idx="11">
                  <c:v>39426</c:v>
                </c:pt>
                <c:pt idx="12">
                  <c:v>39433</c:v>
                </c:pt>
                <c:pt idx="13">
                  <c:v>39440</c:v>
                </c:pt>
                <c:pt idx="14">
                  <c:v>39447</c:v>
                </c:pt>
                <c:pt idx="15">
                  <c:v>39454</c:v>
                </c:pt>
                <c:pt idx="16">
                  <c:v>39461</c:v>
                </c:pt>
                <c:pt idx="17">
                  <c:v>39468</c:v>
                </c:pt>
                <c:pt idx="18">
                  <c:v>39475</c:v>
                </c:pt>
                <c:pt idx="19">
                  <c:v>39482</c:v>
                </c:pt>
                <c:pt idx="20">
                  <c:v>39489</c:v>
                </c:pt>
                <c:pt idx="21">
                  <c:v>39496</c:v>
                </c:pt>
                <c:pt idx="22">
                  <c:v>39503</c:v>
                </c:pt>
                <c:pt idx="23">
                  <c:v>39510</c:v>
                </c:pt>
                <c:pt idx="24">
                  <c:v>39517</c:v>
                </c:pt>
                <c:pt idx="25">
                  <c:v>39524</c:v>
                </c:pt>
                <c:pt idx="26">
                  <c:v>39531</c:v>
                </c:pt>
                <c:pt idx="27">
                  <c:v>39538</c:v>
                </c:pt>
                <c:pt idx="28">
                  <c:v>39545</c:v>
                </c:pt>
                <c:pt idx="29">
                  <c:v>39552</c:v>
                </c:pt>
                <c:pt idx="30">
                  <c:v>39559</c:v>
                </c:pt>
                <c:pt idx="31">
                  <c:v>39566</c:v>
                </c:pt>
                <c:pt idx="32">
                  <c:v>39573</c:v>
                </c:pt>
                <c:pt idx="33">
                  <c:v>39580</c:v>
                </c:pt>
                <c:pt idx="34">
                  <c:v>39587</c:v>
                </c:pt>
                <c:pt idx="35">
                  <c:v>39594</c:v>
                </c:pt>
                <c:pt idx="36">
                  <c:v>39601</c:v>
                </c:pt>
                <c:pt idx="37">
                  <c:v>39608</c:v>
                </c:pt>
                <c:pt idx="38">
                  <c:v>39615</c:v>
                </c:pt>
                <c:pt idx="39">
                  <c:v>39622</c:v>
                </c:pt>
                <c:pt idx="40">
                  <c:v>39629</c:v>
                </c:pt>
                <c:pt idx="41">
                  <c:v>39636</c:v>
                </c:pt>
                <c:pt idx="42">
                  <c:v>39643</c:v>
                </c:pt>
                <c:pt idx="43">
                  <c:v>39650</c:v>
                </c:pt>
                <c:pt idx="44">
                  <c:v>39657</c:v>
                </c:pt>
                <c:pt idx="45">
                  <c:v>39664</c:v>
                </c:pt>
                <c:pt idx="46">
                  <c:v>39671</c:v>
                </c:pt>
                <c:pt idx="47">
                  <c:v>39678</c:v>
                </c:pt>
                <c:pt idx="48">
                  <c:v>39685</c:v>
                </c:pt>
                <c:pt idx="49">
                  <c:v>39692</c:v>
                </c:pt>
                <c:pt idx="50">
                  <c:v>39699</c:v>
                </c:pt>
                <c:pt idx="51">
                  <c:v>39706</c:v>
                </c:pt>
                <c:pt idx="52">
                  <c:v>39713</c:v>
                </c:pt>
                <c:pt idx="53">
                  <c:v>39720</c:v>
                </c:pt>
                <c:pt idx="54">
                  <c:v>39727</c:v>
                </c:pt>
                <c:pt idx="55">
                  <c:v>39734</c:v>
                </c:pt>
                <c:pt idx="56">
                  <c:v>39741</c:v>
                </c:pt>
                <c:pt idx="57">
                  <c:v>39748</c:v>
                </c:pt>
                <c:pt idx="58">
                  <c:v>39755</c:v>
                </c:pt>
                <c:pt idx="59">
                  <c:v>39762</c:v>
                </c:pt>
                <c:pt idx="60">
                  <c:v>39769</c:v>
                </c:pt>
                <c:pt idx="61">
                  <c:v>39776</c:v>
                </c:pt>
                <c:pt idx="62">
                  <c:v>39783</c:v>
                </c:pt>
                <c:pt idx="63">
                  <c:v>39790</c:v>
                </c:pt>
                <c:pt idx="64">
                  <c:v>39797</c:v>
                </c:pt>
                <c:pt idx="65">
                  <c:v>39804</c:v>
                </c:pt>
                <c:pt idx="66">
                  <c:v>39811</c:v>
                </c:pt>
                <c:pt idx="67">
                  <c:v>39818</c:v>
                </c:pt>
                <c:pt idx="68">
                  <c:v>39825</c:v>
                </c:pt>
                <c:pt idx="69">
                  <c:v>39832</c:v>
                </c:pt>
                <c:pt idx="70">
                  <c:v>39839</c:v>
                </c:pt>
                <c:pt idx="71">
                  <c:v>39846</c:v>
                </c:pt>
                <c:pt idx="72">
                  <c:v>39853</c:v>
                </c:pt>
                <c:pt idx="73">
                  <c:v>39860</c:v>
                </c:pt>
                <c:pt idx="74">
                  <c:v>39867</c:v>
                </c:pt>
                <c:pt idx="75">
                  <c:v>39874</c:v>
                </c:pt>
                <c:pt idx="76">
                  <c:v>39881</c:v>
                </c:pt>
                <c:pt idx="77">
                  <c:v>39888</c:v>
                </c:pt>
                <c:pt idx="78">
                  <c:v>39895</c:v>
                </c:pt>
                <c:pt idx="79">
                  <c:v>39902</c:v>
                </c:pt>
                <c:pt idx="80">
                  <c:v>39909</c:v>
                </c:pt>
                <c:pt idx="81">
                  <c:v>39916</c:v>
                </c:pt>
                <c:pt idx="82">
                  <c:v>39923</c:v>
                </c:pt>
                <c:pt idx="83">
                  <c:v>39930</c:v>
                </c:pt>
                <c:pt idx="84">
                  <c:v>39937</c:v>
                </c:pt>
                <c:pt idx="85">
                  <c:v>39944</c:v>
                </c:pt>
                <c:pt idx="86">
                  <c:v>39951</c:v>
                </c:pt>
                <c:pt idx="87">
                  <c:v>39958</c:v>
                </c:pt>
                <c:pt idx="88">
                  <c:v>39965</c:v>
                </c:pt>
                <c:pt idx="89">
                  <c:v>39972</c:v>
                </c:pt>
                <c:pt idx="90">
                  <c:v>39979</c:v>
                </c:pt>
                <c:pt idx="91">
                  <c:v>39986</c:v>
                </c:pt>
                <c:pt idx="92">
                  <c:v>39993</c:v>
                </c:pt>
                <c:pt idx="93">
                  <c:v>40000</c:v>
                </c:pt>
                <c:pt idx="94">
                  <c:v>40007</c:v>
                </c:pt>
                <c:pt idx="95">
                  <c:v>40014</c:v>
                </c:pt>
                <c:pt idx="96">
                  <c:v>40021</c:v>
                </c:pt>
                <c:pt idx="97">
                  <c:v>40028</c:v>
                </c:pt>
                <c:pt idx="98">
                  <c:v>40035</c:v>
                </c:pt>
                <c:pt idx="99">
                  <c:v>40042</c:v>
                </c:pt>
                <c:pt idx="100">
                  <c:v>40049</c:v>
                </c:pt>
                <c:pt idx="101">
                  <c:v>40056</c:v>
                </c:pt>
                <c:pt idx="102">
                  <c:v>40063</c:v>
                </c:pt>
                <c:pt idx="103">
                  <c:v>40070</c:v>
                </c:pt>
                <c:pt idx="104">
                  <c:v>40077</c:v>
                </c:pt>
                <c:pt idx="105">
                  <c:v>40084</c:v>
                </c:pt>
                <c:pt idx="106">
                  <c:v>40091</c:v>
                </c:pt>
                <c:pt idx="107">
                  <c:v>40098</c:v>
                </c:pt>
                <c:pt idx="108">
                  <c:v>40105</c:v>
                </c:pt>
                <c:pt idx="109">
                  <c:v>40112</c:v>
                </c:pt>
                <c:pt idx="110">
                  <c:v>40119</c:v>
                </c:pt>
                <c:pt idx="111">
                  <c:v>40126</c:v>
                </c:pt>
                <c:pt idx="112">
                  <c:v>40133</c:v>
                </c:pt>
                <c:pt idx="113">
                  <c:v>40140</c:v>
                </c:pt>
                <c:pt idx="114">
                  <c:v>40147</c:v>
                </c:pt>
                <c:pt idx="115">
                  <c:v>40154</c:v>
                </c:pt>
                <c:pt idx="116">
                  <c:v>40161</c:v>
                </c:pt>
                <c:pt idx="117">
                  <c:v>40168</c:v>
                </c:pt>
                <c:pt idx="118">
                  <c:v>40175</c:v>
                </c:pt>
                <c:pt idx="119">
                  <c:v>40182</c:v>
                </c:pt>
                <c:pt idx="120">
                  <c:v>40189</c:v>
                </c:pt>
                <c:pt idx="121">
                  <c:v>40196</c:v>
                </c:pt>
                <c:pt idx="122">
                  <c:v>40203</c:v>
                </c:pt>
                <c:pt idx="123">
                  <c:v>40210</c:v>
                </c:pt>
                <c:pt idx="124">
                  <c:v>40217</c:v>
                </c:pt>
                <c:pt idx="125">
                  <c:v>40224</c:v>
                </c:pt>
                <c:pt idx="126">
                  <c:v>40231</c:v>
                </c:pt>
                <c:pt idx="127">
                  <c:v>40238</c:v>
                </c:pt>
                <c:pt idx="128">
                  <c:v>40245</c:v>
                </c:pt>
                <c:pt idx="129">
                  <c:v>40252</c:v>
                </c:pt>
                <c:pt idx="130">
                  <c:v>40259</c:v>
                </c:pt>
                <c:pt idx="131">
                  <c:v>40266</c:v>
                </c:pt>
                <c:pt idx="132">
                  <c:v>40273</c:v>
                </c:pt>
                <c:pt idx="133">
                  <c:v>40280</c:v>
                </c:pt>
                <c:pt idx="134">
                  <c:v>40287</c:v>
                </c:pt>
                <c:pt idx="135">
                  <c:v>40294</c:v>
                </c:pt>
                <c:pt idx="136">
                  <c:v>40301</c:v>
                </c:pt>
                <c:pt idx="137">
                  <c:v>40308</c:v>
                </c:pt>
                <c:pt idx="138">
                  <c:v>40315</c:v>
                </c:pt>
                <c:pt idx="139">
                  <c:v>40322</c:v>
                </c:pt>
                <c:pt idx="140">
                  <c:v>40329</c:v>
                </c:pt>
                <c:pt idx="141">
                  <c:v>40336</c:v>
                </c:pt>
                <c:pt idx="142">
                  <c:v>40343</c:v>
                </c:pt>
                <c:pt idx="143">
                  <c:v>40350</c:v>
                </c:pt>
                <c:pt idx="144">
                  <c:v>40357</c:v>
                </c:pt>
                <c:pt idx="145">
                  <c:v>40364</c:v>
                </c:pt>
                <c:pt idx="146">
                  <c:v>40371</c:v>
                </c:pt>
                <c:pt idx="147">
                  <c:v>40378</c:v>
                </c:pt>
                <c:pt idx="148">
                  <c:v>40385</c:v>
                </c:pt>
                <c:pt idx="149">
                  <c:v>40392</c:v>
                </c:pt>
                <c:pt idx="150">
                  <c:v>40399</c:v>
                </c:pt>
                <c:pt idx="151">
                  <c:v>40406</c:v>
                </c:pt>
                <c:pt idx="152">
                  <c:v>40413</c:v>
                </c:pt>
                <c:pt idx="153">
                  <c:v>40420</c:v>
                </c:pt>
                <c:pt idx="154">
                  <c:v>40427</c:v>
                </c:pt>
                <c:pt idx="155">
                  <c:v>40434</c:v>
                </c:pt>
                <c:pt idx="156">
                  <c:v>40441</c:v>
                </c:pt>
                <c:pt idx="157">
                  <c:v>40448</c:v>
                </c:pt>
                <c:pt idx="158">
                  <c:v>40455</c:v>
                </c:pt>
                <c:pt idx="159">
                  <c:v>40462</c:v>
                </c:pt>
                <c:pt idx="160">
                  <c:v>40469</c:v>
                </c:pt>
                <c:pt idx="161">
                  <c:v>40476</c:v>
                </c:pt>
                <c:pt idx="162">
                  <c:v>40483</c:v>
                </c:pt>
                <c:pt idx="163">
                  <c:v>40490</c:v>
                </c:pt>
                <c:pt idx="164">
                  <c:v>40497</c:v>
                </c:pt>
                <c:pt idx="165">
                  <c:v>40504</c:v>
                </c:pt>
                <c:pt idx="166">
                  <c:v>40511</c:v>
                </c:pt>
                <c:pt idx="167">
                  <c:v>40518</c:v>
                </c:pt>
                <c:pt idx="168">
                  <c:v>40525</c:v>
                </c:pt>
                <c:pt idx="169">
                  <c:v>40532</c:v>
                </c:pt>
                <c:pt idx="170">
                  <c:v>40539</c:v>
                </c:pt>
                <c:pt idx="171">
                  <c:v>40546</c:v>
                </c:pt>
                <c:pt idx="172">
                  <c:v>40553</c:v>
                </c:pt>
                <c:pt idx="173">
                  <c:v>40560</c:v>
                </c:pt>
                <c:pt idx="174">
                  <c:v>40567</c:v>
                </c:pt>
                <c:pt idx="175">
                  <c:v>40574</c:v>
                </c:pt>
                <c:pt idx="176">
                  <c:v>40581</c:v>
                </c:pt>
                <c:pt idx="177">
                  <c:v>40588</c:v>
                </c:pt>
                <c:pt idx="178">
                  <c:v>40595</c:v>
                </c:pt>
                <c:pt idx="179">
                  <c:v>40602</c:v>
                </c:pt>
                <c:pt idx="180">
                  <c:v>40609</c:v>
                </c:pt>
                <c:pt idx="181">
                  <c:v>40616</c:v>
                </c:pt>
                <c:pt idx="182">
                  <c:v>40623</c:v>
                </c:pt>
                <c:pt idx="183">
                  <c:v>40630</c:v>
                </c:pt>
                <c:pt idx="184">
                  <c:v>40637</c:v>
                </c:pt>
                <c:pt idx="185">
                  <c:v>40644</c:v>
                </c:pt>
                <c:pt idx="186">
                  <c:v>40651</c:v>
                </c:pt>
                <c:pt idx="187">
                  <c:v>40658</c:v>
                </c:pt>
                <c:pt idx="188">
                  <c:v>40665</c:v>
                </c:pt>
                <c:pt idx="189">
                  <c:v>40672</c:v>
                </c:pt>
                <c:pt idx="190">
                  <c:v>40679</c:v>
                </c:pt>
                <c:pt idx="191">
                  <c:v>40686</c:v>
                </c:pt>
                <c:pt idx="192">
                  <c:v>40693</c:v>
                </c:pt>
                <c:pt idx="193">
                  <c:v>40700</c:v>
                </c:pt>
                <c:pt idx="194">
                  <c:v>40707</c:v>
                </c:pt>
                <c:pt idx="195">
                  <c:v>40714</c:v>
                </c:pt>
                <c:pt idx="196">
                  <c:v>40721</c:v>
                </c:pt>
                <c:pt idx="197">
                  <c:v>40728</c:v>
                </c:pt>
                <c:pt idx="198">
                  <c:v>40735</c:v>
                </c:pt>
                <c:pt idx="199">
                  <c:v>40742</c:v>
                </c:pt>
                <c:pt idx="200">
                  <c:v>40749</c:v>
                </c:pt>
                <c:pt idx="201">
                  <c:v>40756</c:v>
                </c:pt>
                <c:pt idx="202">
                  <c:v>40763</c:v>
                </c:pt>
                <c:pt idx="203">
                  <c:v>40770</c:v>
                </c:pt>
                <c:pt idx="204">
                  <c:v>40777</c:v>
                </c:pt>
                <c:pt idx="205">
                  <c:v>40784</c:v>
                </c:pt>
                <c:pt idx="206">
                  <c:v>40791</c:v>
                </c:pt>
                <c:pt idx="207">
                  <c:v>40798</c:v>
                </c:pt>
                <c:pt idx="208">
                  <c:v>40805</c:v>
                </c:pt>
                <c:pt idx="209">
                  <c:v>40812</c:v>
                </c:pt>
                <c:pt idx="210">
                  <c:v>40819</c:v>
                </c:pt>
                <c:pt idx="211">
                  <c:v>40826</c:v>
                </c:pt>
                <c:pt idx="212">
                  <c:v>40833</c:v>
                </c:pt>
                <c:pt idx="213">
                  <c:v>40840</c:v>
                </c:pt>
                <c:pt idx="214">
                  <c:v>40847</c:v>
                </c:pt>
                <c:pt idx="215">
                  <c:v>40854</c:v>
                </c:pt>
                <c:pt idx="216">
                  <c:v>40861</c:v>
                </c:pt>
                <c:pt idx="217">
                  <c:v>40868</c:v>
                </c:pt>
                <c:pt idx="218">
                  <c:v>40875</c:v>
                </c:pt>
                <c:pt idx="219">
                  <c:v>40882</c:v>
                </c:pt>
                <c:pt idx="220">
                  <c:v>40889</c:v>
                </c:pt>
                <c:pt idx="221">
                  <c:v>40896</c:v>
                </c:pt>
                <c:pt idx="222">
                  <c:v>40903</c:v>
                </c:pt>
                <c:pt idx="223">
                  <c:v>40910</c:v>
                </c:pt>
                <c:pt idx="224">
                  <c:v>40917</c:v>
                </c:pt>
                <c:pt idx="225">
                  <c:v>40924</c:v>
                </c:pt>
                <c:pt idx="226">
                  <c:v>40931</c:v>
                </c:pt>
                <c:pt idx="227">
                  <c:v>40938</c:v>
                </c:pt>
                <c:pt idx="228">
                  <c:v>40945</c:v>
                </c:pt>
                <c:pt idx="229">
                  <c:v>40952</c:v>
                </c:pt>
                <c:pt idx="230">
                  <c:v>40959</c:v>
                </c:pt>
                <c:pt idx="231">
                  <c:v>40966</c:v>
                </c:pt>
                <c:pt idx="232">
                  <c:v>40973</c:v>
                </c:pt>
                <c:pt idx="233">
                  <c:v>40980</c:v>
                </c:pt>
                <c:pt idx="234">
                  <c:v>40987</c:v>
                </c:pt>
                <c:pt idx="235">
                  <c:v>40994</c:v>
                </c:pt>
                <c:pt idx="236">
                  <c:v>41001</c:v>
                </c:pt>
                <c:pt idx="237">
                  <c:v>41008</c:v>
                </c:pt>
                <c:pt idx="238">
                  <c:v>41015</c:v>
                </c:pt>
                <c:pt idx="239">
                  <c:v>41022</c:v>
                </c:pt>
                <c:pt idx="240">
                  <c:v>41029</c:v>
                </c:pt>
                <c:pt idx="241">
                  <c:v>41036</c:v>
                </c:pt>
                <c:pt idx="242">
                  <c:v>41043</c:v>
                </c:pt>
                <c:pt idx="243">
                  <c:v>41050</c:v>
                </c:pt>
                <c:pt idx="244">
                  <c:v>41057</c:v>
                </c:pt>
                <c:pt idx="245">
                  <c:v>41064</c:v>
                </c:pt>
                <c:pt idx="246">
                  <c:v>41071</c:v>
                </c:pt>
                <c:pt idx="247">
                  <c:v>41078</c:v>
                </c:pt>
                <c:pt idx="248">
                  <c:v>41085</c:v>
                </c:pt>
                <c:pt idx="249">
                  <c:v>41092</c:v>
                </c:pt>
                <c:pt idx="250">
                  <c:v>41099</c:v>
                </c:pt>
                <c:pt idx="251">
                  <c:v>41106</c:v>
                </c:pt>
                <c:pt idx="252">
                  <c:v>41113</c:v>
                </c:pt>
                <c:pt idx="253">
                  <c:v>41120</c:v>
                </c:pt>
                <c:pt idx="254">
                  <c:v>41127</c:v>
                </c:pt>
                <c:pt idx="255">
                  <c:v>41134</c:v>
                </c:pt>
                <c:pt idx="256">
                  <c:v>41141</c:v>
                </c:pt>
                <c:pt idx="257">
                  <c:v>41148</c:v>
                </c:pt>
                <c:pt idx="258">
                  <c:v>41155</c:v>
                </c:pt>
                <c:pt idx="259">
                  <c:v>41162</c:v>
                </c:pt>
                <c:pt idx="260">
                  <c:v>41169</c:v>
                </c:pt>
                <c:pt idx="261">
                  <c:v>41176</c:v>
                </c:pt>
                <c:pt idx="262">
                  <c:v>41183</c:v>
                </c:pt>
                <c:pt idx="263">
                  <c:v>41190</c:v>
                </c:pt>
                <c:pt idx="264">
                  <c:v>41197</c:v>
                </c:pt>
                <c:pt idx="265">
                  <c:v>41204</c:v>
                </c:pt>
                <c:pt idx="266">
                  <c:v>41211</c:v>
                </c:pt>
                <c:pt idx="267">
                  <c:v>41218</c:v>
                </c:pt>
                <c:pt idx="268">
                  <c:v>41225</c:v>
                </c:pt>
                <c:pt idx="269">
                  <c:v>41232</c:v>
                </c:pt>
                <c:pt idx="270">
                  <c:v>41239</c:v>
                </c:pt>
                <c:pt idx="271">
                  <c:v>41246</c:v>
                </c:pt>
                <c:pt idx="272">
                  <c:v>41253</c:v>
                </c:pt>
                <c:pt idx="273">
                  <c:v>41260</c:v>
                </c:pt>
                <c:pt idx="274">
                  <c:v>41267</c:v>
                </c:pt>
                <c:pt idx="275">
                  <c:v>41274</c:v>
                </c:pt>
                <c:pt idx="276">
                  <c:v>41281</c:v>
                </c:pt>
                <c:pt idx="277">
                  <c:v>41288</c:v>
                </c:pt>
                <c:pt idx="278">
                  <c:v>41295</c:v>
                </c:pt>
                <c:pt idx="279">
                  <c:v>41302</c:v>
                </c:pt>
                <c:pt idx="280">
                  <c:v>41309</c:v>
                </c:pt>
                <c:pt idx="281">
                  <c:v>41316</c:v>
                </c:pt>
                <c:pt idx="282">
                  <c:v>41323</c:v>
                </c:pt>
                <c:pt idx="283">
                  <c:v>41330</c:v>
                </c:pt>
                <c:pt idx="284">
                  <c:v>41337</c:v>
                </c:pt>
                <c:pt idx="285">
                  <c:v>41344</c:v>
                </c:pt>
                <c:pt idx="286">
                  <c:v>41351</c:v>
                </c:pt>
                <c:pt idx="287">
                  <c:v>41358</c:v>
                </c:pt>
                <c:pt idx="288">
                  <c:v>41365</c:v>
                </c:pt>
                <c:pt idx="289">
                  <c:v>41372</c:v>
                </c:pt>
                <c:pt idx="290">
                  <c:v>41379</c:v>
                </c:pt>
                <c:pt idx="291">
                  <c:v>41386</c:v>
                </c:pt>
                <c:pt idx="292">
                  <c:v>41393</c:v>
                </c:pt>
                <c:pt idx="293">
                  <c:v>41400</c:v>
                </c:pt>
                <c:pt idx="294">
                  <c:v>41407</c:v>
                </c:pt>
                <c:pt idx="295">
                  <c:v>41414</c:v>
                </c:pt>
                <c:pt idx="296">
                  <c:v>41421</c:v>
                </c:pt>
                <c:pt idx="297">
                  <c:v>41428</c:v>
                </c:pt>
                <c:pt idx="298">
                  <c:v>41435</c:v>
                </c:pt>
                <c:pt idx="299">
                  <c:v>41442</c:v>
                </c:pt>
                <c:pt idx="300">
                  <c:v>41449</c:v>
                </c:pt>
                <c:pt idx="301">
                  <c:v>41456</c:v>
                </c:pt>
                <c:pt idx="302">
                  <c:v>41463</c:v>
                </c:pt>
                <c:pt idx="303">
                  <c:v>41470</c:v>
                </c:pt>
                <c:pt idx="304">
                  <c:v>41477</c:v>
                </c:pt>
                <c:pt idx="305">
                  <c:v>41484</c:v>
                </c:pt>
                <c:pt idx="306">
                  <c:v>41491</c:v>
                </c:pt>
                <c:pt idx="307">
                  <c:v>41498</c:v>
                </c:pt>
                <c:pt idx="308">
                  <c:v>41505</c:v>
                </c:pt>
                <c:pt idx="309">
                  <c:v>41512</c:v>
                </c:pt>
                <c:pt idx="310">
                  <c:v>41519</c:v>
                </c:pt>
                <c:pt idx="311">
                  <c:v>41526</c:v>
                </c:pt>
                <c:pt idx="312">
                  <c:v>41533</c:v>
                </c:pt>
                <c:pt idx="313">
                  <c:v>41540</c:v>
                </c:pt>
                <c:pt idx="314">
                  <c:v>41547</c:v>
                </c:pt>
                <c:pt idx="315">
                  <c:v>41554</c:v>
                </c:pt>
                <c:pt idx="316">
                  <c:v>41561</c:v>
                </c:pt>
                <c:pt idx="317">
                  <c:v>41568</c:v>
                </c:pt>
                <c:pt idx="318">
                  <c:v>41575</c:v>
                </c:pt>
                <c:pt idx="319">
                  <c:v>41582</c:v>
                </c:pt>
                <c:pt idx="320">
                  <c:v>41589</c:v>
                </c:pt>
                <c:pt idx="321">
                  <c:v>41596</c:v>
                </c:pt>
                <c:pt idx="322">
                  <c:v>41603</c:v>
                </c:pt>
                <c:pt idx="323">
                  <c:v>41610</c:v>
                </c:pt>
                <c:pt idx="324">
                  <c:v>41617</c:v>
                </c:pt>
                <c:pt idx="325">
                  <c:v>41624</c:v>
                </c:pt>
                <c:pt idx="326">
                  <c:v>41631</c:v>
                </c:pt>
                <c:pt idx="327">
                  <c:v>41638</c:v>
                </c:pt>
                <c:pt idx="328">
                  <c:v>41645</c:v>
                </c:pt>
                <c:pt idx="329">
                  <c:v>41652</c:v>
                </c:pt>
                <c:pt idx="330">
                  <c:v>41659</c:v>
                </c:pt>
                <c:pt idx="331">
                  <c:v>41666</c:v>
                </c:pt>
                <c:pt idx="332">
                  <c:v>41673</c:v>
                </c:pt>
                <c:pt idx="333">
                  <c:v>41680</c:v>
                </c:pt>
                <c:pt idx="334">
                  <c:v>41687</c:v>
                </c:pt>
                <c:pt idx="335">
                  <c:v>41694</c:v>
                </c:pt>
                <c:pt idx="336">
                  <c:v>41701</c:v>
                </c:pt>
                <c:pt idx="337">
                  <c:v>41708</c:v>
                </c:pt>
                <c:pt idx="338">
                  <c:v>41715</c:v>
                </c:pt>
                <c:pt idx="339">
                  <c:v>41722</c:v>
                </c:pt>
                <c:pt idx="340">
                  <c:v>41729</c:v>
                </c:pt>
                <c:pt idx="341">
                  <c:v>41736</c:v>
                </c:pt>
                <c:pt idx="342">
                  <c:v>41743</c:v>
                </c:pt>
                <c:pt idx="343">
                  <c:v>41750</c:v>
                </c:pt>
                <c:pt idx="344">
                  <c:v>41757</c:v>
                </c:pt>
                <c:pt idx="345">
                  <c:v>41764</c:v>
                </c:pt>
                <c:pt idx="346">
                  <c:v>41771</c:v>
                </c:pt>
                <c:pt idx="347">
                  <c:v>41778</c:v>
                </c:pt>
                <c:pt idx="348">
                  <c:v>41785</c:v>
                </c:pt>
                <c:pt idx="349">
                  <c:v>41792</c:v>
                </c:pt>
                <c:pt idx="350">
                  <c:v>41799</c:v>
                </c:pt>
                <c:pt idx="351">
                  <c:v>41806</c:v>
                </c:pt>
                <c:pt idx="352">
                  <c:v>41813</c:v>
                </c:pt>
                <c:pt idx="353">
                  <c:v>41820</c:v>
                </c:pt>
                <c:pt idx="354">
                  <c:v>41827</c:v>
                </c:pt>
                <c:pt idx="355">
                  <c:v>41834</c:v>
                </c:pt>
                <c:pt idx="356">
                  <c:v>41841</c:v>
                </c:pt>
                <c:pt idx="357">
                  <c:v>41848</c:v>
                </c:pt>
                <c:pt idx="358">
                  <c:v>41855</c:v>
                </c:pt>
                <c:pt idx="359">
                  <c:v>41862</c:v>
                </c:pt>
                <c:pt idx="360">
                  <c:v>41869</c:v>
                </c:pt>
                <c:pt idx="361">
                  <c:v>41876</c:v>
                </c:pt>
                <c:pt idx="362">
                  <c:v>41883</c:v>
                </c:pt>
                <c:pt idx="363">
                  <c:v>41890</c:v>
                </c:pt>
                <c:pt idx="364">
                  <c:v>41897</c:v>
                </c:pt>
                <c:pt idx="365">
                  <c:v>41904</c:v>
                </c:pt>
                <c:pt idx="366">
                  <c:v>41911</c:v>
                </c:pt>
                <c:pt idx="367">
                  <c:v>41918</c:v>
                </c:pt>
                <c:pt idx="368">
                  <c:v>41925</c:v>
                </c:pt>
                <c:pt idx="369">
                  <c:v>41932</c:v>
                </c:pt>
                <c:pt idx="370">
                  <c:v>41939</c:v>
                </c:pt>
                <c:pt idx="371">
                  <c:v>41946</c:v>
                </c:pt>
                <c:pt idx="372">
                  <c:v>41953</c:v>
                </c:pt>
                <c:pt idx="373">
                  <c:v>41960</c:v>
                </c:pt>
                <c:pt idx="374">
                  <c:v>41967</c:v>
                </c:pt>
                <c:pt idx="375">
                  <c:v>41974</c:v>
                </c:pt>
                <c:pt idx="376">
                  <c:v>41981</c:v>
                </c:pt>
                <c:pt idx="377">
                  <c:v>41988</c:v>
                </c:pt>
                <c:pt idx="378">
                  <c:v>41995</c:v>
                </c:pt>
                <c:pt idx="379">
                  <c:v>42002</c:v>
                </c:pt>
                <c:pt idx="380">
                  <c:v>42009</c:v>
                </c:pt>
                <c:pt idx="381">
                  <c:v>42016</c:v>
                </c:pt>
                <c:pt idx="382">
                  <c:v>42023</c:v>
                </c:pt>
                <c:pt idx="383">
                  <c:v>42030</c:v>
                </c:pt>
                <c:pt idx="384">
                  <c:v>42037</c:v>
                </c:pt>
                <c:pt idx="385">
                  <c:v>42044</c:v>
                </c:pt>
                <c:pt idx="386">
                  <c:v>42051</c:v>
                </c:pt>
                <c:pt idx="387">
                  <c:v>42058</c:v>
                </c:pt>
                <c:pt idx="388">
                  <c:v>42065</c:v>
                </c:pt>
                <c:pt idx="389">
                  <c:v>42072</c:v>
                </c:pt>
                <c:pt idx="390">
                  <c:v>42079</c:v>
                </c:pt>
                <c:pt idx="391">
                  <c:v>42086</c:v>
                </c:pt>
                <c:pt idx="392">
                  <c:v>42093</c:v>
                </c:pt>
                <c:pt idx="393">
                  <c:v>42100</c:v>
                </c:pt>
                <c:pt idx="394">
                  <c:v>42107</c:v>
                </c:pt>
                <c:pt idx="395">
                  <c:v>42114</c:v>
                </c:pt>
                <c:pt idx="396">
                  <c:v>42121</c:v>
                </c:pt>
                <c:pt idx="397">
                  <c:v>42128</c:v>
                </c:pt>
                <c:pt idx="398">
                  <c:v>42135</c:v>
                </c:pt>
                <c:pt idx="399">
                  <c:v>42142</c:v>
                </c:pt>
                <c:pt idx="400">
                  <c:v>42149</c:v>
                </c:pt>
                <c:pt idx="401">
                  <c:v>42156</c:v>
                </c:pt>
                <c:pt idx="402">
                  <c:v>42163</c:v>
                </c:pt>
                <c:pt idx="403">
                  <c:v>42170</c:v>
                </c:pt>
                <c:pt idx="404">
                  <c:v>42177</c:v>
                </c:pt>
                <c:pt idx="405">
                  <c:v>42184</c:v>
                </c:pt>
                <c:pt idx="406">
                  <c:v>42191</c:v>
                </c:pt>
                <c:pt idx="407">
                  <c:v>42198</c:v>
                </c:pt>
                <c:pt idx="408">
                  <c:v>42205</c:v>
                </c:pt>
                <c:pt idx="409">
                  <c:v>42212</c:v>
                </c:pt>
                <c:pt idx="410">
                  <c:v>42219</c:v>
                </c:pt>
                <c:pt idx="411">
                  <c:v>42226</c:v>
                </c:pt>
                <c:pt idx="412">
                  <c:v>42233</c:v>
                </c:pt>
                <c:pt idx="413">
                  <c:v>42240</c:v>
                </c:pt>
                <c:pt idx="414">
                  <c:v>42247</c:v>
                </c:pt>
                <c:pt idx="415">
                  <c:v>42254</c:v>
                </c:pt>
                <c:pt idx="416">
                  <c:v>42261</c:v>
                </c:pt>
                <c:pt idx="417">
                  <c:v>42268</c:v>
                </c:pt>
                <c:pt idx="418">
                  <c:v>42275</c:v>
                </c:pt>
                <c:pt idx="419">
                  <c:v>42282</c:v>
                </c:pt>
                <c:pt idx="420">
                  <c:v>42289</c:v>
                </c:pt>
                <c:pt idx="421">
                  <c:v>42296</c:v>
                </c:pt>
                <c:pt idx="422">
                  <c:v>42303</c:v>
                </c:pt>
                <c:pt idx="423">
                  <c:v>42310</c:v>
                </c:pt>
                <c:pt idx="424">
                  <c:v>42317</c:v>
                </c:pt>
                <c:pt idx="425">
                  <c:v>42324</c:v>
                </c:pt>
                <c:pt idx="426">
                  <c:v>42331</c:v>
                </c:pt>
                <c:pt idx="427">
                  <c:v>42338</c:v>
                </c:pt>
                <c:pt idx="428">
                  <c:v>42345</c:v>
                </c:pt>
                <c:pt idx="429">
                  <c:v>42352</c:v>
                </c:pt>
                <c:pt idx="430">
                  <c:v>42359</c:v>
                </c:pt>
                <c:pt idx="431">
                  <c:v>42366</c:v>
                </c:pt>
                <c:pt idx="432">
                  <c:v>42373</c:v>
                </c:pt>
                <c:pt idx="433">
                  <c:v>42380</c:v>
                </c:pt>
                <c:pt idx="434">
                  <c:v>42387</c:v>
                </c:pt>
                <c:pt idx="435">
                  <c:v>42394</c:v>
                </c:pt>
                <c:pt idx="436">
                  <c:v>42401</c:v>
                </c:pt>
                <c:pt idx="437">
                  <c:v>42408</c:v>
                </c:pt>
                <c:pt idx="438">
                  <c:v>42415</c:v>
                </c:pt>
                <c:pt idx="439">
                  <c:v>42422</c:v>
                </c:pt>
                <c:pt idx="440">
                  <c:v>42429</c:v>
                </c:pt>
                <c:pt idx="441">
                  <c:v>42436</c:v>
                </c:pt>
                <c:pt idx="442">
                  <c:v>42443</c:v>
                </c:pt>
                <c:pt idx="443">
                  <c:v>42450</c:v>
                </c:pt>
                <c:pt idx="444">
                  <c:v>42457</c:v>
                </c:pt>
                <c:pt idx="445">
                  <c:v>42464</c:v>
                </c:pt>
                <c:pt idx="446">
                  <c:v>42471</c:v>
                </c:pt>
                <c:pt idx="447">
                  <c:v>42478</c:v>
                </c:pt>
                <c:pt idx="448">
                  <c:v>42485</c:v>
                </c:pt>
                <c:pt idx="449">
                  <c:v>42492</c:v>
                </c:pt>
                <c:pt idx="450">
                  <c:v>42499</c:v>
                </c:pt>
                <c:pt idx="451">
                  <c:v>42506</c:v>
                </c:pt>
                <c:pt idx="452">
                  <c:v>42513</c:v>
                </c:pt>
                <c:pt idx="453">
                  <c:v>42520</c:v>
                </c:pt>
                <c:pt idx="454">
                  <c:v>42527</c:v>
                </c:pt>
                <c:pt idx="455">
                  <c:v>42534</c:v>
                </c:pt>
                <c:pt idx="456">
                  <c:v>42541</c:v>
                </c:pt>
                <c:pt idx="457">
                  <c:v>42548</c:v>
                </c:pt>
                <c:pt idx="458">
                  <c:v>42555</c:v>
                </c:pt>
                <c:pt idx="459">
                  <c:v>42562</c:v>
                </c:pt>
                <c:pt idx="460">
                  <c:v>42569</c:v>
                </c:pt>
                <c:pt idx="461">
                  <c:v>42576</c:v>
                </c:pt>
                <c:pt idx="462">
                  <c:v>42583</c:v>
                </c:pt>
                <c:pt idx="463">
                  <c:v>42590</c:v>
                </c:pt>
                <c:pt idx="464">
                  <c:v>42597</c:v>
                </c:pt>
                <c:pt idx="465">
                  <c:v>42604</c:v>
                </c:pt>
                <c:pt idx="466">
                  <c:v>42611</c:v>
                </c:pt>
                <c:pt idx="467">
                  <c:v>42618</c:v>
                </c:pt>
                <c:pt idx="468">
                  <c:v>42625</c:v>
                </c:pt>
                <c:pt idx="469">
                  <c:v>42632</c:v>
                </c:pt>
                <c:pt idx="470">
                  <c:v>42639</c:v>
                </c:pt>
                <c:pt idx="471">
                  <c:v>42646</c:v>
                </c:pt>
                <c:pt idx="472">
                  <c:v>42653</c:v>
                </c:pt>
                <c:pt idx="473">
                  <c:v>42660</c:v>
                </c:pt>
                <c:pt idx="474">
                  <c:v>42667</c:v>
                </c:pt>
                <c:pt idx="475">
                  <c:v>42674</c:v>
                </c:pt>
                <c:pt idx="476">
                  <c:v>42681</c:v>
                </c:pt>
                <c:pt idx="477">
                  <c:v>42688</c:v>
                </c:pt>
                <c:pt idx="478">
                  <c:v>42695</c:v>
                </c:pt>
                <c:pt idx="479">
                  <c:v>42702</c:v>
                </c:pt>
                <c:pt idx="480">
                  <c:v>42709</c:v>
                </c:pt>
                <c:pt idx="481">
                  <c:v>42716</c:v>
                </c:pt>
                <c:pt idx="482">
                  <c:v>42723</c:v>
                </c:pt>
                <c:pt idx="483">
                  <c:v>42730</c:v>
                </c:pt>
                <c:pt idx="484">
                  <c:v>42737</c:v>
                </c:pt>
                <c:pt idx="485">
                  <c:v>42744</c:v>
                </c:pt>
                <c:pt idx="486">
                  <c:v>42751</c:v>
                </c:pt>
                <c:pt idx="487">
                  <c:v>42758</c:v>
                </c:pt>
                <c:pt idx="488">
                  <c:v>42765</c:v>
                </c:pt>
                <c:pt idx="489">
                  <c:v>42772</c:v>
                </c:pt>
                <c:pt idx="490">
                  <c:v>42779</c:v>
                </c:pt>
                <c:pt idx="491">
                  <c:v>42786</c:v>
                </c:pt>
                <c:pt idx="492">
                  <c:v>42793</c:v>
                </c:pt>
                <c:pt idx="493">
                  <c:v>42800</c:v>
                </c:pt>
                <c:pt idx="494">
                  <c:v>42807</c:v>
                </c:pt>
                <c:pt idx="495">
                  <c:v>42814</c:v>
                </c:pt>
                <c:pt idx="496">
                  <c:v>42821</c:v>
                </c:pt>
                <c:pt idx="497">
                  <c:v>42828</c:v>
                </c:pt>
                <c:pt idx="498">
                  <c:v>42835</c:v>
                </c:pt>
                <c:pt idx="499">
                  <c:v>42842</c:v>
                </c:pt>
                <c:pt idx="500">
                  <c:v>42849</c:v>
                </c:pt>
                <c:pt idx="501">
                  <c:v>42856</c:v>
                </c:pt>
                <c:pt idx="502">
                  <c:v>42863</c:v>
                </c:pt>
                <c:pt idx="503">
                  <c:v>42870</c:v>
                </c:pt>
                <c:pt idx="504">
                  <c:v>42877</c:v>
                </c:pt>
                <c:pt idx="505">
                  <c:v>42884</c:v>
                </c:pt>
                <c:pt idx="506">
                  <c:v>42891</c:v>
                </c:pt>
                <c:pt idx="507">
                  <c:v>42898</c:v>
                </c:pt>
                <c:pt idx="508">
                  <c:v>42905</c:v>
                </c:pt>
                <c:pt idx="509">
                  <c:v>42912</c:v>
                </c:pt>
                <c:pt idx="510">
                  <c:v>42919</c:v>
                </c:pt>
                <c:pt idx="511">
                  <c:v>42926</c:v>
                </c:pt>
                <c:pt idx="512">
                  <c:v>42933</c:v>
                </c:pt>
                <c:pt idx="513">
                  <c:v>42940</c:v>
                </c:pt>
                <c:pt idx="514">
                  <c:v>42947</c:v>
                </c:pt>
                <c:pt idx="515">
                  <c:v>42954</c:v>
                </c:pt>
                <c:pt idx="516">
                  <c:v>42961</c:v>
                </c:pt>
                <c:pt idx="517">
                  <c:v>42968</c:v>
                </c:pt>
                <c:pt idx="518">
                  <c:v>42975</c:v>
                </c:pt>
                <c:pt idx="519">
                  <c:v>42982</c:v>
                </c:pt>
                <c:pt idx="520">
                  <c:v>42989</c:v>
                </c:pt>
                <c:pt idx="521">
                  <c:v>42996</c:v>
                </c:pt>
                <c:pt idx="522">
                  <c:v>43003</c:v>
                </c:pt>
                <c:pt idx="523">
                  <c:v>43010</c:v>
                </c:pt>
                <c:pt idx="524">
                  <c:v>43017</c:v>
                </c:pt>
                <c:pt idx="525">
                  <c:v>43024</c:v>
                </c:pt>
                <c:pt idx="526">
                  <c:v>43031</c:v>
                </c:pt>
                <c:pt idx="527">
                  <c:v>43038</c:v>
                </c:pt>
                <c:pt idx="528">
                  <c:v>43045</c:v>
                </c:pt>
                <c:pt idx="529">
                  <c:v>43052</c:v>
                </c:pt>
                <c:pt idx="530">
                  <c:v>43059</c:v>
                </c:pt>
                <c:pt idx="531">
                  <c:v>43066</c:v>
                </c:pt>
                <c:pt idx="532">
                  <c:v>43073</c:v>
                </c:pt>
                <c:pt idx="533">
                  <c:v>43080</c:v>
                </c:pt>
                <c:pt idx="534">
                  <c:v>43087</c:v>
                </c:pt>
                <c:pt idx="535">
                  <c:v>43094</c:v>
                </c:pt>
                <c:pt idx="536">
                  <c:v>43101</c:v>
                </c:pt>
                <c:pt idx="537">
                  <c:v>43108</c:v>
                </c:pt>
                <c:pt idx="538">
                  <c:v>43115</c:v>
                </c:pt>
                <c:pt idx="539">
                  <c:v>43122</c:v>
                </c:pt>
                <c:pt idx="540">
                  <c:v>43129</c:v>
                </c:pt>
                <c:pt idx="541">
                  <c:v>43136</c:v>
                </c:pt>
                <c:pt idx="542">
                  <c:v>43143</c:v>
                </c:pt>
                <c:pt idx="543">
                  <c:v>43150</c:v>
                </c:pt>
                <c:pt idx="544">
                  <c:v>43157</c:v>
                </c:pt>
                <c:pt idx="545">
                  <c:v>43164</c:v>
                </c:pt>
                <c:pt idx="546">
                  <c:v>43171</c:v>
                </c:pt>
                <c:pt idx="547">
                  <c:v>43178</c:v>
                </c:pt>
                <c:pt idx="548">
                  <c:v>43185</c:v>
                </c:pt>
                <c:pt idx="549">
                  <c:v>43192</c:v>
                </c:pt>
                <c:pt idx="550">
                  <c:v>43199</c:v>
                </c:pt>
                <c:pt idx="551">
                  <c:v>43206</c:v>
                </c:pt>
                <c:pt idx="552">
                  <c:v>43213</c:v>
                </c:pt>
                <c:pt idx="553">
                  <c:v>43220</c:v>
                </c:pt>
                <c:pt idx="554">
                  <c:v>43227</c:v>
                </c:pt>
                <c:pt idx="555">
                  <c:v>43234</c:v>
                </c:pt>
                <c:pt idx="556">
                  <c:v>43241</c:v>
                </c:pt>
                <c:pt idx="557">
                  <c:v>43248</c:v>
                </c:pt>
                <c:pt idx="558">
                  <c:v>43255</c:v>
                </c:pt>
                <c:pt idx="559">
                  <c:v>43262</c:v>
                </c:pt>
                <c:pt idx="560">
                  <c:v>43269</c:v>
                </c:pt>
                <c:pt idx="561">
                  <c:v>43276</c:v>
                </c:pt>
                <c:pt idx="562">
                  <c:v>43283</c:v>
                </c:pt>
                <c:pt idx="563">
                  <c:v>43290</c:v>
                </c:pt>
                <c:pt idx="564">
                  <c:v>43297</c:v>
                </c:pt>
                <c:pt idx="565">
                  <c:v>43304</c:v>
                </c:pt>
                <c:pt idx="566">
                  <c:v>43311</c:v>
                </c:pt>
                <c:pt idx="567">
                  <c:v>43318</c:v>
                </c:pt>
                <c:pt idx="568">
                  <c:v>43325</c:v>
                </c:pt>
                <c:pt idx="569">
                  <c:v>43332</c:v>
                </c:pt>
                <c:pt idx="570">
                  <c:v>43339</c:v>
                </c:pt>
                <c:pt idx="571">
                  <c:v>43346</c:v>
                </c:pt>
                <c:pt idx="572">
                  <c:v>43353</c:v>
                </c:pt>
                <c:pt idx="573">
                  <c:v>43360</c:v>
                </c:pt>
                <c:pt idx="574">
                  <c:v>43367</c:v>
                </c:pt>
                <c:pt idx="575">
                  <c:v>43374</c:v>
                </c:pt>
                <c:pt idx="576">
                  <c:v>43381</c:v>
                </c:pt>
                <c:pt idx="577">
                  <c:v>43388</c:v>
                </c:pt>
                <c:pt idx="578">
                  <c:v>43395</c:v>
                </c:pt>
                <c:pt idx="579">
                  <c:v>43402</c:v>
                </c:pt>
                <c:pt idx="580">
                  <c:v>43409</c:v>
                </c:pt>
                <c:pt idx="581">
                  <c:v>43416</c:v>
                </c:pt>
                <c:pt idx="582">
                  <c:v>43423</c:v>
                </c:pt>
                <c:pt idx="583">
                  <c:v>43430</c:v>
                </c:pt>
                <c:pt idx="584">
                  <c:v>43437</c:v>
                </c:pt>
                <c:pt idx="585">
                  <c:v>43444</c:v>
                </c:pt>
                <c:pt idx="586">
                  <c:v>43451</c:v>
                </c:pt>
                <c:pt idx="587">
                  <c:v>43458</c:v>
                </c:pt>
                <c:pt idx="588">
                  <c:v>43465</c:v>
                </c:pt>
                <c:pt idx="589">
                  <c:v>43472</c:v>
                </c:pt>
                <c:pt idx="590">
                  <c:v>43479</c:v>
                </c:pt>
                <c:pt idx="591">
                  <c:v>43486</c:v>
                </c:pt>
                <c:pt idx="592">
                  <c:v>43493</c:v>
                </c:pt>
                <c:pt idx="593">
                  <c:v>43500</c:v>
                </c:pt>
                <c:pt idx="594">
                  <c:v>43507</c:v>
                </c:pt>
                <c:pt idx="595">
                  <c:v>43514</c:v>
                </c:pt>
                <c:pt idx="596">
                  <c:v>43521</c:v>
                </c:pt>
                <c:pt idx="597">
                  <c:v>43528</c:v>
                </c:pt>
                <c:pt idx="598">
                  <c:v>43535</c:v>
                </c:pt>
                <c:pt idx="599">
                  <c:v>43542</c:v>
                </c:pt>
                <c:pt idx="600">
                  <c:v>43549</c:v>
                </c:pt>
                <c:pt idx="601">
                  <c:v>43556</c:v>
                </c:pt>
                <c:pt idx="602">
                  <c:v>43563</c:v>
                </c:pt>
                <c:pt idx="603">
                  <c:v>43570</c:v>
                </c:pt>
                <c:pt idx="604">
                  <c:v>43577</c:v>
                </c:pt>
                <c:pt idx="605">
                  <c:v>43584</c:v>
                </c:pt>
                <c:pt idx="606">
                  <c:v>43591</c:v>
                </c:pt>
                <c:pt idx="607">
                  <c:v>43598</c:v>
                </c:pt>
                <c:pt idx="608">
                  <c:v>43605</c:v>
                </c:pt>
                <c:pt idx="609">
                  <c:v>43612</c:v>
                </c:pt>
                <c:pt idx="610">
                  <c:v>43619</c:v>
                </c:pt>
                <c:pt idx="611">
                  <c:v>43626</c:v>
                </c:pt>
                <c:pt idx="612">
                  <c:v>43633</c:v>
                </c:pt>
                <c:pt idx="613">
                  <c:v>43640</c:v>
                </c:pt>
                <c:pt idx="614">
                  <c:v>43647</c:v>
                </c:pt>
                <c:pt idx="615">
                  <c:v>43654</c:v>
                </c:pt>
                <c:pt idx="616">
                  <c:v>43661</c:v>
                </c:pt>
                <c:pt idx="617">
                  <c:v>43668</c:v>
                </c:pt>
                <c:pt idx="618">
                  <c:v>43675</c:v>
                </c:pt>
                <c:pt idx="619">
                  <c:v>43682</c:v>
                </c:pt>
                <c:pt idx="620">
                  <c:v>43689</c:v>
                </c:pt>
                <c:pt idx="621">
                  <c:v>43696</c:v>
                </c:pt>
                <c:pt idx="622">
                  <c:v>43703</c:v>
                </c:pt>
                <c:pt idx="623">
                  <c:v>43710</c:v>
                </c:pt>
                <c:pt idx="624">
                  <c:v>43717</c:v>
                </c:pt>
                <c:pt idx="625">
                  <c:v>43724</c:v>
                </c:pt>
                <c:pt idx="626">
                  <c:v>43731</c:v>
                </c:pt>
                <c:pt idx="627">
                  <c:v>43738</c:v>
                </c:pt>
                <c:pt idx="628">
                  <c:v>43745</c:v>
                </c:pt>
                <c:pt idx="629">
                  <c:v>43752</c:v>
                </c:pt>
                <c:pt idx="630">
                  <c:v>43759</c:v>
                </c:pt>
                <c:pt idx="631">
                  <c:v>43766</c:v>
                </c:pt>
                <c:pt idx="632">
                  <c:v>43773</c:v>
                </c:pt>
                <c:pt idx="633">
                  <c:v>43780</c:v>
                </c:pt>
                <c:pt idx="634">
                  <c:v>43787</c:v>
                </c:pt>
                <c:pt idx="635">
                  <c:v>43794</c:v>
                </c:pt>
                <c:pt idx="636">
                  <c:v>43801</c:v>
                </c:pt>
                <c:pt idx="637">
                  <c:v>43808</c:v>
                </c:pt>
                <c:pt idx="638">
                  <c:v>43815</c:v>
                </c:pt>
                <c:pt idx="639">
                  <c:v>43822</c:v>
                </c:pt>
                <c:pt idx="640">
                  <c:v>43829</c:v>
                </c:pt>
                <c:pt idx="641">
                  <c:v>43836</c:v>
                </c:pt>
                <c:pt idx="642">
                  <c:v>43843</c:v>
                </c:pt>
                <c:pt idx="643">
                  <c:v>43850</c:v>
                </c:pt>
                <c:pt idx="644">
                  <c:v>43857</c:v>
                </c:pt>
                <c:pt idx="645">
                  <c:v>43864</c:v>
                </c:pt>
                <c:pt idx="646">
                  <c:v>43871</c:v>
                </c:pt>
                <c:pt idx="647">
                  <c:v>43878</c:v>
                </c:pt>
                <c:pt idx="648">
                  <c:v>43885</c:v>
                </c:pt>
                <c:pt idx="649">
                  <c:v>43892</c:v>
                </c:pt>
                <c:pt idx="650">
                  <c:v>43899</c:v>
                </c:pt>
                <c:pt idx="651">
                  <c:v>43906</c:v>
                </c:pt>
                <c:pt idx="652">
                  <c:v>43913</c:v>
                </c:pt>
                <c:pt idx="653">
                  <c:v>43920</c:v>
                </c:pt>
                <c:pt idx="654">
                  <c:v>43927</c:v>
                </c:pt>
                <c:pt idx="655">
                  <c:v>43934</c:v>
                </c:pt>
                <c:pt idx="656">
                  <c:v>43941</c:v>
                </c:pt>
                <c:pt idx="657">
                  <c:v>43948</c:v>
                </c:pt>
                <c:pt idx="658">
                  <c:v>43955</c:v>
                </c:pt>
                <c:pt idx="659">
                  <c:v>43962</c:v>
                </c:pt>
                <c:pt idx="660">
                  <c:v>43969</c:v>
                </c:pt>
                <c:pt idx="661">
                  <c:v>43976</c:v>
                </c:pt>
                <c:pt idx="662">
                  <c:v>43983</c:v>
                </c:pt>
                <c:pt idx="663">
                  <c:v>43990</c:v>
                </c:pt>
                <c:pt idx="664">
                  <c:v>43997</c:v>
                </c:pt>
                <c:pt idx="665">
                  <c:v>44004</c:v>
                </c:pt>
                <c:pt idx="666">
                  <c:v>44011</c:v>
                </c:pt>
                <c:pt idx="667">
                  <c:v>44018</c:v>
                </c:pt>
                <c:pt idx="668">
                  <c:v>44025</c:v>
                </c:pt>
                <c:pt idx="669">
                  <c:v>44032</c:v>
                </c:pt>
                <c:pt idx="670">
                  <c:v>44039</c:v>
                </c:pt>
                <c:pt idx="671">
                  <c:v>44046</c:v>
                </c:pt>
                <c:pt idx="672">
                  <c:v>44053</c:v>
                </c:pt>
                <c:pt idx="673">
                  <c:v>44060</c:v>
                </c:pt>
                <c:pt idx="674">
                  <c:v>44067</c:v>
                </c:pt>
                <c:pt idx="675">
                  <c:v>44074</c:v>
                </c:pt>
                <c:pt idx="676">
                  <c:v>44081</c:v>
                </c:pt>
                <c:pt idx="677">
                  <c:v>44088</c:v>
                </c:pt>
                <c:pt idx="678">
                  <c:v>44095</c:v>
                </c:pt>
                <c:pt idx="679">
                  <c:v>44102</c:v>
                </c:pt>
                <c:pt idx="680">
                  <c:v>44109</c:v>
                </c:pt>
                <c:pt idx="681">
                  <c:v>44116</c:v>
                </c:pt>
                <c:pt idx="682">
                  <c:v>44123</c:v>
                </c:pt>
                <c:pt idx="683">
                  <c:v>44130</c:v>
                </c:pt>
                <c:pt idx="684">
                  <c:v>44137</c:v>
                </c:pt>
                <c:pt idx="685">
                  <c:v>44144</c:v>
                </c:pt>
                <c:pt idx="686">
                  <c:v>44151</c:v>
                </c:pt>
                <c:pt idx="687">
                  <c:v>44158</c:v>
                </c:pt>
                <c:pt idx="688">
                  <c:v>44165</c:v>
                </c:pt>
                <c:pt idx="689">
                  <c:v>44172</c:v>
                </c:pt>
                <c:pt idx="690">
                  <c:v>44179</c:v>
                </c:pt>
                <c:pt idx="691">
                  <c:v>44186</c:v>
                </c:pt>
                <c:pt idx="692">
                  <c:v>44193</c:v>
                </c:pt>
                <c:pt idx="693">
                  <c:v>44200</c:v>
                </c:pt>
                <c:pt idx="694">
                  <c:v>44207</c:v>
                </c:pt>
                <c:pt idx="695">
                  <c:v>44214</c:v>
                </c:pt>
                <c:pt idx="696">
                  <c:v>44221</c:v>
                </c:pt>
                <c:pt idx="697">
                  <c:v>44228</c:v>
                </c:pt>
                <c:pt idx="698">
                  <c:v>44235</c:v>
                </c:pt>
                <c:pt idx="699">
                  <c:v>44242</c:v>
                </c:pt>
                <c:pt idx="700">
                  <c:v>44249</c:v>
                </c:pt>
                <c:pt idx="701">
                  <c:v>44256</c:v>
                </c:pt>
                <c:pt idx="702">
                  <c:v>44263</c:v>
                </c:pt>
                <c:pt idx="703">
                  <c:v>44270</c:v>
                </c:pt>
                <c:pt idx="704">
                  <c:v>44277</c:v>
                </c:pt>
                <c:pt idx="705">
                  <c:v>44284</c:v>
                </c:pt>
                <c:pt idx="706">
                  <c:v>44291</c:v>
                </c:pt>
                <c:pt idx="707">
                  <c:v>44298</c:v>
                </c:pt>
                <c:pt idx="708">
                  <c:v>44305</c:v>
                </c:pt>
                <c:pt idx="709">
                  <c:v>44312</c:v>
                </c:pt>
                <c:pt idx="710">
                  <c:v>44319</c:v>
                </c:pt>
                <c:pt idx="711">
                  <c:v>44326</c:v>
                </c:pt>
                <c:pt idx="712">
                  <c:v>44333</c:v>
                </c:pt>
                <c:pt idx="713">
                  <c:v>44340</c:v>
                </c:pt>
                <c:pt idx="714">
                  <c:v>44347</c:v>
                </c:pt>
                <c:pt idx="715">
                  <c:v>44354</c:v>
                </c:pt>
                <c:pt idx="716">
                  <c:v>44361</c:v>
                </c:pt>
                <c:pt idx="717">
                  <c:v>44368</c:v>
                </c:pt>
                <c:pt idx="718">
                  <c:v>44375</c:v>
                </c:pt>
                <c:pt idx="719">
                  <c:v>44382</c:v>
                </c:pt>
                <c:pt idx="720">
                  <c:v>44389</c:v>
                </c:pt>
                <c:pt idx="721">
                  <c:v>44396</c:v>
                </c:pt>
                <c:pt idx="722">
                  <c:v>44403</c:v>
                </c:pt>
                <c:pt idx="723">
                  <c:v>44410</c:v>
                </c:pt>
                <c:pt idx="724">
                  <c:v>44417</c:v>
                </c:pt>
                <c:pt idx="725">
                  <c:v>44424</c:v>
                </c:pt>
                <c:pt idx="726">
                  <c:v>44431</c:v>
                </c:pt>
                <c:pt idx="727">
                  <c:v>44438</c:v>
                </c:pt>
                <c:pt idx="728">
                  <c:v>44445</c:v>
                </c:pt>
                <c:pt idx="729">
                  <c:v>44452</c:v>
                </c:pt>
                <c:pt idx="730">
                  <c:v>44459</c:v>
                </c:pt>
                <c:pt idx="731">
                  <c:v>44466</c:v>
                </c:pt>
                <c:pt idx="732">
                  <c:v>44473</c:v>
                </c:pt>
                <c:pt idx="733">
                  <c:v>44480</c:v>
                </c:pt>
                <c:pt idx="734">
                  <c:v>44487</c:v>
                </c:pt>
                <c:pt idx="735">
                  <c:v>44494</c:v>
                </c:pt>
                <c:pt idx="736">
                  <c:v>44501</c:v>
                </c:pt>
                <c:pt idx="737">
                  <c:v>44508</c:v>
                </c:pt>
                <c:pt idx="738">
                  <c:v>44515</c:v>
                </c:pt>
                <c:pt idx="739">
                  <c:v>44522</c:v>
                </c:pt>
                <c:pt idx="740">
                  <c:v>44529</c:v>
                </c:pt>
                <c:pt idx="741">
                  <c:v>44536</c:v>
                </c:pt>
                <c:pt idx="742">
                  <c:v>44543</c:v>
                </c:pt>
                <c:pt idx="743">
                  <c:v>44550</c:v>
                </c:pt>
                <c:pt idx="744">
                  <c:v>44557</c:v>
                </c:pt>
                <c:pt idx="745">
                  <c:v>44564</c:v>
                </c:pt>
                <c:pt idx="746">
                  <c:v>44571</c:v>
                </c:pt>
                <c:pt idx="747">
                  <c:v>44578</c:v>
                </c:pt>
                <c:pt idx="748">
                  <c:v>44585</c:v>
                </c:pt>
                <c:pt idx="749">
                  <c:v>44592</c:v>
                </c:pt>
                <c:pt idx="750">
                  <c:v>44599</c:v>
                </c:pt>
                <c:pt idx="751">
                  <c:v>44606</c:v>
                </c:pt>
                <c:pt idx="752">
                  <c:v>44613</c:v>
                </c:pt>
                <c:pt idx="753">
                  <c:v>44620</c:v>
                </c:pt>
                <c:pt idx="754">
                  <c:v>44627</c:v>
                </c:pt>
                <c:pt idx="755">
                  <c:v>44634</c:v>
                </c:pt>
                <c:pt idx="756">
                  <c:v>44641</c:v>
                </c:pt>
                <c:pt idx="757">
                  <c:v>44648</c:v>
                </c:pt>
                <c:pt idx="758">
                  <c:v>44655</c:v>
                </c:pt>
                <c:pt idx="759">
                  <c:v>44662</c:v>
                </c:pt>
                <c:pt idx="760">
                  <c:v>44669</c:v>
                </c:pt>
                <c:pt idx="761">
                  <c:v>44676</c:v>
                </c:pt>
                <c:pt idx="762">
                  <c:v>44683</c:v>
                </c:pt>
                <c:pt idx="763">
                  <c:v>44690</c:v>
                </c:pt>
                <c:pt idx="764">
                  <c:v>44697</c:v>
                </c:pt>
                <c:pt idx="765">
                  <c:v>44704</c:v>
                </c:pt>
                <c:pt idx="766">
                  <c:v>44711</c:v>
                </c:pt>
                <c:pt idx="767">
                  <c:v>44718</c:v>
                </c:pt>
                <c:pt idx="768">
                  <c:v>44725</c:v>
                </c:pt>
                <c:pt idx="769">
                  <c:v>44732</c:v>
                </c:pt>
                <c:pt idx="770">
                  <c:v>44739</c:v>
                </c:pt>
                <c:pt idx="771">
                  <c:v>44746</c:v>
                </c:pt>
                <c:pt idx="772">
                  <c:v>44753</c:v>
                </c:pt>
                <c:pt idx="773">
                  <c:v>44760</c:v>
                </c:pt>
                <c:pt idx="774">
                  <c:v>44767</c:v>
                </c:pt>
                <c:pt idx="775">
                  <c:v>44774</c:v>
                </c:pt>
                <c:pt idx="776">
                  <c:v>44781</c:v>
                </c:pt>
                <c:pt idx="777">
                  <c:v>44788</c:v>
                </c:pt>
                <c:pt idx="778">
                  <c:v>44795</c:v>
                </c:pt>
                <c:pt idx="779">
                  <c:v>44802</c:v>
                </c:pt>
                <c:pt idx="780">
                  <c:v>44809</c:v>
                </c:pt>
                <c:pt idx="781">
                  <c:v>44816</c:v>
                </c:pt>
                <c:pt idx="782">
                  <c:v>44823</c:v>
                </c:pt>
                <c:pt idx="783">
                  <c:v>44830</c:v>
                </c:pt>
                <c:pt idx="784">
                  <c:v>44837</c:v>
                </c:pt>
                <c:pt idx="785">
                  <c:v>44844</c:v>
                </c:pt>
                <c:pt idx="786">
                  <c:v>44851</c:v>
                </c:pt>
                <c:pt idx="787">
                  <c:v>44858</c:v>
                </c:pt>
                <c:pt idx="788">
                  <c:v>44865</c:v>
                </c:pt>
                <c:pt idx="789">
                  <c:v>44872</c:v>
                </c:pt>
                <c:pt idx="790">
                  <c:v>44879</c:v>
                </c:pt>
                <c:pt idx="791">
                  <c:v>44886</c:v>
                </c:pt>
                <c:pt idx="792">
                  <c:v>44893</c:v>
                </c:pt>
                <c:pt idx="793">
                  <c:v>44900</c:v>
                </c:pt>
                <c:pt idx="794">
                  <c:v>44907</c:v>
                </c:pt>
                <c:pt idx="795">
                  <c:v>44914</c:v>
                </c:pt>
                <c:pt idx="796">
                  <c:v>44921</c:v>
                </c:pt>
                <c:pt idx="797">
                  <c:v>44928</c:v>
                </c:pt>
                <c:pt idx="798">
                  <c:v>44935</c:v>
                </c:pt>
                <c:pt idx="799">
                  <c:v>44942</c:v>
                </c:pt>
                <c:pt idx="800">
                  <c:v>44949</c:v>
                </c:pt>
                <c:pt idx="801">
                  <c:v>44956</c:v>
                </c:pt>
                <c:pt idx="802">
                  <c:v>44963</c:v>
                </c:pt>
                <c:pt idx="803">
                  <c:v>44970</c:v>
                </c:pt>
                <c:pt idx="804">
                  <c:v>44977</c:v>
                </c:pt>
                <c:pt idx="805">
                  <c:v>44984</c:v>
                </c:pt>
                <c:pt idx="806">
                  <c:v>44991</c:v>
                </c:pt>
                <c:pt idx="807">
                  <c:v>44998</c:v>
                </c:pt>
                <c:pt idx="808">
                  <c:v>45005</c:v>
                </c:pt>
                <c:pt idx="809">
                  <c:v>45012</c:v>
                </c:pt>
                <c:pt idx="810">
                  <c:v>45019</c:v>
                </c:pt>
                <c:pt idx="811">
                  <c:v>45026</c:v>
                </c:pt>
                <c:pt idx="812">
                  <c:v>45033</c:v>
                </c:pt>
                <c:pt idx="813">
                  <c:v>45040</c:v>
                </c:pt>
                <c:pt idx="814">
                  <c:v>45047</c:v>
                </c:pt>
                <c:pt idx="815">
                  <c:v>45054</c:v>
                </c:pt>
                <c:pt idx="816">
                  <c:v>45061</c:v>
                </c:pt>
                <c:pt idx="817">
                  <c:v>45068</c:v>
                </c:pt>
                <c:pt idx="818">
                  <c:v>45075</c:v>
                </c:pt>
                <c:pt idx="819">
                  <c:v>45082</c:v>
                </c:pt>
                <c:pt idx="820">
                  <c:v>45089</c:v>
                </c:pt>
                <c:pt idx="821">
                  <c:v>45096</c:v>
                </c:pt>
                <c:pt idx="822">
                  <c:v>45103</c:v>
                </c:pt>
                <c:pt idx="823">
                  <c:v>45110</c:v>
                </c:pt>
                <c:pt idx="824">
                  <c:v>45117</c:v>
                </c:pt>
                <c:pt idx="825">
                  <c:v>45124</c:v>
                </c:pt>
                <c:pt idx="826">
                  <c:v>45131</c:v>
                </c:pt>
                <c:pt idx="827">
                  <c:v>45138</c:v>
                </c:pt>
                <c:pt idx="828">
                  <c:v>45145</c:v>
                </c:pt>
                <c:pt idx="829">
                  <c:v>45152</c:v>
                </c:pt>
                <c:pt idx="830">
                  <c:v>45159</c:v>
                </c:pt>
                <c:pt idx="831">
                  <c:v>45166</c:v>
                </c:pt>
                <c:pt idx="832">
                  <c:v>45173</c:v>
                </c:pt>
                <c:pt idx="833">
                  <c:v>45180</c:v>
                </c:pt>
                <c:pt idx="834">
                  <c:v>45187</c:v>
                </c:pt>
                <c:pt idx="835">
                  <c:v>45194</c:v>
                </c:pt>
                <c:pt idx="836">
                  <c:v>45201</c:v>
                </c:pt>
                <c:pt idx="837">
                  <c:v>45208</c:v>
                </c:pt>
                <c:pt idx="838">
                  <c:v>45215</c:v>
                </c:pt>
                <c:pt idx="839">
                  <c:v>45222</c:v>
                </c:pt>
                <c:pt idx="840">
                  <c:v>45229</c:v>
                </c:pt>
                <c:pt idx="841">
                  <c:v>45236</c:v>
                </c:pt>
                <c:pt idx="842">
                  <c:v>45243</c:v>
                </c:pt>
                <c:pt idx="843">
                  <c:v>45250</c:v>
                </c:pt>
                <c:pt idx="844">
                  <c:v>45257</c:v>
                </c:pt>
                <c:pt idx="845">
                  <c:v>45264</c:v>
                </c:pt>
                <c:pt idx="846">
                  <c:v>45271</c:v>
                </c:pt>
                <c:pt idx="847">
                  <c:v>45278</c:v>
                </c:pt>
                <c:pt idx="848">
                  <c:v>45285</c:v>
                </c:pt>
                <c:pt idx="849">
                  <c:v>45292</c:v>
                </c:pt>
                <c:pt idx="850">
                  <c:v>45299</c:v>
                </c:pt>
                <c:pt idx="851">
                  <c:v>45306</c:v>
                </c:pt>
                <c:pt idx="852">
                  <c:v>45313</c:v>
                </c:pt>
                <c:pt idx="853">
                  <c:v>45320</c:v>
                </c:pt>
                <c:pt idx="854">
                  <c:v>45327</c:v>
                </c:pt>
                <c:pt idx="855">
                  <c:v>45334</c:v>
                </c:pt>
                <c:pt idx="856">
                  <c:v>45341</c:v>
                </c:pt>
                <c:pt idx="857">
                  <c:v>45348</c:v>
                </c:pt>
                <c:pt idx="858">
                  <c:v>45355</c:v>
                </c:pt>
                <c:pt idx="859">
                  <c:v>45362</c:v>
                </c:pt>
                <c:pt idx="860">
                  <c:v>45369</c:v>
                </c:pt>
                <c:pt idx="861">
                  <c:v>45376</c:v>
                </c:pt>
                <c:pt idx="862">
                  <c:v>45383</c:v>
                </c:pt>
                <c:pt idx="863">
                  <c:v>45390</c:v>
                </c:pt>
                <c:pt idx="864">
                  <c:v>45397</c:v>
                </c:pt>
                <c:pt idx="865">
                  <c:v>45404</c:v>
                </c:pt>
                <c:pt idx="866">
                  <c:v>45411</c:v>
                </c:pt>
                <c:pt idx="867">
                  <c:v>45418</c:v>
                </c:pt>
                <c:pt idx="868">
                  <c:v>45425</c:v>
                </c:pt>
                <c:pt idx="869">
                  <c:v>45432</c:v>
                </c:pt>
                <c:pt idx="870">
                  <c:v>45439</c:v>
                </c:pt>
                <c:pt idx="871">
                  <c:v>45446</c:v>
                </c:pt>
                <c:pt idx="872">
                  <c:v>45453</c:v>
                </c:pt>
                <c:pt idx="873">
                  <c:v>45460</c:v>
                </c:pt>
                <c:pt idx="874">
                  <c:v>45467</c:v>
                </c:pt>
                <c:pt idx="875">
                  <c:v>45474</c:v>
                </c:pt>
                <c:pt idx="876">
                  <c:v>45481</c:v>
                </c:pt>
                <c:pt idx="877">
                  <c:v>45488</c:v>
                </c:pt>
                <c:pt idx="878">
                  <c:v>45495</c:v>
                </c:pt>
                <c:pt idx="879">
                  <c:v>45502</c:v>
                </c:pt>
                <c:pt idx="880">
                  <c:v>45509</c:v>
                </c:pt>
                <c:pt idx="881">
                  <c:v>45516</c:v>
                </c:pt>
                <c:pt idx="882">
                  <c:v>45523</c:v>
                </c:pt>
                <c:pt idx="883">
                  <c:v>45530</c:v>
                </c:pt>
                <c:pt idx="884">
                  <c:v>45537</c:v>
                </c:pt>
                <c:pt idx="885">
                  <c:v>45544</c:v>
                </c:pt>
                <c:pt idx="886">
                  <c:v>45551</c:v>
                </c:pt>
                <c:pt idx="887">
                  <c:v>45558</c:v>
                </c:pt>
                <c:pt idx="888">
                  <c:v>45565</c:v>
                </c:pt>
                <c:pt idx="889">
                  <c:v>45572</c:v>
                </c:pt>
                <c:pt idx="890">
                  <c:v>45579</c:v>
                </c:pt>
                <c:pt idx="891">
                  <c:v>45586</c:v>
                </c:pt>
                <c:pt idx="892">
                  <c:v>45593</c:v>
                </c:pt>
                <c:pt idx="893">
                  <c:v>45600</c:v>
                </c:pt>
                <c:pt idx="894">
                  <c:v>45607</c:v>
                </c:pt>
                <c:pt idx="895">
                  <c:v>45614</c:v>
                </c:pt>
                <c:pt idx="896">
                  <c:v>45621</c:v>
                </c:pt>
                <c:pt idx="897">
                  <c:v>45628</c:v>
                </c:pt>
                <c:pt idx="898">
                  <c:v>45635</c:v>
                </c:pt>
                <c:pt idx="899">
                  <c:v>45642</c:v>
                </c:pt>
                <c:pt idx="900">
                  <c:v>45649</c:v>
                </c:pt>
                <c:pt idx="901">
                  <c:v>45656</c:v>
                </c:pt>
                <c:pt idx="902">
                  <c:v>45663</c:v>
                </c:pt>
                <c:pt idx="903">
                  <c:v>45670</c:v>
                </c:pt>
                <c:pt idx="904">
                  <c:v>45677</c:v>
                </c:pt>
                <c:pt idx="905">
                  <c:v>45684</c:v>
                </c:pt>
                <c:pt idx="906">
                  <c:v>45691</c:v>
                </c:pt>
                <c:pt idx="907">
                  <c:v>45698</c:v>
                </c:pt>
                <c:pt idx="908">
                  <c:v>45705</c:v>
                </c:pt>
                <c:pt idx="909">
                  <c:v>45712</c:v>
                </c:pt>
              </c:numCache>
            </c:numRef>
          </c:cat>
          <c:val>
            <c:numRef>
              <c:f>TimeSeries!$E$4:$E$912</c:f>
              <c:numCache>
                <c:formatCode>General</c:formatCode>
                <c:ptCount val="909"/>
                <c:pt idx="0">
                  <c:v>9.696054334919194E-5</c:v>
                </c:pt>
                <c:pt idx="1">
                  <c:v>7.3000384691452317E-5</c:v>
                </c:pt>
                <c:pt idx="2">
                  <c:v>1.4491776698646175E-4</c:v>
                </c:pt>
                <c:pt idx="3">
                  <c:v>1.0313306969509212E-4</c:v>
                </c:pt>
                <c:pt idx="4">
                  <c:v>5.6768432397145941E-4</c:v>
                </c:pt>
                <c:pt idx="5">
                  <c:v>1.08910597833914E-4</c:v>
                </c:pt>
                <c:pt idx="6">
                  <c:v>1.367353681592723E-4</c:v>
                </c:pt>
                <c:pt idx="7">
                  <c:v>1.2326789869575866E-4</c:v>
                </c:pt>
                <c:pt idx="8">
                  <c:v>1.6850533785266701E-4</c:v>
                </c:pt>
                <c:pt idx="9">
                  <c:v>5.2438838233654032E-5</c:v>
                </c:pt>
                <c:pt idx="10">
                  <c:v>9.0751945832231003E-5</c:v>
                </c:pt>
                <c:pt idx="11">
                  <c:v>1.3333799025961619E-5</c:v>
                </c:pt>
                <c:pt idx="12">
                  <c:v>1.4343680813264475E-4</c:v>
                </c:pt>
                <c:pt idx="13">
                  <c:v>1.944167421255604E-4</c:v>
                </c:pt>
                <c:pt idx="14">
                  <c:v>6.984929570501664E-5</c:v>
                </c:pt>
                <c:pt idx="15">
                  <c:v>1.261615820464793E-5</c:v>
                </c:pt>
                <c:pt idx="16">
                  <c:v>4.1560090451556479E-4</c:v>
                </c:pt>
                <c:pt idx="17">
                  <c:v>2.095782895486023E-4</c:v>
                </c:pt>
                <c:pt idx="18">
                  <c:v>1.3322028910964328E-5</c:v>
                </c:pt>
                <c:pt idx="19">
                  <c:v>9.2281074922835656E-5</c:v>
                </c:pt>
                <c:pt idx="20">
                  <c:v>8.579877112544912E-5</c:v>
                </c:pt>
                <c:pt idx="21">
                  <c:v>8.8510364642379691E-5</c:v>
                </c:pt>
                <c:pt idx="22">
                  <c:v>3.5055474348467442E-5</c:v>
                </c:pt>
                <c:pt idx="23">
                  <c:v>4.8777453419100877E-4</c:v>
                </c:pt>
                <c:pt idx="24">
                  <c:v>5.4597904657971082E-6</c:v>
                </c:pt>
                <c:pt idx="25">
                  <c:v>8.8397936578323672E-5</c:v>
                </c:pt>
                <c:pt idx="26">
                  <c:v>4.2245773677380977E-4</c:v>
                </c:pt>
                <c:pt idx="27">
                  <c:v>2.3408781095744262E-4</c:v>
                </c:pt>
                <c:pt idx="28">
                  <c:v>5.482355347898055E-5</c:v>
                </c:pt>
                <c:pt idx="29">
                  <c:v>9.6006052029671711E-5</c:v>
                </c:pt>
                <c:pt idx="30">
                  <c:v>6.5408704343824009E-5</c:v>
                </c:pt>
                <c:pt idx="31">
                  <c:v>3.7172295041681552E-5</c:v>
                </c:pt>
                <c:pt idx="32">
                  <c:v>1.4633333704133959E-4</c:v>
                </c:pt>
                <c:pt idx="33">
                  <c:v>8.34652254733908E-5</c:v>
                </c:pt>
                <c:pt idx="34">
                  <c:v>1.1199615311853694E-4</c:v>
                </c:pt>
                <c:pt idx="35">
                  <c:v>1.9021470967730791E-5</c:v>
                </c:pt>
                <c:pt idx="36">
                  <c:v>1.6370884172818776E-4</c:v>
                </c:pt>
                <c:pt idx="37">
                  <c:v>4.0586351352283687E-5</c:v>
                </c:pt>
                <c:pt idx="38">
                  <c:v>9.4716264521157629E-5</c:v>
                </c:pt>
                <c:pt idx="39">
                  <c:v>1.5580971927240951E-4</c:v>
                </c:pt>
                <c:pt idx="40">
                  <c:v>5.8601646221194195E-5</c:v>
                </c:pt>
                <c:pt idx="41">
                  <c:v>7.9366309150550444E-6</c:v>
                </c:pt>
                <c:pt idx="42">
                  <c:v>1.0949878894584562E-5</c:v>
                </c:pt>
                <c:pt idx="43">
                  <c:v>1.8986703670587256E-4</c:v>
                </c:pt>
                <c:pt idx="44">
                  <c:v>3.9558300540263408E-5</c:v>
                </c:pt>
                <c:pt idx="45">
                  <c:v>4.8219848143964396E-5</c:v>
                </c:pt>
                <c:pt idx="46">
                  <c:v>3.4349215008906071E-5</c:v>
                </c:pt>
                <c:pt idx="47">
                  <c:v>3.8700485527195955E-5</c:v>
                </c:pt>
                <c:pt idx="48">
                  <c:v>7.2285339354571228E-6</c:v>
                </c:pt>
                <c:pt idx="49">
                  <c:v>3.7701506329650276E-6</c:v>
                </c:pt>
                <c:pt idx="50">
                  <c:v>5.5955019485286521E-5</c:v>
                </c:pt>
                <c:pt idx="51">
                  <c:v>4.5895706674474253E-6</c:v>
                </c:pt>
                <c:pt idx="52">
                  <c:v>2.4623449957761215E-4</c:v>
                </c:pt>
                <c:pt idx="53">
                  <c:v>1.1710354706795838E-4</c:v>
                </c:pt>
                <c:pt idx="54">
                  <c:v>1.2896203090175171E-3</c:v>
                </c:pt>
                <c:pt idx="55">
                  <c:v>2.5777108083538961E-4</c:v>
                </c:pt>
                <c:pt idx="56">
                  <c:v>1.6493602337095991E-3</c:v>
                </c:pt>
                <c:pt idx="57">
                  <c:v>8.8491542530093239E-4</c:v>
                </c:pt>
                <c:pt idx="58">
                  <c:v>6.2918074912876463E-5</c:v>
                </c:pt>
                <c:pt idx="59">
                  <c:v>1.9720468082619677E-4</c:v>
                </c:pt>
                <c:pt idx="60">
                  <c:v>1.1550655207747957E-4</c:v>
                </c:pt>
                <c:pt idx="61">
                  <c:v>3.7462095797534058E-5</c:v>
                </c:pt>
                <c:pt idx="62">
                  <c:v>1.7686818084188825E-5</c:v>
                </c:pt>
                <c:pt idx="63">
                  <c:v>3.7962481297573947E-4</c:v>
                </c:pt>
                <c:pt idx="64">
                  <c:v>1.8840380104822275E-4</c:v>
                </c:pt>
                <c:pt idx="65">
                  <c:v>3.349319122613626E-4</c:v>
                </c:pt>
                <c:pt idx="66">
                  <c:v>2.8813957772186603E-4</c:v>
                </c:pt>
                <c:pt idx="67">
                  <c:v>2.1396801034272845E-4</c:v>
                </c:pt>
                <c:pt idx="68">
                  <c:v>1.912422484871126E-5</c:v>
                </c:pt>
                <c:pt idx="69">
                  <c:v>1.8527664527054431E-4</c:v>
                </c:pt>
                <c:pt idx="70">
                  <c:v>3.5085559929383365E-4</c:v>
                </c:pt>
                <c:pt idx="71">
                  <c:v>1.1434668284486727E-5</c:v>
                </c:pt>
                <c:pt idx="72">
                  <c:v>9.2228607078176546E-5</c:v>
                </c:pt>
                <c:pt idx="73">
                  <c:v>3.3774295955465197E-4</c:v>
                </c:pt>
                <c:pt idx="74">
                  <c:v>9.9602648564051585E-6</c:v>
                </c:pt>
                <c:pt idx="75">
                  <c:v>1.7799257506119557E-4</c:v>
                </c:pt>
                <c:pt idx="76">
                  <c:v>9.6115907888947192E-5</c:v>
                </c:pt>
                <c:pt idx="77">
                  <c:v>7.1014992396379437E-5</c:v>
                </c:pt>
                <c:pt idx="78">
                  <c:v>7.5041419996995035E-4</c:v>
                </c:pt>
                <c:pt idx="79">
                  <c:v>7.3766653836272733E-5</c:v>
                </c:pt>
                <c:pt idx="80">
                  <c:v>1.1124400204447522E-4</c:v>
                </c:pt>
                <c:pt idx="81">
                  <c:v>1.395671973482785E-5</c:v>
                </c:pt>
                <c:pt idx="82">
                  <c:v>5.6001999249284968E-5</c:v>
                </c:pt>
                <c:pt idx="83">
                  <c:v>3.815275656418554E-6</c:v>
                </c:pt>
                <c:pt idx="84">
                  <c:v>1.1901415882566949E-4</c:v>
                </c:pt>
                <c:pt idx="85">
                  <c:v>1.6379020459814263E-5</c:v>
                </c:pt>
                <c:pt idx="86">
                  <c:v>1.545563303280787E-3</c:v>
                </c:pt>
                <c:pt idx="87">
                  <c:v>1.6306198121235268E-4</c:v>
                </c:pt>
                <c:pt idx="88">
                  <c:v>6.5769093656574737E-5</c:v>
                </c:pt>
                <c:pt idx="89">
                  <c:v>3.606028166645369E-6</c:v>
                </c:pt>
                <c:pt idx="90">
                  <c:v>2.2773799583659273E-4</c:v>
                </c:pt>
                <c:pt idx="91">
                  <c:v>1.6890353417829784E-5</c:v>
                </c:pt>
                <c:pt idx="92">
                  <c:v>1.1599236108709046E-5</c:v>
                </c:pt>
                <c:pt idx="93">
                  <c:v>5.8756723714591152E-4</c:v>
                </c:pt>
                <c:pt idx="94">
                  <c:v>5.5917593796757186E-4</c:v>
                </c:pt>
                <c:pt idx="95">
                  <c:v>1.3025527320394476E-4</c:v>
                </c:pt>
                <c:pt idx="96">
                  <c:v>1.7859170622359702E-5</c:v>
                </c:pt>
                <c:pt idx="97">
                  <c:v>7.5919106086651117E-5</c:v>
                </c:pt>
                <c:pt idx="98">
                  <c:v>3.4918172919517979E-5</c:v>
                </c:pt>
                <c:pt idx="99">
                  <c:v>1.1668945313158846E-5</c:v>
                </c:pt>
                <c:pt idx="100">
                  <c:v>1.3425952970470137E-4</c:v>
                </c:pt>
                <c:pt idx="101">
                  <c:v>1.1364680794628494E-5</c:v>
                </c:pt>
                <c:pt idx="102">
                  <c:v>6.9265891739769166E-5</c:v>
                </c:pt>
                <c:pt idx="103">
                  <c:v>6.3097688218508139E-5</c:v>
                </c:pt>
                <c:pt idx="104">
                  <c:v>4.3323230546334095E-6</c:v>
                </c:pt>
                <c:pt idx="105">
                  <c:v>4.4313639079843157E-5</c:v>
                </c:pt>
                <c:pt idx="106">
                  <c:v>5.138452306660842E-5</c:v>
                </c:pt>
                <c:pt idx="107">
                  <c:v>1.0618362029004456E-4</c:v>
                </c:pt>
                <c:pt idx="108">
                  <c:v>5.5081138417704304E-5</c:v>
                </c:pt>
                <c:pt idx="109">
                  <c:v>2.145264746863706E-4</c:v>
                </c:pt>
                <c:pt idx="110">
                  <c:v>2.4351446115262385E-5</c:v>
                </c:pt>
                <c:pt idx="111">
                  <c:v>1.1923834713956513E-4</c:v>
                </c:pt>
                <c:pt idx="112">
                  <c:v>1.0978373681023737E-5</c:v>
                </c:pt>
                <c:pt idx="113">
                  <c:v>3.4625519105912432E-5</c:v>
                </c:pt>
                <c:pt idx="114">
                  <c:v>7.7583359738223401E-5</c:v>
                </c:pt>
                <c:pt idx="115">
                  <c:v>3.743249772332893E-6</c:v>
                </c:pt>
                <c:pt idx="116">
                  <c:v>4.506325735507252E-5</c:v>
                </c:pt>
                <c:pt idx="117">
                  <c:v>9.8141628538520934E-5</c:v>
                </c:pt>
                <c:pt idx="118">
                  <c:v>4.8060468073659897E-6</c:v>
                </c:pt>
                <c:pt idx="119">
                  <c:v>8.1355998721045646E-6</c:v>
                </c:pt>
                <c:pt idx="120">
                  <c:v>3.6989040363236649E-6</c:v>
                </c:pt>
                <c:pt idx="121">
                  <c:v>1.1319059417030279E-4</c:v>
                </c:pt>
                <c:pt idx="122">
                  <c:v>6.4026958552900249E-5</c:v>
                </c:pt>
                <c:pt idx="123">
                  <c:v>7.6040019069969125E-5</c:v>
                </c:pt>
                <c:pt idx="124">
                  <c:v>3.7584858787473397E-5</c:v>
                </c:pt>
                <c:pt idx="125">
                  <c:v>4.4730228255986908E-6</c:v>
                </c:pt>
                <c:pt idx="126">
                  <c:v>2.0079621335011594E-5</c:v>
                </c:pt>
                <c:pt idx="127">
                  <c:v>7.750191487897194E-5</c:v>
                </c:pt>
                <c:pt idx="128">
                  <c:v>9.3967163355270415E-6</c:v>
                </c:pt>
                <c:pt idx="129">
                  <c:v>4.236640436415042E-5</c:v>
                </c:pt>
                <c:pt idx="130">
                  <c:v>4.4294468640076039E-6</c:v>
                </c:pt>
                <c:pt idx="131">
                  <c:v>3.7358974334455923E-6</c:v>
                </c:pt>
                <c:pt idx="132">
                  <c:v>1.5302340189691199E-5</c:v>
                </c:pt>
                <c:pt idx="133">
                  <c:v>2.5691180700693671E-5</c:v>
                </c:pt>
                <c:pt idx="134">
                  <c:v>7.5914945171909132E-6</c:v>
                </c:pt>
                <c:pt idx="135">
                  <c:v>5.1348587659839177E-6</c:v>
                </c:pt>
                <c:pt idx="136">
                  <c:v>1.6050001386162395E-4</c:v>
                </c:pt>
                <c:pt idx="137">
                  <c:v>1.8194167314642493E-5</c:v>
                </c:pt>
                <c:pt idx="138">
                  <c:v>6.9295013012988182E-5</c:v>
                </c:pt>
                <c:pt idx="139">
                  <c:v>5.2344712878952835E-5</c:v>
                </c:pt>
                <c:pt idx="140">
                  <c:v>1.5549976623813893E-5</c:v>
                </c:pt>
                <c:pt idx="141">
                  <c:v>4.2081593937166502E-6</c:v>
                </c:pt>
                <c:pt idx="142">
                  <c:v>5.4224096154553234E-5</c:v>
                </c:pt>
                <c:pt idx="143">
                  <c:v>3.6655342779909312E-6</c:v>
                </c:pt>
                <c:pt idx="144">
                  <c:v>5.9470525008904208E-6</c:v>
                </c:pt>
                <c:pt idx="145">
                  <c:v>3.4953438445869118E-5</c:v>
                </c:pt>
                <c:pt idx="146">
                  <c:v>7.4481369888621269E-6</c:v>
                </c:pt>
                <c:pt idx="147">
                  <c:v>1.0343909657937676E-5</c:v>
                </c:pt>
                <c:pt idx="148">
                  <c:v>1.80405645387838E-5</c:v>
                </c:pt>
                <c:pt idx="149">
                  <c:v>1.5095987982903756E-5</c:v>
                </c:pt>
                <c:pt idx="150">
                  <c:v>3.9294410232258303E-6</c:v>
                </c:pt>
                <c:pt idx="151">
                  <c:v>1.6996987446994924E-5</c:v>
                </c:pt>
                <c:pt idx="152">
                  <c:v>3.5022529419921481E-5</c:v>
                </c:pt>
                <c:pt idx="153">
                  <c:v>1.4622334600853548E-5</c:v>
                </c:pt>
                <c:pt idx="154">
                  <c:v>5.9179777771679964E-5</c:v>
                </c:pt>
                <c:pt idx="155">
                  <c:v>1.2554652773383556E-4</c:v>
                </c:pt>
                <c:pt idx="156">
                  <c:v>3.6785860220927755E-5</c:v>
                </c:pt>
                <c:pt idx="157">
                  <c:v>3.1521892417313928E-5</c:v>
                </c:pt>
                <c:pt idx="158">
                  <c:v>6.3041248086616705E-6</c:v>
                </c:pt>
                <c:pt idx="159">
                  <c:v>6.4593386296424342E-6</c:v>
                </c:pt>
                <c:pt idx="160">
                  <c:v>3.5887065859351152E-6</c:v>
                </c:pt>
                <c:pt idx="161">
                  <c:v>7.6783720361468355E-6</c:v>
                </c:pt>
                <c:pt idx="162">
                  <c:v>1.5877688099999245E-4</c:v>
                </c:pt>
                <c:pt idx="163">
                  <c:v>9.7711162242829116E-5</c:v>
                </c:pt>
                <c:pt idx="164">
                  <c:v>6.128368886734094E-5</c:v>
                </c:pt>
                <c:pt idx="165">
                  <c:v>3.9258652571207523E-5</c:v>
                </c:pt>
                <c:pt idx="166">
                  <c:v>1.1699907946275386E-4</c:v>
                </c:pt>
                <c:pt idx="167">
                  <c:v>3.6617916398967017E-5</c:v>
                </c:pt>
                <c:pt idx="168">
                  <c:v>1.9321173885019668E-5</c:v>
                </c:pt>
                <c:pt idx="169">
                  <c:v>1.0789895402130526E-5</c:v>
                </c:pt>
                <c:pt idx="170">
                  <c:v>3.060744221688268E-5</c:v>
                </c:pt>
                <c:pt idx="171">
                  <c:v>9.4431608755748045E-5</c:v>
                </c:pt>
                <c:pt idx="172">
                  <c:v>1.195910110624097E-4</c:v>
                </c:pt>
                <c:pt idx="173">
                  <c:v>7.1291061711839481E-6</c:v>
                </c:pt>
                <c:pt idx="174">
                  <c:v>7.1323082417597386E-5</c:v>
                </c:pt>
                <c:pt idx="175">
                  <c:v>3.2417457290976236E-5</c:v>
                </c:pt>
                <c:pt idx="176">
                  <c:v>1.9907668106254718E-5</c:v>
                </c:pt>
                <c:pt idx="177">
                  <c:v>5.4473559421601631E-5</c:v>
                </c:pt>
                <c:pt idx="178">
                  <c:v>5.5995356648084392E-5</c:v>
                </c:pt>
                <c:pt idx="179">
                  <c:v>1.3080467442004576E-4</c:v>
                </c:pt>
                <c:pt idx="180">
                  <c:v>2.1925583044770024E-5</c:v>
                </c:pt>
                <c:pt idx="181">
                  <c:v>1.4800054497364458E-5</c:v>
                </c:pt>
                <c:pt idx="182">
                  <c:v>1.7990481370985166E-4</c:v>
                </c:pt>
                <c:pt idx="183">
                  <c:v>6.3294486326670918E-5</c:v>
                </c:pt>
                <c:pt idx="184">
                  <c:v>4.0532612053589298E-6</c:v>
                </c:pt>
                <c:pt idx="185">
                  <c:v>4.1455875084156058E-6</c:v>
                </c:pt>
                <c:pt idx="186">
                  <c:v>1.0467917625239911E-5</c:v>
                </c:pt>
                <c:pt idx="187">
                  <c:v>3.7717123918564881E-5</c:v>
                </c:pt>
                <c:pt idx="188">
                  <c:v>8.0332379937295942E-5</c:v>
                </c:pt>
                <c:pt idx="189">
                  <c:v>3.662599768476497E-6</c:v>
                </c:pt>
                <c:pt idx="190">
                  <c:v>1.0745135638143041E-5</c:v>
                </c:pt>
                <c:pt idx="191">
                  <c:v>3.7941740905684492E-6</c:v>
                </c:pt>
                <c:pt idx="192">
                  <c:v>7.1332436993103012E-6</c:v>
                </c:pt>
                <c:pt idx="193">
                  <c:v>5.6046018172475062E-6</c:v>
                </c:pt>
                <c:pt idx="194">
                  <c:v>3.4216002209448687E-5</c:v>
                </c:pt>
                <c:pt idx="195">
                  <c:v>2.8265158024482264E-5</c:v>
                </c:pt>
                <c:pt idx="196">
                  <c:v>5.6129860872856464E-5</c:v>
                </c:pt>
                <c:pt idx="197">
                  <c:v>5.8543222808982305E-6</c:v>
                </c:pt>
                <c:pt idx="198">
                  <c:v>1.6344942182130381E-5</c:v>
                </c:pt>
                <c:pt idx="199">
                  <c:v>9.3696027880147015E-6</c:v>
                </c:pt>
                <c:pt idx="200">
                  <c:v>5.062766945739573E-5</c:v>
                </c:pt>
                <c:pt idx="201">
                  <c:v>1.6137595292218472E-4</c:v>
                </c:pt>
                <c:pt idx="202">
                  <c:v>4.9133042586622439E-5</c:v>
                </c:pt>
                <c:pt idx="203">
                  <c:v>1.3345001727786438E-4</c:v>
                </c:pt>
                <c:pt idx="204">
                  <c:v>2.9949131796338546E-5</c:v>
                </c:pt>
                <c:pt idx="205">
                  <c:v>2.4861301496821055E-4</c:v>
                </c:pt>
                <c:pt idx="206">
                  <c:v>4.5318699293919546E-6</c:v>
                </c:pt>
                <c:pt idx="207">
                  <c:v>5.1227467570526357E-6</c:v>
                </c:pt>
                <c:pt idx="208">
                  <c:v>1.2087727952146529E-4</c:v>
                </c:pt>
                <c:pt idx="209">
                  <c:v>1.9131829426808387E-5</c:v>
                </c:pt>
                <c:pt idx="210">
                  <c:v>1.1635603038739405E-5</c:v>
                </c:pt>
                <c:pt idx="211">
                  <c:v>1.6510346838075621E-4</c:v>
                </c:pt>
                <c:pt idx="212">
                  <c:v>2.0224259603692359E-5</c:v>
                </c:pt>
                <c:pt idx="213">
                  <c:v>2.4854073424906032E-4</c:v>
                </c:pt>
                <c:pt idx="214">
                  <c:v>1.6743307082613185E-5</c:v>
                </c:pt>
                <c:pt idx="215">
                  <c:v>3.4396437532655689E-5</c:v>
                </c:pt>
                <c:pt idx="216">
                  <c:v>1.7112387700235859E-4</c:v>
                </c:pt>
                <c:pt idx="217">
                  <c:v>1.0657208402026914E-4</c:v>
                </c:pt>
                <c:pt idx="218">
                  <c:v>3.4088016507509433E-4</c:v>
                </c:pt>
                <c:pt idx="219">
                  <c:v>8.893624762590393E-5</c:v>
                </c:pt>
                <c:pt idx="220">
                  <c:v>1.299491473472035E-4</c:v>
                </c:pt>
                <c:pt idx="221">
                  <c:v>1.521048154469396E-5</c:v>
                </c:pt>
                <c:pt idx="222">
                  <c:v>2.699320139662781E-5</c:v>
                </c:pt>
                <c:pt idx="223">
                  <c:v>5.4539977009159841E-5</c:v>
                </c:pt>
                <c:pt idx="224">
                  <c:v>3.941032452135644E-5</c:v>
                </c:pt>
                <c:pt idx="225">
                  <c:v>9.4670133256902881E-5</c:v>
                </c:pt>
                <c:pt idx="226">
                  <c:v>6.5417467499912264E-5</c:v>
                </c:pt>
                <c:pt idx="227">
                  <c:v>3.8621242301965332E-5</c:v>
                </c:pt>
                <c:pt idx="228">
                  <c:v>1.0657294012195942E-5</c:v>
                </c:pt>
                <c:pt idx="229">
                  <c:v>7.8131104679426492E-5</c:v>
                </c:pt>
                <c:pt idx="230">
                  <c:v>4.1649989787420055E-5</c:v>
                </c:pt>
                <c:pt idx="231">
                  <c:v>1.4307096966756622E-5</c:v>
                </c:pt>
                <c:pt idx="232">
                  <c:v>5.0676796834809867E-6</c:v>
                </c:pt>
                <c:pt idx="233">
                  <c:v>4.1253663076704768E-6</c:v>
                </c:pt>
                <c:pt idx="234">
                  <c:v>7.1738425227208696E-6</c:v>
                </c:pt>
                <c:pt idx="235">
                  <c:v>4.2673599364400729E-6</c:v>
                </c:pt>
                <c:pt idx="236">
                  <c:v>5.2940582019003725E-6</c:v>
                </c:pt>
                <c:pt idx="237">
                  <c:v>3.4002294874356958E-5</c:v>
                </c:pt>
                <c:pt idx="238">
                  <c:v>2.0162313835738699E-5</c:v>
                </c:pt>
                <c:pt idx="239">
                  <c:v>2.6795026628821368E-5</c:v>
                </c:pt>
                <c:pt idx="240">
                  <c:v>2.9415357840519263E-5</c:v>
                </c:pt>
                <c:pt idx="241">
                  <c:v>6.5943493073004994E-5</c:v>
                </c:pt>
                <c:pt idx="242">
                  <c:v>7.3031480216923588E-6</c:v>
                </c:pt>
                <c:pt idx="243">
                  <c:v>5.8344764894121717E-6</c:v>
                </c:pt>
                <c:pt idx="244">
                  <c:v>2.0161115854033922E-5</c:v>
                </c:pt>
                <c:pt idx="245">
                  <c:v>1.4546946872257712E-4</c:v>
                </c:pt>
                <c:pt idx="246">
                  <c:v>1.6156775377881587E-5</c:v>
                </c:pt>
                <c:pt idx="247">
                  <c:v>3.6883933507335237E-6</c:v>
                </c:pt>
                <c:pt idx="248">
                  <c:v>4.6684990901707146E-5</c:v>
                </c:pt>
                <c:pt idx="249">
                  <c:v>6.9295902989138171E-6</c:v>
                </c:pt>
                <c:pt idx="250">
                  <c:v>2.1981617833269847E-5</c:v>
                </c:pt>
                <c:pt idx="251">
                  <c:v>4.7299861241735347E-6</c:v>
                </c:pt>
                <c:pt idx="252">
                  <c:v>3.0020150490686204E-5</c:v>
                </c:pt>
                <c:pt idx="253">
                  <c:v>3.6953024876142037E-5</c:v>
                </c:pt>
                <c:pt idx="254">
                  <c:v>2.9637981775284589E-5</c:v>
                </c:pt>
                <c:pt idx="255">
                  <c:v>8.3834460925707985E-6</c:v>
                </c:pt>
                <c:pt idx="256">
                  <c:v>4.5033273513272947E-6</c:v>
                </c:pt>
                <c:pt idx="257">
                  <c:v>4.0212184740485219E-5</c:v>
                </c:pt>
                <c:pt idx="258">
                  <c:v>1.9919907360731499E-5</c:v>
                </c:pt>
                <c:pt idx="259">
                  <c:v>1.2934803898612796E-4</c:v>
                </c:pt>
                <c:pt idx="260">
                  <c:v>3.035746827459847E-5</c:v>
                </c:pt>
                <c:pt idx="261">
                  <c:v>3.8632197946130945E-6</c:v>
                </c:pt>
                <c:pt idx="262">
                  <c:v>7.3579564909040002E-6</c:v>
                </c:pt>
                <c:pt idx="263">
                  <c:v>1.3415076736293763E-5</c:v>
                </c:pt>
                <c:pt idx="264">
                  <c:v>3.7033890542164519E-6</c:v>
                </c:pt>
                <c:pt idx="265">
                  <c:v>4.3652848350633493E-6</c:v>
                </c:pt>
                <c:pt idx="266">
                  <c:v>5.8178278249974191E-6</c:v>
                </c:pt>
                <c:pt idx="267">
                  <c:v>3.8296343439726169E-6</c:v>
                </c:pt>
                <c:pt idx="268">
                  <c:v>2.8756979348434967E-5</c:v>
                </c:pt>
                <c:pt idx="269">
                  <c:v>9.3184900945070133E-6</c:v>
                </c:pt>
                <c:pt idx="270">
                  <c:v>1.346300720838147E-4</c:v>
                </c:pt>
                <c:pt idx="271">
                  <c:v>4.9886393573660871E-6</c:v>
                </c:pt>
                <c:pt idx="272">
                  <c:v>5.0010755661466247E-6</c:v>
                </c:pt>
                <c:pt idx="273">
                  <c:v>5.4727342992354685E-6</c:v>
                </c:pt>
                <c:pt idx="274">
                  <c:v>1.0527556228427436E-5</c:v>
                </c:pt>
                <c:pt idx="275">
                  <c:v>2.5104732008826735E-5</c:v>
                </c:pt>
                <c:pt idx="276">
                  <c:v>1.1085506877872582E-5</c:v>
                </c:pt>
                <c:pt idx="277">
                  <c:v>2.6933658841449927E-5</c:v>
                </c:pt>
                <c:pt idx="278">
                  <c:v>3.7531773339257682E-6</c:v>
                </c:pt>
                <c:pt idx="279">
                  <c:v>1.3628217348404659E-5</c:v>
                </c:pt>
                <c:pt idx="280">
                  <c:v>1.9929805616414994E-5</c:v>
                </c:pt>
                <c:pt idx="281">
                  <c:v>4.0495399568123754E-6</c:v>
                </c:pt>
                <c:pt idx="282">
                  <c:v>6.1374077362055419E-6</c:v>
                </c:pt>
                <c:pt idx="283">
                  <c:v>3.5808472271839732E-5</c:v>
                </c:pt>
                <c:pt idx="284">
                  <c:v>1.0457254669351695E-4</c:v>
                </c:pt>
                <c:pt idx="285">
                  <c:v>1.3347461567307976E-5</c:v>
                </c:pt>
                <c:pt idx="286">
                  <c:v>9.539627665652624E-5</c:v>
                </c:pt>
                <c:pt idx="287">
                  <c:v>5.5401732623436325E-6</c:v>
                </c:pt>
                <c:pt idx="288">
                  <c:v>3.7063227986211067E-5</c:v>
                </c:pt>
                <c:pt idx="289">
                  <c:v>4.8482586528696497E-6</c:v>
                </c:pt>
                <c:pt idx="290">
                  <c:v>1.4071771746752653E-4</c:v>
                </c:pt>
                <c:pt idx="291">
                  <c:v>1.866782966809161E-5</c:v>
                </c:pt>
                <c:pt idx="292">
                  <c:v>1.3445945283347733E-5</c:v>
                </c:pt>
                <c:pt idx="293">
                  <c:v>4.5181076977673767E-5</c:v>
                </c:pt>
                <c:pt idx="294">
                  <c:v>1.8486279745435515E-5</c:v>
                </c:pt>
                <c:pt idx="295">
                  <c:v>7.3723895516281855E-5</c:v>
                </c:pt>
                <c:pt idx="296">
                  <c:v>3.5787722265692635E-6</c:v>
                </c:pt>
                <c:pt idx="297">
                  <c:v>2.3455363240268866E-5</c:v>
                </c:pt>
                <c:pt idx="298">
                  <c:v>1.3427547057653126E-5</c:v>
                </c:pt>
                <c:pt idx="299">
                  <c:v>4.1556919121081144E-5</c:v>
                </c:pt>
                <c:pt idx="300">
                  <c:v>6.4931018007531534E-5</c:v>
                </c:pt>
                <c:pt idx="301">
                  <c:v>4.8202689325654298E-6</c:v>
                </c:pt>
                <c:pt idx="302">
                  <c:v>4.0975824149719762E-5</c:v>
                </c:pt>
                <c:pt idx="303">
                  <c:v>4.2994589519253479E-6</c:v>
                </c:pt>
                <c:pt idx="304">
                  <c:v>3.9961681951081358E-5</c:v>
                </c:pt>
                <c:pt idx="305">
                  <c:v>8.4585840459268008E-5</c:v>
                </c:pt>
                <c:pt idx="306">
                  <c:v>2.8853552985021028E-5</c:v>
                </c:pt>
                <c:pt idx="307">
                  <c:v>1.0545702488418855E-5</c:v>
                </c:pt>
                <c:pt idx="308">
                  <c:v>6.3475719087049306E-6</c:v>
                </c:pt>
                <c:pt idx="309">
                  <c:v>3.5683660446338158E-6</c:v>
                </c:pt>
                <c:pt idx="310">
                  <c:v>9.7592126414373961E-5</c:v>
                </c:pt>
                <c:pt idx="311">
                  <c:v>6.1648989691781534E-5</c:v>
                </c:pt>
                <c:pt idx="312">
                  <c:v>5.2864538850927821E-5</c:v>
                </c:pt>
                <c:pt idx="313">
                  <c:v>6.0852821145227795E-5</c:v>
                </c:pt>
                <c:pt idx="314">
                  <c:v>1.4008038579663583E-5</c:v>
                </c:pt>
                <c:pt idx="315">
                  <c:v>6.9722452597536158E-5</c:v>
                </c:pt>
                <c:pt idx="316">
                  <c:v>1.8673175048859338E-5</c:v>
                </c:pt>
                <c:pt idx="317">
                  <c:v>6.9051307020118135E-6</c:v>
                </c:pt>
                <c:pt idx="318">
                  <c:v>4.8699677710287387E-5</c:v>
                </c:pt>
                <c:pt idx="319">
                  <c:v>4.862558265209907E-5</c:v>
                </c:pt>
                <c:pt idx="320">
                  <c:v>1.5847499817907043E-5</c:v>
                </c:pt>
                <c:pt idx="321">
                  <c:v>1.0067397283466933E-5</c:v>
                </c:pt>
                <c:pt idx="322">
                  <c:v>6.2303890209865068E-5</c:v>
                </c:pt>
                <c:pt idx="323">
                  <c:v>1.5478761752069754E-5</c:v>
                </c:pt>
                <c:pt idx="324">
                  <c:v>1.7390537238397047E-5</c:v>
                </c:pt>
                <c:pt idx="325">
                  <c:v>2.2618866368404348E-5</c:v>
                </c:pt>
                <c:pt idx="326">
                  <c:v>6.1389581381361084E-6</c:v>
                </c:pt>
                <c:pt idx="327">
                  <c:v>2.0668690698964927E-5</c:v>
                </c:pt>
                <c:pt idx="328">
                  <c:v>6.211375560485558E-6</c:v>
                </c:pt>
                <c:pt idx="329">
                  <c:v>1.738825819571758E-5</c:v>
                </c:pt>
                <c:pt idx="330">
                  <c:v>3.6112795711876595E-6</c:v>
                </c:pt>
                <c:pt idx="331">
                  <c:v>5.5323892282579968E-5</c:v>
                </c:pt>
                <c:pt idx="332">
                  <c:v>4.7750926093121012E-6</c:v>
                </c:pt>
                <c:pt idx="333">
                  <c:v>3.9564429785580818E-6</c:v>
                </c:pt>
                <c:pt idx="334">
                  <c:v>2.3853356196629806E-5</c:v>
                </c:pt>
                <c:pt idx="335">
                  <c:v>2.8774244950803289E-5</c:v>
                </c:pt>
                <c:pt idx="336">
                  <c:v>1.0594661630869239E-4</c:v>
                </c:pt>
                <c:pt idx="337">
                  <c:v>4.3337982048983104E-6</c:v>
                </c:pt>
                <c:pt idx="338">
                  <c:v>3.7534011004656171E-6</c:v>
                </c:pt>
                <c:pt idx="339">
                  <c:v>6.6614381539614392E-5</c:v>
                </c:pt>
                <c:pt idx="340">
                  <c:v>3.5718264972020116E-6</c:v>
                </c:pt>
                <c:pt idx="341">
                  <c:v>1.326334238782877E-5</c:v>
                </c:pt>
                <c:pt idx="342">
                  <c:v>3.5819011800177089E-6</c:v>
                </c:pt>
                <c:pt idx="343">
                  <c:v>3.5841586608829712E-6</c:v>
                </c:pt>
                <c:pt idx="344">
                  <c:v>1.4445909020225268E-5</c:v>
                </c:pt>
                <c:pt idx="345">
                  <c:v>4.2390684877893736E-5</c:v>
                </c:pt>
                <c:pt idx="346">
                  <c:v>1.6649608690111074E-4</c:v>
                </c:pt>
                <c:pt idx="347">
                  <c:v>3.7146751140679387E-5</c:v>
                </c:pt>
                <c:pt idx="348">
                  <c:v>2.5989975599742974E-5</c:v>
                </c:pt>
                <c:pt idx="349">
                  <c:v>1.5818408748033961E-4</c:v>
                </c:pt>
                <c:pt idx="350">
                  <c:v>5.4871933531202733E-6</c:v>
                </c:pt>
                <c:pt idx="351">
                  <c:v>4.6367822162900979E-6</c:v>
                </c:pt>
                <c:pt idx="352">
                  <c:v>3.5764152334869913E-6</c:v>
                </c:pt>
                <c:pt idx="353">
                  <c:v>7.1211909969621809E-5</c:v>
                </c:pt>
                <c:pt idx="354">
                  <c:v>9.5370332447401141E-5</c:v>
                </c:pt>
                <c:pt idx="355">
                  <c:v>5.2094287216981582E-5</c:v>
                </c:pt>
                <c:pt idx="356">
                  <c:v>2.1208243169703243E-5</c:v>
                </c:pt>
                <c:pt idx="357">
                  <c:v>4.1183854262248507E-5</c:v>
                </c:pt>
                <c:pt idx="358">
                  <c:v>4.8660969390890137E-6</c:v>
                </c:pt>
                <c:pt idx="359">
                  <c:v>5.980754096467739E-5</c:v>
                </c:pt>
                <c:pt idx="360">
                  <c:v>1.9299389043570392E-5</c:v>
                </c:pt>
                <c:pt idx="361">
                  <c:v>5.3178139170995904E-6</c:v>
                </c:pt>
                <c:pt idx="362">
                  <c:v>2.1519473583083402E-5</c:v>
                </c:pt>
                <c:pt idx="363">
                  <c:v>3.912443801754841E-6</c:v>
                </c:pt>
                <c:pt idx="364">
                  <c:v>3.8188801153804024E-6</c:v>
                </c:pt>
                <c:pt idx="365">
                  <c:v>2.6409169456240148E-5</c:v>
                </c:pt>
                <c:pt idx="366">
                  <c:v>4.1214566292401012E-6</c:v>
                </c:pt>
                <c:pt idx="367">
                  <c:v>1.107705946586369E-5</c:v>
                </c:pt>
                <c:pt idx="368">
                  <c:v>1.0312391084854533E-5</c:v>
                </c:pt>
                <c:pt idx="369">
                  <c:v>6.2523678885359669E-5</c:v>
                </c:pt>
                <c:pt idx="370">
                  <c:v>9.8897506798236514E-5</c:v>
                </c:pt>
                <c:pt idx="371">
                  <c:v>3.7729602355705182E-6</c:v>
                </c:pt>
                <c:pt idx="372">
                  <c:v>6.1731174837348344E-6</c:v>
                </c:pt>
                <c:pt idx="373">
                  <c:v>1.0596935693049819E-5</c:v>
                </c:pt>
                <c:pt idx="374">
                  <c:v>1.4640078008860885E-5</c:v>
                </c:pt>
                <c:pt idx="375">
                  <c:v>5.7567976944313634E-6</c:v>
                </c:pt>
                <c:pt idx="376">
                  <c:v>9.1175424812155783E-5</c:v>
                </c:pt>
                <c:pt idx="377">
                  <c:v>3.5695193025950476E-6</c:v>
                </c:pt>
                <c:pt idx="378">
                  <c:v>4.142355857200512E-6</c:v>
                </c:pt>
                <c:pt idx="379">
                  <c:v>4.0054010706620743E-5</c:v>
                </c:pt>
                <c:pt idx="380">
                  <c:v>1.4867287311117606E-5</c:v>
                </c:pt>
                <c:pt idx="381">
                  <c:v>5.3129786330802581E-5</c:v>
                </c:pt>
                <c:pt idx="382">
                  <c:v>9.5994265324149102E-5</c:v>
                </c:pt>
                <c:pt idx="383">
                  <c:v>4.1590975552350087E-6</c:v>
                </c:pt>
                <c:pt idx="384">
                  <c:v>2.1793536526271473E-5</c:v>
                </c:pt>
                <c:pt idx="385">
                  <c:v>2.1563873211804615E-5</c:v>
                </c:pt>
                <c:pt idx="386">
                  <c:v>4.2271727556771346E-6</c:v>
                </c:pt>
                <c:pt idx="387">
                  <c:v>3.6686787099837867E-6</c:v>
                </c:pt>
                <c:pt idx="388">
                  <c:v>1.0744354099716363E-5</c:v>
                </c:pt>
                <c:pt idx="389">
                  <c:v>7.1678005538713802E-5</c:v>
                </c:pt>
                <c:pt idx="390">
                  <c:v>8.6774806708867011E-6</c:v>
                </c:pt>
                <c:pt idx="391">
                  <c:v>4.9953782411596531E-5</c:v>
                </c:pt>
                <c:pt idx="392">
                  <c:v>5.9311307076619234E-5</c:v>
                </c:pt>
                <c:pt idx="393">
                  <c:v>3.66290031844915E-5</c:v>
                </c:pt>
                <c:pt idx="394">
                  <c:v>2.907700425378249E-5</c:v>
                </c:pt>
                <c:pt idx="395">
                  <c:v>8.2577551502732445E-5</c:v>
                </c:pt>
                <c:pt idx="396">
                  <c:v>1.7931653719050078E-5</c:v>
                </c:pt>
                <c:pt idx="397">
                  <c:v>3.6650109735048934E-6</c:v>
                </c:pt>
                <c:pt idx="398">
                  <c:v>8.4080454485304318E-6</c:v>
                </c:pt>
                <c:pt idx="399">
                  <c:v>4.0197904159752448E-5</c:v>
                </c:pt>
                <c:pt idx="400">
                  <c:v>4.1470832633356932E-6</c:v>
                </c:pt>
                <c:pt idx="401">
                  <c:v>9.6098578126617339E-5</c:v>
                </c:pt>
                <c:pt idx="402">
                  <c:v>2.063534614522874E-5</c:v>
                </c:pt>
                <c:pt idx="403">
                  <c:v>6.304670673148447E-5</c:v>
                </c:pt>
                <c:pt idx="404">
                  <c:v>2.6885925335153053E-5</c:v>
                </c:pt>
                <c:pt idx="405">
                  <c:v>1.3491938174257906E-5</c:v>
                </c:pt>
                <c:pt idx="406">
                  <c:v>1.746376541414643E-5</c:v>
                </c:pt>
                <c:pt idx="407">
                  <c:v>6.1091585516582757E-5</c:v>
                </c:pt>
                <c:pt idx="408">
                  <c:v>1.0372878886915777E-5</c:v>
                </c:pt>
                <c:pt idx="409">
                  <c:v>3.6821165311165219E-6</c:v>
                </c:pt>
                <c:pt idx="410">
                  <c:v>4.4640724980624756E-6</c:v>
                </c:pt>
                <c:pt idx="411">
                  <c:v>5.4386572704545724E-6</c:v>
                </c:pt>
                <c:pt idx="412">
                  <c:v>4.6170995037130159E-5</c:v>
                </c:pt>
                <c:pt idx="413">
                  <c:v>8.6965389987794518E-5</c:v>
                </c:pt>
                <c:pt idx="414">
                  <c:v>1.2515529692915087E-4</c:v>
                </c:pt>
                <c:pt idx="415">
                  <c:v>2.3466000860451361E-5</c:v>
                </c:pt>
                <c:pt idx="416">
                  <c:v>4.3121885495662752E-5</c:v>
                </c:pt>
                <c:pt idx="417">
                  <c:v>1.6626516069737674E-5</c:v>
                </c:pt>
                <c:pt idx="418">
                  <c:v>1.0663133954107124E-5</c:v>
                </c:pt>
                <c:pt idx="419">
                  <c:v>6.1927135271832437E-5</c:v>
                </c:pt>
                <c:pt idx="420">
                  <c:v>5.8326091520590873E-6</c:v>
                </c:pt>
                <c:pt idx="421">
                  <c:v>6.6981555726724144E-6</c:v>
                </c:pt>
                <c:pt idx="422">
                  <c:v>5.3150296852003222E-5</c:v>
                </c:pt>
                <c:pt idx="423">
                  <c:v>1.5931361081395083E-5</c:v>
                </c:pt>
                <c:pt idx="424">
                  <c:v>4.1281514573482125E-5</c:v>
                </c:pt>
                <c:pt idx="425">
                  <c:v>1.3116425530013611E-5</c:v>
                </c:pt>
                <c:pt idx="426">
                  <c:v>1.1347289395419109E-5</c:v>
                </c:pt>
                <c:pt idx="427">
                  <c:v>3.0084259723736965E-5</c:v>
                </c:pt>
                <c:pt idx="428">
                  <c:v>3.4971367947812668E-5</c:v>
                </c:pt>
                <c:pt idx="429">
                  <c:v>2.9205737978149184E-5</c:v>
                </c:pt>
                <c:pt idx="430">
                  <c:v>1.4113958568024366E-5</c:v>
                </c:pt>
                <c:pt idx="431">
                  <c:v>1.1185799513528665E-5</c:v>
                </c:pt>
                <c:pt idx="432">
                  <c:v>1.2551555850471752E-4</c:v>
                </c:pt>
                <c:pt idx="433">
                  <c:v>3.3517904203132755E-5</c:v>
                </c:pt>
                <c:pt idx="434">
                  <c:v>3.8438943767121435E-6</c:v>
                </c:pt>
                <c:pt idx="435">
                  <c:v>2.6947367845129283E-5</c:v>
                </c:pt>
                <c:pt idx="436">
                  <c:v>9.8365725848501869E-6</c:v>
                </c:pt>
                <c:pt idx="437">
                  <c:v>3.0141550990265127E-4</c:v>
                </c:pt>
                <c:pt idx="438">
                  <c:v>7.3671788935195256E-5</c:v>
                </c:pt>
                <c:pt idx="439">
                  <c:v>4.4331281745239572E-5</c:v>
                </c:pt>
                <c:pt idx="440">
                  <c:v>2.7531043208766742E-4</c:v>
                </c:pt>
                <c:pt idx="441">
                  <c:v>4.2813794993115832E-6</c:v>
                </c:pt>
                <c:pt idx="442">
                  <c:v>1.3735663193566817E-5</c:v>
                </c:pt>
                <c:pt idx="443">
                  <c:v>1.7639932728347766E-5</c:v>
                </c:pt>
                <c:pt idx="444">
                  <c:v>3.5812941727745862E-6</c:v>
                </c:pt>
                <c:pt idx="445">
                  <c:v>3.0664272924134976E-5</c:v>
                </c:pt>
                <c:pt idx="446">
                  <c:v>1.0236834706731942E-4</c:v>
                </c:pt>
                <c:pt idx="447">
                  <c:v>6.0733281552392416E-6</c:v>
                </c:pt>
                <c:pt idx="448">
                  <c:v>6.1087614164687985E-6</c:v>
                </c:pt>
                <c:pt idx="449">
                  <c:v>1.778122868357039E-5</c:v>
                </c:pt>
                <c:pt idx="450">
                  <c:v>1.0744675668401258E-5</c:v>
                </c:pt>
                <c:pt idx="451">
                  <c:v>8.0714802106418161E-6</c:v>
                </c:pt>
                <c:pt idx="452">
                  <c:v>1.8196254914646797E-4</c:v>
                </c:pt>
                <c:pt idx="453">
                  <c:v>7.569994833180466E-6</c:v>
                </c:pt>
                <c:pt idx="454">
                  <c:v>6.0339059149973737E-6</c:v>
                </c:pt>
                <c:pt idx="455">
                  <c:v>3.568382605769869E-6</c:v>
                </c:pt>
                <c:pt idx="456">
                  <c:v>1.0021707208831201E-5</c:v>
                </c:pt>
                <c:pt idx="457">
                  <c:v>6.0406226115656896E-5</c:v>
                </c:pt>
                <c:pt idx="458">
                  <c:v>3.5930931130574393E-6</c:v>
                </c:pt>
                <c:pt idx="459">
                  <c:v>4.8031345531071984E-5</c:v>
                </c:pt>
                <c:pt idx="460">
                  <c:v>3.568396224832579E-6</c:v>
                </c:pt>
                <c:pt idx="461">
                  <c:v>1.1964026816287488E-5</c:v>
                </c:pt>
                <c:pt idx="462">
                  <c:v>5.2967551844855869E-6</c:v>
                </c:pt>
                <c:pt idx="463">
                  <c:v>1.0673901919297992E-5</c:v>
                </c:pt>
                <c:pt idx="464">
                  <c:v>8.4648823385663518E-6</c:v>
                </c:pt>
                <c:pt idx="465">
                  <c:v>1.1235451689008363E-5</c:v>
                </c:pt>
                <c:pt idx="466">
                  <c:v>5.3057995137198838E-5</c:v>
                </c:pt>
                <c:pt idx="467">
                  <c:v>6.281424452702496E-6</c:v>
                </c:pt>
                <c:pt idx="468">
                  <c:v>9.7754855596739118E-6</c:v>
                </c:pt>
                <c:pt idx="469">
                  <c:v>5.8116187565514136E-6</c:v>
                </c:pt>
                <c:pt idx="470">
                  <c:v>4.3860103366967828E-5</c:v>
                </c:pt>
                <c:pt idx="471">
                  <c:v>1.0088679373751077E-5</c:v>
                </c:pt>
                <c:pt idx="472">
                  <c:v>1.4721483092857242E-5</c:v>
                </c:pt>
                <c:pt idx="473">
                  <c:v>1.4125904993893465E-5</c:v>
                </c:pt>
                <c:pt idx="474">
                  <c:v>6.1627566168428188E-6</c:v>
                </c:pt>
                <c:pt idx="475">
                  <c:v>3.9739880461816079E-5</c:v>
                </c:pt>
                <c:pt idx="476">
                  <c:v>2.0752124770810238E-5</c:v>
                </c:pt>
                <c:pt idx="477">
                  <c:v>4.9975747457215922E-5</c:v>
                </c:pt>
                <c:pt idx="478">
                  <c:v>5.1720732908700446E-6</c:v>
                </c:pt>
                <c:pt idx="479">
                  <c:v>4.3114351085071244E-6</c:v>
                </c:pt>
                <c:pt idx="480">
                  <c:v>3.384756823471862E-5</c:v>
                </c:pt>
                <c:pt idx="481">
                  <c:v>1.7745103283084068E-5</c:v>
                </c:pt>
                <c:pt idx="482">
                  <c:v>2.6637305172188151E-5</c:v>
                </c:pt>
                <c:pt idx="483">
                  <c:v>4.4167223450705651E-5</c:v>
                </c:pt>
                <c:pt idx="484">
                  <c:v>6.8162616195629831E-6</c:v>
                </c:pt>
                <c:pt idx="485">
                  <c:v>2.6898601000005756E-5</c:v>
                </c:pt>
                <c:pt idx="486">
                  <c:v>5.952955829825045E-6</c:v>
                </c:pt>
                <c:pt idx="487">
                  <c:v>8.2642247140714997E-5</c:v>
                </c:pt>
                <c:pt idx="488">
                  <c:v>1.2180437677824613E-5</c:v>
                </c:pt>
                <c:pt idx="489">
                  <c:v>5.9110611935490783E-6</c:v>
                </c:pt>
                <c:pt idx="490">
                  <c:v>4.2313544149045709E-6</c:v>
                </c:pt>
                <c:pt idx="491">
                  <c:v>1.5104316334424763E-5</c:v>
                </c:pt>
                <c:pt idx="492">
                  <c:v>4.993018426071681E-6</c:v>
                </c:pt>
                <c:pt idx="493">
                  <c:v>4.6871070006824243E-6</c:v>
                </c:pt>
                <c:pt idx="494">
                  <c:v>4.4779703878046905E-5</c:v>
                </c:pt>
                <c:pt idx="495">
                  <c:v>5.6572314115788517E-6</c:v>
                </c:pt>
                <c:pt idx="496">
                  <c:v>6.9397933929994089E-6</c:v>
                </c:pt>
                <c:pt idx="497">
                  <c:v>4.0316702927960281E-6</c:v>
                </c:pt>
                <c:pt idx="498">
                  <c:v>5.2935673341895913E-6</c:v>
                </c:pt>
                <c:pt idx="499">
                  <c:v>4.3300783098221635E-6</c:v>
                </c:pt>
                <c:pt idx="500">
                  <c:v>3.0091951855969052E-5</c:v>
                </c:pt>
                <c:pt idx="501">
                  <c:v>3.8311014838764055E-6</c:v>
                </c:pt>
                <c:pt idx="502">
                  <c:v>1.3595966059828055E-5</c:v>
                </c:pt>
                <c:pt idx="503">
                  <c:v>4.1020120829334103E-6</c:v>
                </c:pt>
                <c:pt idx="504">
                  <c:v>2.3915696008240514E-5</c:v>
                </c:pt>
                <c:pt idx="505">
                  <c:v>5.9649937907261412E-6</c:v>
                </c:pt>
                <c:pt idx="506">
                  <c:v>3.7193977241730426E-6</c:v>
                </c:pt>
                <c:pt idx="507">
                  <c:v>8.0200426863220058E-6</c:v>
                </c:pt>
                <c:pt idx="508">
                  <c:v>3.6891212545347732E-6</c:v>
                </c:pt>
                <c:pt idx="509">
                  <c:v>5.6298649420234842E-6</c:v>
                </c:pt>
                <c:pt idx="510">
                  <c:v>1.8552998176934511E-5</c:v>
                </c:pt>
                <c:pt idx="511">
                  <c:v>3.7251052263399296E-5</c:v>
                </c:pt>
                <c:pt idx="512">
                  <c:v>4.1212071313074062E-6</c:v>
                </c:pt>
                <c:pt idx="513">
                  <c:v>1.0050565044382352E-5</c:v>
                </c:pt>
                <c:pt idx="514">
                  <c:v>5.3059684019320434E-6</c:v>
                </c:pt>
                <c:pt idx="515">
                  <c:v>8.4300332575163321E-5</c:v>
                </c:pt>
                <c:pt idx="516">
                  <c:v>1.4564252415703209E-5</c:v>
                </c:pt>
                <c:pt idx="517">
                  <c:v>3.8264722939305274E-6</c:v>
                </c:pt>
                <c:pt idx="518">
                  <c:v>1.273786054784979E-5</c:v>
                </c:pt>
                <c:pt idx="519">
                  <c:v>4.5881222841199789E-6</c:v>
                </c:pt>
                <c:pt idx="520">
                  <c:v>1.8434702301860828E-5</c:v>
                </c:pt>
                <c:pt idx="521">
                  <c:v>1.2880586038435701E-5</c:v>
                </c:pt>
                <c:pt idx="522">
                  <c:v>2.3705987422074048E-5</c:v>
                </c:pt>
                <c:pt idx="523">
                  <c:v>2.8226024867173805E-5</c:v>
                </c:pt>
                <c:pt idx="524">
                  <c:v>2.6466169634553326E-5</c:v>
                </c:pt>
                <c:pt idx="525">
                  <c:v>3.8417324921438894E-6</c:v>
                </c:pt>
                <c:pt idx="526">
                  <c:v>2.3144257263735841E-5</c:v>
                </c:pt>
                <c:pt idx="527">
                  <c:v>1.374157983627232E-5</c:v>
                </c:pt>
                <c:pt idx="528">
                  <c:v>1.3691426677470977E-5</c:v>
                </c:pt>
                <c:pt idx="529">
                  <c:v>4.4521735756363732E-6</c:v>
                </c:pt>
                <c:pt idx="530">
                  <c:v>1.0455109956780151E-5</c:v>
                </c:pt>
                <c:pt idx="531">
                  <c:v>4.6582346504762636E-5</c:v>
                </c:pt>
                <c:pt idx="532">
                  <c:v>1.6635388309063265E-5</c:v>
                </c:pt>
                <c:pt idx="533">
                  <c:v>6.3736939313928486E-6</c:v>
                </c:pt>
                <c:pt idx="534">
                  <c:v>1.9030760032712543E-5</c:v>
                </c:pt>
                <c:pt idx="535">
                  <c:v>4.4034960595221946E-6</c:v>
                </c:pt>
                <c:pt idx="536">
                  <c:v>4.0306280627212904E-6</c:v>
                </c:pt>
                <c:pt idx="537">
                  <c:v>1.2261996126501395E-5</c:v>
                </c:pt>
                <c:pt idx="538">
                  <c:v>2.9403926561392407E-5</c:v>
                </c:pt>
                <c:pt idx="539">
                  <c:v>2.0251098381136947E-5</c:v>
                </c:pt>
                <c:pt idx="540">
                  <c:v>5.3995102365073355E-5</c:v>
                </c:pt>
                <c:pt idx="541">
                  <c:v>5.5765081082013593E-5</c:v>
                </c:pt>
                <c:pt idx="542">
                  <c:v>3.5725183053930215E-6</c:v>
                </c:pt>
                <c:pt idx="543">
                  <c:v>4.4575387132081476E-6</c:v>
                </c:pt>
                <c:pt idx="544">
                  <c:v>4.1968990926032002E-6</c:v>
                </c:pt>
                <c:pt idx="545">
                  <c:v>3.5267298129507334E-5</c:v>
                </c:pt>
                <c:pt idx="546">
                  <c:v>4.1899197488907631E-6</c:v>
                </c:pt>
                <c:pt idx="547">
                  <c:v>2.7748432314322896E-5</c:v>
                </c:pt>
                <c:pt idx="548">
                  <c:v>1.2224667510217978E-5</c:v>
                </c:pt>
                <c:pt idx="549">
                  <c:v>3.3598752542770191E-5</c:v>
                </c:pt>
                <c:pt idx="550">
                  <c:v>1.7024064776374668E-5</c:v>
                </c:pt>
                <c:pt idx="551">
                  <c:v>7.6699434587798784E-6</c:v>
                </c:pt>
                <c:pt idx="552">
                  <c:v>1.3103408887702642E-5</c:v>
                </c:pt>
                <c:pt idx="553">
                  <c:v>6.6713094519505273E-6</c:v>
                </c:pt>
                <c:pt idx="554">
                  <c:v>2.3902842162598429E-5</c:v>
                </c:pt>
                <c:pt idx="555">
                  <c:v>2.8022332071540212E-5</c:v>
                </c:pt>
                <c:pt idx="556">
                  <c:v>3.6124738693483979E-6</c:v>
                </c:pt>
                <c:pt idx="557">
                  <c:v>8.3369881881565214E-6</c:v>
                </c:pt>
                <c:pt idx="558">
                  <c:v>6.4551615074755961E-6</c:v>
                </c:pt>
                <c:pt idx="559">
                  <c:v>4.9661184287130181E-6</c:v>
                </c:pt>
                <c:pt idx="560">
                  <c:v>3.577879276296995E-6</c:v>
                </c:pt>
                <c:pt idx="561">
                  <c:v>9.9581316108268665E-6</c:v>
                </c:pt>
                <c:pt idx="562">
                  <c:v>5.487170269907026E-6</c:v>
                </c:pt>
                <c:pt idx="563">
                  <c:v>3.7373005119568014E-5</c:v>
                </c:pt>
                <c:pt idx="564">
                  <c:v>3.6086927550541719E-6</c:v>
                </c:pt>
                <c:pt idx="565">
                  <c:v>4.1941938985983013E-5</c:v>
                </c:pt>
                <c:pt idx="566">
                  <c:v>7.0258535871153788E-6</c:v>
                </c:pt>
                <c:pt idx="567">
                  <c:v>5.9341014582611391E-6</c:v>
                </c:pt>
                <c:pt idx="568">
                  <c:v>4.411040259127344E-6</c:v>
                </c:pt>
                <c:pt idx="569">
                  <c:v>7.2344762484530569E-6</c:v>
                </c:pt>
                <c:pt idx="570">
                  <c:v>1.0944080004988073E-5</c:v>
                </c:pt>
                <c:pt idx="571">
                  <c:v>7.529701982127851E-6</c:v>
                </c:pt>
                <c:pt idx="572">
                  <c:v>6.1989413513246752E-6</c:v>
                </c:pt>
                <c:pt idx="573">
                  <c:v>7.1121688447075266E-5</c:v>
                </c:pt>
                <c:pt idx="574">
                  <c:v>2.7128908311669085E-5</c:v>
                </c:pt>
                <c:pt idx="575">
                  <c:v>2.077090929390752E-4</c:v>
                </c:pt>
                <c:pt idx="576">
                  <c:v>1.8370855325910635E-5</c:v>
                </c:pt>
                <c:pt idx="577">
                  <c:v>2.0406173751840983E-5</c:v>
                </c:pt>
                <c:pt idx="578">
                  <c:v>4.9168702075978918E-5</c:v>
                </c:pt>
                <c:pt idx="579">
                  <c:v>1.7947026335789467E-4</c:v>
                </c:pt>
                <c:pt idx="580">
                  <c:v>4.170690222319694E-6</c:v>
                </c:pt>
                <c:pt idx="581">
                  <c:v>9.0010433996510713E-6</c:v>
                </c:pt>
                <c:pt idx="582">
                  <c:v>1.7268662788239393E-5</c:v>
                </c:pt>
                <c:pt idx="583">
                  <c:v>7.50865476279163E-5</c:v>
                </c:pt>
                <c:pt idx="584">
                  <c:v>2.1891896109075721E-5</c:v>
                </c:pt>
                <c:pt idx="585">
                  <c:v>1.0633294221590801E-5</c:v>
                </c:pt>
                <c:pt idx="586">
                  <c:v>5.0351149137159636E-6</c:v>
                </c:pt>
                <c:pt idx="587">
                  <c:v>9.8420655639165175E-6</c:v>
                </c:pt>
                <c:pt idx="588">
                  <c:v>1.320624979877068E-5</c:v>
                </c:pt>
                <c:pt idx="589">
                  <c:v>6.1374847457151026E-6</c:v>
                </c:pt>
                <c:pt idx="590">
                  <c:v>1.0532441219858082E-5</c:v>
                </c:pt>
                <c:pt idx="591">
                  <c:v>1.2257148618052567E-5</c:v>
                </c:pt>
                <c:pt idx="592">
                  <c:v>1.0688966006937763E-5</c:v>
                </c:pt>
                <c:pt idx="593">
                  <c:v>4.9284879868969382E-6</c:v>
                </c:pt>
                <c:pt idx="594">
                  <c:v>2.9523695696736217E-5</c:v>
                </c:pt>
                <c:pt idx="595">
                  <c:v>6.1123047797831679E-6</c:v>
                </c:pt>
                <c:pt idx="596">
                  <c:v>6.4361161320096364E-6</c:v>
                </c:pt>
                <c:pt idx="597">
                  <c:v>1.9767174551730365E-5</c:v>
                </c:pt>
                <c:pt idx="598">
                  <c:v>8.4971976627700515E-5</c:v>
                </c:pt>
                <c:pt idx="599">
                  <c:v>4.0157931948898888E-6</c:v>
                </c:pt>
                <c:pt idx="600">
                  <c:v>1.731408701924041E-5</c:v>
                </c:pt>
                <c:pt idx="601">
                  <c:v>4.4149898629428365E-6</c:v>
                </c:pt>
                <c:pt idx="602">
                  <c:v>3.8090150953401931E-6</c:v>
                </c:pt>
                <c:pt idx="603">
                  <c:v>9.2744703974042405E-6</c:v>
                </c:pt>
                <c:pt idx="604">
                  <c:v>3.5699646865761185E-6</c:v>
                </c:pt>
                <c:pt idx="605">
                  <c:v>4.4101226670415373E-6</c:v>
                </c:pt>
                <c:pt idx="606">
                  <c:v>9.2133982563125569E-5</c:v>
                </c:pt>
                <c:pt idx="607">
                  <c:v>1.1933058391804723E-5</c:v>
                </c:pt>
                <c:pt idx="608">
                  <c:v>9.8492490639090857E-5</c:v>
                </c:pt>
                <c:pt idx="609">
                  <c:v>6.4247443669491714E-6</c:v>
                </c:pt>
                <c:pt idx="610">
                  <c:v>4.8060492772215696E-6</c:v>
                </c:pt>
                <c:pt idx="611">
                  <c:v>4.5977287990632844E-6</c:v>
                </c:pt>
                <c:pt idx="612">
                  <c:v>8.1226086766354268E-6</c:v>
                </c:pt>
                <c:pt idx="613">
                  <c:v>5.5416445811786446E-6</c:v>
                </c:pt>
                <c:pt idx="614">
                  <c:v>3.7998688568199503E-6</c:v>
                </c:pt>
                <c:pt idx="615">
                  <c:v>3.4593297371915726E-5</c:v>
                </c:pt>
                <c:pt idx="616">
                  <c:v>1.2175354807801654E-5</c:v>
                </c:pt>
                <c:pt idx="617">
                  <c:v>1.26036257586505E-5</c:v>
                </c:pt>
                <c:pt idx="618">
                  <c:v>4.5402693060458216E-5</c:v>
                </c:pt>
                <c:pt idx="619">
                  <c:v>1.0314549888319259E-5</c:v>
                </c:pt>
                <c:pt idx="620">
                  <c:v>5.5735522873499852E-6</c:v>
                </c:pt>
                <c:pt idx="621">
                  <c:v>2.8862639904567108E-5</c:v>
                </c:pt>
                <c:pt idx="622">
                  <c:v>2.4308976376845529E-5</c:v>
                </c:pt>
                <c:pt idx="623">
                  <c:v>6.729129964407496E-6</c:v>
                </c:pt>
                <c:pt idx="624">
                  <c:v>1.2651239339814147E-5</c:v>
                </c:pt>
                <c:pt idx="625">
                  <c:v>2.4305818503561507E-5</c:v>
                </c:pt>
                <c:pt idx="626">
                  <c:v>3.2447335188443464E-5</c:v>
                </c:pt>
                <c:pt idx="627">
                  <c:v>5.9219206229979135E-5</c:v>
                </c:pt>
                <c:pt idx="628">
                  <c:v>1.2364273641700627E-5</c:v>
                </c:pt>
                <c:pt idx="629">
                  <c:v>6.8010994405388498E-5</c:v>
                </c:pt>
                <c:pt idx="630">
                  <c:v>6.4587589377152595E-6</c:v>
                </c:pt>
                <c:pt idx="631">
                  <c:v>4.8919138078735244E-5</c:v>
                </c:pt>
                <c:pt idx="632">
                  <c:v>3.7093072253793882E-6</c:v>
                </c:pt>
                <c:pt idx="633">
                  <c:v>3.6419477026295634E-6</c:v>
                </c:pt>
                <c:pt idx="634">
                  <c:v>3.7325461243995394E-6</c:v>
                </c:pt>
                <c:pt idx="635">
                  <c:v>1.2712739496969146E-5</c:v>
                </c:pt>
                <c:pt idx="636">
                  <c:v>1.1626320586730821E-5</c:v>
                </c:pt>
                <c:pt idx="637">
                  <c:v>1.5991413513625593E-5</c:v>
                </c:pt>
                <c:pt idx="638">
                  <c:v>1.8741118660067797E-5</c:v>
                </c:pt>
                <c:pt idx="639">
                  <c:v>3.8587624137007564E-6</c:v>
                </c:pt>
                <c:pt idx="640">
                  <c:v>3.7265603989456358E-6</c:v>
                </c:pt>
                <c:pt idx="641">
                  <c:v>3.9617402442264733E-6</c:v>
                </c:pt>
                <c:pt idx="642">
                  <c:v>7.5000070448868138E-6</c:v>
                </c:pt>
                <c:pt idx="643">
                  <c:v>8.1631761597118885E-6</c:v>
                </c:pt>
                <c:pt idx="644">
                  <c:v>3.8879329003627956E-5</c:v>
                </c:pt>
                <c:pt idx="645">
                  <c:v>1.196155385018008E-5</c:v>
                </c:pt>
                <c:pt idx="646">
                  <c:v>3.6691476487693662E-6</c:v>
                </c:pt>
                <c:pt idx="647">
                  <c:v>4.0369410870854096E-6</c:v>
                </c:pt>
                <c:pt idx="648">
                  <c:v>3.4613908318629685E-4</c:v>
                </c:pt>
                <c:pt idx="649">
                  <c:v>2.6806238448315889E-5</c:v>
                </c:pt>
                <c:pt idx="650">
                  <c:v>5.765862152876187E-4</c:v>
                </c:pt>
                <c:pt idx="651">
                  <c:v>9.5891348408678719E-4</c:v>
                </c:pt>
                <c:pt idx="652">
                  <c:v>9.7086080069900436E-6</c:v>
                </c:pt>
                <c:pt idx="653">
                  <c:v>2.902050297340146E-4</c:v>
                </c:pt>
                <c:pt idx="654">
                  <c:v>1.0499958487575156E-3</c:v>
                </c:pt>
                <c:pt idx="655">
                  <c:v>2.2252423845130921E-5</c:v>
                </c:pt>
                <c:pt idx="656">
                  <c:v>1.3077851548949246E-5</c:v>
                </c:pt>
                <c:pt idx="657">
                  <c:v>3.878089632260444E-4</c:v>
                </c:pt>
                <c:pt idx="658">
                  <c:v>2.4989021133462098E-4</c:v>
                </c:pt>
                <c:pt idx="659">
                  <c:v>1.3503999525988357E-5</c:v>
                </c:pt>
                <c:pt idx="660">
                  <c:v>1.0950329925264668E-5</c:v>
                </c:pt>
                <c:pt idx="661">
                  <c:v>2.3534983381906464E-4</c:v>
                </c:pt>
                <c:pt idx="662">
                  <c:v>2.2607988124185224E-4</c:v>
                </c:pt>
                <c:pt idx="663">
                  <c:v>2.158468901847263E-5</c:v>
                </c:pt>
                <c:pt idx="664">
                  <c:v>5.1515834494990651E-5</c:v>
                </c:pt>
                <c:pt idx="665">
                  <c:v>1.5410221436134365E-5</c:v>
                </c:pt>
                <c:pt idx="666">
                  <c:v>3.3773020778215266E-5</c:v>
                </c:pt>
                <c:pt idx="667">
                  <c:v>1.8417048223093958E-5</c:v>
                </c:pt>
                <c:pt idx="668">
                  <c:v>1.3534693343435694E-5</c:v>
                </c:pt>
                <c:pt idx="669">
                  <c:v>5.0125296381406693E-5</c:v>
                </c:pt>
                <c:pt idx="670">
                  <c:v>1.1089830147870322E-5</c:v>
                </c:pt>
                <c:pt idx="671">
                  <c:v>1.3998049245810841E-5</c:v>
                </c:pt>
                <c:pt idx="672">
                  <c:v>4.2221666165480176E-6</c:v>
                </c:pt>
                <c:pt idx="673">
                  <c:v>2.2893402164479825E-5</c:v>
                </c:pt>
                <c:pt idx="674">
                  <c:v>4.1678810058608228E-5</c:v>
                </c:pt>
                <c:pt idx="675">
                  <c:v>5.0510581066089785E-5</c:v>
                </c:pt>
                <c:pt idx="676">
                  <c:v>1.2158582632680277E-5</c:v>
                </c:pt>
                <c:pt idx="677">
                  <c:v>4.3757306846183927E-6</c:v>
                </c:pt>
                <c:pt idx="678">
                  <c:v>1.0462150259546428E-4</c:v>
                </c:pt>
                <c:pt idx="679">
                  <c:v>7.4812164787445436E-5</c:v>
                </c:pt>
                <c:pt idx="680">
                  <c:v>1.2628922235710741E-4</c:v>
                </c:pt>
                <c:pt idx="681">
                  <c:v>1.4063703730263906E-5</c:v>
                </c:pt>
                <c:pt idx="682">
                  <c:v>1.6750071854386306E-5</c:v>
                </c:pt>
                <c:pt idx="683">
                  <c:v>4.1255614583544149E-5</c:v>
                </c:pt>
                <c:pt idx="684">
                  <c:v>1.8772022645773719E-4</c:v>
                </c:pt>
                <c:pt idx="685">
                  <c:v>9.3172617469530471E-5</c:v>
                </c:pt>
                <c:pt idx="686">
                  <c:v>1.1304958566380445E-5</c:v>
                </c:pt>
                <c:pt idx="687">
                  <c:v>8.2938821552866733E-6</c:v>
                </c:pt>
                <c:pt idx="688">
                  <c:v>3.5827689258268822E-5</c:v>
                </c:pt>
                <c:pt idx="689">
                  <c:v>2.7555471518539433E-5</c:v>
                </c:pt>
                <c:pt idx="690">
                  <c:v>2.5128414921068885E-5</c:v>
                </c:pt>
                <c:pt idx="691">
                  <c:v>3.6119860751068442E-6</c:v>
                </c:pt>
                <c:pt idx="692">
                  <c:v>2.837811318935053E-5</c:v>
                </c:pt>
                <c:pt idx="693">
                  <c:v>3.9147665362305586E-5</c:v>
                </c:pt>
                <c:pt idx="694">
                  <c:v>5.9172559427031811E-6</c:v>
                </c:pt>
                <c:pt idx="695">
                  <c:v>4.7543693715335263E-6</c:v>
                </c:pt>
                <c:pt idx="696">
                  <c:v>1.7383517738096845E-4</c:v>
                </c:pt>
                <c:pt idx="697">
                  <c:v>5.8236797800729741E-4</c:v>
                </c:pt>
                <c:pt idx="698">
                  <c:v>2.0166552569793005E-5</c:v>
                </c:pt>
                <c:pt idx="699">
                  <c:v>1.2842490140843292E-5</c:v>
                </c:pt>
                <c:pt idx="700">
                  <c:v>6.2611886473904428E-5</c:v>
                </c:pt>
                <c:pt idx="701">
                  <c:v>5.4822312092615475E-5</c:v>
                </c:pt>
                <c:pt idx="702">
                  <c:v>6.0678289136428793E-6</c:v>
                </c:pt>
                <c:pt idx="703">
                  <c:v>2.7146482287826904E-5</c:v>
                </c:pt>
                <c:pt idx="704">
                  <c:v>2.0242200063247931E-5</c:v>
                </c:pt>
                <c:pt idx="705">
                  <c:v>4.3417689633223399E-5</c:v>
                </c:pt>
                <c:pt idx="706">
                  <c:v>3.8775102493344052E-6</c:v>
                </c:pt>
                <c:pt idx="707">
                  <c:v>1.741110499848988E-5</c:v>
                </c:pt>
                <c:pt idx="708">
                  <c:v>2.6715233093996488E-5</c:v>
                </c:pt>
                <c:pt idx="709">
                  <c:v>2.9976382409448114E-5</c:v>
                </c:pt>
                <c:pt idx="710">
                  <c:v>1.4715084681730175E-5</c:v>
                </c:pt>
                <c:pt idx="711">
                  <c:v>9.7888073308879551E-6</c:v>
                </c:pt>
                <c:pt idx="712">
                  <c:v>7.7893079649599031E-5</c:v>
                </c:pt>
                <c:pt idx="713">
                  <c:v>2.2610317884433679E-5</c:v>
                </c:pt>
                <c:pt idx="714">
                  <c:v>1.8512597043753963E-5</c:v>
                </c:pt>
                <c:pt idx="715">
                  <c:v>7.9593970261656868E-6</c:v>
                </c:pt>
                <c:pt idx="716">
                  <c:v>7.0557994061023419E-6</c:v>
                </c:pt>
                <c:pt idx="717">
                  <c:v>1.180856368134504E-5</c:v>
                </c:pt>
                <c:pt idx="718">
                  <c:v>8.4767794466575992E-6</c:v>
                </c:pt>
                <c:pt idx="719">
                  <c:v>3.8431139571907927E-6</c:v>
                </c:pt>
                <c:pt idx="720">
                  <c:v>1.790944788615207E-5</c:v>
                </c:pt>
                <c:pt idx="721">
                  <c:v>4.7257518185933576E-6</c:v>
                </c:pt>
                <c:pt idx="722">
                  <c:v>5.7939494479729893E-6</c:v>
                </c:pt>
                <c:pt idx="723">
                  <c:v>6.2351220540301922E-5</c:v>
                </c:pt>
                <c:pt idx="724">
                  <c:v>2.4330826749366971E-5</c:v>
                </c:pt>
                <c:pt idx="725">
                  <c:v>5.031249795021887E-6</c:v>
                </c:pt>
                <c:pt idx="726">
                  <c:v>1.9076726832990711E-5</c:v>
                </c:pt>
                <c:pt idx="727">
                  <c:v>9.2223765555545282E-5</c:v>
                </c:pt>
                <c:pt idx="728">
                  <c:v>4.0176041271507436E-6</c:v>
                </c:pt>
                <c:pt idx="729">
                  <c:v>1.3564073024729861E-5</c:v>
                </c:pt>
                <c:pt idx="730">
                  <c:v>1.859994224182257E-5</c:v>
                </c:pt>
                <c:pt idx="731">
                  <c:v>2.4502183780045652E-5</c:v>
                </c:pt>
                <c:pt idx="732">
                  <c:v>3.132532361251427E-5</c:v>
                </c:pt>
                <c:pt idx="733">
                  <c:v>4.3277679496725989E-5</c:v>
                </c:pt>
                <c:pt idx="734">
                  <c:v>1.3190648056405501E-5</c:v>
                </c:pt>
                <c:pt idx="735">
                  <c:v>4.2302562709323123E-5</c:v>
                </c:pt>
                <c:pt idx="736">
                  <c:v>1.6018665452363201E-5</c:v>
                </c:pt>
                <c:pt idx="737">
                  <c:v>1.0536820693242754E-5</c:v>
                </c:pt>
                <c:pt idx="738">
                  <c:v>2.6115051604554333E-5</c:v>
                </c:pt>
                <c:pt idx="739">
                  <c:v>1.1532536164510859E-4</c:v>
                </c:pt>
                <c:pt idx="740">
                  <c:v>1.0036734221537029E-5</c:v>
                </c:pt>
                <c:pt idx="741">
                  <c:v>2.5220488665669506E-5</c:v>
                </c:pt>
                <c:pt idx="742">
                  <c:v>6.1962786610415531E-5</c:v>
                </c:pt>
                <c:pt idx="743">
                  <c:v>3.6455313321629122E-6</c:v>
                </c:pt>
                <c:pt idx="744">
                  <c:v>3.102591270424179E-5</c:v>
                </c:pt>
                <c:pt idx="745">
                  <c:v>4.8756778346749343E-5</c:v>
                </c:pt>
                <c:pt idx="746">
                  <c:v>4.3591999406748463E-5</c:v>
                </c:pt>
                <c:pt idx="747">
                  <c:v>8.2732220853421577E-5</c:v>
                </c:pt>
                <c:pt idx="748">
                  <c:v>5.8897177907489076E-5</c:v>
                </c:pt>
                <c:pt idx="749">
                  <c:v>4.1544932863024994E-5</c:v>
                </c:pt>
                <c:pt idx="750">
                  <c:v>7.7931862122541003E-6</c:v>
                </c:pt>
                <c:pt idx="751">
                  <c:v>5.645456089322633E-6</c:v>
                </c:pt>
                <c:pt idx="752">
                  <c:v>8.6325306012584126E-5</c:v>
                </c:pt>
                <c:pt idx="753">
                  <c:v>4.3343281953989875E-5</c:v>
                </c:pt>
                <c:pt idx="754">
                  <c:v>3.9922767058514425E-5</c:v>
                </c:pt>
                <c:pt idx="755">
                  <c:v>1.0441580302017772E-4</c:v>
                </c:pt>
                <c:pt idx="756">
                  <c:v>7.4585067536179775E-6</c:v>
                </c:pt>
                <c:pt idx="757">
                  <c:v>6.2442466127728778E-5</c:v>
                </c:pt>
                <c:pt idx="758">
                  <c:v>6.2563297842943119E-6</c:v>
                </c:pt>
                <c:pt idx="759">
                  <c:v>2.3060706681344217E-5</c:v>
                </c:pt>
                <c:pt idx="760">
                  <c:v>2.3107042708024421E-5</c:v>
                </c:pt>
                <c:pt idx="761">
                  <c:v>4.6250059694134187E-6</c:v>
                </c:pt>
                <c:pt idx="762">
                  <c:v>1.0926990769953376E-4</c:v>
                </c:pt>
                <c:pt idx="763">
                  <c:v>9.8634210274541165E-5</c:v>
                </c:pt>
                <c:pt idx="764">
                  <c:v>6.4413710686205003E-5</c:v>
                </c:pt>
                <c:pt idx="765">
                  <c:v>5.3893990036101842E-6</c:v>
                </c:pt>
                <c:pt idx="766">
                  <c:v>1.6573642001540836E-5</c:v>
                </c:pt>
                <c:pt idx="767">
                  <c:v>3.7982728059278687E-5</c:v>
                </c:pt>
                <c:pt idx="768">
                  <c:v>2.0689811873843248E-4</c:v>
                </c:pt>
                <c:pt idx="769">
                  <c:v>4.9106188177471042E-5</c:v>
                </c:pt>
                <c:pt idx="770">
                  <c:v>4.300132783831089E-6</c:v>
                </c:pt>
                <c:pt idx="771">
                  <c:v>6.0809252993940372E-5</c:v>
                </c:pt>
                <c:pt idx="772">
                  <c:v>1.0791963901796282E-5</c:v>
                </c:pt>
                <c:pt idx="773">
                  <c:v>1.1640096605130359E-4</c:v>
                </c:pt>
                <c:pt idx="774">
                  <c:v>4.8129868398556439E-5</c:v>
                </c:pt>
                <c:pt idx="775">
                  <c:v>1.6146805121392435E-5</c:v>
                </c:pt>
                <c:pt idx="776">
                  <c:v>2.2888883752595954E-5</c:v>
                </c:pt>
                <c:pt idx="777">
                  <c:v>4.3193452425339839E-6</c:v>
                </c:pt>
                <c:pt idx="778">
                  <c:v>1.1737142818244682E-5</c:v>
                </c:pt>
                <c:pt idx="779">
                  <c:v>3.6477507095854521E-6</c:v>
                </c:pt>
                <c:pt idx="780">
                  <c:v>2.1733446308579873E-5</c:v>
                </c:pt>
                <c:pt idx="781">
                  <c:v>2.2182970445664161E-5</c:v>
                </c:pt>
                <c:pt idx="782">
                  <c:v>1.2285860047715556E-5</c:v>
                </c:pt>
                <c:pt idx="783">
                  <c:v>1.5266494668118115E-5</c:v>
                </c:pt>
                <c:pt idx="784">
                  <c:v>1.4313101314253402E-5</c:v>
                </c:pt>
                <c:pt idx="785">
                  <c:v>7.1566888843080459E-6</c:v>
                </c:pt>
                <c:pt idx="786">
                  <c:v>3.6988062047776204E-5</c:v>
                </c:pt>
                <c:pt idx="787">
                  <c:v>1.2847726024097993E-5</c:v>
                </c:pt>
                <c:pt idx="788">
                  <c:v>2.5884596346744621E-5</c:v>
                </c:pt>
                <c:pt idx="789">
                  <c:v>1.4227387559807414E-5</c:v>
                </c:pt>
                <c:pt idx="790">
                  <c:v>3.9080789668286261E-6</c:v>
                </c:pt>
                <c:pt idx="791">
                  <c:v>1.1687938925949329E-5</c:v>
                </c:pt>
                <c:pt idx="792">
                  <c:v>9.914171649098315E-6</c:v>
                </c:pt>
                <c:pt idx="793">
                  <c:v>1.0934718303839481E-5</c:v>
                </c:pt>
                <c:pt idx="794">
                  <c:v>1.3363897898955558E-5</c:v>
                </c:pt>
                <c:pt idx="795">
                  <c:v>4.4977660577241202E-5</c:v>
                </c:pt>
                <c:pt idx="796">
                  <c:v>2.1748026536209637E-5</c:v>
                </c:pt>
                <c:pt idx="797">
                  <c:v>1.5497345417912339E-5</c:v>
                </c:pt>
                <c:pt idx="798">
                  <c:v>5.4827136057804216E-6</c:v>
                </c:pt>
                <c:pt idx="799">
                  <c:v>4.581241960289726E-6</c:v>
                </c:pt>
                <c:pt idx="800">
                  <c:v>3.9237194547326759E-5</c:v>
                </c:pt>
                <c:pt idx="801">
                  <c:v>1.6584141215652848E-5</c:v>
                </c:pt>
                <c:pt idx="802">
                  <c:v>3.5695781333597102E-6</c:v>
                </c:pt>
                <c:pt idx="803">
                  <c:v>5.1288751484826523E-6</c:v>
                </c:pt>
                <c:pt idx="804">
                  <c:v>4.9551685122966227E-5</c:v>
                </c:pt>
                <c:pt idx="805">
                  <c:v>7.0728784413540891E-6</c:v>
                </c:pt>
                <c:pt idx="806">
                  <c:v>1.0449063425282171E-5</c:v>
                </c:pt>
                <c:pt idx="807">
                  <c:v>2.4451607827415804E-5</c:v>
                </c:pt>
                <c:pt idx="808">
                  <c:v>8.8837811178604088E-6</c:v>
                </c:pt>
                <c:pt idx="809">
                  <c:v>4.2316398102908602E-5</c:v>
                </c:pt>
                <c:pt idx="810">
                  <c:v>1.5871949304003293E-5</c:v>
                </c:pt>
                <c:pt idx="811">
                  <c:v>1.4507570981417043E-5</c:v>
                </c:pt>
                <c:pt idx="812">
                  <c:v>1.2034937766813701E-5</c:v>
                </c:pt>
                <c:pt idx="813">
                  <c:v>4.4066466366997186E-5</c:v>
                </c:pt>
                <c:pt idx="814">
                  <c:v>3.571532537909894E-6</c:v>
                </c:pt>
                <c:pt idx="815">
                  <c:v>1.5540377204782258E-5</c:v>
                </c:pt>
                <c:pt idx="816">
                  <c:v>5.9618861631888743E-6</c:v>
                </c:pt>
                <c:pt idx="817">
                  <c:v>2.0668449962002312E-5</c:v>
                </c:pt>
                <c:pt idx="818">
                  <c:v>3.7966395595853589E-6</c:v>
                </c:pt>
                <c:pt idx="819">
                  <c:v>3.7300511609687926E-6</c:v>
                </c:pt>
                <c:pt idx="820">
                  <c:v>1.6514554750464747E-5</c:v>
                </c:pt>
                <c:pt idx="821">
                  <c:v>8.2705811810867975E-6</c:v>
                </c:pt>
                <c:pt idx="822">
                  <c:v>5.4467143090133714E-5</c:v>
                </c:pt>
                <c:pt idx="823">
                  <c:v>7.1486182815751466E-6</c:v>
                </c:pt>
                <c:pt idx="824">
                  <c:v>1.2942129835391911E-5</c:v>
                </c:pt>
                <c:pt idx="825">
                  <c:v>9.0749911254703543E-6</c:v>
                </c:pt>
                <c:pt idx="826">
                  <c:v>5.1930842831692992E-6</c:v>
                </c:pt>
                <c:pt idx="827">
                  <c:v>6.3598744703084426E-6</c:v>
                </c:pt>
                <c:pt idx="828">
                  <c:v>4.9045945998939984E-6</c:v>
                </c:pt>
                <c:pt idx="829">
                  <c:v>5.9609585570768112E-6</c:v>
                </c:pt>
                <c:pt idx="830">
                  <c:v>3.9096143393258123E-6</c:v>
                </c:pt>
                <c:pt idx="831">
                  <c:v>8.5760145258742411E-6</c:v>
                </c:pt>
                <c:pt idx="832">
                  <c:v>2.8908817417522536E-5</c:v>
                </c:pt>
                <c:pt idx="833">
                  <c:v>2.6407735211520214E-5</c:v>
                </c:pt>
                <c:pt idx="834">
                  <c:v>4.6159753364822724E-5</c:v>
                </c:pt>
                <c:pt idx="835">
                  <c:v>3.7843595986928928E-6</c:v>
                </c:pt>
                <c:pt idx="836">
                  <c:v>3.6071135431384296E-6</c:v>
                </c:pt>
                <c:pt idx="837">
                  <c:v>5.1622227083549061E-6</c:v>
                </c:pt>
                <c:pt idx="838">
                  <c:v>1.0770900563491037E-5</c:v>
                </c:pt>
                <c:pt idx="839">
                  <c:v>4.5141688448422626E-5</c:v>
                </c:pt>
                <c:pt idx="840">
                  <c:v>9.5630190722208244E-6</c:v>
                </c:pt>
                <c:pt idx="841">
                  <c:v>1.0203320648668318E-5</c:v>
                </c:pt>
                <c:pt idx="842">
                  <c:v>1.9669400008953018E-5</c:v>
                </c:pt>
                <c:pt idx="843">
                  <c:v>4.2257388808545602E-6</c:v>
                </c:pt>
                <c:pt idx="844">
                  <c:v>4.0539500016333465E-5</c:v>
                </c:pt>
                <c:pt idx="845">
                  <c:v>8.1069279920794774E-5</c:v>
                </c:pt>
                <c:pt idx="846">
                  <c:v>3.8498530465525763E-5</c:v>
                </c:pt>
                <c:pt idx="847">
                  <c:v>5.1847269475842741E-6</c:v>
                </c:pt>
                <c:pt idx="848">
                  <c:v>2.4280472736780045E-5</c:v>
                </c:pt>
                <c:pt idx="849">
                  <c:v>3.6264921899435878E-6</c:v>
                </c:pt>
                <c:pt idx="850">
                  <c:v>8.2025314846977121E-6</c:v>
                </c:pt>
                <c:pt idx="851">
                  <c:v>1.3564098848567643E-5</c:v>
                </c:pt>
                <c:pt idx="852">
                  <c:v>1.3641100616464376E-5</c:v>
                </c:pt>
                <c:pt idx="853">
                  <c:v>3.9212790169198278E-5</c:v>
                </c:pt>
                <c:pt idx="854">
                  <c:v>4.2570187575813638E-6</c:v>
                </c:pt>
                <c:pt idx="855">
                  <c:v>1.2658351150790564E-5</c:v>
                </c:pt>
                <c:pt idx="856">
                  <c:v>7.5081698242032008E-6</c:v>
                </c:pt>
                <c:pt idx="857">
                  <c:v>5.6516876595302882E-6</c:v>
                </c:pt>
                <c:pt idx="858">
                  <c:v>6.675048299595512E-6</c:v>
                </c:pt>
                <c:pt idx="859">
                  <c:v>3.1838008923724589E-5</c:v>
                </c:pt>
                <c:pt idx="860">
                  <c:v>4.2869802242478571E-6</c:v>
                </c:pt>
                <c:pt idx="861">
                  <c:v>1.0586720888667017E-5</c:v>
                </c:pt>
                <c:pt idx="862">
                  <c:v>8.0969240666378126E-6</c:v>
                </c:pt>
                <c:pt idx="863">
                  <c:v>3.572509303941578E-6</c:v>
                </c:pt>
                <c:pt idx="864">
                  <c:v>2.1260307934547019E-5</c:v>
                </c:pt>
                <c:pt idx="865">
                  <c:v>1.3394952701628351E-5</c:v>
                </c:pt>
                <c:pt idx="866">
                  <c:v>3.9705490117569946E-6</c:v>
                </c:pt>
                <c:pt idx="867">
                  <c:v>2.6229377004086616E-5</c:v>
                </c:pt>
                <c:pt idx="868">
                  <c:v>2.602372801067684E-5</c:v>
                </c:pt>
                <c:pt idx="869">
                  <c:v>3.4469653505710082E-5</c:v>
                </c:pt>
                <c:pt idx="870">
                  <c:v>2.5887126534543922E-5</c:v>
                </c:pt>
                <c:pt idx="871">
                  <c:v>7.7073786685186258E-5</c:v>
                </c:pt>
                <c:pt idx="872">
                  <c:v>7.2397236022529369E-6</c:v>
                </c:pt>
                <c:pt idx="873">
                  <c:v>3.71642909695084E-6</c:v>
                </c:pt>
                <c:pt idx="874">
                  <c:v>3.3975883101738253E-5</c:v>
                </c:pt>
                <c:pt idx="875">
                  <c:v>1.4579827475503515E-5</c:v>
                </c:pt>
                <c:pt idx="876">
                  <c:v>7.0446098570480547E-6</c:v>
                </c:pt>
                <c:pt idx="877">
                  <c:v>3.6574316832842695E-6</c:v>
                </c:pt>
                <c:pt idx="878">
                  <c:v>1.3500529905631112E-5</c:v>
                </c:pt>
                <c:pt idx="879">
                  <c:v>5.0079328429455525E-6</c:v>
                </c:pt>
                <c:pt idx="880">
                  <c:v>1.6554596499676501E-5</c:v>
                </c:pt>
                <c:pt idx="881">
                  <c:v>6.8538389999919552E-6</c:v>
                </c:pt>
                <c:pt idx="882">
                  <c:v>1.2110711605955511E-5</c:v>
                </c:pt>
                <c:pt idx="883">
                  <c:v>2.1455026476463509E-5</c:v>
                </c:pt>
                <c:pt idx="884">
                  <c:v>1.8528243559985104E-5</c:v>
                </c:pt>
                <c:pt idx="885">
                  <c:v>3.0212669395971072E-5</c:v>
                </c:pt>
                <c:pt idx="886">
                  <c:v>2.2560262337535136E-5</c:v>
                </c:pt>
                <c:pt idx="887">
                  <c:v>1.8210273748136491E-5</c:v>
                </c:pt>
                <c:pt idx="888">
                  <c:v>1.3154520814074303E-4</c:v>
                </c:pt>
                <c:pt idx="889">
                  <c:v>3.8304649719997438E-6</c:v>
                </c:pt>
                <c:pt idx="890">
                  <c:v>4.8289946683568512E-6</c:v>
                </c:pt>
                <c:pt idx="891">
                  <c:v>5.1039252084005956E-5</c:v>
                </c:pt>
                <c:pt idx="892">
                  <c:v>5.2572645443641053E-6</c:v>
                </c:pt>
                <c:pt idx="893">
                  <c:v>6.238827391680033E-6</c:v>
                </c:pt>
                <c:pt idx="894">
                  <c:v>4.5597997753455205E-5</c:v>
                </c:pt>
                <c:pt idx="895">
                  <c:v>1.9957153012633182E-5</c:v>
                </c:pt>
                <c:pt idx="896">
                  <c:v>9.240180964233173E-6</c:v>
                </c:pt>
                <c:pt idx="897">
                  <c:v>3.6774226634208251E-5</c:v>
                </c:pt>
                <c:pt idx="898">
                  <c:v>4.4384288445946609E-6</c:v>
                </c:pt>
                <c:pt idx="899">
                  <c:v>1.506064541871786E-4</c:v>
                </c:pt>
                <c:pt idx="900">
                  <c:v>9.5022461974187782E-6</c:v>
                </c:pt>
                <c:pt idx="901">
                  <c:v>7.7455230561454622E-6</c:v>
                </c:pt>
                <c:pt idx="902">
                  <c:v>4.0462958250803244E-5</c:v>
                </c:pt>
                <c:pt idx="903">
                  <c:v>9.7099905266573797E-6</c:v>
                </c:pt>
                <c:pt idx="904">
                  <c:v>5.0488976167171827E-6</c:v>
                </c:pt>
                <c:pt idx="905">
                  <c:v>2.4584117372381288E-5</c:v>
                </c:pt>
                <c:pt idx="906">
                  <c:v>3.879432355014288E-6</c:v>
                </c:pt>
                <c:pt idx="907">
                  <c:v>4.9930654123920494E-5</c:v>
                </c:pt>
                <c:pt idx="908">
                  <c:v>5.7564891813238244E-6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2-4860-85CE-495A0CD7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98576"/>
        <c:axId val="626598992"/>
      </c:lineChart>
      <c:dateAx>
        <c:axId val="6265985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8992"/>
        <c:crosses val="autoZero"/>
        <c:auto val="1"/>
        <c:lblOffset val="100"/>
        <c:baseTimeUnit val="days"/>
      </c:dateAx>
      <c:valAx>
        <c:axId val="6265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8576"/>
        <c:crosses val="autoZero"/>
        <c:crossBetween val="between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Returns vs ARCH 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Backtesting!$B$1:$B$2</c:f>
              <c:strCache>
                <c:ptCount val="2"/>
                <c:pt idx="0">
                  <c:v>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Backtesting!$A$3:$A$270</c:f>
              <c:numCache>
                <c:formatCode>d\-mmm\-yy</c:formatCode>
                <c:ptCount val="268"/>
                <c:pt idx="0">
                  <c:v>39349</c:v>
                </c:pt>
                <c:pt idx="1">
                  <c:v>39356</c:v>
                </c:pt>
                <c:pt idx="2">
                  <c:v>39363</c:v>
                </c:pt>
                <c:pt idx="3">
                  <c:v>39370</c:v>
                </c:pt>
                <c:pt idx="4">
                  <c:v>39377</c:v>
                </c:pt>
                <c:pt idx="5">
                  <c:v>39384</c:v>
                </c:pt>
                <c:pt idx="6">
                  <c:v>39391</c:v>
                </c:pt>
                <c:pt idx="7">
                  <c:v>39398</c:v>
                </c:pt>
                <c:pt idx="8">
                  <c:v>39405</c:v>
                </c:pt>
                <c:pt idx="9">
                  <c:v>39412</c:v>
                </c:pt>
                <c:pt idx="10">
                  <c:v>39419</c:v>
                </c:pt>
                <c:pt idx="11">
                  <c:v>39426</c:v>
                </c:pt>
                <c:pt idx="12">
                  <c:v>39433</c:v>
                </c:pt>
                <c:pt idx="13">
                  <c:v>39440</c:v>
                </c:pt>
                <c:pt idx="14">
                  <c:v>39447</c:v>
                </c:pt>
                <c:pt idx="15">
                  <c:v>39454</c:v>
                </c:pt>
                <c:pt idx="16">
                  <c:v>39461</c:v>
                </c:pt>
                <c:pt idx="17">
                  <c:v>39468</c:v>
                </c:pt>
                <c:pt idx="18">
                  <c:v>39475</c:v>
                </c:pt>
                <c:pt idx="19">
                  <c:v>39482</c:v>
                </c:pt>
                <c:pt idx="20">
                  <c:v>39489</c:v>
                </c:pt>
                <c:pt idx="21">
                  <c:v>39496</c:v>
                </c:pt>
                <c:pt idx="22">
                  <c:v>39503</c:v>
                </c:pt>
                <c:pt idx="23">
                  <c:v>39510</c:v>
                </c:pt>
                <c:pt idx="24">
                  <c:v>39517</c:v>
                </c:pt>
                <c:pt idx="25">
                  <c:v>39524</c:v>
                </c:pt>
                <c:pt idx="26">
                  <c:v>39531</c:v>
                </c:pt>
                <c:pt idx="27">
                  <c:v>39538</c:v>
                </c:pt>
                <c:pt idx="28">
                  <c:v>39545</c:v>
                </c:pt>
                <c:pt idx="29">
                  <c:v>39552</c:v>
                </c:pt>
                <c:pt idx="30">
                  <c:v>39559</c:v>
                </c:pt>
                <c:pt idx="31">
                  <c:v>39566</c:v>
                </c:pt>
                <c:pt idx="32">
                  <c:v>39573</c:v>
                </c:pt>
                <c:pt idx="33">
                  <c:v>39580</c:v>
                </c:pt>
                <c:pt idx="34">
                  <c:v>39587</c:v>
                </c:pt>
                <c:pt idx="35">
                  <c:v>39594</c:v>
                </c:pt>
                <c:pt idx="36">
                  <c:v>39601</c:v>
                </c:pt>
                <c:pt idx="37">
                  <c:v>39608</c:v>
                </c:pt>
                <c:pt idx="38">
                  <c:v>39615</c:v>
                </c:pt>
                <c:pt idx="39">
                  <c:v>39622</c:v>
                </c:pt>
                <c:pt idx="40">
                  <c:v>39629</c:v>
                </c:pt>
                <c:pt idx="41">
                  <c:v>39636</c:v>
                </c:pt>
                <c:pt idx="42">
                  <c:v>39643</c:v>
                </c:pt>
                <c:pt idx="43">
                  <c:v>39650</c:v>
                </c:pt>
                <c:pt idx="44">
                  <c:v>39657</c:v>
                </c:pt>
                <c:pt idx="45">
                  <c:v>39664</c:v>
                </c:pt>
                <c:pt idx="46">
                  <c:v>39671</c:v>
                </c:pt>
                <c:pt idx="47">
                  <c:v>39678</c:v>
                </c:pt>
                <c:pt idx="48">
                  <c:v>39685</c:v>
                </c:pt>
                <c:pt idx="49">
                  <c:v>39692</c:v>
                </c:pt>
                <c:pt idx="50">
                  <c:v>39699</c:v>
                </c:pt>
                <c:pt idx="51">
                  <c:v>39706</c:v>
                </c:pt>
                <c:pt idx="52">
                  <c:v>39713</c:v>
                </c:pt>
                <c:pt idx="53">
                  <c:v>39720</c:v>
                </c:pt>
                <c:pt idx="54">
                  <c:v>39727</c:v>
                </c:pt>
                <c:pt idx="55">
                  <c:v>39734</c:v>
                </c:pt>
                <c:pt idx="56">
                  <c:v>39741</c:v>
                </c:pt>
                <c:pt idx="57">
                  <c:v>39748</c:v>
                </c:pt>
                <c:pt idx="58">
                  <c:v>39755</c:v>
                </c:pt>
                <c:pt idx="59">
                  <c:v>39762</c:v>
                </c:pt>
                <c:pt idx="60">
                  <c:v>39769</c:v>
                </c:pt>
                <c:pt idx="61">
                  <c:v>39776</c:v>
                </c:pt>
                <c:pt idx="62">
                  <c:v>39783</c:v>
                </c:pt>
                <c:pt idx="63">
                  <c:v>39790</c:v>
                </c:pt>
                <c:pt idx="64">
                  <c:v>39797</c:v>
                </c:pt>
                <c:pt idx="65">
                  <c:v>39804</c:v>
                </c:pt>
                <c:pt idx="66">
                  <c:v>39811</c:v>
                </c:pt>
                <c:pt idx="67">
                  <c:v>39818</c:v>
                </c:pt>
                <c:pt idx="68">
                  <c:v>39825</c:v>
                </c:pt>
                <c:pt idx="69">
                  <c:v>39832</c:v>
                </c:pt>
                <c:pt idx="70">
                  <c:v>39839</c:v>
                </c:pt>
                <c:pt idx="71">
                  <c:v>39846</c:v>
                </c:pt>
                <c:pt idx="72">
                  <c:v>39853</c:v>
                </c:pt>
                <c:pt idx="73">
                  <c:v>39860</c:v>
                </c:pt>
                <c:pt idx="74">
                  <c:v>39867</c:v>
                </c:pt>
                <c:pt idx="75">
                  <c:v>39874</c:v>
                </c:pt>
                <c:pt idx="76">
                  <c:v>39881</c:v>
                </c:pt>
                <c:pt idx="77">
                  <c:v>39888</c:v>
                </c:pt>
                <c:pt idx="78">
                  <c:v>39895</c:v>
                </c:pt>
                <c:pt idx="79">
                  <c:v>39902</c:v>
                </c:pt>
                <c:pt idx="80">
                  <c:v>39909</c:v>
                </c:pt>
                <c:pt idx="81">
                  <c:v>39916</c:v>
                </c:pt>
                <c:pt idx="82">
                  <c:v>39923</c:v>
                </c:pt>
                <c:pt idx="83">
                  <c:v>39930</c:v>
                </c:pt>
                <c:pt idx="84">
                  <c:v>39937</c:v>
                </c:pt>
                <c:pt idx="85">
                  <c:v>39944</c:v>
                </c:pt>
                <c:pt idx="86">
                  <c:v>39951</c:v>
                </c:pt>
                <c:pt idx="87">
                  <c:v>39958</c:v>
                </c:pt>
                <c:pt idx="88">
                  <c:v>39965</c:v>
                </c:pt>
                <c:pt idx="89">
                  <c:v>39972</c:v>
                </c:pt>
                <c:pt idx="90">
                  <c:v>39979</c:v>
                </c:pt>
                <c:pt idx="91">
                  <c:v>39986</c:v>
                </c:pt>
                <c:pt idx="92">
                  <c:v>39993</c:v>
                </c:pt>
                <c:pt idx="93">
                  <c:v>40000</c:v>
                </c:pt>
                <c:pt idx="94">
                  <c:v>40007</c:v>
                </c:pt>
                <c:pt idx="95">
                  <c:v>40014</c:v>
                </c:pt>
                <c:pt idx="96">
                  <c:v>40021</c:v>
                </c:pt>
                <c:pt idx="97">
                  <c:v>40028</c:v>
                </c:pt>
                <c:pt idx="98">
                  <c:v>40035</c:v>
                </c:pt>
                <c:pt idx="99">
                  <c:v>40042</c:v>
                </c:pt>
                <c:pt idx="100">
                  <c:v>40049</c:v>
                </c:pt>
                <c:pt idx="101">
                  <c:v>40056</c:v>
                </c:pt>
                <c:pt idx="102">
                  <c:v>40063</c:v>
                </c:pt>
                <c:pt idx="103">
                  <c:v>40070</c:v>
                </c:pt>
                <c:pt idx="104">
                  <c:v>40077</c:v>
                </c:pt>
                <c:pt idx="105">
                  <c:v>40084</c:v>
                </c:pt>
                <c:pt idx="106">
                  <c:v>40091</c:v>
                </c:pt>
                <c:pt idx="107">
                  <c:v>40098</c:v>
                </c:pt>
                <c:pt idx="108">
                  <c:v>40105</c:v>
                </c:pt>
                <c:pt idx="109">
                  <c:v>40112</c:v>
                </c:pt>
                <c:pt idx="110">
                  <c:v>40119</c:v>
                </c:pt>
                <c:pt idx="111">
                  <c:v>40126</c:v>
                </c:pt>
                <c:pt idx="112">
                  <c:v>40133</c:v>
                </c:pt>
                <c:pt idx="113">
                  <c:v>40140</c:v>
                </c:pt>
                <c:pt idx="114">
                  <c:v>40147</c:v>
                </c:pt>
                <c:pt idx="115">
                  <c:v>40154</c:v>
                </c:pt>
                <c:pt idx="116">
                  <c:v>40161</c:v>
                </c:pt>
                <c:pt idx="117">
                  <c:v>40168</c:v>
                </c:pt>
                <c:pt idx="118">
                  <c:v>40175</c:v>
                </c:pt>
                <c:pt idx="119">
                  <c:v>40182</c:v>
                </c:pt>
                <c:pt idx="120">
                  <c:v>40189</c:v>
                </c:pt>
                <c:pt idx="121">
                  <c:v>40196</c:v>
                </c:pt>
                <c:pt idx="122">
                  <c:v>40203</c:v>
                </c:pt>
                <c:pt idx="123">
                  <c:v>40210</c:v>
                </c:pt>
                <c:pt idx="124">
                  <c:v>40217</c:v>
                </c:pt>
                <c:pt idx="125">
                  <c:v>40224</c:v>
                </c:pt>
                <c:pt idx="126">
                  <c:v>40231</c:v>
                </c:pt>
                <c:pt idx="127">
                  <c:v>40238</c:v>
                </c:pt>
                <c:pt idx="128">
                  <c:v>40245</c:v>
                </c:pt>
                <c:pt idx="129">
                  <c:v>40252</c:v>
                </c:pt>
                <c:pt idx="130">
                  <c:v>40259</c:v>
                </c:pt>
                <c:pt idx="131">
                  <c:v>40266</c:v>
                </c:pt>
                <c:pt idx="132">
                  <c:v>40273</c:v>
                </c:pt>
                <c:pt idx="133">
                  <c:v>40280</c:v>
                </c:pt>
                <c:pt idx="134">
                  <c:v>40287</c:v>
                </c:pt>
                <c:pt idx="135">
                  <c:v>40294</c:v>
                </c:pt>
                <c:pt idx="136">
                  <c:v>40301</c:v>
                </c:pt>
                <c:pt idx="137">
                  <c:v>40308</c:v>
                </c:pt>
                <c:pt idx="138">
                  <c:v>40315</c:v>
                </c:pt>
                <c:pt idx="139">
                  <c:v>40322</c:v>
                </c:pt>
                <c:pt idx="140">
                  <c:v>40329</c:v>
                </c:pt>
                <c:pt idx="141">
                  <c:v>40336</c:v>
                </c:pt>
                <c:pt idx="142">
                  <c:v>40343</c:v>
                </c:pt>
                <c:pt idx="143">
                  <c:v>40350</c:v>
                </c:pt>
                <c:pt idx="144">
                  <c:v>40357</c:v>
                </c:pt>
                <c:pt idx="145">
                  <c:v>40364</c:v>
                </c:pt>
                <c:pt idx="146">
                  <c:v>40371</c:v>
                </c:pt>
                <c:pt idx="147">
                  <c:v>40378</c:v>
                </c:pt>
                <c:pt idx="148">
                  <c:v>40385</c:v>
                </c:pt>
                <c:pt idx="149">
                  <c:v>40392</c:v>
                </c:pt>
                <c:pt idx="150">
                  <c:v>40399</c:v>
                </c:pt>
                <c:pt idx="151">
                  <c:v>40406</c:v>
                </c:pt>
                <c:pt idx="152">
                  <c:v>40413</c:v>
                </c:pt>
                <c:pt idx="153">
                  <c:v>40420</c:v>
                </c:pt>
                <c:pt idx="154">
                  <c:v>40427</c:v>
                </c:pt>
                <c:pt idx="155">
                  <c:v>40434</c:v>
                </c:pt>
                <c:pt idx="156">
                  <c:v>40441</c:v>
                </c:pt>
                <c:pt idx="157">
                  <c:v>40448</c:v>
                </c:pt>
                <c:pt idx="158">
                  <c:v>40455</c:v>
                </c:pt>
                <c:pt idx="159">
                  <c:v>40462</c:v>
                </c:pt>
                <c:pt idx="160">
                  <c:v>40469</c:v>
                </c:pt>
                <c:pt idx="161">
                  <c:v>40476</c:v>
                </c:pt>
                <c:pt idx="162">
                  <c:v>40483</c:v>
                </c:pt>
                <c:pt idx="163">
                  <c:v>40490</c:v>
                </c:pt>
                <c:pt idx="164">
                  <c:v>40497</c:v>
                </c:pt>
                <c:pt idx="165">
                  <c:v>40504</c:v>
                </c:pt>
                <c:pt idx="166">
                  <c:v>40511</c:v>
                </c:pt>
                <c:pt idx="167">
                  <c:v>40518</c:v>
                </c:pt>
                <c:pt idx="168">
                  <c:v>40525</c:v>
                </c:pt>
                <c:pt idx="169">
                  <c:v>40532</c:v>
                </c:pt>
                <c:pt idx="170">
                  <c:v>40539</c:v>
                </c:pt>
                <c:pt idx="171">
                  <c:v>40546</c:v>
                </c:pt>
                <c:pt idx="172">
                  <c:v>40553</c:v>
                </c:pt>
                <c:pt idx="173">
                  <c:v>40560</c:v>
                </c:pt>
                <c:pt idx="174">
                  <c:v>40567</c:v>
                </c:pt>
                <c:pt idx="175">
                  <c:v>40574</c:v>
                </c:pt>
                <c:pt idx="176">
                  <c:v>40581</c:v>
                </c:pt>
                <c:pt idx="177">
                  <c:v>40588</c:v>
                </c:pt>
                <c:pt idx="178">
                  <c:v>40595</c:v>
                </c:pt>
                <c:pt idx="179">
                  <c:v>40602</c:v>
                </c:pt>
                <c:pt idx="180">
                  <c:v>40609</c:v>
                </c:pt>
                <c:pt idx="181">
                  <c:v>40616</c:v>
                </c:pt>
                <c:pt idx="182">
                  <c:v>40623</c:v>
                </c:pt>
                <c:pt idx="183">
                  <c:v>40630</c:v>
                </c:pt>
                <c:pt idx="184">
                  <c:v>40637</c:v>
                </c:pt>
                <c:pt idx="185">
                  <c:v>40644</c:v>
                </c:pt>
                <c:pt idx="186">
                  <c:v>40651</c:v>
                </c:pt>
                <c:pt idx="187">
                  <c:v>40658</c:v>
                </c:pt>
                <c:pt idx="188">
                  <c:v>40665</c:v>
                </c:pt>
                <c:pt idx="189">
                  <c:v>40672</c:v>
                </c:pt>
                <c:pt idx="190">
                  <c:v>40679</c:v>
                </c:pt>
                <c:pt idx="191">
                  <c:v>40686</c:v>
                </c:pt>
                <c:pt idx="192">
                  <c:v>40693</c:v>
                </c:pt>
                <c:pt idx="193">
                  <c:v>40700</c:v>
                </c:pt>
                <c:pt idx="194">
                  <c:v>40707</c:v>
                </c:pt>
                <c:pt idx="195">
                  <c:v>40714</c:v>
                </c:pt>
                <c:pt idx="196">
                  <c:v>40721</c:v>
                </c:pt>
                <c:pt idx="197">
                  <c:v>40728</c:v>
                </c:pt>
                <c:pt idx="198">
                  <c:v>40735</c:v>
                </c:pt>
                <c:pt idx="199">
                  <c:v>40742</c:v>
                </c:pt>
                <c:pt idx="200">
                  <c:v>40749</c:v>
                </c:pt>
                <c:pt idx="201">
                  <c:v>40756</c:v>
                </c:pt>
                <c:pt idx="202">
                  <c:v>40763</c:v>
                </c:pt>
                <c:pt idx="203">
                  <c:v>40770</c:v>
                </c:pt>
                <c:pt idx="204">
                  <c:v>40777</c:v>
                </c:pt>
                <c:pt idx="205">
                  <c:v>40784</c:v>
                </c:pt>
                <c:pt idx="206">
                  <c:v>40791</c:v>
                </c:pt>
                <c:pt idx="207">
                  <c:v>40798</c:v>
                </c:pt>
                <c:pt idx="208">
                  <c:v>40805</c:v>
                </c:pt>
                <c:pt idx="209">
                  <c:v>40812</c:v>
                </c:pt>
                <c:pt idx="210">
                  <c:v>40819</c:v>
                </c:pt>
                <c:pt idx="211">
                  <c:v>40826</c:v>
                </c:pt>
                <c:pt idx="212">
                  <c:v>40833</c:v>
                </c:pt>
                <c:pt idx="213">
                  <c:v>40840</c:v>
                </c:pt>
                <c:pt idx="214">
                  <c:v>40847</c:v>
                </c:pt>
                <c:pt idx="215">
                  <c:v>40854</c:v>
                </c:pt>
                <c:pt idx="216">
                  <c:v>40861</c:v>
                </c:pt>
                <c:pt idx="217">
                  <c:v>40868</c:v>
                </c:pt>
                <c:pt idx="218">
                  <c:v>40875</c:v>
                </c:pt>
                <c:pt idx="219">
                  <c:v>40882</c:v>
                </c:pt>
                <c:pt idx="220">
                  <c:v>40889</c:v>
                </c:pt>
                <c:pt idx="221">
                  <c:v>40896</c:v>
                </c:pt>
                <c:pt idx="222">
                  <c:v>40903</c:v>
                </c:pt>
                <c:pt idx="223">
                  <c:v>40910</c:v>
                </c:pt>
                <c:pt idx="224">
                  <c:v>40917</c:v>
                </c:pt>
                <c:pt idx="225">
                  <c:v>40924</c:v>
                </c:pt>
                <c:pt idx="226">
                  <c:v>40931</c:v>
                </c:pt>
                <c:pt idx="227">
                  <c:v>40938</c:v>
                </c:pt>
                <c:pt idx="228">
                  <c:v>40945</c:v>
                </c:pt>
                <c:pt idx="229">
                  <c:v>40952</c:v>
                </c:pt>
                <c:pt idx="230">
                  <c:v>40959</c:v>
                </c:pt>
                <c:pt idx="231">
                  <c:v>40966</c:v>
                </c:pt>
                <c:pt idx="232">
                  <c:v>40973</c:v>
                </c:pt>
                <c:pt idx="233">
                  <c:v>40980</c:v>
                </c:pt>
                <c:pt idx="234">
                  <c:v>40987</c:v>
                </c:pt>
                <c:pt idx="235">
                  <c:v>40994</c:v>
                </c:pt>
                <c:pt idx="236">
                  <c:v>41001</c:v>
                </c:pt>
                <c:pt idx="237">
                  <c:v>41008</c:v>
                </c:pt>
                <c:pt idx="238">
                  <c:v>41015</c:v>
                </c:pt>
                <c:pt idx="239">
                  <c:v>41022</c:v>
                </c:pt>
                <c:pt idx="240">
                  <c:v>41029</c:v>
                </c:pt>
                <c:pt idx="241">
                  <c:v>41036</c:v>
                </c:pt>
                <c:pt idx="242">
                  <c:v>41043</c:v>
                </c:pt>
                <c:pt idx="243">
                  <c:v>41050</c:v>
                </c:pt>
                <c:pt idx="244">
                  <c:v>41057</c:v>
                </c:pt>
                <c:pt idx="245">
                  <c:v>41064</c:v>
                </c:pt>
                <c:pt idx="246">
                  <c:v>41071</c:v>
                </c:pt>
                <c:pt idx="247">
                  <c:v>41078</c:v>
                </c:pt>
                <c:pt idx="248">
                  <c:v>41085</c:v>
                </c:pt>
                <c:pt idx="249">
                  <c:v>41092</c:v>
                </c:pt>
                <c:pt idx="250">
                  <c:v>41099</c:v>
                </c:pt>
                <c:pt idx="251">
                  <c:v>41106</c:v>
                </c:pt>
                <c:pt idx="252">
                  <c:v>41113</c:v>
                </c:pt>
                <c:pt idx="253">
                  <c:v>41120</c:v>
                </c:pt>
                <c:pt idx="254">
                  <c:v>41127</c:v>
                </c:pt>
                <c:pt idx="255">
                  <c:v>41134</c:v>
                </c:pt>
                <c:pt idx="256">
                  <c:v>41141</c:v>
                </c:pt>
                <c:pt idx="257">
                  <c:v>41148</c:v>
                </c:pt>
                <c:pt idx="258">
                  <c:v>41155</c:v>
                </c:pt>
                <c:pt idx="259">
                  <c:v>41162</c:v>
                </c:pt>
                <c:pt idx="260">
                  <c:v>41169</c:v>
                </c:pt>
                <c:pt idx="261">
                  <c:v>41176</c:v>
                </c:pt>
                <c:pt idx="262">
                  <c:v>41183</c:v>
                </c:pt>
                <c:pt idx="263">
                  <c:v>41190</c:v>
                </c:pt>
                <c:pt idx="264">
                  <c:v>41197</c:v>
                </c:pt>
                <c:pt idx="265">
                  <c:v>41204</c:v>
                </c:pt>
                <c:pt idx="266">
                  <c:v>41211</c:v>
                </c:pt>
                <c:pt idx="267">
                  <c:v>41218</c:v>
                </c:pt>
              </c:numCache>
            </c:numRef>
          </c:cat>
          <c:val>
            <c:numRef>
              <c:f>Backtesting!$B$3:$B$270</c:f>
              <c:numCache>
                <c:formatCode>0.00%</c:formatCode>
                <c:ptCount val="268"/>
                <c:pt idx="0">
                  <c:v>3.7994501429349681E-2</c:v>
                </c:pt>
                <c:pt idx="1">
                  <c:v>3.2760113674762836E-2</c:v>
                </c:pt>
                <c:pt idx="2">
                  <c:v>4.6742558650760602E-2</c:v>
                </c:pt>
                <c:pt idx="3">
                  <c:v>-3.922999038594388E-2</c:v>
                </c:pt>
                <c:pt idx="4">
                  <c:v>9.3379099618067007E-2</c:v>
                </c:pt>
                <c:pt idx="5">
                  <c:v>4.0352157118624277E-2</c:v>
                </c:pt>
                <c:pt idx="6">
                  <c:v>-4.5369480610606749E-2</c:v>
                </c:pt>
                <c:pt idx="7">
                  <c:v>4.3014187552421257E-2</c:v>
                </c:pt>
                <c:pt idx="8">
                  <c:v>-5.0492224293679167E-2</c:v>
                </c:pt>
                <c:pt idx="9">
                  <c:v>2.748455936592209E-2</c:v>
                </c:pt>
                <c:pt idx="10">
                  <c:v>3.6709870233395447E-2</c:v>
                </c:pt>
                <c:pt idx="11">
                  <c:v>1.228602397345524E-2</c:v>
                </c:pt>
                <c:pt idx="12">
                  <c:v>-4.6497046187979785E-2</c:v>
                </c:pt>
                <c:pt idx="13">
                  <c:v>5.431374235888331E-2</c:v>
                </c:pt>
                <c:pt idx="14">
                  <c:v>3.200809301830998E-2</c:v>
                </c:pt>
                <c:pt idx="15">
                  <c:v>-1.182597410723274E-2</c:v>
                </c:pt>
                <c:pt idx="16">
                  <c:v>-7.9805210428101514E-2</c:v>
                </c:pt>
                <c:pt idx="17">
                  <c:v>-5.6429936734741726E-2</c:v>
                </c:pt>
                <c:pt idx="18">
                  <c:v>-1.2278617674341463E-2</c:v>
                </c:pt>
                <c:pt idx="19">
                  <c:v>-3.7030401493958309E-2</c:v>
                </c:pt>
                <c:pt idx="20">
                  <c:v>3.5651820911827725E-2</c:v>
                </c:pt>
                <c:pt idx="21">
                  <c:v>-3.6234872594676837E-2</c:v>
                </c:pt>
                <c:pt idx="22">
                  <c:v>2.2061341290417147E-2</c:v>
                </c:pt>
                <c:pt idx="23">
                  <c:v>-8.6512855813870027E-2</c:v>
                </c:pt>
                <c:pt idx="24">
                  <c:v>-5.4070526533485097E-3</c:v>
                </c:pt>
                <c:pt idx="25">
                  <c:v>-3.6210884665902165E-2</c:v>
                </c:pt>
                <c:pt idx="26">
                  <c:v>8.0466509028604305E-2</c:v>
                </c:pt>
                <c:pt idx="27">
                  <c:v>-5.9692432213678703E-2</c:v>
                </c:pt>
                <c:pt idx="28">
                  <c:v>2.814714970679999E-2</c:v>
                </c:pt>
                <c:pt idx="29">
                  <c:v>3.7799846171675755E-2</c:v>
                </c:pt>
                <c:pt idx="30">
                  <c:v>3.0917291059215923E-2</c:v>
                </c:pt>
                <c:pt idx="31">
                  <c:v>2.2790851487501484E-2</c:v>
                </c:pt>
                <c:pt idx="32">
                  <c:v>-4.6976031613412572E-2</c:v>
                </c:pt>
                <c:pt idx="33">
                  <c:v>3.5142314097937444E-2</c:v>
                </c:pt>
                <c:pt idx="34">
                  <c:v>-4.0938864732172897E-2</c:v>
                </c:pt>
                <c:pt idx="35">
                  <c:v>-1.5455157645194229E-2</c:v>
                </c:pt>
                <c:pt idx="36">
                  <c:v>-4.9752630974742695E-2</c:v>
                </c:pt>
                <c:pt idx="37">
                  <c:v>-2.3920591145520698E-2</c:v>
                </c:pt>
                <c:pt idx="38">
                  <c:v>-3.753520827592971E-2</c:v>
                </c:pt>
                <c:pt idx="39">
                  <c:v>-4.8510060107042174E-2</c:v>
                </c:pt>
                <c:pt idx="40">
                  <c:v>-2.9166089756687441E-2</c:v>
                </c:pt>
                <c:pt idx="41">
                  <c:v>8.2171314741035228E-3</c:v>
                </c:pt>
                <c:pt idx="42">
                  <c:v>1.068164979007169E-2</c:v>
                </c:pt>
                <c:pt idx="43">
                  <c:v>5.3662434517991242E-2</c:v>
                </c:pt>
                <c:pt idx="44">
                  <c:v>2.3586095232422277E-2</c:v>
                </c:pt>
                <c:pt idx="45">
                  <c:v>2.6271414268250082E-2</c:v>
                </c:pt>
                <c:pt idx="46">
                  <c:v>-2.1812518972844641E-2</c:v>
                </c:pt>
                <c:pt idx="47">
                  <c:v>-2.3303314475945469E-2</c:v>
                </c:pt>
                <c:pt idx="48">
                  <c:v>7.5217052117104721E-3</c:v>
                </c:pt>
                <c:pt idx="49">
                  <c:v>-1.7660998423164598E-3</c:v>
                </c:pt>
                <c:pt idx="50">
                  <c:v>-2.8456130076703778E-2</c:v>
                </c:pt>
                <c:pt idx="51">
                  <c:v>3.9730406913918159E-3</c:v>
                </c:pt>
                <c:pt idx="52">
                  <c:v>-6.1244920793828372E-2</c:v>
                </c:pt>
                <c:pt idx="53">
                  <c:v>-4.1891964411737037E-2</c:v>
                </c:pt>
                <c:pt idx="54">
                  <c:v>-0.1409920883041853</c:v>
                </c:pt>
                <c:pt idx="55">
                  <c:v>-6.2683838648869394E-2</c:v>
                </c:pt>
                <c:pt idx="56">
                  <c:v>-0.15949715617296534</c:v>
                </c:pt>
                <c:pt idx="57">
                  <c:v>0.11671830404653627</c:v>
                </c:pt>
                <c:pt idx="58">
                  <c:v>3.0288293382973785E-2</c:v>
                </c:pt>
                <c:pt idx="59">
                  <c:v>-5.4709015251850013E-2</c:v>
                </c:pt>
                <c:pt idx="60">
                  <c:v>-4.1596293138661422E-2</c:v>
                </c:pt>
                <c:pt idx="61">
                  <c:v>2.2888914812600136E-2</c:v>
                </c:pt>
                <c:pt idx="62">
                  <c:v>-1.4772673902891387E-2</c:v>
                </c:pt>
                <c:pt idx="63">
                  <c:v>7.6241601369720247E-2</c:v>
                </c:pt>
                <c:pt idx="64">
                  <c:v>5.3451280101288301E-2</c:v>
                </c:pt>
                <c:pt idx="65">
                  <c:v>-7.1567831031681517E-2</c:v>
                </c:pt>
                <c:pt idx="66">
                  <c:v>6.6322512905766073E-2</c:v>
                </c:pt>
                <c:pt idx="67">
                  <c:v>-5.7027980635102948E-2</c:v>
                </c:pt>
                <c:pt idx="68">
                  <c:v>-1.5506456257614043E-2</c:v>
                </c:pt>
                <c:pt idx="69">
                  <c:v>-5.299719101681255E-2</c:v>
                </c:pt>
                <c:pt idx="70">
                  <c:v>7.3267251469077532E-2</c:v>
                </c:pt>
                <c:pt idx="71">
                  <c:v>-1.1026836869853618E-2</c:v>
                </c:pt>
                <c:pt idx="72">
                  <c:v>3.7019449328134613E-2</c:v>
                </c:pt>
                <c:pt idx="73">
                  <c:v>-7.1870754647767932E-2</c:v>
                </c:pt>
                <c:pt idx="74">
                  <c:v>9.9398679519888677E-3</c:v>
                </c:pt>
                <c:pt idx="75">
                  <c:v>-5.1924087735679914E-2</c:v>
                </c:pt>
                <c:pt idx="76">
                  <c:v>3.7822300765160133E-2</c:v>
                </c:pt>
                <c:pt idx="77">
                  <c:v>3.2288332749149662E-2</c:v>
                </c:pt>
                <c:pt idx="78">
                  <c:v>0.10744370362813283</c:v>
                </c:pt>
                <c:pt idx="79">
                  <c:v>3.294039203551713E-2</c:v>
                </c:pt>
                <c:pt idx="80">
                  <c:v>4.0796623536842214E-2</c:v>
                </c:pt>
                <c:pt idx="81">
                  <c:v>1.2671819062217482E-2</c:v>
                </c:pt>
                <c:pt idx="82">
                  <c:v>2.8468886785372405E-2</c:v>
                </c:pt>
                <c:pt idx="83">
                  <c:v>-1.953615981649115E-3</c:v>
                </c:pt>
                <c:pt idx="84">
                  <c:v>4.224298048695152E-2</c:v>
                </c:pt>
                <c:pt idx="85">
                  <c:v>1.4071851260523349E-2</c:v>
                </c:pt>
                <c:pt idx="86">
                  <c:v>0.15438566114225893</c:v>
                </c:pt>
                <c:pt idx="87">
                  <c:v>4.9652045608705953E-2</c:v>
                </c:pt>
                <c:pt idx="88">
                  <c:v>3.1007249120611924E-2</c:v>
                </c:pt>
                <c:pt idx="89">
                  <c:v>-7.6304259402115715E-4</c:v>
                </c:pt>
                <c:pt idx="90">
                  <c:v>-5.8864556974296822E-2</c:v>
                </c:pt>
                <c:pt idx="91">
                  <c:v>1.4349939943988366E-2</c:v>
                </c:pt>
                <c:pt idx="92">
                  <c:v>1.1141583818992107E-2</c:v>
                </c:pt>
                <c:pt idx="93">
                  <c:v>-9.5010475822173257E-2</c:v>
                </c:pt>
                <c:pt idx="94">
                  <c:v>9.2672220090105117E-2</c:v>
                </c:pt>
                <c:pt idx="95">
                  <c:v>4.4251843045534756E-2</c:v>
                </c:pt>
                <c:pt idx="96">
                  <c:v>1.4862569858674179E-2</c:v>
                </c:pt>
                <c:pt idx="97">
                  <c:v>-3.3441595711630301E-2</c:v>
                </c:pt>
                <c:pt idx="98">
                  <c:v>2.2013188845779297E-2</c:v>
                </c:pt>
                <c:pt idx="99">
                  <c:v>-1.1189834649297459E-2</c:v>
                </c:pt>
                <c:pt idx="100">
                  <c:v>4.4945747603607256E-2</c:v>
                </c:pt>
                <c:pt idx="101">
                  <c:v>-1.0977673722455394E-2</c:v>
                </c:pt>
                <c:pt idx="102">
                  <c:v>3.1866914250011424E-2</c:v>
                </c:pt>
                <c:pt idx="103">
                  <c:v>3.0334090324072971E-2</c:v>
                </c:pt>
                <c:pt idx="104">
                  <c:v>-3.4363822803565869E-3</c:v>
                </c:pt>
                <c:pt idx="105">
                  <c:v>2.5095978408673503E-2</c:v>
                </c:pt>
                <c:pt idx="106">
                  <c:v>-2.7186471591096328E-2</c:v>
                </c:pt>
                <c:pt idx="107">
                  <c:v>3.9826437606699239E-2</c:v>
                </c:pt>
                <c:pt idx="108">
                  <c:v>-2.8217788359323093E-2</c:v>
                </c:pt>
                <c:pt idx="109">
                  <c:v>-5.7103615238600747E-2</c:v>
                </c:pt>
                <c:pt idx="110">
                  <c:v>1.792340419181726E-2</c:v>
                </c:pt>
                <c:pt idx="111">
                  <c:v>4.2283977168780185E-2</c:v>
                </c:pt>
                <c:pt idx="112">
                  <c:v>1.0702247053824721E-2</c:v>
                </c:pt>
                <c:pt idx="113">
                  <c:v>-2.1910200206466945E-2</c:v>
                </c:pt>
                <c:pt idx="114">
                  <c:v>3.3824030423180051E-2</c:v>
                </c:pt>
                <c:pt idx="115">
                  <c:v>1.6441704680680846E-3</c:v>
                </c:pt>
                <c:pt idx="116">
                  <c:v>-2.5325780063987113E-2</c:v>
                </c:pt>
                <c:pt idx="117">
                  <c:v>3.8233995541767207E-2</c:v>
                </c:pt>
                <c:pt idx="118">
                  <c:v>4.3739191199774208E-3</c:v>
                </c:pt>
                <c:pt idx="119">
                  <c:v>8.4021874339896829E-3</c:v>
                </c:pt>
                <c:pt idx="120">
                  <c:v>1.4205053267553058E-3</c:v>
                </c:pt>
                <c:pt idx="121">
                  <c:v>-4.1163738485340828E-2</c:v>
                </c:pt>
                <c:pt idx="122">
                  <c:v>-3.0569935526707726E-2</c:v>
                </c:pt>
                <c:pt idx="123">
                  <c:v>-3.3469527940264254E-2</c:v>
                </c:pt>
                <c:pt idx="124">
                  <c:v>2.2930329130533167E-2</c:v>
                </c:pt>
                <c:pt idx="125">
                  <c:v>3.7394583055860853E-3</c:v>
                </c:pt>
                <c:pt idx="126">
                  <c:v>1.597554209660923E-2</c:v>
                </c:pt>
                <c:pt idx="127">
                  <c:v>3.3805415604010403E-2</c:v>
                </c:pt>
                <c:pt idx="128">
                  <c:v>9.4915799386239286E-3</c:v>
                </c:pt>
                <c:pt idx="129">
                  <c:v>2.448896334193118E-2</c:v>
                </c:pt>
                <c:pt idx="130">
                  <c:v>3.6482853281629701E-3</c:v>
                </c:pt>
                <c:pt idx="131">
                  <c:v>1.609238924649814E-3</c:v>
                </c:pt>
                <c:pt idx="132">
                  <c:v>1.3467536149702308E-2</c:v>
                </c:pt>
                <c:pt idx="133">
                  <c:v>-1.8492078583251748E-2</c:v>
                </c:pt>
                <c:pt idx="134">
                  <c:v>7.8858357522704203E-3</c:v>
                </c:pt>
                <c:pt idx="135">
                  <c:v>-4.92074002671683E-3</c:v>
                </c:pt>
                <c:pt idx="136">
                  <c:v>-4.9251647463527837E-2</c:v>
                </c:pt>
                <c:pt idx="137">
                  <c:v>1.5035760554233724E-2</c:v>
                </c:pt>
                <c:pt idx="138">
                  <c:v>-3.1873976176744923E-2</c:v>
                </c:pt>
                <c:pt idx="139">
                  <c:v>2.7458078749420078E-2</c:v>
                </c:pt>
                <c:pt idx="140">
                  <c:v>1.3608905067647559E-2</c:v>
                </c:pt>
                <c:pt idx="141">
                  <c:v>-3.144757539431442E-3</c:v>
                </c:pt>
                <c:pt idx="142">
                  <c:v>2.7982067502197783E-2</c:v>
                </c:pt>
                <c:pt idx="143">
                  <c:v>1.2255742240649958E-3</c:v>
                </c:pt>
                <c:pt idx="144">
                  <c:v>-6.0636562977306463E-3</c:v>
                </c:pt>
                <c:pt idx="145">
                  <c:v>2.2025566726874723E-2</c:v>
                </c:pt>
                <c:pt idx="146">
                  <c:v>7.7440621619515593E-3</c:v>
                </c:pt>
                <c:pt idx="147">
                  <c:v>1.0233819001445488E-2</c:v>
                </c:pt>
                <c:pt idx="148">
                  <c:v>-1.4956598069294835E-2</c:v>
                </c:pt>
                <c:pt idx="149">
                  <c:v>1.3348591743083782E-2</c:v>
                </c:pt>
                <c:pt idx="150">
                  <c:v>2.362476013466841E-3</c:v>
                </c:pt>
                <c:pt idx="151">
                  <c:v>1.4407256521439704E-2</c:v>
                </c:pt>
                <c:pt idx="152">
                  <c:v>-2.2049796892689044E-2</c:v>
                </c:pt>
                <c:pt idx="153">
                  <c:v>1.3071478262471015E-2</c:v>
                </c:pt>
                <c:pt idx="154">
                  <c:v>2.9318886229682484E-2</c:v>
                </c:pt>
                <c:pt idx="155">
                  <c:v>4.3421671635144321E-2</c:v>
                </c:pt>
                <c:pt idx="156">
                  <c:v>2.2659428703613482E-2</c:v>
                </c:pt>
                <c:pt idx="157">
                  <c:v>2.0786617768495441E-2</c:v>
                </c:pt>
                <c:pt idx="158">
                  <c:v>-6.5028661109964858E-3</c:v>
                </c:pt>
                <c:pt idx="159">
                  <c:v>-6.6847916609665825E-3</c:v>
                </c:pt>
                <c:pt idx="160">
                  <c:v>5.6079476771953018E-4</c:v>
                </c:pt>
                <c:pt idx="161">
                  <c:v>-7.9705262785080278E-3</c:v>
                </c:pt>
                <c:pt idx="162">
                  <c:v>4.8980505913138739E-2</c:v>
                </c:pt>
                <c:pt idx="163">
                  <c:v>-3.8146882037590313E-2</c:v>
                </c:pt>
                <c:pt idx="164">
                  <c:v>-2.9868339013790268E-2</c:v>
                </c:pt>
                <c:pt idx="165">
                  <c:v>-2.3487702487554385E-2</c:v>
                </c:pt>
                <c:pt idx="166">
                  <c:v>4.1872686862149511E-2</c:v>
                </c:pt>
                <c:pt idx="167">
                  <c:v>-2.2602074396895877E-2</c:v>
                </c:pt>
                <c:pt idx="168">
                  <c:v>1.560430925587375E-2</c:v>
                </c:pt>
                <c:pt idx="169">
                  <c:v>1.0565261215591537E-2</c:v>
                </c:pt>
                <c:pt idx="170">
                  <c:v>2.0443792059898547E-2</c:v>
                </c:pt>
                <c:pt idx="171">
                  <c:v>-3.7476551038185701E-2</c:v>
                </c:pt>
                <c:pt idx="172">
                  <c:v>-4.2348387500112716E-2</c:v>
                </c:pt>
                <c:pt idx="173">
                  <c:v>7.4188391227405504E-3</c:v>
                </c:pt>
                <c:pt idx="174">
                  <c:v>-3.2361993795532396E-2</c:v>
                </c:pt>
                <c:pt idx="175">
                  <c:v>-2.111696967715937E-2</c:v>
                </c:pt>
                <c:pt idx="176">
                  <c:v>-1.5892137330306255E-2</c:v>
                </c:pt>
                <c:pt idx="177">
                  <c:v>2.8050884239642082E-2</c:v>
                </c:pt>
                <c:pt idx="178">
                  <c:v>-2.8467083425388173E-2</c:v>
                </c:pt>
                <c:pt idx="179">
                  <c:v>4.4347692389844262E-2</c:v>
                </c:pt>
                <c:pt idx="180">
                  <c:v>-1.6844920728955048E-2</c:v>
                </c:pt>
                <c:pt idx="181">
                  <c:v>-1.3176137403986043E-2</c:v>
                </c:pt>
                <c:pt idx="182">
                  <c:v>5.2207937638989454E-2</c:v>
                </c:pt>
                <c:pt idx="183">
                  <c:v>3.0384189713489773E-2</c:v>
                </c:pt>
                <c:pt idx="184">
                  <c:v>2.7377375489765488E-3</c:v>
                </c:pt>
                <c:pt idx="185">
                  <c:v>-2.9870241890619376E-3</c:v>
                </c:pt>
                <c:pt idx="186">
                  <c:v>1.0327045461366202E-2</c:v>
                </c:pt>
                <c:pt idx="187">
                  <c:v>-2.2974865468965544E-2</c:v>
                </c:pt>
                <c:pt idx="188">
                  <c:v>-3.4446439636055315E-2</c:v>
                </c:pt>
                <c:pt idx="189">
                  <c:v>-1.2069270328962656E-3</c:v>
                </c:pt>
                <c:pt idx="190">
                  <c:v>-1.0532468072275591E-2</c:v>
                </c:pt>
                <c:pt idx="191">
                  <c:v>-1.8682730444742335E-3</c:v>
                </c:pt>
                <c:pt idx="192">
                  <c:v>7.4231481563216128E-3</c:v>
                </c:pt>
                <c:pt idx="193">
                  <c:v>-5.6102225608374301E-3</c:v>
                </c:pt>
                <c:pt idx="194">
                  <c:v>-2.1765267890695772E-2</c:v>
                </c:pt>
                <c:pt idx="195">
                  <c:v>1.953825647813856E-2</c:v>
                </c:pt>
                <c:pt idx="196">
                  <c:v>2.8503576936257602E-2</c:v>
                </c:pt>
                <c:pt idx="197">
                  <c:v>5.9442894992636219E-3</c:v>
                </c:pt>
                <c:pt idx="198">
                  <c:v>-1.4053122178526389E-2</c:v>
                </c:pt>
                <c:pt idx="199">
                  <c:v>9.4694767575382865E-3</c:v>
                </c:pt>
                <c:pt idx="200">
                  <c:v>-2.6970454129843779E-2</c:v>
                </c:pt>
                <c:pt idx="201">
                  <c:v>-4.9388909157241923E-2</c:v>
                </c:pt>
                <c:pt idx="202">
                  <c:v>-2.6538700827536621E-2</c:v>
                </c:pt>
                <c:pt idx="203">
                  <c:v>-4.4806332453013131E-2</c:v>
                </c:pt>
                <c:pt idx="204">
                  <c:v>-2.019338987096897E-2</c:v>
                </c:pt>
                <c:pt idx="205">
                  <c:v>6.1544337868671528E-2</c:v>
                </c:pt>
                <c:pt idx="206">
                  <c:v>3.8591657366071619E-3</c:v>
                </c:pt>
                <c:pt idx="207">
                  <c:v>4.9016797735210726E-3</c:v>
                </c:pt>
                <c:pt idx="208">
                  <c:v>-4.2582485125633118E-2</c:v>
                </c:pt>
                <c:pt idx="209">
                  <c:v>1.5510246006882111E-2</c:v>
                </c:pt>
                <c:pt idx="210">
                  <c:v>-1.1166782038638523E-2</c:v>
                </c:pt>
                <c:pt idx="211">
                  <c:v>4.9968803461407196E-2</c:v>
                </c:pt>
                <c:pt idx="212">
                  <c:v>-1.6045362217496972E-2</c:v>
                </c:pt>
                <c:pt idx="213">
                  <c:v>6.1535260345428E-2</c:v>
                </c:pt>
                <c:pt idx="214">
                  <c:v>-1.4270523851882877E-2</c:v>
                </c:pt>
                <c:pt idx="215">
                  <c:v>-2.1829244425405125E-2</c:v>
                </c:pt>
                <c:pt idx="216">
                  <c:v>-5.0891453224388705E-2</c:v>
                </c:pt>
                <c:pt idx="217">
                  <c:v>-3.9901750538813396E-2</c:v>
                </c:pt>
                <c:pt idx="218">
                  <c:v>7.2207325136515177E-2</c:v>
                </c:pt>
                <c:pt idx="219">
                  <c:v>-3.632559638400279E-2</c:v>
                </c:pt>
                <c:pt idx="220">
                  <c:v>-4.419834570114467E-2</c:v>
                </c:pt>
                <c:pt idx="221">
                  <c:v>1.3414717738782223E-2</c:v>
                </c:pt>
                <c:pt idx="222">
                  <c:v>-1.9028467397645299E-2</c:v>
                </c:pt>
                <c:pt idx="223">
                  <c:v>2.8069177702789938E-2</c:v>
                </c:pt>
                <c:pt idx="224">
                  <c:v>2.3537557065514081E-2</c:v>
                </c:pt>
                <c:pt idx="225">
                  <c:v>3.7525708519574597E-2</c:v>
                </c:pt>
                <c:pt idx="226">
                  <c:v>3.091948156652724E-2</c:v>
                </c:pt>
                <c:pt idx="227">
                  <c:v>2.3277018425165164E-2</c:v>
                </c:pt>
                <c:pt idx="228">
                  <c:v>1.0467812457683356E-2</c:v>
                </c:pt>
                <c:pt idx="229">
                  <c:v>3.3948956391393281E-2</c:v>
                </c:pt>
                <c:pt idx="230">
                  <c:v>-2.4261812759670653E-2</c:v>
                </c:pt>
                <c:pt idx="231">
                  <c:v>-1.2883743677381321E-2</c:v>
                </c:pt>
                <c:pt idx="232">
                  <c:v>-4.8140712024080656E-3</c:v>
                </c:pt>
                <c:pt idx="233">
                  <c:v>-2.9342375935058618E-3</c:v>
                </c:pt>
                <c:pt idx="234">
                  <c:v>-7.4652979108826845E-3</c:v>
                </c:pt>
                <c:pt idx="235">
                  <c:v>3.2870313237469695E-3</c:v>
                </c:pt>
                <c:pt idx="236">
                  <c:v>5.1647324007868534E-3</c:v>
                </c:pt>
                <c:pt idx="237">
                  <c:v>-2.1689250060933141E-2</c:v>
                </c:pt>
                <c:pt idx="238">
                  <c:v>1.6015496877689328E-2</c:v>
                </c:pt>
                <c:pt idx="239">
                  <c:v>-1.8947805768379067E-2</c:v>
                </c:pt>
                <c:pt idx="240">
                  <c:v>-1.998805495473388E-2</c:v>
                </c:pt>
                <c:pt idx="241">
                  <c:v>-3.1050688005387683E-2</c:v>
                </c:pt>
                <c:pt idx="242">
                  <c:v>-7.5979848999250255E-3</c:v>
                </c:pt>
                <c:pt idx="243">
                  <c:v>5.918430296804944E-3</c:v>
                </c:pt>
                <c:pt idx="244">
                  <c:v>-1.6014918756901197E-2</c:v>
                </c:pt>
                <c:pt idx="245">
                  <c:v>4.6833690397058314E-2</c:v>
                </c:pt>
                <c:pt idx="246">
                  <c:v>1.3949254820408541E-2</c:v>
                </c:pt>
                <c:pt idx="247">
                  <c:v>1.3621195096444882E-3</c:v>
                </c:pt>
                <c:pt idx="248">
                  <c:v>2.5815937019349811E-2</c:v>
                </c:pt>
                <c:pt idx="249">
                  <c:v>7.2079966797355954E-3</c:v>
                </c:pt>
                <c:pt idx="250">
                  <c:v>-1.6870610409625564E-2</c:v>
                </c:pt>
                <c:pt idx="251">
                  <c:v>-4.237391045721961E-3</c:v>
                </c:pt>
                <c:pt idx="252">
                  <c:v>-2.022055253988142E-2</c:v>
                </c:pt>
                <c:pt idx="253">
                  <c:v>2.2716373116435706E-2</c:v>
                </c:pt>
                <c:pt idx="254">
                  <c:v>2.0073950401778617E-2</c:v>
                </c:pt>
                <c:pt idx="255">
                  <c:v>8.6271526927008679E-3</c:v>
                </c:pt>
                <c:pt idx="256">
                  <c:v>3.8015748965758434E-3</c:v>
                </c:pt>
                <c:pt idx="257">
                  <c:v>-2.379939307260126E-2</c:v>
                </c:pt>
                <c:pt idx="258">
                  <c:v>1.5898088362888751E-2</c:v>
                </c:pt>
                <c:pt idx="259">
                  <c:v>4.4093109522759244E-2</c:v>
                </c:pt>
                <c:pt idx="260">
                  <c:v>2.0349072097964882E-2</c:v>
                </c:pt>
                <c:pt idx="261">
                  <c:v>2.1348765279836091E-3</c:v>
                </c:pt>
                <c:pt idx="262">
                  <c:v>7.6535325372732999E-3</c:v>
                </c:pt>
                <c:pt idx="263">
                  <c:v>-1.2337046296804544E-2</c:v>
                </c:pt>
                <c:pt idx="264">
                  <c:v>1.444701085203226E-3</c:v>
                </c:pt>
                <c:pt idx="265">
                  <c:v>-3.509732209614258E-3</c:v>
                </c:pt>
                <c:pt idx="266">
                  <c:v>5.8966495024432852E-3</c:v>
                </c:pt>
                <c:pt idx="267">
                  <c:v>-2.0096170244128242E-3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5-4820-9BC5-AA914E56B99E}"/>
            </c:ext>
          </c:extLst>
        </c:ser>
        <c:ser>
          <c:idx val="1"/>
          <c:order val="1"/>
          <c:tx>
            <c:strRef>
              <c:f>Backtesting!$C$1:$C$2</c:f>
              <c:strCache>
                <c:ptCount val="2"/>
                <c:pt idx="0">
                  <c:v>ARCH VaR at 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Backtesting!$A$3:$A$270</c:f>
              <c:numCache>
                <c:formatCode>d\-mmm\-yy</c:formatCode>
                <c:ptCount val="268"/>
                <c:pt idx="0">
                  <c:v>39349</c:v>
                </c:pt>
                <c:pt idx="1">
                  <c:v>39356</c:v>
                </c:pt>
                <c:pt idx="2">
                  <c:v>39363</c:v>
                </c:pt>
                <c:pt idx="3">
                  <c:v>39370</c:v>
                </c:pt>
                <c:pt idx="4">
                  <c:v>39377</c:v>
                </c:pt>
                <c:pt idx="5">
                  <c:v>39384</c:v>
                </c:pt>
                <c:pt idx="6">
                  <c:v>39391</c:v>
                </c:pt>
                <c:pt idx="7">
                  <c:v>39398</c:v>
                </c:pt>
                <c:pt idx="8">
                  <c:v>39405</c:v>
                </c:pt>
                <c:pt idx="9">
                  <c:v>39412</c:v>
                </c:pt>
                <c:pt idx="10">
                  <c:v>39419</c:v>
                </c:pt>
                <c:pt idx="11">
                  <c:v>39426</c:v>
                </c:pt>
                <c:pt idx="12">
                  <c:v>39433</c:v>
                </c:pt>
                <c:pt idx="13">
                  <c:v>39440</c:v>
                </c:pt>
                <c:pt idx="14">
                  <c:v>39447</c:v>
                </c:pt>
                <c:pt idx="15">
                  <c:v>39454</c:v>
                </c:pt>
                <c:pt idx="16">
                  <c:v>39461</c:v>
                </c:pt>
                <c:pt idx="17">
                  <c:v>39468</c:v>
                </c:pt>
                <c:pt idx="18">
                  <c:v>39475</c:v>
                </c:pt>
                <c:pt idx="19">
                  <c:v>39482</c:v>
                </c:pt>
                <c:pt idx="20">
                  <c:v>39489</c:v>
                </c:pt>
                <c:pt idx="21">
                  <c:v>39496</c:v>
                </c:pt>
                <c:pt idx="22">
                  <c:v>39503</c:v>
                </c:pt>
                <c:pt idx="23">
                  <c:v>39510</c:v>
                </c:pt>
                <c:pt idx="24">
                  <c:v>39517</c:v>
                </c:pt>
                <c:pt idx="25">
                  <c:v>39524</c:v>
                </c:pt>
                <c:pt idx="26">
                  <c:v>39531</c:v>
                </c:pt>
                <c:pt idx="27">
                  <c:v>39538</c:v>
                </c:pt>
                <c:pt idx="28">
                  <c:v>39545</c:v>
                </c:pt>
                <c:pt idx="29">
                  <c:v>39552</c:v>
                </c:pt>
                <c:pt idx="30">
                  <c:v>39559</c:v>
                </c:pt>
                <c:pt idx="31">
                  <c:v>39566</c:v>
                </c:pt>
                <c:pt idx="32">
                  <c:v>39573</c:v>
                </c:pt>
                <c:pt idx="33">
                  <c:v>39580</c:v>
                </c:pt>
                <c:pt idx="34">
                  <c:v>39587</c:v>
                </c:pt>
                <c:pt idx="35">
                  <c:v>39594</c:v>
                </c:pt>
                <c:pt idx="36">
                  <c:v>39601</c:v>
                </c:pt>
                <c:pt idx="37">
                  <c:v>39608</c:v>
                </c:pt>
                <c:pt idx="38">
                  <c:v>39615</c:v>
                </c:pt>
                <c:pt idx="39">
                  <c:v>39622</c:v>
                </c:pt>
                <c:pt idx="40">
                  <c:v>39629</c:v>
                </c:pt>
                <c:pt idx="41">
                  <c:v>39636</c:v>
                </c:pt>
                <c:pt idx="42">
                  <c:v>39643</c:v>
                </c:pt>
                <c:pt idx="43">
                  <c:v>39650</c:v>
                </c:pt>
                <c:pt idx="44">
                  <c:v>39657</c:v>
                </c:pt>
                <c:pt idx="45">
                  <c:v>39664</c:v>
                </c:pt>
                <c:pt idx="46">
                  <c:v>39671</c:v>
                </c:pt>
                <c:pt idx="47">
                  <c:v>39678</c:v>
                </c:pt>
                <c:pt idx="48">
                  <c:v>39685</c:v>
                </c:pt>
                <c:pt idx="49">
                  <c:v>39692</c:v>
                </c:pt>
                <c:pt idx="50">
                  <c:v>39699</c:v>
                </c:pt>
                <c:pt idx="51">
                  <c:v>39706</c:v>
                </c:pt>
                <c:pt idx="52">
                  <c:v>39713</c:v>
                </c:pt>
                <c:pt idx="53">
                  <c:v>39720</c:v>
                </c:pt>
                <c:pt idx="54">
                  <c:v>39727</c:v>
                </c:pt>
                <c:pt idx="55">
                  <c:v>39734</c:v>
                </c:pt>
                <c:pt idx="56">
                  <c:v>39741</c:v>
                </c:pt>
                <c:pt idx="57">
                  <c:v>39748</c:v>
                </c:pt>
                <c:pt idx="58">
                  <c:v>39755</c:v>
                </c:pt>
                <c:pt idx="59">
                  <c:v>39762</c:v>
                </c:pt>
                <c:pt idx="60">
                  <c:v>39769</c:v>
                </c:pt>
                <c:pt idx="61">
                  <c:v>39776</c:v>
                </c:pt>
                <c:pt idx="62">
                  <c:v>39783</c:v>
                </c:pt>
                <c:pt idx="63">
                  <c:v>39790</c:v>
                </c:pt>
                <c:pt idx="64">
                  <c:v>39797</c:v>
                </c:pt>
                <c:pt idx="65">
                  <c:v>39804</c:v>
                </c:pt>
                <c:pt idx="66">
                  <c:v>39811</c:v>
                </c:pt>
                <c:pt idx="67">
                  <c:v>39818</c:v>
                </c:pt>
                <c:pt idx="68">
                  <c:v>39825</c:v>
                </c:pt>
                <c:pt idx="69">
                  <c:v>39832</c:v>
                </c:pt>
                <c:pt idx="70">
                  <c:v>39839</c:v>
                </c:pt>
                <c:pt idx="71">
                  <c:v>39846</c:v>
                </c:pt>
                <c:pt idx="72">
                  <c:v>39853</c:v>
                </c:pt>
                <c:pt idx="73">
                  <c:v>39860</c:v>
                </c:pt>
                <c:pt idx="74">
                  <c:v>39867</c:v>
                </c:pt>
                <c:pt idx="75">
                  <c:v>39874</c:v>
                </c:pt>
                <c:pt idx="76">
                  <c:v>39881</c:v>
                </c:pt>
                <c:pt idx="77">
                  <c:v>39888</c:v>
                </c:pt>
                <c:pt idx="78">
                  <c:v>39895</c:v>
                </c:pt>
                <c:pt idx="79">
                  <c:v>39902</c:v>
                </c:pt>
                <c:pt idx="80">
                  <c:v>39909</c:v>
                </c:pt>
                <c:pt idx="81">
                  <c:v>39916</c:v>
                </c:pt>
                <c:pt idx="82">
                  <c:v>39923</c:v>
                </c:pt>
                <c:pt idx="83">
                  <c:v>39930</c:v>
                </c:pt>
                <c:pt idx="84">
                  <c:v>39937</c:v>
                </c:pt>
                <c:pt idx="85">
                  <c:v>39944</c:v>
                </c:pt>
                <c:pt idx="86">
                  <c:v>39951</c:v>
                </c:pt>
                <c:pt idx="87">
                  <c:v>39958</c:v>
                </c:pt>
                <c:pt idx="88">
                  <c:v>39965</c:v>
                </c:pt>
                <c:pt idx="89">
                  <c:v>39972</c:v>
                </c:pt>
                <c:pt idx="90">
                  <c:v>39979</c:v>
                </c:pt>
                <c:pt idx="91">
                  <c:v>39986</c:v>
                </c:pt>
                <c:pt idx="92">
                  <c:v>39993</c:v>
                </c:pt>
                <c:pt idx="93">
                  <c:v>40000</c:v>
                </c:pt>
                <c:pt idx="94">
                  <c:v>40007</c:v>
                </c:pt>
                <c:pt idx="95">
                  <c:v>40014</c:v>
                </c:pt>
                <c:pt idx="96">
                  <c:v>40021</c:v>
                </c:pt>
                <c:pt idx="97">
                  <c:v>40028</c:v>
                </c:pt>
                <c:pt idx="98">
                  <c:v>40035</c:v>
                </c:pt>
                <c:pt idx="99">
                  <c:v>40042</c:v>
                </c:pt>
                <c:pt idx="100">
                  <c:v>40049</c:v>
                </c:pt>
                <c:pt idx="101">
                  <c:v>40056</c:v>
                </c:pt>
                <c:pt idx="102">
                  <c:v>40063</c:v>
                </c:pt>
                <c:pt idx="103">
                  <c:v>40070</c:v>
                </c:pt>
                <c:pt idx="104">
                  <c:v>40077</c:v>
                </c:pt>
                <c:pt idx="105">
                  <c:v>40084</c:v>
                </c:pt>
                <c:pt idx="106">
                  <c:v>40091</c:v>
                </c:pt>
                <c:pt idx="107">
                  <c:v>40098</c:v>
                </c:pt>
                <c:pt idx="108">
                  <c:v>40105</c:v>
                </c:pt>
                <c:pt idx="109">
                  <c:v>40112</c:v>
                </c:pt>
                <c:pt idx="110">
                  <c:v>40119</c:v>
                </c:pt>
                <c:pt idx="111">
                  <c:v>40126</c:v>
                </c:pt>
                <c:pt idx="112">
                  <c:v>40133</c:v>
                </c:pt>
                <c:pt idx="113">
                  <c:v>40140</c:v>
                </c:pt>
                <c:pt idx="114">
                  <c:v>40147</c:v>
                </c:pt>
                <c:pt idx="115">
                  <c:v>40154</c:v>
                </c:pt>
                <c:pt idx="116">
                  <c:v>40161</c:v>
                </c:pt>
                <c:pt idx="117">
                  <c:v>40168</c:v>
                </c:pt>
                <c:pt idx="118">
                  <c:v>40175</c:v>
                </c:pt>
                <c:pt idx="119">
                  <c:v>40182</c:v>
                </c:pt>
                <c:pt idx="120">
                  <c:v>40189</c:v>
                </c:pt>
                <c:pt idx="121">
                  <c:v>40196</c:v>
                </c:pt>
                <c:pt idx="122">
                  <c:v>40203</c:v>
                </c:pt>
                <c:pt idx="123">
                  <c:v>40210</c:v>
                </c:pt>
                <c:pt idx="124">
                  <c:v>40217</c:v>
                </c:pt>
                <c:pt idx="125">
                  <c:v>40224</c:v>
                </c:pt>
                <c:pt idx="126">
                  <c:v>40231</c:v>
                </c:pt>
                <c:pt idx="127">
                  <c:v>40238</c:v>
                </c:pt>
                <c:pt idx="128">
                  <c:v>40245</c:v>
                </c:pt>
                <c:pt idx="129">
                  <c:v>40252</c:v>
                </c:pt>
                <c:pt idx="130">
                  <c:v>40259</c:v>
                </c:pt>
                <c:pt idx="131">
                  <c:v>40266</c:v>
                </c:pt>
                <c:pt idx="132">
                  <c:v>40273</c:v>
                </c:pt>
                <c:pt idx="133">
                  <c:v>40280</c:v>
                </c:pt>
                <c:pt idx="134">
                  <c:v>40287</c:v>
                </c:pt>
                <c:pt idx="135">
                  <c:v>40294</c:v>
                </c:pt>
                <c:pt idx="136">
                  <c:v>40301</c:v>
                </c:pt>
                <c:pt idx="137">
                  <c:v>40308</c:v>
                </c:pt>
                <c:pt idx="138">
                  <c:v>40315</c:v>
                </c:pt>
                <c:pt idx="139">
                  <c:v>40322</c:v>
                </c:pt>
                <c:pt idx="140">
                  <c:v>40329</c:v>
                </c:pt>
                <c:pt idx="141">
                  <c:v>40336</c:v>
                </c:pt>
                <c:pt idx="142">
                  <c:v>40343</c:v>
                </c:pt>
                <c:pt idx="143">
                  <c:v>40350</c:v>
                </c:pt>
                <c:pt idx="144">
                  <c:v>40357</c:v>
                </c:pt>
                <c:pt idx="145">
                  <c:v>40364</c:v>
                </c:pt>
                <c:pt idx="146">
                  <c:v>40371</c:v>
                </c:pt>
                <c:pt idx="147">
                  <c:v>40378</c:v>
                </c:pt>
                <c:pt idx="148">
                  <c:v>40385</c:v>
                </c:pt>
                <c:pt idx="149">
                  <c:v>40392</c:v>
                </c:pt>
                <c:pt idx="150">
                  <c:v>40399</c:v>
                </c:pt>
                <c:pt idx="151">
                  <c:v>40406</c:v>
                </c:pt>
                <c:pt idx="152">
                  <c:v>40413</c:v>
                </c:pt>
                <c:pt idx="153">
                  <c:v>40420</c:v>
                </c:pt>
                <c:pt idx="154">
                  <c:v>40427</c:v>
                </c:pt>
                <c:pt idx="155">
                  <c:v>40434</c:v>
                </c:pt>
                <c:pt idx="156">
                  <c:v>40441</c:v>
                </c:pt>
                <c:pt idx="157">
                  <c:v>40448</c:v>
                </c:pt>
                <c:pt idx="158">
                  <c:v>40455</c:v>
                </c:pt>
                <c:pt idx="159">
                  <c:v>40462</c:v>
                </c:pt>
                <c:pt idx="160">
                  <c:v>40469</c:v>
                </c:pt>
                <c:pt idx="161">
                  <c:v>40476</c:v>
                </c:pt>
                <c:pt idx="162">
                  <c:v>40483</c:v>
                </c:pt>
                <c:pt idx="163">
                  <c:v>40490</c:v>
                </c:pt>
                <c:pt idx="164">
                  <c:v>40497</c:v>
                </c:pt>
                <c:pt idx="165">
                  <c:v>40504</c:v>
                </c:pt>
                <c:pt idx="166">
                  <c:v>40511</c:v>
                </c:pt>
                <c:pt idx="167">
                  <c:v>40518</c:v>
                </c:pt>
                <c:pt idx="168">
                  <c:v>40525</c:v>
                </c:pt>
                <c:pt idx="169">
                  <c:v>40532</c:v>
                </c:pt>
                <c:pt idx="170">
                  <c:v>40539</c:v>
                </c:pt>
                <c:pt idx="171">
                  <c:v>40546</c:v>
                </c:pt>
                <c:pt idx="172">
                  <c:v>40553</c:v>
                </c:pt>
                <c:pt idx="173">
                  <c:v>40560</c:v>
                </c:pt>
                <c:pt idx="174">
                  <c:v>40567</c:v>
                </c:pt>
                <c:pt idx="175">
                  <c:v>40574</c:v>
                </c:pt>
                <c:pt idx="176">
                  <c:v>40581</c:v>
                </c:pt>
                <c:pt idx="177">
                  <c:v>40588</c:v>
                </c:pt>
                <c:pt idx="178">
                  <c:v>40595</c:v>
                </c:pt>
                <c:pt idx="179">
                  <c:v>40602</c:v>
                </c:pt>
                <c:pt idx="180">
                  <c:v>40609</c:v>
                </c:pt>
                <c:pt idx="181">
                  <c:v>40616</c:v>
                </c:pt>
                <c:pt idx="182">
                  <c:v>40623</c:v>
                </c:pt>
                <c:pt idx="183">
                  <c:v>40630</c:v>
                </c:pt>
                <c:pt idx="184">
                  <c:v>40637</c:v>
                </c:pt>
                <c:pt idx="185">
                  <c:v>40644</c:v>
                </c:pt>
                <c:pt idx="186">
                  <c:v>40651</c:v>
                </c:pt>
                <c:pt idx="187">
                  <c:v>40658</c:v>
                </c:pt>
                <c:pt idx="188">
                  <c:v>40665</c:v>
                </c:pt>
                <c:pt idx="189">
                  <c:v>40672</c:v>
                </c:pt>
                <c:pt idx="190">
                  <c:v>40679</c:v>
                </c:pt>
                <c:pt idx="191">
                  <c:v>40686</c:v>
                </c:pt>
                <c:pt idx="192">
                  <c:v>40693</c:v>
                </c:pt>
                <c:pt idx="193">
                  <c:v>40700</c:v>
                </c:pt>
                <c:pt idx="194">
                  <c:v>40707</c:v>
                </c:pt>
                <c:pt idx="195">
                  <c:v>40714</c:v>
                </c:pt>
                <c:pt idx="196">
                  <c:v>40721</c:v>
                </c:pt>
                <c:pt idx="197">
                  <c:v>40728</c:v>
                </c:pt>
                <c:pt idx="198">
                  <c:v>40735</c:v>
                </c:pt>
                <c:pt idx="199">
                  <c:v>40742</c:v>
                </c:pt>
                <c:pt idx="200">
                  <c:v>40749</c:v>
                </c:pt>
                <c:pt idx="201">
                  <c:v>40756</c:v>
                </c:pt>
                <c:pt idx="202">
                  <c:v>40763</c:v>
                </c:pt>
                <c:pt idx="203">
                  <c:v>40770</c:v>
                </c:pt>
                <c:pt idx="204">
                  <c:v>40777</c:v>
                </c:pt>
                <c:pt idx="205">
                  <c:v>40784</c:v>
                </c:pt>
                <c:pt idx="206">
                  <c:v>40791</c:v>
                </c:pt>
                <c:pt idx="207">
                  <c:v>40798</c:v>
                </c:pt>
                <c:pt idx="208">
                  <c:v>40805</c:v>
                </c:pt>
                <c:pt idx="209">
                  <c:v>40812</c:v>
                </c:pt>
                <c:pt idx="210">
                  <c:v>40819</c:v>
                </c:pt>
                <c:pt idx="211">
                  <c:v>40826</c:v>
                </c:pt>
                <c:pt idx="212">
                  <c:v>40833</c:v>
                </c:pt>
                <c:pt idx="213">
                  <c:v>40840</c:v>
                </c:pt>
                <c:pt idx="214">
                  <c:v>40847</c:v>
                </c:pt>
                <c:pt idx="215">
                  <c:v>40854</c:v>
                </c:pt>
                <c:pt idx="216">
                  <c:v>40861</c:v>
                </c:pt>
                <c:pt idx="217">
                  <c:v>40868</c:v>
                </c:pt>
                <c:pt idx="218">
                  <c:v>40875</c:v>
                </c:pt>
                <c:pt idx="219">
                  <c:v>40882</c:v>
                </c:pt>
                <c:pt idx="220">
                  <c:v>40889</c:v>
                </c:pt>
                <c:pt idx="221">
                  <c:v>40896</c:v>
                </c:pt>
                <c:pt idx="222">
                  <c:v>40903</c:v>
                </c:pt>
                <c:pt idx="223">
                  <c:v>40910</c:v>
                </c:pt>
                <c:pt idx="224">
                  <c:v>40917</c:v>
                </c:pt>
                <c:pt idx="225">
                  <c:v>40924</c:v>
                </c:pt>
                <c:pt idx="226">
                  <c:v>40931</c:v>
                </c:pt>
                <c:pt idx="227">
                  <c:v>40938</c:v>
                </c:pt>
                <c:pt idx="228">
                  <c:v>40945</c:v>
                </c:pt>
                <c:pt idx="229">
                  <c:v>40952</c:v>
                </c:pt>
                <c:pt idx="230">
                  <c:v>40959</c:v>
                </c:pt>
                <c:pt idx="231">
                  <c:v>40966</c:v>
                </c:pt>
                <c:pt idx="232">
                  <c:v>40973</c:v>
                </c:pt>
                <c:pt idx="233">
                  <c:v>40980</c:v>
                </c:pt>
                <c:pt idx="234">
                  <c:v>40987</c:v>
                </c:pt>
                <c:pt idx="235">
                  <c:v>40994</c:v>
                </c:pt>
                <c:pt idx="236">
                  <c:v>41001</c:v>
                </c:pt>
                <c:pt idx="237">
                  <c:v>41008</c:v>
                </c:pt>
                <c:pt idx="238">
                  <c:v>41015</c:v>
                </c:pt>
                <c:pt idx="239">
                  <c:v>41022</c:v>
                </c:pt>
                <c:pt idx="240">
                  <c:v>41029</c:v>
                </c:pt>
                <c:pt idx="241">
                  <c:v>41036</c:v>
                </c:pt>
                <c:pt idx="242">
                  <c:v>41043</c:v>
                </c:pt>
                <c:pt idx="243">
                  <c:v>41050</c:v>
                </c:pt>
                <c:pt idx="244">
                  <c:v>41057</c:v>
                </c:pt>
                <c:pt idx="245">
                  <c:v>41064</c:v>
                </c:pt>
                <c:pt idx="246">
                  <c:v>41071</c:v>
                </c:pt>
                <c:pt idx="247">
                  <c:v>41078</c:v>
                </c:pt>
                <c:pt idx="248">
                  <c:v>41085</c:v>
                </c:pt>
                <c:pt idx="249">
                  <c:v>41092</c:v>
                </c:pt>
                <c:pt idx="250">
                  <c:v>41099</c:v>
                </c:pt>
                <c:pt idx="251">
                  <c:v>41106</c:v>
                </c:pt>
                <c:pt idx="252">
                  <c:v>41113</c:v>
                </c:pt>
                <c:pt idx="253">
                  <c:v>41120</c:v>
                </c:pt>
                <c:pt idx="254">
                  <c:v>41127</c:v>
                </c:pt>
                <c:pt idx="255">
                  <c:v>41134</c:v>
                </c:pt>
                <c:pt idx="256">
                  <c:v>41141</c:v>
                </c:pt>
                <c:pt idx="257">
                  <c:v>41148</c:v>
                </c:pt>
                <c:pt idx="258">
                  <c:v>41155</c:v>
                </c:pt>
                <c:pt idx="259">
                  <c:v>41162</c:v>
                </c:pt>
                <c:pt idx="260">
                  <c:v>41169</c:v>
                </c:pt>
                <c:pt idx="261">
                  <c:v>41176</c:v>
                </c:pt>
                <c:pt idx="262">
                  <c:v>41183</c:v>
                </c:pt>
                <c:pt idx="263">
                  <c:v>41190</c:v>
                </c:pt>
                <c:pt idx="264">
                  <c:v>41197</c:v>
                </c:pt>
                <c:pt idx="265">
                  <c:v>41204</c:v>
                </c:pt>
                <c:pt idx="266">
                  <c:v>41211</c:v>
                </c:pt>
                <c:pt idx="267">
                  <c:v>41218</c:v>
                </c:pt>
              </c:numCache>
            </c:numRef>
          </c:cat>
          <c:val>
            <c:numRef>
              <c:f>Backtesting!$C$3:$C$270</c:f>
              <c:numCache>
                <c:formatCode>General</c:formatCode>
                <c:ptCount val="268"/>
                <c:pt idx="1">
                  <c:v>1.4097643325126329E-2</c:v>
                </c:pt>
                <c:pt idx="2">
                  <c:v>1.9862996264930478E-2</c:v>
                </c:pt>
                <c:pt idx="3">
                  <c:v>1.6756484781865446E-2</c:v>
                </c:pt>
                <c:pt idx="4">
                  <c:v>3.9313109416736526E-2</c:v>
                </c:pt>
                <c:pt idx="5">
                  <c:v>1.7219439671569772E-2</c:v>
                </c:pt>
                <c:pt idx="6">
                  <c:v>1.9294093391854897E-2</c:v>
                </c:pt>
                <c:pt idx="7">
                  <c:v>1.8319302776012056E-2</c:v>
                </c:pt>
                <c:pt idx="8">
                  <c:v>2.1418584974360139E-2</c:v>
                </c:pt>
                <c:pt idx="9">
                  <c:v>1.1948419857500954E-2</c:v>
                </c:pt>
                <c:pt idx="10">
                  <c:v>1.5718529591798619E-2</c:v>
                </c:pt>
                <c:pt idx="11">
                  <c:v>6.0250533481605376E-3</c:v>
                </c:pt>
                <c:pt idx="12">
                  <c:v>1.9761242626442431E-2</c:v>
                </c:pt>
                <c:pt idx="13">
                  <c:v>2.3006511696405392E-2</c:v>
                </c:pt>
                <c:pt idx="14">
                  <c:v>1.3790022028876815E-2</c:v>
                </c:pt>
                <c:pt idx="15">
                  <c:v>5.8606732302828477E-3</c:v>
                </c:pt>
                <c:pt idx="16">
                  <c:v>3.3637381921660089E-2</c:v>
                </c:pt>
                <c:pt idx="17">
                  <c:v>2.3886751417806266E-2</c:v>
                </c:pt>
                <c:pt idx="18">
                  <c:v>6.0223935200300867E-3</c:v>
                </c:pt>
                <c:pt idx="19">
                  <c:v>1.5850401461080414E-2</c:v>
                </c:pt>
                <c:pt idx="20">
                  <c:v>1.5283558302602022E-2</c:v>
                </c:pt>
                <c:pt idx="21">
                  <c:v>1.552319128719603E-2</c:v>
                </c:pt>
                <c:pt idx="22">
                  <c:v>9.7692645021875933E-3</c:v>
                </c:pt>
                <c:pt idx="23">
                  <c:v>3.644127013888266E-2</c:v>
                </c:pt>
                <c:pt idx="24">
                  <c:v>3.8554220966234851E-3</c:v>
                </c:pt>
                <c:pt idx="25">
                  <c:v>1.5513329182818439E-2</c:v>
                </c:pt>
                <c:pt idx="26">
                  <c:v>3.3913731560633327E-2</c:v>
                </c:pt>
                <c:pt idx="27">
                  <c:v>2.5244881963115563E-2</c:v>
                </c:pt>
                <c:pt idx="28">
                  <c:v>1.221708329948374E-2</c:v>
                </c:pt>
                <c:pt idx="29">
                  <c:v>1.6167141882558623E-2</c:v>
                </c:pt>
                <c:pt idx="30">
                  <c:v>1.334448191486132E-2</c:v>
                </c:pt>
                <c:pt idx="31">
                  <c:v>1.0059899266442881E-2</c:v>
                </c:pt>
                <c:pt idx="32">
                  <c:v>1.9959772295671283E-2</c:v>
                </c:pt>
                <c:pt idx="33">
                  <c:v>1.5074285268340468E-2</c:v>
                </c:pt>
                <c:pt idx="34">
                  <c:v>1.7461658766142946E-2</c:v>
                </c:pt>
                <c:pt idx="35">
                  <c:v>7.1962458761250696E-3</c:v>
                </c:pt>
                <c:pt idx="36">
                  <c:v>2.1111544747009658E-2</c:v>
                </c:pt>
                <c:pt idx="37">
                  <c:v>1.0511724004966661E-2</c:v>
                </c:pt>
                <c:pt idx="38">
                  <c:v>1.6058176426943741E-2</c:v>
                </c:pt>
                <c:pt idx="39">
                  <c:v>2.059592097283185E-2</c:v>
                </c:pt>
                <c:pt idx="40">
                  <c:v>1.2631032492920014E-2</c:v>
                </c:pt>
                <c:pt idx="41">
                  <c:v>4.6483844146366984E-3</c:v>
                </c:pt>
                <c:pt idx="42">
                  <c:v>5.4599492021910299E-3</c:v>
                </c:pt>
                <c:pt idx="43">
                  <c:v>2.2735720956937742E-2</c:v>
                </c:pt>
                <c:pt idx="44">
                  <c:v>1.0377739311664518E-2</c:v>
                </c:pt>
                <c:pt idx="45">
                  <c:v>1.14576846078055E-2</c:v>
                </c:pt>
                <c:pt idx="46">
                  <c:v>9.6703535541233839E-3</c:v>
                </c:pt>
                <c:pt idx="47">
                  <c:v>1.0264602858746702E-2</c:v>
                </c:pt>
                <c:pt idx="48">
                  <c:v>4.436178945813842E-3</c:v>
                </c:pt>
                <c:pt idx="49">
                  <c:v>3.2037844962243146E-3</c:v>
                </c:pt>
                <c:pt idx="50">
                  <c:v>1.234250949153747E-2</c:v>
                </c:pt>
                <c:pt idx="51">
                  <c:v>3.5348417421612551E-3</c:v>
                </c:pt>
                <c:pt idx="52">
                  <c:v>2.5891570541395303E-2</c:v>
                </c:pt>
                <c:pt idx="53">
                  <c:v>1.7855374734026635E-2</c:v>
                </c:pt>
                <c:pt idx="54">
                  <c:v>5.9253618381497931E-2</c:v>
                </c:pt>
                <c:pt idx="55">
                  <c:v>2.6491163952804115E-2</c:v>
                </c:pt>
                <c:pt idx="56">
                  <c:v>6.7010321863682928E-2</c:v>
                </c:pt>
                <c:pt idx="57">
                  <c:v>4.908342128847365E-2</c:v>
                </c:pt>
                <c:pt idx="58">
                  <c:v>1.3087950907239305E-2</c:v>
                </c:pt>
                <c:pt idx="59">
                  <c:v>2.3170881371871045E-2</c:v>
                </c:pt>
                <c:pt idx="60">
                  <c:v>1.7733205802418755E-2</c:v>
                </c:pt>
                <c:pt idx="61">
                  <c:v>1.0099037370402511E-2</c:v>
                </c:pt>
                <c:pt idx="62">
                  <c:v>6.9391903154621777E-3</c:v>
                </c:pt>
                <c:pt idx="63">
                  <c:v>3.2148538898781241E-2</c:v>
                </c:pt>
                <c:pt idx="64">
                  <c:v>2.2647943578916526E-2</c:v>
                </c:pt>
                <c:pt idx="65">
                  <c:v>3.0196889428077845E-2</c:v>
                </c:pt>
                <c:pt idx="66">
                  <c:v>2.800821308737457E-2</c:v>
                </c:pt>
                <c:pt idx="67">
                  <c:v>2.4135614932254742E-2</c:v>
                </c:pt>
                <c:pt idx="68">
                  <c:v>7.2156567373050946E-3</c:v>
                </c:pt>
                <c:pt idx="69">
                  <c:v>2.2459200046953072E-2</c:v>
                </c:pt>
                <c:pt idx="70">
                  <c:v>3.0906380717862485E-2</c:v>
                </c:pt>
                <c:pt idx="71">
                  <c:v>5.5795057491246575E-3</c:v>
                </c:pt>
                <c:pt idx="72">
                  <c:v>1.584589482390741E-2</c:v>
                </c:pt>
                <c:pt idx="73">
                  <c:v>3.0323344264568512E-2</c:v>
                </c:pt>
                <c:pt idx="74">
                  <c:v>5.2073814025441851E-3</c:v>
                </c:pt>
                <c:pt idx="75">
                  <c:v>2.201328656979927E-2</c:v>
                </c:pt>
                <c:pt idx="76">
                  <c:v>1.6176388942766514E-2</c:v>
                </c:pt>
                <c:pt idx="77">
                  <c:v>1.3904614946094084E-2</c:v>
                </c:pt>
                <c:pt idx="78">
                  <c:v>4.5199586938579311E-2</c:v>
                </c:pt>
                <c:pt idx="79">
                  <c:v>1.417144011980619E-2</c:v>
                </c:pt>
                <c:pt idx="80">
                  <c:v>1.7402924914108081E-2</c:v>
                </c:pt>
                <c:pt idx="81">
                  <c:v>6.1641844130483972E-3</c:v>
                </c:pt>
                <c:pt idx="82">
                  <c:v>1.2347689782148655E-2</c:v>
                </c:pt>
                <c:pt idx="83">
                  <c:v>3.2229005530111402E-3</c:v>
                </c:pt>
                <c:pt idx="84">
                  <c:v>1.8000445755671862E-2</c:v>
                </c:pt>
                <c:pt idx="85">
                  <c:v>6.6777154178539475E-3</c:v>
                </c:pt>
                <c:pt idx="86">
                  <c:v>6.4867527262737118E-2</c:v>
                </c:pt>
                <c:pt idx="87">
                  <c:v>2.1069794584917766E-2</c:v>
                </c:pt>
                <c:pt idx="88">
                  <c:v>1.3381194172420662E-2</c:v>
                </c:pt>
                <c:pt idx="89">
                  <c:v>3.1332749135197209E-3</c:v>
                </c:pt>
                <c:pt idx="90">
                  <c:v>2.4900134410583485E-2</c:v>
                </c:pt>
                <c:pt idx="91">
                  <c:v>6.7811493996255221E-3</c:v>
                </c:pt>
                <c:pt idx="92">
                  <c:v>5.6195124615895618E-3</c:v>
                </c:pt>
                <c:pt idx="93">
                  <c:v>3.9995647302297078E-2</c:v>
                </c:pt>
                <c:pt idx="94">
                  <c:v>3.9017387035996068E-2</c:v>
                </c:pt>
                <c:pt idx="95">
                  <c:v>1.8831356331866791E-2</c:v>
                </c:pt>
                <c:pt idx="96">
                  <c:v>6.9729184721588622E-3</c:v>
                </c:pt>
                <c:pt idx="97">
                  <c:v>1.4376709161727785E-2</c:v>
                </c:pt>
                <c:pt idx="98">
                  <c:v>9.7501141415568919E-3</c:v>
                </c:pt>
                <c:pt idx="99">
                  <c:v>5.6363732678979799E-3</c:v>
                </c:pt>
                <c:pt idx="100">
                  <c:v>1.911861840251668E-2</c:v>
                </c:pt>
                <c:pt idx="101">
                  <c:v>5.5624044677977233E-3</c:v>
                </c:pt>
                <c:pt idx="102">
                  <c:v>1.3732311905193587E-2</c:v>
                </c:pt>
                <c:pt idx="103">
                  <c:v>1.3106618792613461E-2</c:v>
                </c:pt>
                <c:pt idx="104">
                  <c:v>3.4343484849734536E-3</c:v>
                </c:pt>
                <c:pt idx="105">
                  <c:v>1.0983800908377436E-2</c:v>
                </c:pt>
                <c:pt idx="106">
                  <c:v>1.182769479014577E-2</c:v>
                </c:pt>
                <c:pt idx="107">
                  <c:v>1.7002497058951259E-2</c:v>
                </c:pt>
                <c:pt idx="108">
                  <c:v>1.2245750256403237E-2</c:v>
                </c:pt>
                <c:pt idx="109">
                  <c:v>2.4167091826151611E-2</c:v>
                </c:pt>
                <c:pt idx="110">
                  <c:v>8.1422854315481852E-3</c:v>
                </c:pt>
                <c:pt idx="111">
                  <c:v>1.8017391600547123E-2</c:v>
                </c:pt>
                <c:pt idx="112">
                  <c:v>5.4670487785081195E-3</c:v>
                </c:pt>
                <c:pt idx="113">
                  <c:v>9.7091696743772382E-3</c:v>
                </c:pt>
                <c:pt idx="114">
                  <c:v>1.4533433761066694E-2</c:v>
                </c:pt>
                <c:pt idx="115">
                  <c:v>3.1923341781800196E-3</c:v>
                </c:pt>
                <c:pt idx="116">
                  <c:v>1.1076313382582895E-2</c:v>
                </c:pt>
                <c:pt idx="117">
                  <c:v>1.6345965364459918E-2</c:v>
                </c:pt>
                <c:pt idx="118">
                  <c:v>3.6172451441744873E-3</c:v>
                </c:pt>
                <c:pt idx="119">
                  <c:v>4.7062905405217681E-3</c:v>
                </c:pt>
                <c:pt idx="120">
                  <c:v>3.173368279744911E-3</c:v>
                </c:pt>
                <c:pt idx="121">
                  <c:v>1.7554526271837966E-2</c:v>
                </c:pt>
                <c:pt idx="122">
                  <c:v>1.3202779808065833E-2</c:v>
                </c:pt>
                <c:pt idx="123">
                  <c:v>1.4388153179542914E-2</c:v>
                </c:pt>
                <c:pt idx="124">
                  <c:v>1.0115571068847093E-2</c:v>
                </c:pt>
                <c:pt idx="125">
                  <c:v>3.4896711367537821E-3</c:v>
                </c:pt>
                <c:pt idx="126">
                  <c:v>7.393697930303149E-3</c:v>
                </c:pt>
                <c:pt idx="127">
                  <c:v>1.4525803360158813E-2</c:v>
                </c:pt>
                <c:pt idx="128">
                  <c:v>5.0579205434123191E-3</c:v>
                </c:pt>
                <c:pt idx="129">
                  <c:v>1.0739764237700913E-2</c:v>
                </c:pt>
                <c:pt idx="130">
                  <c:v>3.4726314355630517E-3</c:v>
                </c:pt>
                <c:pt idx="131">
                  <c:v>3.1891975107471195E-3</c:v>
                </c:pt>
                <c:pt idx="132">
                  <c:v>6.4545039442573957E-3</c:v>
                </c:pt>
                <c:pt idx="133">
                  <c:v>8.3632672716850622E-3</c:v>
                </c:pt>
                <c:pt idx="134">
                  <c:v>4.5461900337592865E-3</c:v>
                </c:pt>
                <c:pt idx="135">
                  <c:v>3.7389374146127685E-3</c:v>
                </c:pt>
                <c:pt idx="136">
                  <c:v>2.0903619010551048E-2</c:v>
                </c:pt>
                <c:pt idx="137">
                  <c:v>7.0380125400651408E-3</c:v>
                </c:pt>
                <c:pt idx="138">
                  <c:v>1.3735198321388021E-2</c:v>
                </c:pt>
                <c:pt idx="139">
                  <c:v>1.1937691603193185E-2</c:v>
                </c:pt>
                <c:pt idx="140">
                  <c:v>6.5065206799281997E-3</c:v>
                </c:pt>
                <c:pt idx="141">
                  <c:v>3.3847767946193403E-3</c:v>
                </c:pt>
                <c:pt idx="142">
                  <c:v>1.215010706869578E-2</c:v>
                </c:pt>
                <c:pt idx="143">
                  <c:v>3.15902153709504E-3</c:v>
                </c:pt>
                <c:pt idx="144">
                  <c:v>4.0237855849528277E-3</c:v>
                </c:pt>
                <c:pt idx="145">
                  <c:v>9.7550364514377222E-3</c:v>
                </c:pt>
                <c:pt idx="146">
                  <c:v>4.5030603984598221E-3</c:v>
                </c:pt>
                <c:pt idx="147">
                  <c:v>5.3067215909387332E-3</c:v>
                </c:pt>
                <c:pt idx="148">
                  <c:v>7.0082406463276422E-3</c:v>
                </c:pt>
                <c:pt idx="149">
                  <c:v>6.4108367069716787E-3</c:v>
                </c:pt>
                <c:pt idx="150">
                  <c:v>3.2707649236428352E-3</c:v>
                </c:pt>
                <c:pt idx="151">
                  <c:v>6.8025214681354503E-3</c:v>
                </c:pt>
                <c:pt idx="152">
                  <c:v>9.7646728744866934E-3</c:v>
                </c:pt>
                <c:pt idx="153">
                  <c:v>6.3094616213131673E-3</c:v>
                </c:pt>
                <c:pt idx="154">
                  <c:v>1.269318498184749E-2</c:v>
                </c:pt>
                <c:pt idx="155">
                  <c:v>1.8487845243709913E-2</c:v>
                </c:pt>
                <c:pt idx="156">
                  <c:v>1.0007472430712752E-2</c:v>
                </c:pt>
                <c:pt idx="157">
                  <c:v>9.2638195203780371E-3</c:v>
                </c:pt>
                <c:pt idx="158">
                  <c:v>4.1428226840623285E-3</c:v>
                </c:pt>
                <c:pt idx="159">
                  <c:v>4.1935127779943069E-3</c:v>
                </c:pt>
                <c:pt idx="160">
                  <c:v>3.1257405010986358E-3</c:v>
                </c:pt>
                <c:pt idx="161">
                  <c:v>4.5721294675905404E-3</c:v>
                </c:pt>
                <c:pt idx="162">
                  <c:v>2.0791105274190678E-2</c:v>
                </c:pt>
                <c:pt idx="163">
                  <c:v>1.6310077841816154E-2</c:v>
                </c:pt>
                <c:pt idx="164">
                  <c:v>1.2916843381466529E-2</c:v>
                </c:pt>
                <c:pt idx="165">
                  <c:v>1.0338359716372442E-2</c:v>
                </c:pt>
                <c:pt idx="166">
                  <c:v>1.7847408602857374E-2</c:v>
                </c:pt>
                <c:pt idx="167">
                  <c:v>9.9846020149121466E-3</c:v>
                </c:pt>
                <c:pt idx="168">
                  <c:v>7.2527164498528444E-3</c:v>
                </c:pt>
                <c:pt idx="169">
                  <c:v>5.419916072440638E-3</c:v>
                </c:pt>
                <c:pt idx="170">
                  <c:v>9.1284588751586702E-3</c:v>
                </c:pt>
                <c:pt idx="171">
                  <c:v>1.6034028029086267E-2</c:v>
                </c:pt>
                <c:pt idx="172">
                  <c:v>1.8044016393735915E-2</c:v>
                </c:pt>
                <c:pt idx="173">
                  <c:v>4.4055637041187246E-3</c:v>
                </c:pt>
                <c:pt idx="174">
                  <c:v>1.3934744055127417E-2</c:v>
                </c:pt>
                <c:pt idx="175">
                  <c:v>9.3944945300257002E-3</c:v>
                </c:pt>
                <c:pt idx="176">
                  <c:v>7.3619716393965046E-3</c:v>
                </c:pt>
                <c:pt idx="177">
                  <c:v>1.2178023876036309E-2</c:v>
                </c:pt>
                <c:pt idx="178">
                  <c:v>1.2346957458192271E-2</c:v>
                </c:pt>
                <c:pt idx="179">
                  <c:v>1.8871028750668963E-2</c:v>
                </c:pt>
                <c:pt idx="180">
                  <c:v>7.7260856738316317E-3</c:v>
                </c:pt>
                <c:pt idx="181">
                  <c:v>6.3476884272209468E-3</c:v>
                </c:pt>
                <c:pt idx="182">
                  <c:v>2.2131219020313161E-2</c:v>
                </c:pt>
                <c:pt idx="183">
                  <c:v>1.3127042280131559E-2</c:v>
                </c:pt>
                <c:pt idx="184">
                  <c:v>3.3218975949883952E-3</c:v>
                </c:pt>
                <c:pt idx="185">
                  <c:v>3.3595181189660945E-3</c:v>
                </c:pt>
                <c:pt idx="186">
                  <c:v>5.3384366376979372E-3</c:v>
                </c:pt>
                <c:pt idx="187">
                  <c:v>1.0133354324619901E-2</c:v>
                </c:pt>
                <c:pt idx="188">
                  <c:v>1.478867486894239E-2</c:v>
                </c:pt>
                <c:pt idx="189">
                  <c:v>3.1577567781064554E-3</c:v>
                </c:pt>
                <c:pt idx="190">
                  <c:v>5.4086626604775813E-3</c:v>
                </c:pt>
                <c:pt idx="191">
                  <c:v>3.2139755695357428E-3</c:v>
                </c:pt>
                <c:pt idx="192">
                  <c:v>4.4068419498970342E-3</c:v>
                </c:pt>
                <c:pt idx="193">
                  <c:v>3.906216641131971E-3</c:v>
                </c:pt>
                <c:pt idx="194">
                  <c:v>9.6515836014212739E-3</c:v>
                </c:pt>
                <c:pt idx="195">
                  <c:v>8.7722227925225976E-3</c:v>
                </c:pt>
                <c:pt idx="196">
                  <c:v>1.2361777632134939E-2</c:v>
                </c:pt>
                <c:pt idx="197">
                  <c:v>3.9922916238352918E-3</c:v>
                </c:pt>
                <c:pt idx="198">
                  <c:v>6.6707649554492588E-3</c:v>
                </c:pt>
                <c:pt idx="199">
                  <c:v>5.0506181394330361E-3</c:v>
                </c:pt>
                <c:pt idx="200">
                  <c:v>1.174026533336278E-2</c:v>
                </c:pt>
                <c:pt idx="201">
                  <c:v>2.0960582812284773E-2</c:v>
                </c:pt>
                <c:pt idx="202">
                  <c:v>1.1565669390142516E-2</c:v>
                </c:pt>
                <c:pt idx="203">
                  <c:v>1.906089378909042E-2</c:v>
                </c:pt>
                <c:pt idx="204">
                  <c:v>9.0297569909456414E-3</c:v>
                </c:pt>
                <c:pt idx="205">
                  <c:v>2.601632051714756E-2</c:v>
                </c:pt>
                <c:pt idx="206">
                  <c:v>3.5125511929037555E-3</c:v>
                </c:pt>
                <c:pt idx="207">
                  <c:v>3.734525143318197E-3</c:v>
                </c:pt>
                <c:pt idx="208">
                  <c:v>1.814079362919906E-2</c:v>
                </c:pt>
                <c:pt idx="209">
                  <c:v>7.2170912156135194E-3</c:v>
                </c:pt>
                <c:pt idx="210">
                  <c:v>5.6283149585793458E-3</c:v>
                </c:pt>
                <c:pt idx="211">
                  <c:v>2.1201278090403154E-2</c:v>
                </c:pt>
                <c:pt idx="212">
                  <c:v>7.4202794267502108E-3</c:v>
                </c:pt>
                <c:pt idx="213">
                  <c:v>2.6012538303538672E-2</c:v>
                </c:pt>
                <c:pt idx="214">
                  <c:v>6.7515667464977634E-3</c:v>
                </c:pt>
                <c:pt idx="215">
                  <c:v>9.6769985627081258E-3</c:v>
                </c:pt>
                <c:pt idx="216">
                  <c:v>2.1584363672318932E-2</c:v>
                </c:pt>
                <c:pt idx="217">
                  <c:v>1.703356975930714E-2</c:v>
                </c:pt>
                <c:pt idx="218">
                  <c:v>3.046385151974294E-2</c:v>
                </c:pt>
                <c:pt idx="219">
                  <c:v>1.5560492735177874E-2</c:v>
                </c:pt>
                <c:pt idx="220">
                  <c:v>1.8809214594255698E-2</c:v>
                </c:pt>
                <c:pt idx="221">
                  <c:v>6.4351018644174781E-3</c:v>
                </c:pt>
                <c:pt idx="222">
                  <c:v>8.5725720062487208E-3</c:v>
                </c:pt>
                <c:pt idx="223">
                  <c:v>1.2185445720507627E-2</c:v>
                </c:pt>
                <c:pt idx="224">
                  <c:v>1.0358311083829877E-2</c:v>
                </c:pt>
                <c:pt idx="225">
                  <c:v>1.6054265408043996E-2</c:v>
                </c:pt>
                <c:pt idx="226">
                  <c:v>1.334537580094735E-2</c:v>
                </c:pt>
                <c:pt idx="227">
                  <c:v>1.025408855857509E-2</c:v>
                </c:pt>
                <c:pt idx="228">
                  <c:v>5.3865093472678068E-3</c:v>
                </c:pt>
                <c:pt idx="229">
                  <c:v>1.4584647149990932E-2</c:v>
                </c:pt>
                <c:pt idx="230">
                  <c:v>1.0648572542658058E-2</c:v>
                </c:pt>
                <c:pt idx="231">
                  <c:v>6.2410793531243371E-3</c:v>
                </c:pt>
                <c:pt idx="232">
                  <c:v>3.7143987317299399E-3</c:v>
                </c:pt>
                <c:pt idx="233">
                  <c:v>3.3513146334883076E-3</c:v>
                </c:pt>
                <c:pt idx="234">
                  <c:v>4.4193649168299699E-3</c:v>
                </c:pt>
                <c:pt idx="235">
                  <c:v>3.408502226339026E-3</c:v>
                </c:pt>
                <c:pt idx="236">
                  <c:v>3.7964553803085531E-3</c:v>
                </c:pt>
                <c:pt idx="237">
                  <c:v>9.6213953143729006E-3</c:v>
                </c:pt>
                <c:pt idx="238">
                  <c:v>7.4089067626606428E-3</c:v>
                </c:pt>
                <c:pt idx="239">
                  <c:v>8.5410456032599513E-3</c:v>
                </c:pt>
                <c:pt idx="240">
                  <c:v>8.9489279648913064E-3</c:v>
                </c:pt>
                <c:pt idx="241">
                  <c:v>1.3398923833325424E-2</c:v>
                </c:pt>
                <c:pt idx="242">
                  <c:v>4.4590156412662929E-3</c:v>
                </c:pt>
                <c:pt idx="243">
                  <c:v>3.9855190681295999E-3</c:v>
                </c:pt>
                <c:pt idx="244">
                  <c:v>7.4086866523431364E-3</c:v>
                </c:pt>
                <c:pt idx="245">
                  <c:v>1.9900769547864631E-2</c:v>
                </c:pt>
                <c:pt idx="246">
                  <c:v>6.6322560992683795E-3</c:v>
                </c:pt>
                <c:pt idx="247">
                  <c:v>3.168856402138162E-3</c:v>
                </c:pt>
                <c:pt idx="248">
                  <c:v>1.1273858599871549E-2</c:v>
                </c:pt>
                <c:pt idx="249">
                  <c:v>4.3434789729884576E-3</c:v>
                </c:pt>
                <c:pt idx="250">
                  <c:v>7.7359520778684477E-3</c:v>
                </c:pt>
                <c:pt idx="251">
                  <c:v>3.5885076596076041E-3</c:v>
                </c:pt>
                <c:pt idx="252">
                  <c:v>9.0404568308738234E-3</c:v>
                </c:pt>
                <c:pt idx="253">
                  <c:v>1.0030184954690352E-2</c:v>
                </c:pt>
                <c:pt idx="254">
                  <c:v>8.9827281703952436E-3</c:v>
                </c:pt>
                <c:pt idx="255">
                  <c:v>4.777439898839545E-3</c:v>
                </c:pt>
                <c:pt idx="256">
                  <c:v>3.5014723637333705E-3</c:v>
                </c:pt>
                <c:pt idx="257">
                  <c:v>1.0463157886411301E-2</c:v>
                </c:pt>
                <c:pt idx="258">
                  <c:v>7.3642343654715045E-3</c:v>
                </c:pt>
                <c:pt idx="259">
                  <c:v>1.87656610898666E-2</c:v>
                </c:pt>
                <c:pt idx="260">
                  <c:v>9.0911059490908115E-3</c:v>
                </c:pt>
                <c:pt idx="261">
                  <c:v>3.2430874010476725E-3</c:v>
                </c:pt>
                <c:pt idx="262">
                  <c:v>4.4757163165784026E-3</c:v>
                </c:pt>
                <c:pt idx="263">
                  <c:v>6.0433886532772129E-3</c:v>
                </c:pt>
                <c:pt idx="264">
                  <c:v>3.1752915929256463E-3</c:v>
                </c:pt>
                <c:pt idx="265">
                  <c:v>3.4473885715799379E-3</c:v>
                </c:pt>
                <c:pt idx="266">
                  <c:v>3.9798286713821577E-3</c:v>
                </c:pt>
                <c:pt idx="267">
                  <c:v>3.2289595075605162E-3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5-4820-9BC5-AA914E56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18784"/>
        <c:axId val="613410880"/>
      </c:lineChart>
      <c:dateAx>
        <c:axId val="6134187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10880"/>
        <c:crosses val="autoZero"/>
        <c:auto val="1"/>
        <c:lblOffset val="100"/>
        <c:baseTimeUnit val="days"/>
      </c:dateAx>
      <c:valAx>
        <c:axId val="613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0</xdr:row>
      <xdr:rowOff>175260</xdr:rowOff>
    </xdr:from>
    <xdr:to>
      <xdr:col>16</xdr:col>
      <xdr:colOff>335280</xdr:colOff>
      <xdr:row>15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129540</xdr:colOff>
      <xdr:row>17</xdr:row>
      <xdr:rowOff>144780</xdr:rowOff>
    </xdr:from>
    <xdr:to>
      <xdr:col>16</xdr:col>
      <xdr:colOff>434340</xdr:colOff>
      <xdr:row>32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487680</xdr:colOff>
      <xdr:row>0</xdr:row>
      <xdr:rowOff>167640</xdr:rowOff>
    </xdr:from>
    <xdr:to>
      <xdr:col>24</xdr:col>
      <xdr:colOff>182880</xdr:colOff>
      <xdr:row>15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5</xdr:row>
      <xdr:rowOff>121920</xdr:rowOff>
    </xdr:from>
    <xdr:to>
      <xdr:col>12</xdr:col>
      <xdr:colOff>297180</xdr:colOff>
      <xdr:row>20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7"/>
  <sheetViews>
    <sheetView workbookViewId="0">
      <selection activeCell="C15" sqref="C15"/>
    </sheetView>
  </sheetViews>
  <sheetFormatPr defaultRowHeight="14.4" x14ac:dyDescent="0.3"/>
  <cols>
    <col min="6" max="6" width="2.6640625" customWidth="1"/>
    <col min="8" max="8" width="9.21875" bestFit="1" customWidth="1"/>
    <col min="10" max="10" width="5" customWidth="1"/>
  </cols>
  <sheetData>
    <row r="2" spans="3:18" ht="15" thickBot="1" x14ac:dyDescent="0.35">
      <c r="C2" s="25" t="str">
        <f>_xll.GARCH($E$4,$E$5:$E$6,$E$7,1,)</f>
        <v>GARCH(1,1)</v>
      </c>
      <c r="G2" s="25" t="s">
        <v>30</v>
      </c>
      <c r="L2" s="25" t="s">
        <v>34</v>
      </c>
    </row>
    <row r="3" spans="3:18" ht="15" thickBot="1" x14ac:dyDescent="0.35">
      <c r="C3" s="26"/>
      <c r="D3" s="26" t="s">
        <v>24</v>
      </c>
      <c r="E3" s="26" t="s">
        <v>25</v>
      </c>
      <c r="G3" s="26" t="s">
        <v>31</v>
      </c>
      <c r="H3" s="26" t="s">
        <v>32</v>
      </c>
      <c r="I3" s="31" t="s">
        <v>33</v>
      </c>
      <c r="L3" s="32" t="s">
        <v>37</v>
      </c>
      <c r="M3" s="32" t="s">
        <v>38</v>
      </c>
      <c r="N3" s="32" t="s">
        <v>39</v>
      </c>
      <c r="O3" s="32" t="s">
        <v>40</v>
      </c>
      <c r="P3" s="32" t="s">
        <v>41</v>
      </c>
      <c r="Q3" s="32" t="s">
        <v>42</v>
      </c>
      <c r="R3" s="32" t="s">
        <v>43</v>
      </c>
    </row>
    <row r="4" spans="3:18" x14ac:dyDescent="0.3">
      <c r="D4" s="28" t="s">
        <v>26</v>
      </c>
      <c r="E4" s="29">
        <v>6.9301178497326488E-4</v>
      </c>
      <c r="G4" s="30">
        <f>_xll.GARCH_LLF(TimeSeries!$D$3:$D$912,1,$E$4,$E$5:$E$6,$E$7)</f>
        <v>4465.9957333391476</v>
      </c>
      <c r="H4" s="30">
        <f>_xll.GARCH_AIC(TimeSeries!$D$3:$D$912,1,$E$4,$E$5:$E$6,$E$7)</f>
        <v>-8925.9914666782952</v>
      </c>
      <c r="I4">
        <f>_xll.GARCH_CHECK($E$4,$E$5:$E$6,$E$7)</f>
        <v>1</v>
      </c>
      <c r="L4" s="33">
        <f>AVERAGE(_xll.RMNA(_xll.GARCH_RESID(TimeSeries!$D$3:$D$912,1,$E$4,$E$5:$E$6,$E$7)))</f>
        <v>1.5861082095778009E-2</v>
      </c>
      <c r="M4" s="33">
        <f>STDEV(_xll.RMNA(_xll.GARCH_RESID(TimeSeries!$D$3:$D$912,1,$E$4,$E$5:$E$6,$E$7)))</f>
        <v>0.88812300061421734</v>
      </c>
      <c r="N4" s="33">
        <f>SKEW(_xll.RMNA(_xll.GARCH_RESID(TimeSeries!$D$3:$D$912,1,$E$4,$E$5:$E$6,$E$7)))</f>
        <v>7.4958113116151708</v>
      </c>
      <c r="O4" s="33">
        <f>KURT(_xll.RMNA(_xll.GARCH_RESID(TimeSeries!$D$3:$D$912,1,$E$4,$E$5:$E$6,$E$7)))</f>
        <v>75.701106798484389</v>
      </c>
      <c r="P4" s="33" t="b">
        <f>IF(_xll.WNTest(_xll.RMNA(_xll.GARCH_RESID(TimeSeries!$D$3:$D$912,1,$E$4,$E$5:$E$6,$E$7)),1) &gt;0.05, TRUE, FALSE)</f>
        <v>0</v>
      </c>
      <c r="Q4" s="33" t="b">
        <f>IF(_xll.NormalityTest(_xll.RMNA(_xll.GARCH_RESID(TimeSeries!$D$3:$D$912,1,$E$4,$E$5:$E$6,$E$7)),1) &gt;0.05, TRUE, FALSE)</f>
        <v>0</v>
      </c>
      <c r="R4" s="33" t="b">
        <f>IF(_xll.ARCHTest(_xll.RMNA(_xll.GARCH_RESID(TimeSeries!$D$3:$D$912,1,$E$4,$E$5:$E$6,$E$7)),1) &lt;0.05, TRUE, FALSE)</f>
        <v>1</v>
      </c>
    </row>
    <row r="5" spans="3:18" ht="15.6" x14ac:dyDescent="0.35">
      <c r="D5" s="28" t="s">
        <v>27</v>
      </c>
      <c r="E5" s="29">
        <v>3.5683606847303102E-6</v>
      </c>
      <c r="K5" s="4" t="s">
        <v>35</v>
      </c>
      <c r="L5" s="33">
        <v>0</v>
      </c>
      <c r="M5" s="33">
        <v>1</v>
      </c>
      <c r="N5" s="33">
        <v>0</v>
      </c>
      <c r="O5" s="33">
        <v>0</v>
      </c>
    </row>
    <row r="6" spans="3:18" ht="15.6" x14ac:dyDescent="0.35">
      <c r="D6" s="28" t="s">
        <v>28</v>
      </c>
      <c r="E6" s="29">
        <v>6.4694747981503542E-2</v>
      </c>
      <c r="K6" s="4" t="s">
        <v>36</v>
      </c>
      <c r="L6" s="27" t="b">
        <f>IF( _xll.TEST_MEAN(_xll.RMNA(_xll.GARCH_RESID(TimeSeries!$D$3:$D$912,1,$E$4,$E$5:$E$6,$E$7)),L5) &gt;0.05/2, FALSE, TRUE)</f>
        <v>0</v>
      </c>
      <c r="M6" s="27" t="b">
        <f>IF( _xll.TEST_STDEV(_xll.RMNA(_xll.GARCH_RESID(TimeSeries!$D$3:$D$912,1,$E$4,$E$5:$E$6,$E$7)),M5) &gt;0.05, FALSE, TRUE)</f>
        <v>1</v>
      </c>
      <c r="N6" s="27" t="b">
        <f>IF( _xll.TEST_SKEW(_xll.RMNA(_xll.GARCH_RESID(TimeSeries!$D$3:$D$912,1,$E$4,$E$5:$E$6,$E$7))) &gt;0.05/2, FALSE, TRUE)</f>
        <v>1</v>
      </c>
      <c r="O6" s="27" t="b">
        <f>IF( _xll.TEST_XKURT(_xll.RMNA(_xll.GARCH_RESID(TimeSeries!$D$3:$D$912,1,$E$4,$E$5:$E$6,$E$7))) &gt;0.05/2, FALSE, TRUE)</f>
        <v>1</v>
      </c>
    </row>
    <row r="7" spans="3:18" ht="15.6" x14ac:dyDescent="0.35">
      <c r="D7" s="28" t="s">
        <v>29</v>
      </c>
      <c r="E7" s="29">
        <v>6.4694747981503542E-2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workbookViewId="0">
      <selection activeCell="E10" sqref="E10"/>
    </sheetView>
  </sheetViews>
  <sheetFormatPr defaultRowHeight="14.4" x14ac:dyDescent="0.3"/>
  <cols>
    <col min="4" max="4" width="14.33203125" bestFit="1" customWidth="1"/>
  </cols>
  <sheetData>
    <row r="3" spans="3:4" x14ac:dyDescent="0.3">
      <c r="C3" s="9" t="s">
        <v>6</v>
      </c>
      <c r="D3" s="15">
        <f>Descriptive!E5</f>
        <v>3.5683606847303102E-6</v>
      </c>
    </row>
    <row r="4" spans="3:4" x14ac:dyDescent="0.3">
      <c r="C4" s="9" t="s">
        <v>7</v>
      </c>
      <c r="D4" s="15">
        <f>Descriptive!E6</f>
        <v>6.4694747981503542E-2</v>
      </c>
    </row>
    <row r="5" spans="3:4" x14ac:dyDescent="0.3">
      <c r="C5" s="9" t="s">
        <v>8</v>
      </c>
      <c r="D5" s="15">
        <f>Descriptive!E7</f>
        <v>6.4694747981503542E-2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2"/>
  <sheetViews>
    <sheetView showGridLines="0" workbookViewId="0">
      <pane ySplit="1" topLeftCell="A902" activePane="bottomLeft" state="frozen"/>
      <selection pane="bottomLeft" activeCell="M893" sqref="M893"/>
    </sheetView>
  </sheetViews>
  <sheetFormatPr defaultRowHeight="14.4" x14ac:dyDescent="0.3"/>
  <cols>
    <col min="1" max="1" width="9.88671875" bestFit="1" customWidth="1"/>
    <col min="3" max="3" width="9.33203125" customWidth="1"/>
    <col min="4" max="4" width="13.21875" customWidth="1"/>
    <col min="5" max="5" width="13.5546875" bestFit="1" customWidth="1"/>
    <col min="6" max="6" width="13.5546875" customWidth="1"/>
    <col min="7" max="7" width="12.44140625" customWidth="1"/>
    <col min="8" max="8" width="14.77734375" bestFit="1" customWidth="1"/>
    <col min="9" max="9" width="14.88671875" bestFit="1" customWidth="1"/>
    <col min="10" max="10" width="13.6640625" bestFit="1" customWidth="1"/>
    <col min="11" max="11" width="3.88671875" customWidth="1"/>
    <col min="12" max="12" width="6.5546875" customWidth="1"/>
    <col min="13" max="13" width="14" customWidth="1"/>
  </cols>
  <sheetData>
    <row r="1" spans="1:14" x14ac:dyDescent="0.3">
      <c r="A1" s="19" t="s">
        <v>22</v>
      </c>
      <c r="B1" s="19" t="s">
        <v>23</v>
      </c>
      <c r="C1" s="19" t="s">
        <v>1</v>
      </c>
      <c r="D1" s="19" t="s">
        <v>2</v>
      </c>
      <c r="E1" s="19" t="s">
        <v>3</v>
      </c>
      <c r="F1" s="19" t="s">
        <v>9</v>
      </c>
      <c r="G1" s="19" t="s">
        <v>10</v>
      </c>
      <c r="H1" s="19" t="s">
        <v>4</v>
      </c>
      <c r="I1" s="19" t="s">
        <v>5</v>
      </c>
      <c r="J1" s="19" t="s">
        <v>10</v>
      </c>
      <c r="K1" s="4"/>
      <c r="L1" s="4"/>
      <c r="M1" s="4"/>
      <c r="N1" s="3"/>
    </row>
    <row r="2" spans="1:14" x14ac:dyDescent="0.3">
      <c r="A2" s="24">
        <v>39342</v>
      </c>
      <c r="B2">
        <v>4837.5498046875</v>
      </c>
      <c r="L2" s="20" t="s">
        <v>6</v>
      </c>
      <c r="M2" s="34">
        <f>Descriptive!E5</f>
        <v>3.5683606847303102E-6</v>
      </c>
    </row>
    <row r="3" spans="1:14" x14ac:dyDescent="0.3">
      <c r="A3" s="24">
        <v>39349</v>
      </c>
      <c r="B3">
        <v>5021.35009765625</v>
      </c>
      <c r="C3" s="5">
        <f>B3/B2-1</f>
        <v>3.7994501429349681E-2</v>
      </c>
      <c r="D3" s="7">
        <f>C3^2</f>
        <v>1.4435821388648548E-3</v>
      </c>
      <c r="H3" s="12">
        <f>M2</f>
        <v>3.5683606847303102E-6</v>
      </c>
      <c r="I3">
        <f>SQRT(H3)</f>
        <v>1.8890105041344555E-3</v>
      </c>
      <c r="J3" s="6">
        <f t="shared" ref="J3:J66" si="0">(D3-H3)^2</f>
        <v>2.0736396813485966E-6</v>
      </c>
      <c r="L3" s="20" t="s">
        <v>7</v>
      </c>
      <c r="M3" s="34">
        <f>Descriptive!E6</f>
        <v>6.4694747981503542E-2</v>
      </c>
    </row>
    <row r="4" spans="1:14" x14ac:dyDescent="0.3">
      <c r="A4" s="24">
        <v>39356</v>
      </c>
      <c r="B4">
        <v>5185.85009765625</v>
      </c>
      <c r="C4" s="5">
        <f t="shared" ref="C4:C67" si="1">B4/B3-1</f>
        <v>3.2760113674762836E-2</v>
      </c>
      <c r="D4" s="7">
        <f t="shared" ref="D4:D67" si="2">C4^2</f>
        <v>1.073225047983383E-3</v>
      </c>
      <c r="E4">
        <f>Estimation!$D$3+Estimation!$D$4*(TimeSeries!D3)</f>
        <v>9.696054334919194E-5</v>
      </c>
      <c r="F4">
        <f>SQRT(E4)</f>
        <v>9.8468544900994614E-3</v>
      </c>
      <c r="G4" s="11">
        <f t="shared" ref="G4:G67" si="3">(D4-E4)^2</f>
        <v>9.5309238300864252E-7</v>
      </c>
      <c r="H4" s="6">
        <f t="shared" ref="H4:H67" si="4">$M$2+($M$3*D3)+($M$4*H3)</f>
        <v>9.7191397544397668E-5</v>
      </c>
      <c r="I4">
        <f t="shared" ref="I4:I67" si="5">SQRT(H4)</f>
        <v>9.8585697514597757E-3</v>
      </c>
      <c r="J4" s="6">
        <f t="shared" si="0"/>
        <v>9.5264168678925155E-7</v>
      </c>
      <c r="L4" s="20" t="s">
        <v>8</v>
      </c>
      <c r="M4" s="34">
        <f>Descriptive!E7</f>
        <v>6.4694747981503542E-2</v>
      </c>
    </row>
    <row r="5" spans="1:14" x14ac:dyDescent="0.3">
      <c r="A5" s="24">
        <v>39363</v>
      </c>
      <c r="B5">
        <v>5428.25</v>
      </c>
      <c r="C5" s="5">
        <f t="shared" si="1"/>
        <v>4.6742558650760602E-2</v>
      </c>
      <c r="D5" s="7">
        <f t="shared" si="2"/>
        <v>2.1848667892197947E-3</v>
      </c>
      <c r="E5">
        <f>Estimation!$D$3+Estimation!$D$4*(TimeSeries!D4)</f>
        <v>7.3000384691452317E-5</v>
      </c>
      <c r="F5">
        <f t="shared" ref="F5:F68" si="6">SQRT(E5)</f>
        <v>8.5440262576523211E-3</v>
      </c>
      <c r="G5" s="11">
        <f t="shared" si="3"/>
        <v>4.4599797105754674E-6</v>
      </c>
      <c r="H5" s="6">
        <f t="shared" si="4"/>
        <v>7.9288157661557248E-5</v>
      </c>
      <c r="I5">
        <f t="shared" si="5"/>
        <v>8.9043897972605202E-3</v>
      </c>
      <c r="J5" s="6">
        <f t="shared" si="0"/>
        <v>4.4334613736746596E-6</v>
      </c>
    </row>
    <row r="6" spans="1:14" x14ac:dyDescent="0.3">
      <c r="A6" s="24">
        <v>39370</v>
      </c>
      <c r="B6">
        <v>5215.2998046875</v>
      </c>
      <c r="C6" s="5">
        <f t="shared" si="1"/>
        <v>-3.922999038594388E-2</v>
      </c>
      <c r="D6" s="7">
        <f t="shared" si="2"/>
        <v>1.5389921456812493E-3</v>
      </c>
      <c r="E6">
        <f>Estimation!$D$3+Estimation!$D$4*(TimeSeries!D5)</f>
        <v>1.4491776698646175E-4</v>
      </c>
      <c r="F6">
        <f t="shared" si="6"/>
        <v>1.203817955450332E-2</v>
      </c>
      <c r="G6" s="11">
        <f t="shared" si="3"/>
        <v>1.9434433733332579E-6</v>
      </c>
      <c r="H6" s="6">
        <f t="shared" si="4"/>
        <v>1.5004729436429392E-4</v>
      </c>
      <c r="I6">
        <f t="shared" si="5"/>
        <v>1.2249379346085006E-2</v>
      </c>
      <c r="J6" s="6">
        <f t="shared" si="0"/>
        <v>1.9291677999998791E-6</v>
      </c>
    </row>
    <row r="7" spans="1:14" x14ac:dyDescent="0.3">
      <c r="A7" s="24">
        <v>39377</v>
      </c>
      <c r="B7">
        <v>5702.2998046875</v>
      </c>
      <c r="C7" s="5">
        <f t="shared" si="1"/>
        <v>9.3379099618067007E-2</v>
      </c>
      <c r="D7" s="7">
        <f t="shared" si="2"/>
        <v>8.7196562454808814E-3</v>
      </c>
      <c r="E7">
        <f>Estimation!$D$3+Estimation!$D$4*(TimeSeries!D6)</f>
        <v>1.0313306969509212E-4</v>
      </c>
      <c r="F7">
        <f t="shared" si="6"/>
        <v>1.0155445322342695E-2</v>
      </c>
      <c r="G7" s="11">
        <f t="shared" si="3"/>
        <v>7.4244471638853626E-5</v>
      </c>
      <c r="H7" s="6">
        <f t="shared" si="4"/>
        <v>1.128403415892966E-4</v>
      </c>
      <c r="I7">
        <f t="shared" si="5"/>
        <v>1.0622633458295387E-2</v>
      </c>
      <c r="J7" s="6">
        <f t="shared" si="0"/>
        <v>7.4077280003481124E-5</v>
      </c>
    </row>
    <row r="8" spans="1:14" x14ac:dyDescent="0.3">
      <c r="A8" s="24">
        <v>39384</v>
      </c>
      <c r="B8">
        <v>5932.39990234375</v>
      </c>
      <c r="C8" s="5">
        <f t="shared" si="1"/>
        <v>4.0352157118624277E-2</v>
      </c>
      <c r="D8" s="7">
        <f t="shared" si="2"/>
        <v>1.6282965841261398E-3</v>
      </c>
      <c r="E8">
        <f>Estimation!$D$3+Estimation!$D$4*(TimeSeries!D7)</f>
        <v>5.6768432397145941E-4</v>
      </c>
      <c r="F8">
        <f t="shared" si="6"/>
        <v>2.3826126919234258E-2</v>
      </c>
      <c r="G8" s="11">
        <f t="shared" si="3"/>
        <v>1.1248983663904195E-6</v>
      </c>
      <c r="H8" s="6">
        <f t="shared" si="4"/>
        <v>5.749845014327257E-4</v>
      </c>
      <c r="I8">
        <f t="shared" si="5"/>
        <v>2.397883444691851E-2</v>
      </c>
      <c r="J8" s="6">
        <f t="shared" si="0"/>
        <v>1.1094663435479375E-6</v>
      </c>
    </row>
    <row r="9" spans="1:14" x14ac:dyDescent="0.3">
      <c r="A9" s="24">
        <v>39391</v>
      </c>
      <c r="B9">
        <v>5663.25</v>
      </c>
      <c r="C9" s="5">
        <f t="shared" si="1"/>
        <v>-4.5369480610606749E-2</v>
      </c>
      <c r="D9" s="7">
        <f t="shared" si="2"/>
        <v>2.0583897708762217E-3</v>
      </c>
      <c r="E9">
        <f>Estimation!$D$3+Estimation!$D$4*(TimeSeries!D8)</f>
        <v>1.08910597833914E-4</v>
      </c>
      <c r="F9">
        <f t="shared" si="6"/>
        <v>1.0436024043375619E-2</v>
      </c>
      <c r="G9" s="11">
        <f t="shared" si="3"/>
        <v>3.80046904612572E-6</v>
      </c>
      <c r="H9" s="6">
        <f t="shared" si="4"/>
        <v>1.4610907524737466E-4</v>
      </c>
      <c r="I9">
        <f t="shared" si="5"/>
        <v>1.2087558696749922E-2</v>
      </c>
      <c r="J9" s="6">
        <f t="shared" si="0"/>
        <v>3.6568174588747469E-6</v>
      </c>
    </row>
    <row r="10" spans="1:14" x14ac:dyDescent="0.3">
      <c r="A10" s="24">
        <v>39398</v>
      </c>
      <c r="B10">
        <v>5906.85009765625</v>
      </c>
      <c r="C10" s="5">
        <f t="shared" si="1"/>
        <v>4.3014187552421257E-2</v>
      </c>
      <c r="D10" s="7">
        <f t="shared" si="2"/>
        <v>1.8502203307948718E-3</v>
      </c>
      <c r="E10">
        <f>Estimation!$D$3+Estimation!$D$4*(TimeSeries!D9)</f>
        <v>1.367353681592723E-4</v>
      </c>
      <c r="F10">
        <f t="shared" si="6"/>
        <v>1.1693389934457513E-2</v>
      </c>
      <c r="G10" s="11">
        <f t="shared" si="3"/>
        <v>2.9360307171783223E-6</v>
      </c>
      <c r="H10" s="6">
        <f t="shared" si="4"/>
        <v>1.4618785796021173E-4</v>
      </c>
      <c r="I10">
        <f t="shared" si="5"/>
        <v>1.2090817092331342E-2</v>
      </c>
      <c r="J10" s="6">
        <f t="shared" si="0"/>
        <v>2.9037266684750068E-6</v>
      </c>
    </row>
    <row r="11" spans="1:14" x14ac:dyDescent="0.3">
      <c r="A11" s="24">
        <v>39405</v>
      </c>
      <c r="B11">
        <v>5608.60009765625</v>
      </c>
      <c r="C11" s="5">
        <f t="shared" si="1"/>
        <v>-5.0492224293679167E-2</v>
      </c>
      <c r="D11" s="7">
        <f t="shared" si="2"/>
        <v>2.5494647141232046E-3</v>
      </c>
      <c r="E11">
        <f>Estimation!$D$3+Estimation!$D$4*(TimeSeries!D10)</f>
        <v>1.2326789869575866E-4</v>
      </c>
      <c r="F11">
        <f t="shared" si="6"/>
        <v>1.1102607743037609E-2</v>
      </c>
      <c r="G11" s="11">
        <f t="shared" si="3"/>
        <v>5.88643098719028E-6</v>
      </c>
      <c r="H11" s="6">
        <f t="shared" si="4"/>
        <v>1.327254853244504E-4</v>
      </c>
      <c r="I11">
        <f t="shared" si="5"/>
        <v>1.1520654726379503E-2</v>
      </c>
      <c r="J11" s="6">
        <f t="shared" si="0"/>
        <v>5.8406285000147961E-6</v>
      </c>
    </row>
    <row r="12" spans="1:14" x14ac:dyDescent="0.3">
      <c r="A12" s="24">
        <v>39412</v>
      </c>
      <c r="B12">
        <v>5762.75</v>
      </c>
      <c r="C12" s="5">
        <f t="shared" si="1"/>
        <v>2.748455936592209E-2</v>
      </c>
      <c r="D12" s="7">
        <f t="shared" si="2"/>
        <v>7.5540100353889568E-4</v>
      </c>
      <c r="E12">
        <f>Estimation!$D$3+Estimation!$D$4*(TimeSeries!D11)</f>
        <v>1.6850533785266701E-4</v>
      </c>
      <c r="F12">
        <f t="shared" si="6"/>
        <v>1.2980960590521297E-2</v>
      </c>
      <c r="G12" s="11">
        <f t="shared" si="3"/>
        <v>3.4444652240128141E-7</v>
      </c>
      <c r="H12" s="6">
        <f t="shared" si="4"/>
        <v>1.7709197967645507E-4</v>
      </c>
      <c r="I12">
        <f t="shared" si="5"/>
        <v>1.3307591054599442E-2</v>
      </c>
      <c r="J12" s="6">
        <f t="shared" si="0"/>
        <v>3.3444132708072893E-7</v>
      </c>
    </row>
    <row r="13" spans="1:14" x14ac:dyDescent="0.3">
      <c r="A13" s="24">
        <v>39419</v>
      </c>
      <c r="B13">
        <v>5974.2998046875</v>
      </c>
      <c r="C13" s="5">
        <f t="shared" si="1"/>
        <v>3.6709870233395447E-2</v>
      </c>
      <c r="D13" s="7">
        <f t="shared" si="2"/>
        <v>1.3476145725527331E-3</v>
      </c>
      <c r="E13">
        <f>Estimation!$D$3+Estimation!$D$4*(TimeSeries!D12)</f>
        <v>5.2438838233654032E-5</v>
      </c>
      <c r="F13">
        <f t="shared" si="6"/>
        <v>7.2414665803036083E-3</v>
      </c>
      <c r="G13" s="11">
        <f t="shared" si="3"/>
        <v>1.6774801827689657E-6</v>
      </c>
      <c r="H13" s="6">
        <f t="shared" si="4"/>
        <v>6.3895759228367835E-5</v>
      </c>
      <c r="I13">
        <f t="shared" si="5"/>
        <v>7.9934822967445071E-3</v>
      </c>
      <c r="J13" s="6">
        <f t="shared" si="0"/>
        <v>1.6479339916829164E-6</v>
      </c>
    </row>
    <row r="14" spans="1:14" x14ac:dyDescent="0.3">
      <c r="A14" s="24">
        <v>39426</v>
      </c>
      <c r="B14">
        <v>6047.7001953125</v>
      </c>
      <c r="C14" s="5">
        <f t="shared" si="1"/>
        <v>1.228602397345524E-2</v>
      </c>
      <c r="D14" s="7">
        <f t="shared" si="2"/>
        <v>1.5094638507631689E-4</v>
      </c>
      <c r="E14">
        <f>Estimation!$D$3+Estimation!$D$4*(TimeSeries!D13)</f>
        <v>9.0751945832231003E-5</v>
      </c>
      <c r="F14">
        <f t="shared" si="6"/>
        <v>9.5263815707870431E-3</v>
      </c>
      <c r="G14" s="11">
        <f t="shared" si="3"/>
        <v>3.6233705159099471E-9</v>
      </c>
      <c r="H14" s="6">
        <f t="shared" si="4"/>
        <v>9.4885665872597089E-5</v>
      </c>
      <c r="I14">
        <f t="shared" si="5"/>
        <v>9.7409273620429528E-3</v>
      </c>
      <c r="J14" s="6">
        <f t="shared" si="0"/>
        <v>3.1428042376383181E-9</v>
      </c>
    </row>
    <row r="15" spans="1:14" x14ac:dyDescent="0.3">
      <c r="A15" s="24">
        <v>39433</v>
      </c>
      <c r="B15">
        <v>5766.5</v>
      </c>
      <c r="C15" s="5">
        <f t="shared" si="1"/>
        <v>-4.6497046187979785E-2</v>
      </c>
      <c r="D15" s="7">
        <f t="shared" si="2"/>
        <v>2.1619753042071256E-3</v>
      </c>
      <c r="E15">
        <f>Estimation!$D$3+Estimation!$D$4*(TimeSeries!D14)</f>
        <v>1.3333799025961619E-5</v>
      </c>
      <c r="F15">
        <f t="shared" si="6"/>
        <v>3.6515474837336592E-3</v>
      </c>
      <c r="G15" s="11">
        <f t="shared" si="3"/>
        <v>4.6166603177871784E-6</v>
      </c>
      <c r="H15" s="6">
        <f t="shared" si="4"/>
        <v>1.9472403266646441E-5</v>
      </c>
      <c r="I15">
        <f t="shared" si="5"/>
        <v>4.4127546121041491E-3</v>
      </c>
      <c r="J15" s="6">
        <f t="shared" si="0"/>
        <v>4.5903186805383681E-6</v>
      </c>
    </row>
    <row r="16" spans="1:14" x14ac:dyDescent="0.3">
      <c r="A16" s="24">
        <v>39440</v>
      </c>
      <c r="B16">
        <v>6079.7001953125</v>
      </c>
      <c r="C16" s="5">
        <f t="shared" si="1"/>
        <v>5.431374235888331E-2</v>
      </c>
      <c r="D16" s="7">
        <f t="shared" si="2"/>
        <v>2.949982609027155E-3</v>
      </c>
      <c r="E16">
        <f>Estimation!$D$3+Estimation!$D$4*(TimeSeries!D15)</f>
        <v>1.4343680813264475E-4</v>
      </c>
      <c r="F16">
        <f t="shared" si="6"/>
        <v>1.1976510682692383E-2</v>
      </c>
      <c r="G16" s="11">
        <f t="shared" si="3"/>
        <v>7.876699332518607E-6</v>
      </c>
      <c r="H16" s="6">
        <f t="shared" si="4"/>
        <v>1.4469657035457464E-4</v>
      </c>
      <c r="I16">
        <f t="shared" si="5"/>
        <v>1.2028988750288806E-2</v>
      </c>
      <c r="J16" s="6">
        <f t="shared" si="0"/>
        <v>7.8696297587712986E-6</v>
      </c>
    </row>
    <row r="17" spans="1:10" x14ac:dyDescent="0.3">
      <c r="A17" s="24">
        <v>39447</v>
      </c>
      <c r="B17">
        <v>6274.2998046875</v>
      </c>
      <c r="C17" s="5">
        <f t="shared" si="1"/>
        <v>3.200809301830998E-2</v>
      </c>
      <c r="D17" s="7">
        <f t="shared" si="2"/>
        <v>1.0245180186687841E-3</v>
      </c>
      <c r="E17">
        <f>Estimation!$D$3+Estimation!$D$4*(TimeSeries!D16)</f>
        <v>1.944167421255604E-4</v>
      </c>
      <c r="F17">
        <f t="shared" si="6"/>
        <v>1.3943340422063875E-2</v>
      </c>
      <c r="G17" s="11">
        <f t="shared" si="3"/>
        <v>6.8906812931868937E-7</v>
      </c>
      <c r="H17" s="6">
        <f t="shared" si="4"/>
        <v>2.0377785027843751E-4</v>
      </c>
      <c r="I17">
        <f t="shared" si="5"/>
        <v>1.4275077942989926E-2</v>
      </c>
      <c r="J17" s="6">
        <f t="shared" si="0"/>
        <v>6.7361442400941436E-7</v>
      </c>
    </row>
    <row r="18" spans="1:10" x14ac:dyDescent="0.3">
      <c r="A18" s="24">
        <v>39454</v>
      </c>
      <c r="B18">
        <v>6200.10009765625</v>
      </c>
      <c r="C18" s="5">
        <f t="shared" si="1"/>
        <v>-1.182597410723274E-2</v>
      </c>
      <c r="D18" s="7">
        <f t="shared" si="2"/>
        <v>1.398536635849392E-4</v>
      </c>
      <c r="E18">
        <f>Estimation!$D$3+Estimation!$D$4*(TimeSeries!D17)</f>
        <v>6.984929570501664E-5</v>
      </c>
      <c r="F18">
        <f t="shared" si="6"/>
        <v>8.3575891084101909E-3</v>
      </c>
      <c r="G18" s="11">
        <f t="shared" si="3"/>
        <v>4.9006115222675331E-9</v>
      </c>
      <c r="H18" s="6">
        <f t="shared" si="4"/>
        <v>8.3032652372992718E-5</v>
      </c>
      <c r="I18">
        <f t="shared" si="5"/>
        <v>9.1122254347109251E-3</v>
      </c>
      <c r="J18" s="6">
        <f t="shared" si="0"/>
        <v>3.2286273151481476E-9</v>
      </c>
    </row>
    <row r="19" spans="1:10" x14ac:dyDescent="0.3">
      <c r="A19" s="24">
        <v>39461</v>
      </c>
      <c r="B19">
        <v>5705.2998046875</v>
      </c>
      <c r="C19" s="5">
        <f t="shared" si="1"/>
        <v>-7.9805210428101514E-2</v>
      </c>
      <c r="D19" s="7">
        <f t="shared" si="2"/>
        <v>6.3688716114735627E-3</v>
      </c>
      <c r="E19">
        <f>Estimation!$D$3+Estimation!$D$4*(TimeSeries!D18)</f>
        <v>1.261615820464793E-5</v>
      </c>
      <c r="F19">
        <f t="shared" si="6"/>
        <v>3.5519231698683926E-3</v>
      </c>
      <c r="G19" s="11">
        <f t="shared" si="3"/>
        <v>4.0401983387210816E-5</v>
      </c>
      <c r="H19" s="6">
        <f t="shared" si="4"/>
        <v>1.7987934724154485E-5</v>
      </c>
      <c r="I19">
        <f t="shared" si="5"/>
        <v>4.2412185423713411E-3</v>
      </c>
      <c r="J19" s="6">
        <f t="shared" si="0"/>
        <v>4.0333723475602081E-5</v>
      </c>
    </row>
    <row r="20" spans="1:10" x14ac:dyDescent="0.3">
      <c r="A20" s="24">
        <v>39468</v>
      </c>
      <c r="B20">
        <v>5383.35009765625</v>
      </c>
      <c r="C20" s="5">
        <f t="shared" si="1"/>
        <v>-5.6429936734741726E-2</v>
      </c>
      <c r="D20" s="7">
        <f t="shared" si="2"/>
        <v>3.1843377598869535E-3</v>
      </c>
      <c r="E20">
        <f>Estimation!$D$3+Estimation!$D$4*(TimeSeries!D19)</f>
        <v>4.1560090451556479E-4</v>
      </c>
      <c r="F20">
        <f t="shared" si="6"/>
        <v>2.0386292073733388E-2</v>
      </c>
      <c r="G20" s="11">
        <f t="shared" si="3"/>
        <v>7.6659037742918453E-6</v>
      </c>
      <c r="H20" s="6">
        <f t="shared" si="4"/>
        <v>4.1676462941925171E-4</v>
      </c>
      <c r="I20">
        <f t="shared" si="5"/>
        <v>2.0414813969743924E-2</v>
      </c>
      <c r="J20" s="6">
        <f t="shared" si="0"/>
        <v>7.6594610324867951E-6</v>
      </c>
    </row>
    <row r="21" spans="1:10" x14ac:dyDescent="0.3">
      <c r="A21" s="24">
        <v>39475</v>
      </c>
      <c r="B21">
        <v>5317.25</v>
      </c>
      <c r="C21" s="5">
        <f t="shared" si="1"/>
        <v>-1.2278617674341463E-2</v>
      </c>
      <c r="D21" s="7">
        <f t="shared" si="2"/>
        <v>1.5076445199265056E-4</v>
      </c>
      <c r="E21">
        <f>Estimation!$D$3+Estimation!$D$4*(TimeSeries!D20)</f>
        <v>2.095782895486023E-4</v>
      </c>
      <c r="F21">
        <f t="shared" si="6"/>
        <v>1.4476819041094708E-2</v>
      </c>
      <c r="G21" s="11">
        <f t="shared" si="3"/>
        <v>3.4590674880578791E-9</v>
      </c>
      <c r="H21" s="6">
        <f t="shared" si="4"/>
        <v>2.3654077221648551E-4</v>
      </c>
      <c r="I21">
        <f t="shared" si="5"/>
        <v>1.5379882061202079E-2</v>
      </c>
      <c r="J21" s="6">
        <f t="shared" si="0"/>
        <v>7.3575771111418752E-9</v>
      </c>
    </row>
    <row r="22" spans="1:10" x14ac:dyDescent="0.3">
      <c r="A22" s="24">
        <v>39482</v>
      </c>
      <c r="B22">
        <v>5120.35009765625</v>
      </c>
      <c r="C22" s="5">
        <f t="shared" si="1"/>
        <v>-3.7030401493958309E-2</v>
      </c>
      <c r="D22" s="7">
        <f t="shared" si="2"/>
        <v>1.3712506348037498E-3</v>
      </c>
      <c r="E22">
        <f>Estimation!$D$3+Estimation!$D$4*(TimeSeries!D21)</f>
        <v>1.3322028910964328E-5</v>
      </c>
      <c r="F22">
        <f t="shared" si="6"/>
        <v>3.6499354666849012E-3</v>
      </c>
      <c r="G22" s="11">
        <f t="shared" si="3"/>
        <v>1.8439700987019237E-6</v>
      </c>
      <c r="H22" s="6">
        <f t="shared" si="4"/>
        <v>2.8624974556860093E-5</v>
      </c>
      <c r="I22">
        <f t="shared" si="5"/>
        <v>5.350231261997942E-3</v>
      </c>
      <c r="J22" s="6">
        <f t="shared" si="0"/>
        <v>1.8026436635533967E-6</v>
      </c>
    </row>
    <row r="23" spans="1:10" x14ac:dyDescent="0.3">
      <c r="A23" s="24">
        <v>39489</v>
      </c>
      <c r="B23">
        <v>5302.89990234375</v>
      </c>
      <c r="C23" s="5">
        <f t="shared" si="1"/>
        <v>3.5651820911827725E-2</v>
      </c>
      <c r="D23" s="7">
        <f t="shared" si="2"/>
        <v>1.2710523343290366E-3</v>
      </c>
      <c r="E23">
        <f>Estimation!$D$3+Estimation!$D$4*(TimeSeries!D22)</f>
        <v>9.2281074922835656E-5</v>
      </c>
      <c r="F23">
        <f t="shared" si="6"/>
        <v>9.6063039158063111E-3</v>
      </c>
      <c r="G23" s="11">
        <f t="shared" si="3"/>
        <v>1.3895016820020813E-6</v>
      </c>
      <c r="H23" s="6">
        <f t="shared" si="4"/>
        <v>9.4132960437768676E-5</v>
      </c>
      <c r="I23">
        <f t="shared" si="5"/>
        <v>9.7022142028388905E-3</v>
      </c>
      <c r="J23" s="6">
        <f t="shared" si="0"/>
        <v>1.3851392126406142E-6</v>
      </c>
    </row>
    <row r="24" spans="1:10" x14ac:dyDescent="0.3">
      <c r="A24" s="24">
        <v>39496</v>
      </c>
      <c r="B24">
        <v>5110.75</v>
      </c>
      <c r="C24" s="5">
        <f t="shared" si="1"/>
        <v>-3.6234872594676837E-2</v>
      </c>
      <c r="D24" s="7">
        <f t="shared" si="2"/>
        <v>1.3129659919524626E-3</v>
      </c>
      <c r="E24">
        <f>Estimation!$D$3+Estimation!$D$4*(TimeSeries!D23)</f>
        <v>8.579877112544912E-5</v>
      </c>
      <c r="F24">
        <f t="shared" si="6"/>
        <v>9.2627626076375903E-3</v>
      </c>
      <c r="G24" s="11">
        <f t="shared" si="3"/>
        <v>1.5059393878722962E-6</v>
      </c>
      <c r="H24" s="6">
        <f t="shared" si="4"/>
        <v>9.188867927772341E-5</v>
      </c>
      <c r="I24">
        <f t="shared" si="5"/>
        <v>9.5858582963511095E-3</v>
      </c>
      <c r="J24" s="6">
        <f t="shared" si="0"/>
        <v>1.4910298035289626E-6</v>
      </c>
    </row>
    <row r="25" spans="1:10" x14ac:dyDescent="0.3">
      <c r="A25" s="24">
        <v>39503</v>
      </c>
      <c r="B25">
        <v>5223.5</v>
      </c>
      <c r="C25" s="5">
        <f t="shared" si="1"/>
        <v>2.2061341290417147E-2</v>
      </c>
      <c r="D25" s="7">
        <f t="shared" si="2"/>
        <v>4.8670277953226452E-4</v>
      </c>
      <c r="E25">
        <f>Estimation!$D$3+Estimation!$D$4*(TimeSeries!D24)</f>
        <v>8.8510364642379691E-5</v>
      </c>
      <c r="F25">
        <f t="shared" si="6"/>
        <v>9.4079947195127456E-3</v>
      </c>
      <c r="G25" s="11">
        <f t="shared" si="3"/>
        <v>1.5855719927583817E-7</v>
      </c>
      <c r="H25" s="6">
        <f t="shared" si="4"/>
        <v>9.4455079590605214E-5</v>
      </c>
      <c r="I25">
        <f t="shared" si="5"/>
        <v>9.7188003164282166E-3</v>
      </c>
      <c r="J25" s="6">
        <f t="shared" si="0"/>
        <v>1.5385825810952198E-7</v>
      </c>
    </row>
    <row r="26" spans="1:10" x14ac:dyDescent="0.3">
      <c r="A26" s="24">
        <v>39510</v>
      </c>
      <c r="B26">
        <v>4771.60009765625</v>
      </c>
      <c r="C26" s="5">
        <f t="shared" si="1"/>
        <v>-8.6512855813870027E-2</v>
      </c>
      <c r="D26" s="7">
        <f t="shared" si="2"/>
        <v>7.4844742210714646E-3</v>
      </c>
      <c r="E26">
        <f>Estimation!$D$3+Estimation!$D$4*(TimeSeries!D25)</f>
        <v>3.5055474348467442E-5</v>
      </c>
      <c r="F26">
        <f t="shared" si="6"/>
        <v>5.9207663649621777E-3</v>
      </c>
      <c r="G26" s="11">
        <f t="shared" si="3"/>
        <v>5.549383966402803E-5</v>
      </c>
      <c r="H26" s="6">
        <f t="shared" si="4"/>
        <v>4.1166221918154506E-5</v>
      </c>
      <c r="I26">
        <f t="shared" si="5"/>
        <v>6.4160908595619582E-3</v>
      </c>
      <c r="J26" s="6">
        <f t="shared" si="0"/>
        <v>5.5402833970259654E-5</v>
      </c>
    </row>
    <row r="27" spans="1:10" x14ac:dyDescent="0.3">
      <c r="A27" s="24">
        <v>39517</v>
      </c>
      <c r="B27">
        <v>4745.7998046875</v>
      </c>
      <c r="C27" s="5">
        <f t="shared" si="1"/>
        <v>-5.4070526533485097E-3</v>
      </c>
      <c r="D27" s="7">
        <f t="shared" si="2"/>
        <v>2.9236218396083159E-5</v>
      </c>
      <c r="E27">
        <f>Estimation!$D$3+Estimation!$D$4*(TimeSeries!D26)</f>
        <v>4.8777453419100877E-4</v>
      </c>
      <c r="F27">
        <f t="shared" si="6"/>
        <v>2.2085618265989492E-2</v>
      </c>
      <c r="G27" s="11">
        <f t="shared" si="3"/>
        <v>2.1025738705204692E-7</v>
      </c>
      <c r="H27" s="6">
        <f t="shared" si="4"/>
        <v>4.9043777254335441E-4</v>
      </c>
      <c r="I27">
        <f t="shared" si="5"/>
        <v>2.2145829687400614E-2</v>
      </c>
      <c r="J27" s="6">
        <f t="shared" si="0"/>
        <v>2.1270687354785839E-7</v>
      </c>
    </row>
    <row r="28" spans="1:10" x14ac:dyDescent="0.3">
      <c r="A28" s="24">
        <v>39524</v>
      </c>
      <c r="B28">
        <v>4573.9501953125</v>
      </c>
      <c r="C28" s="5">
        <f t="shared" si="1"/>
        <v>-3.6210884665902165E-2</v>
      </c>
      <c r="D28" s="7">
        <f t="shared" si="2"/>
        <v>1.3112281682872687E-3</v>
      </c>
      <c r="E28">
        <f>Estimation!$D$3+Estimation!$D$4*(TimeSeries!D27)</f>
        <v>5.4597904657971082E-6</v>
      </c>
      <c r="F28">
        <f t="shared" si="6"/>
        <v>2.3366194524990819E-3</v>
      </c>
      <c r="G28" s="11">
        <f t="shared" si="3"/>
        <v>1.7050310565185171E-6</v>
      </c>
      <c r="H28" s="6">
        <f t="shared" si="4"/>
        <v>3.718853856109938E-5</v>
      </c>
      <c r="I28">
        <f t="shared" si="5"/>
        <v>6.0982406119387727E-3</v>
      </c>
      <c r="J28" s="6">
        <f t="shared" si="0"/>
        <v>1.6231769781127944E-6</v>
      </c>
    </row>
    <row r="29" spans="1:10" x14ac:dyDescent="0.3">
      <c r="A29" s="24">
        <v>39531</v>
      </c>
      <c r="B29">
        <v>4942</v>
      </c>
      <c r="C29" s="5">
        <f t="shared" si="1"/>
        <v>8.0466509028604305E-2</v>
      </c>
      <c r="D29" s="7">
        <f t="shared" si="2"/>
        <v>6.4748590752504581E-3</v>
      </c>
      <c r="E29">
        <f>Estimation!$D$3+Estimation!$D$4*(TimeSeries!D28)</f>
        <v>8.8397936578323672E-5</v>
      </c>
      <c r="F29">
        <f t="shared" si="6"/>
        <v>9.4020176865566296E-3</v>
      </c>
      <c r="G29" s="11">
        <f t="shared" si="3"/>
        <v>4.0786885875769373E-5</v>
      </c>
      <c r="H29" s="6">
        <f t="shared" si="4"/>
        <v>9.0803839708334419E-5</v>
      </c>
      <c r="I29">
        <f t="shared" si="5"/>
        <v>9.5291048744535513E-3</v>
      </c>
      <c r="J29" s="6">
        <f t="shared" si="0"/>
        <v>4.0756161250452797E-5</v>
      </c>
    </row>
    <row r="30" spans="1:10" x14ac:dyDescent="0.3">
      <c r="A30" s="24">
        <v>39538</v>
      </c>
      <c r="B30">
        <v>4647</v>
      </c>
      <c r="C30" s="5">
        <f t="shared" si="1"/>
        <v>-5.9692432213678703E-2</v>
      </c>
      <c r="D30" s="7">
        <f t="shared" si="2"/>
        <v>3.5631864635846272E-3</v>
      </c>
      <c r="E30">
        <f>Estimation!$D$3+Estimation!$D$4*(TimeSeries!D29)</f>
        <v>4.2245773677380977E-4</v>
      </c>
      <c r="F30">
        <f t="shared" si="6"/>
        <v>2.0553776703414139E-2</v>
      </c>
      <c r="G30" s="11">
        <f t="shared" si="3"/>
        <v>9.8641769354146982E-6</v>
      </c>
      <c r="H30" s="6">
        <f t="shared" si="4"/>
        <v>4.2833226829949332E-4</v>
      </c>
      <c r="I30">
        <f t="shared" si="5"/>
        <v>2.0696189704858557E-2</v>
      </c>
      <c r="J30" s="6">
        <f t="shared" si="0"/>
        <v>9.8273108256968046E-6</v>
      </c>
    </row>
    <row r="31" spans="1:10" x14ac:dyDescent="0.3">
      <c r="A31" s="24">
        <v>39545</v>
      </c>
      <c r="B31">
        <v>4777.7998046875</v>
      </c>
      <c r="C31" s="5">
        <f t="shared" si="1"/>
        <v>2.814714970679999E-2</v>
      </c>
      <c r="D31" s="7">
        <f t="shared" si="2"/>
        <v>7.922620366170107E-4</v>
      </c>
      <c r="E31">
        <f>Estimation!$D$3+Estimation!$D$4*(TimeSeries!D30)</f>
        <v>2.3408781095744262E-4</v>
      </c>
      <c r="F31">
        <f t="shared" si="6"/>
        <v>1.5299928462494282E-2</v>
      </c>
      <c r="G31" s="11">
        <f t="shared" si="3"/>
        <v>3.1155846619065845E-7</v>
      </c>
      <c r="H31" s="6">
        <f t="shared" si="4"/>
        <v>2.6179865910742412E-4</v>
      </c>
      <c r="I31">
        <f t="shared" si="5"/>
        <v>1.6180193419963313E-2</v>
      </c>
      <c r="J31" s="6">
        <f t="shared" si="0"/>
        <v>2.8139139487887824E-7</v>
      </c>
    </row>
    <row r="32" spans="1:10" x14ac:dyDescent="0.3">
      <c r="A32" s="24">
        <v>39552</v>
      </c>
      <c r="B32">
        <v>4958.39990234375</v>
      </c>
      <c r="C32" s="5">
        <f t="shared" si="1"/>
        <v>3.7799846171675755E-2</v>
      </c>
      <c r="D32" s="7">
        <f t="shared" si="2"/>
        <v>1.4288283706023503E-3</v>
      </c>
      <c r="E32">
        <f>Estimation!$D$3+Estimation!$D$4*(TimeSeries!D31)</f>
        <v>5.482355347898055E-5</v>
      </c>
      <c r="F32">
        <f t="shared" si="6"/>
        <v>7.4042929087780249E-3</v>
      </c>
      <c r="G32" s="11">
        <f t="shared" si="3"/>
        <v>1.8878892374782246E-6</v>
      </c>
      <c r="H32" s="6">
        <f t="shared" si="4"/>
        <v>7.1760551751830914E-5</v>
      </c>
      <c r="I32">
        <f t="shared" si="5"/>
        <v>8.4711600003677719E-3</v>
      </c>
      <c r="J32" s="6">
        <f t="shared" si="0"/>
        <v>1.8416330649597059E-6</v>
      </c>
    </row>
    <row r="33" spans="1:10" x14ac:dyDescent="0.3">
      <c r="A33" s="24">
        <v>39559</v>
      </c>
      <c r="B33">
        <v>5111.7001953125</v>
      </c>
      <c r="C33" s="5">
        <f t="shared" si="1"/>
        <v>3.0917291059215923E-2</v>
      </c>
      <c r="D33" s="7">
        <f t="shared" si="2"/>
        <v>9.5587888644027292E-4</v>
      </c>
      <c r="E33">
        <f>Estimation!$D$3+Estimation!$D$4*(TimeSeries!D32)</f>
        <v>9.6006052029671711E-5</v>
      </c>
      <c r="F33">
        <f t="shared" si="6"/>
        <v>9.798267807611288E-3</v>
      </c>
      <c r="G33" s="11">
        <f t="shared" si="3"/>
        <v>7.3938129135732113E-7</v>
      </c>
      <c r="H33" s="6">
        <f t="shared" si="4"/>
        <v>1.0064858284027005E-4</v>
      </c>
      <c r="I33">
        <f t="shared" si="5"/>
        <v>1.0032376729383225E-2</v>
      </c>
      <c r="J33" s="6">
        <f t="shared" si="0"/>
        <v>7.3141887219575308E-7</v>
      </c>
    </row>
    <row r="34" spans="1:10" x14ac:dyDescent="0.3">
      <c r="A34" s="24">
        <v>39566</v>
      </c>
      <c r="B34">
        <v>5228.2001953125</v>
      </c>
      <c r="C34" s="5">
        <f t="shared" si="1"/>
        <v>2.2790851487501484E-2</v>
      </c>
      <c r="D34" s="7">
        <f t="shared" si="2"/>
        <v>5.1942291152534865E-4</v>
      </c>
      <c r="E34">
        <f>Estimation!$D$3+Estimation!$D$4*(TimeSeries!D33)</f>
        <v>6.5408704343824009E-5</v>
      </c>
      <c r="F34">
        <f t="shared" si="6"/>
        <v>8.0875647968856497E-3</v>
      </c>
      <c r="G34" s="11">
        <f t="shared" si="3"/>
        <v>2.0612890032266837E-7</v>
      </c>
      <c r="H34" s="6">
        <f t="shared" si="4"/>
        <v>7.192013904537076E-5</v>
      </c>
      <c r="I34">
        <f t="shared" si="5"/>
        <v>8.4805742167244052E-3</v>
      </c>
      <c r="J34" s="6">
        <f t="shared" si="0"/>
        <v>2.0025873137726686E-7</v>
      </c>
    </row>
    <row r="35" spans="1:10" x14ac:dyDescent="0.3">
      <c r="A35" s="24">
        <v>39573</v>
      </c>
      <c r="B35">
        <v>4982.60009765625</v>
      </c>
      <c r="C35" s="5">
        <f t="shared" si="1"/>
        <v>-4.6976031613412572E-2</v>
      </c>
      <c r="D35" s="7">
        <f t="shared" si="2"/>
        <v>2.2067475461443374E-3</v>
      </c>
      <c r="E35">
        <f>Estimation!$D$3+Estimation!$D$4*(TimeSeries!D34)</f>
        <v>3.7172295041681552E-5</v>
      </c>
      <c r="F35">
        <f t="shared" si="6"/>
        <v>6.0969086463290188E-3</v>
      </c>
      <c r="G35" s="11">
        <f t="shared" si="3"/>
        <v>4.7070567701971527E-6</v>
      </c>
      <c r="H35" s="6">
        <f t="shared" si="4"/>
        <v>4.1825150312016509E-5</v>
      </c>
      <c r="I35">
        <f t="shared" si="5"/>
        <v>6.4672366828512247E-3</v>
      </c>
      <c r="J35" s="6">
        <f t="shared" si="0"/>
        <v>4.686888979976357E-6</v>
      </c>
    </row>
    <row r="36" spans="1:10" x14ac:dyDescent="0.3">
      <c r="A36" s="24">
        <v>39580</v>
      </c>
      <c r="B36">
        <v>5157.7001953125</v>
      </c>
      <c r="C36" s="5">
        <f t="shared" si="1"/>
        <v>3.5142314097937444E-2</v>
      </c>
      <c r="D36" s="7">
        <f t="shared" si="2"/>
        <v>1.2349822401580928E-3</v>
      </c>
      <c r="E36">
        <f>Estimation!$D$3+Estimation!$D$4*(TimeSeries!D35)</f>
        <v>1.4633333704133959E-4</v>
      </c>
      <c r="F36">
        <f t="shared" si="6"/>
        <v>1.2096831694346234E-2</v>
      </c>
      <c r="G36" s="11">
        <f t="shared" si="3"/>
        <v>1.18515643425731E-6</v>
      </c>
      <c r="H36" s="6">
        <f t="shared" si="4"/>
        <v>1.49039204600064E-4</v>
      </c>
      <c r="I36">
        <f t="shared" si="5"/>
        <v>1.220816139310355E-2</v>
      </c>
      <c r="J36" s="6">
        <f t="shared" si="0"/>
        <v>1.1792722764769862E-6</v>
      </c>
    </row>
    <row r="37" spans="1:10" x14ac:dyDescent="0.3">
      <c r="A37" s="24">
        <v>39587</v>
      </c>
      <c r="B37">
        <v>4946.5498046875</v>
      </c>
      <c r="C37" s="5">
        <f t="shared" si="1"/>
        <v>-4.0938864732172897E-2</v>
      </c>
      <c r="D37" s="7">
        <f t="shared" si="2"/>
        <v>1.6759906455591498E-3</v>
      </c>
      <c r="E37">
        <f>Estimation!$D$3+Estimation!$D$4*(TimeSeries!D36)</f>
        <v>8.34652254733908E-5</v>
      </c>
      <c r="F37">
        <f t="shared" si="6"/>
        <v>9.1359304656608905E-3</v>
      </c>
      <c r="G37" s="11">
        <f t="shared" si="3"/>
        <v>2.5361372136193229E-6</v>
      </c>
      <c r="H37" s="6">
        <f t="shared" si="4"/>
        <v>9.3107279254355684E-5</v>
      </c>
      <c r="I37">
        <f t="shared" si="5"/>
        <v>9.6492113281011569E-3</v>
      </c>
      <c r="J37" s="6">
        <f t="shared" si="0"/>
        <v>2.5055197513243968E-6</v>
      </c>
    </row>
    <row r="38" spans="1:10" x14ac:dyDescent="0.3">
      <c r="A38" s="24">
        <v>39594</v>
      </c>
      <c r="B38">
        <v>4870.10009765625</v>
      </c>
      <c r="C38" s="5">
        <f t="shared" si="1"/>
        <v>-1.5455157645194229E-2</v>
      </c>
      <c r="D38" s="7">
        <f t="shared" si="2"/>
        <v>2.3886189783780561E-4</v>
      </c>
      <c r="E38">
        <f>Estimation!$D$3+Estimation!$D$4*(TimeSeries!D37)</f>
        <v>1.1199615311853694E-4</v>
      </c>
      <c r="F38">
        <f t="shared" si="6"/>
        <v>1.0582823494632089E-2</v>
      </c>
      <c r="G38" s="11">
        <f t="shared" si="3"/>
        <v>1.6094917183174643E-8</v>
      </c>
      <c r="H38" s="6">
        <f t="shared" si="4"/>
        <v>1.1801970508514094E-4</v>
      </c>
      <c r="I38">
        <f t="shared" si="5"/>
        <v>1.0863687453399096E-2</v>
      </c>
      <c r="J38" s="6">
        <f t="shared" si="0"/>
        <v>1.460283554927216E-8</v>
      </c>
    </row>
    <row r="39" spans="1:10" x14ac:dyDescent="0.3">
      <c r="A39" s="24">
        <v>39601</v>
      </c>
      <c r="B39">
        <v>4627.7998046875</v>
      </c>
      <c r="C39" s="5">
        <f t="shared" si="1"/>
        <v>-4.9752630974742695E-2</v>
      </c>
      <c r="D39" s="7">
        <f t="shared" si="2"/>
        <v>2.4753242889089264E-3</v>
      </c>
      <c r="E39">
        <f>Estimation!$D$3+Estimation!$D$4*(TimeSeries!D38)</f>
        <v>1.9021470967730791E-5</v>
      </c>
      <c r="F39">
        <f t="shared" si="6"/>
        <v>4.3613611370454967E-3</v>
      </c>
      <c r="G39" s="11">
        <f t="shared" si="3"/>
        <v>6.0334235334258588E-6</v>
      </c>
      <c r="H39" s="6">
        <f t="shared" si="4"/>
        <v>2.6656726045065354E-5</v>
      </c>
      <c r="I39">
        <f t="shared" si="5"/>
        <v>5.1630152086804236E-3</v>
      </c>
      <c r="J39" s="6">
        <f t="shared" si="0"/>
        <v>5.9959728334216402E-6</v>
      </c>
    </row>
    <row r="40" spans="1:10" x14ac:dyDescent="0.3">
      <c r="A40" s="24">
        <v>39608</v>
      </c>
      <c r="B40">
        <v>4517.10009765625</v>
      </c>
      <c r="C40" s="5">
        <f t="shared" si="1"/>
        <v>-2.3920591145520698E-2</v>
      </c>
      <c r="D40" s="7">
        <f t="shared" si="2"/>
        <v>5.7219468075116317E-4</v>
      </c>
      <c r="E40">
        <f>Estimation!$D$3+Estimation!$D$4*(TimeSeries!D39)</f>
        <v>1.6370884172818776E-4</v>
      </c>
      <c r="F40">
        <f t="shared" si="6"/>
        <v>1.2794875604248279E-2</v>
      </c>
      <c r="G40" s="11">
        <f t="shared" si="3"/>
        <v>1.6686068068230421E-7</v>
      </c>
      <c r="H40" s="6">
        <f t="shared" si="4"/>
        <v>1.6543339190168524E-4</v>
      </c>
      <c r="I40">
        <f t="shared" si="5"/>
        <v>1.2862091272483073E-2</v>
      </c>
      <c r="J40" s="6">
        <f t="shared" si="0"/>
        <v>1.6545474610648843E-7</v>
      </c>
    </row>
    <row r="41" spans="1:10" x14ac:dyDescent="0.3">
      <c r="A41" s="24">
        <v>39615</v>
      </c>
      <c r="B41">
        <v>4347.5498046875</v>
      </c>
      <c r="C41" s="5">
        <f t="shared" si="1"/>
        <v>-3.753520827592971E-2</v>
      </c>
      <c r="D41" s="7">
        <f t="shared" si="2"/>
        <v>1.4088918603174221E-3</v>
      </c>
      <c r="E41">
        <f>Estimation!$D$3+Estimation!$D$4*(TimeSeries!D40)</f>
        <v>4.0586351352283687E-5</v>
      </c>
      <c r="F41">
        <f t="shared" si="6"/>
        <v>6.3707418211919158E-3</v>
      </c>
      <c r="G41" s="11">
        <f t="shared" si="3"/>
        <v>1.8722599658643467E-6</v>
      </c>
      <c r="H41" s="6">
        <f t="shared" si="4"/>
        <v>5.1289022949088522E-5</v>
      </c>
      <c r="I41">
        <f t="shared" si="5"/>
        <v>7.1616354940117217E-3</v>
      </c>
      <c r="J41" s="6">
        <f t="shared" si="0"/>
        <v>1.8430854640305501E-6</v>
      </c>
    </row>
    <row r="42" spans="1:10" x14ac:dyDescent="0.3">
      <c r="A42" s="24">
        <v>39622</v>
      </c>
      <c r="B42">
        <v>4136.64990234375</v>
      </c>
      <c r="C42" s="5">
        <f t="shared" si="1"/>
        <v>-4.8510060107042174E-2</v>
      </c>
      <c r="D42" s="7">
        <f t="shared" si="2"/>
        <v>2.3532259315888447E-3</v>
      </c>
      <c r="E42">
        <f>Estimation!$D$3+Estimation!$D$4*(TimeSeries!D41)</f>
        <v>9.4716264521157629E-5</v>
      </c>
      <c r="F42">
        <f t="shared" si="6"/>
        <v>9.7322281375416611E-3</v>
      </c>
      <c r="G42" s="11">
        <f t="shared" si="3"/>
        <v>5.1008659162381952E-6</v>
      </c>
      <c r="H42" s="6">
        <f t="shared" si="4"/>
        <v>9.8034394935066465E-5</v>
      </c>
      <c r="I42">
        <f t="shared" si="5"/>
        <v>9.9012319907709704E-3</v>
      </c>
      <c r="J42" s="6">
        <f t="shared" si="0"/>
        <v>5.08588886699483E-6</v>
      </c>
    </row>
    <row r="43" spans="1:10" x14ac:dyDescent="0.3">
      <c r="A43" s="24">
        <v>39629</v>
      </c>
      <c r="B43">
        <v>4016</v>
      </c>
      <c r="C43" s="5">
        <f t="shared" si="1"/>
        <v>-2.9166089756687441E-2</v>
      </c>
      <c r="D43" s="7">
        <f t="shared" si="2"/>
        <v>8.5066079169514807E-4</v>
      </c>
      <c r="E43">
        <f>Estimation!$D$3+Estimation!$D$4*(TimeSeries!D42)</f>
        <v>1.5580971927240951E-4</v>
      </c>
      <c r="F43">
        <f t="shared" si="6"/>
        <v>1.2482376347170818E-2</v>
      </c>
      <c r="G43" s="11">
        <f t="shared" si="3"/>
        <v>4.8281801284702995E-7</v>
      </c>
      <c r="H43" s="6">
        <f t="shared" si="4"/>
        <v>1.6215202974625281E-4</v>
      </c>
      <c r="I43">
        <f t="shared" si="5"/>
        <v>1.2733892953305867E-2</v>
      </c>
      <c r="J43" s="6">
        <f t="shared" si="0"/>
        <v>4.7404431528040053E-7</v>
      </c>
    </row>
    <row r="44" spans="1:10" x14ac:dyDescent="0.3">
      <c r="A44" s="24">
        <v>39636</v>
      </c>
      <c r="B44">
        <v>4049</v>
      </c>
      <c r="C44" s="5">
        <f t="shared" si="1"/>
        <v>8.2171314741035228E-3</v>
      </c>
      <c r="D44" s="7">
        <f t="shared" si="2"/>
        <v>6.7521249662702736E-5</v>
      </c>
      <c r="E44">
        <f>Estimation!$D$3+Estimation!$D$4*(TimeSeries!D43)</f>
        <v>5.8601646221194195E-5</v>
      </c>
      <c r="F44">
        <f t="shared" si="6"/>
        <v>7.6551712078303117E-3</v>
      </c>
      <c r="G44" s="11">
        <f t="shared" si="3"/>
        <v>7.9559325553771014E-11</v>
      </c>
      <c r="H44" s="6">
        <f t="shared" si="4"/>
        <v>6.9092030920317286E-5</v>
      </c>
      <c r="I44">
        <f t="shared" si="5"/>
        <v>8.312161627417821E-3</v>
      </c>
      <c r="J44" s="6">
        <f t="shared" si="0"/>
        <v>2.4673537592731496E-12</v>
      </c>
    </row>
    <row r="45" spans="1:10" x14ac:dyDescent="0.3">
      <c r="A45" s="24">
        <v>39643</v>
      </c>
      <c r="B45">
        <v>4092.25</v>
      </c>
      <c r="C45" s="5">
        <f t="shared" si="1"/>
        <v>1.068164979007169E-2</v>
      </c>
      <c r="D45" s="7">
        <f t="shared" si="2"/>
        <v>1.1409764223773858E-4</v>
      </c>
      <c r="E45">
        <f>Estimation!$D$3+Estimation!$D$4*(TimeSeries!D44)</f>
        <v>7.9366309150550444E-6</v>
      </c>
      <c r="F45">
        <f t="shared" si="6"/>
        <v>2.8172026755373929E-3</v>
      </c>
      <c r="G45" s="11">
        <f t="shared" si="3"/>
        <v>1.1270160325054941E-8</v>
      </c>
      <c r="H45" s="6">
        <f t="shared" si="4"/>
        <v>1.2406522442975222E-5</v>
      </c>
      <c r="I45">
        <f t="shared" si="5"/>
        <v>3.5222893752466194E-3</v>
      </c>
      <c r="J45" s="6">
        <f t="shared" si="0"/>
        <v>1.0341083845112912E-8</v>
      </c>
    </row>
    <row r="46" spans="1:10" x14ac:dyDescent="0.3">
      <c r="A46" s="24">
        <v>39650</v>
      </c>
      <c r="B46">
        <v>4311.85009765625</v>
      </c>
      <c r="C46" s="5">
        <f t="shared" si="1"/>
        <v>5.3662434517991242E-2</v>
      </c>
      <c r="D46" s="7">
        <f t="shared" si="2"/>
        <v>2.8796568783976979E-3</v>
      </c>
      <c r="E46">
        <f>Estimation!$D$3+Estimation!$D$4*(TimeSeries!D45)</f>
        <v>1.0949878894584562E-5</v>
      </c>
      <c r="F46">
        <f t="shared" si="6"/>
        <v>3.3090601225400184E-3</v>
      </c>
      <c r="G46" s="11">
        <f t="shared" si="3"/>
        <v>8.2294798489981558E-6</v>
      </c>
      <c r="H46" s="6">
        <f t="shared" si="4"/>
        <v>1.1752515737359712E-5</v>
      </c>
      <c r="I46">
        <f t="shared" si="5"/>
        <v>3.4281942385692953E-3</v>
      </c>
      <c r="J46" s="6">
        <f t="shared" si="0"/>
        <v>8.2248754333661994E-6</v>
      </c>
    </row>
    <row r="47" spans="1:10" x14ac:dyDescent="0.3">
      <c r="A47" s="24">
        <v>39657</v>
      </c>
      <c r="B47">
        <v>4413.5498046875</v>
      </c>
      <c r="C47" s="5">
        <f t="shared" si="1"/>
        <v>2.3586095232422277E-2</v>
      </c>
      <c r="D47" s="7">
        <f t="shared" si="2"/>
        <v>5.5630388831289282E-4</v>
      </c>
      <c r="E47">
        <f>Estimation!$D$3+Estimation!$D$4*(TimeSeries!D46)</f>
        <v>1.8986703670587256E-4</v>
      </c>
      <c r="F47">
        <f t="shared" si="6"/>
        <v>1.3779224822386511E-2</v>
      </c>
      <c r="G47" s="11">
        <f t="shared" si="3"/>
        <v>1.342759662156654E-7</v>
      </c>
      <c r="H47" s="6">
        <f t="shared" si="4"/>
        <v>1.906273627496497E-4</v>
      </c>
      <c r="I47">
        <f t="shared" si="5"/>
        <v>1.3806786836539835E-2</v>
      </c>
      <c r="J47" s="6">
        <f t="shared" si="0"/>
        <v>1.3371932134800519E-7</v>
      </c>
    </row>
    <row r="48" spans="1:10" x14ac:dyDescent="0.3">
      <c r="A48" s="24">
        <v>39664</v>
      </c>
      <c r="B48">
        <v>4529.5</v>
      </c>
      <c r="C48" s="5">
        <f t="shared" si="1"/>
        <v>2.6271414268250082E-2</v>
      </c>
      <c r="D48" s="7">
        <f t="shared" si="2"/>
        <v>6.9018720765401398E-4</v>
      </c>
      <c r="E48">
        <f>Estimation!$D$3+Estimation!$D$4*(TimeSeries!D47)</f>
        <v>3.9558300540263408E-5</v>
      </c>
      <c r="F48">
        <f t="shared" si="6"/>
        <v>6.2895389767663743E-3</v>
      </c>
      <c r="G48" s="11">
        <f t="shared" si="3"/>
        <v>4.2331797477203344E-7</v>
      </c>
      <c r="H48" s="6">
        <f t="shared" si="4"/>
        <v>5.1890889731730653E-5</v>
      </c>
      <c r="I48">
        <f t="shared" si="5"/>
        <v>7.2035331422664155E-3</v>
      </c>
      <c r="J48" s="6">
        <f t="shared" si="0"/>
        <v>4.0742218947314459E-7</v>
      </c>
    </row>
    <row r="49" spans="1:10" x14ac:dyDescent="0.3">
      <c r="A49" s="24">
        <v>39671</v>
      </c>
      <c r="B49">
        <v>4430.7001953125</v>
      </c>
      <c r="C49" s="5">
        <f t="shared" si="1"/>
        <v>-2.1812518972844641E-2</v>
      </c>
      <c r="D49" s="7">
        <f t="shared" si="2"/>
        <v>4.7578598394070745E-4</v>
      </c>
      <c r="E49">
        <f>Estimation!$D$3+Estimation!$D$4*(TimeSeries!D48)</f>
        <v>4.8219848143964396E-5</v>
      </c>
      <c r="F49">
        <f t="shared" si="6"/>
        <v>6.9440512774578784E-3</v>
      </c>
      <c r="G49" s="11">
        <f t="shared" si="3"/>
        <v>1.8281280048015892E-7</v>
      </c>
      <c r="H49" s="6">
        <f t="shared" si="4"/>
        <v>5.15769161776947E-5</v>
      </c>
      <c r="I49">
        <f t="shared" si="5"/>
        <v>7.1817070517875272E-3</v>
      </c>
      <c r="J49" s="6">
        <f t="shared" si="0"/>
        <v>1.7995333317236434E-7</v>
      </c>
    </row>
    <row r="50" spans="1:10" x14ac:dyDescent="0.3">
      <c r="A50" s="24">
        <v>39678</v>
      </c>
      <c r="B50">
        <v>4327.4501953125</v>
      </c>
      <c r="C50" s="5">
        <f t="shared" si="1"/>
        <v>-2.3303314475945469E-2</v>
      </c>
      <c r="D50" s="7">
        <f t="shared" si="2"/>
        <v>5.430444655648097E-4</v>
      </c>
      <c r="E50">
        <f>Estimation!$D$3+Estimation!$D$4*(TimeSeries!D49)</f>
        <v>3.4349215008906071E-5</v>
      </c>
      <c r="F50">
        <f t="shared" si="6"/>
        <v>5.8608203358323542E-3</v>
      </c>
      <c r="G50" s="11">
        <f t="shared" si="3"/>
        <v>2.5877085793813353E-7</v>
      </c>
      <c r="H50" s="6">
        <f t="shared" si="4"/>
        <v>3.7685970602685161E-5</v>
      </c>
      <c r="I50">
        <f t="shared" si="5"/>
        <v>6.1388900138938116E-3</v>
      </c>
      <c r="J50" s="6">
        <f t="shared" si="0"/>
        <v>2.5538720843038368E-7</v>
      </c>
    </row>
    <row r="51" spans="1:10" x14ac:dyDescent="0.3">
      <c r="A51" s="24">
        <v>39685</v>
      </c>
      <c r="B51">
        <v>4360</v>
      </c>
      <c r="C51" s="5">
        <f t="shared" si="1"/>
        <v>7.5217052117104721E-3</v>
      </c>
      <c r="D51" s="7">
        <f t="shared" si="2"/>
        <v>5.6576049291872479E-5</v>
      </c>
      <c r="E51">
        <f>Estimation!$D$3+Estimation!$D$4*(TimeSeries!D50)</f>
        <v>3.8700485527195955E-5</v>
      </c>
      <c r="F51">
        <f t="shared" si="6"/>
        <v>6.220971429543456E-3</v>
      </c>
      <c r="G51" s="11">
        <f t="shared" si="3"/>
        <v>3.1953577990501633E-10</v>
      </c>
      <c r="H51" s="6">
        <f t="shared" si="4"/>
        <v>4.113856989777502E-5</v>
      </c>
      <c r="I51">
        <f t="shared" si="5"/>
        <v>6.4139356013118041E-3</v>
      </c>
      <c r="J51" s="6">
        <f t="shared" si="0"/>
        <v>2.3831577004318367E-10</v>
      </c>
    </row>
    <row r="52" spans="1:10" x14ac:dyDescent="0.3">
      <c r="A52" s="24">
        <v>39692</v>
      </c>
      <c r="B52">
        <v>4352.2998046875</v>
      </c>
      <c r="C52" s="5">
        <f t="shared" si="1"/>
        <v>-1.7660998423164598E-3</v>
      </c>
      <c r="D52" s="7">
        <f t="shared" si="2"/>
        <v>3.1191086530302241E-6</v>
      </c>
      <c r="E52">
        <f>Estimation!$D$3+Estimation!$D$4*(TimeSeries!D51)</f>
        <v>7.2285339354571228E-6</v>
      </c>
      <c r="F52">
        <f t="shared" si="6"/>
        <v>2.6885933004932379E-3</v>
      </c>
      <c r="G52" s="11">
        <f t="shared" si="3"/>
        <v>1.6887376151849397E-11</v>
      </c>
      <c r="H52" s="6">
        <f t="shared" si="4"/>
        <v>9.8899833473131464E-6</v>
      </c>
      <c r="I52">
        <f t="shared" si="5"/>
        <v>3.1448343910789873E-3</v>
      </c>
      <c r="J52" s="6">
        <f t="shared" si="0"/>
        <v>4.5844744125680858E-11</v>
      </c>
    </row>
    <row r="53" spans="1:10" x14ac:dyDescent="0.3">
      <c r="A53" s="24">
        <v>39699</v>
      </c>
      <c r="B53">
        <v>4228.4501953125</v>
      </c>
      <c r="C53" s="5">
        <f t="shared" si="1"/>
        <v>-2.8456130076703778E-2</v>
      </c>
      <c r="D53" s="7">
        <f t="shared" si="2"/>
        <v>8.0975133894228542E-4</v>
      </c>
      <c r="E53">
        <f>Estimation!$D$3+Estimation!$D$4*(TimeSeries!D52)</f>
        <v>3.7701506329650276E-6</v>
      </c>
      <c r="F53">
        <f t="shared" si="6"/>
        <v>1.9416875734692817E-3</v>
      </c>
      <c r="G53" s="11">
        <f t="shared" si="3"/>
        <v>6.4960567590850418E-7</v>
      </c>
      <c r="H53" s="6">
        <f t="shared" si="4"/>
        <v>4.4099806131607186E-6</v>
      </c>
      <c r="I53">
        <f t="shared" si="5"/>
        <v>2.0999953840808122E-3</v>
      </c>
      <c r="J53" s="6">
        <f t="shared" si="0"/>
        <v>6.4857470343539966E-7</v>
      </c>
    </row>
    <row r="54" spans="1:10" x14ac:dyDescent="0.3">
      <c r="A54" s="24">
        <v>39706</v>
      </c>
      <c r="B54">
        <v>4245.25</v>
      </c>
      <c r="C54" s="5">
        <f t="shared" si="1"/>
        <v>3.9730406913918159E-3</v>
      </c>
      <c r="D54" s="7">
        <f t="shared" si="2"/>
        <v>1.5785052335455159E-5</v>
      </c>
      <c r="E54">
        <f>Estimation!$D$3+Estimation!$D$4*(TimeSeries!D53)</f>
        <v>5.5955019485286521E-5</v>
      </c>
      <c r="F54">
        <f t="shared" si="6"/>
        <v>7.4803087827499826E-3</v>
      </c>
      <c r="G54" s="11">
        <f t="shared" si="3"/>
        <v>1.6136262608185306E-9</v>
      </c>
      <c r="H54" s="6">
        <f t="shared" si="4"/>
        <v>5.6240322069658273E-5</v>
      </c>
      <c r="I54">
        <f t="shared" si="5"/>
        <v>7.4993547768896938E-3</v>
      </c>
      <c r="J54" s="6">
        <f t="shared" si="0"/>
        <v>1.6366288492671308E-9</v>
      </c>
    </row>
    <row r="55" spans="1:10" x14ac:dyDescent="0.3">
      <c r="A55" s="24">
        <v>39713</v>
      </c>
      <c r="B55">
        <v>3985.25</v>
      </c>
      <c r="C55" s="5">
        <f t="shared" si="1"/>
        <v>-6.1244920793828372E-2</v>
      </c>
      <c r="D55" s="7">
        <f t="shared" si="2"/>
        <v>3.7509403230423111E-3</v>
      </c>
      <c r="E55">
        <f>Estimation!$D$3+Estimation!$D$4*(TimeSeries!D54)</f>
        <v>4.5895706674474253E-6</v>
      </c>
      <c r="F55">
        <f t="shared" si="6"/>
        <v>2.1423283285825789E-3</v>
      </c>
      <c r="G55" s="11">
        <f t="shared" si="3"/>
        <v>1.4035143959819707E-5</v>
      </c>
      <c r="H55" s="6">
        <f t="shared" si="4"/>
        <v>8.2280241301425589E-6</v>
      </c>
      <c r="I55">
        <f t="shared" si="5"/>
        <v>2.8684532644166539E-3</v>
      </c>
      <c r="J55" s="6">
        <f t="shared" si="0"/>
        <v>1.400789535242841E-5</v>
      </c>
    </row>
    <row r="56" spans="1:10" x14ac:dyDescent="0.3">
      <c r="A56" s="24">
        <v>39720</v>
      </c>
      <c r="B56">
        <v>3818.300048828125</v>
      </c>
      <c r="C56" s="5">
        <f t="shared" si="1"/>
        <v>-4.1891964411737037E-2</v>
      </c>
      <c r="D56" s="7">
        <f t="shared" si="2"/>
        <v>1.7549366822742424E-3</v>
      </c>
      <c r="E56">
        <f>Estimation!$D$3+Estimation!$D$4*(TimeSeries!D55)</f>
        <v>2.4623449957761215E-4</v>
      </c>
      <c r="F56">
        <f t="shared" si="6"/>
        <v>1.5691860934178972E-2</v>
      </c>
      <c r="G56" s="11">
        <f t="shared" si="3"/>
        <v>2.2761822760735762E-6</v>
      </c>
      <c r="H56" s="6">
        <f t="shared" si="4"/>
        <v>2.4676680952509744E-4</v>
      </c>
      <c r="I56">
        <f t="shared" si="5"/>
        <v>1.5708813116371886E-2</v>
      </c>
      <c r="J56" s="6">
        <f t="shared" si="0"/>
        <v>2.2745763650681725E-6</v>
      </c>
    </row>
    <row r="57" spans="1:10" x14ac:dyDescent="0.3">
      <c r="A57" s="24">
        <v>39727</v>
      </c>
      <c r="B57">
        <v>3279.949951171875</v>
      </c>
      <c r="C57" s="5">
        <f t="shared" si="1"/>
        <v>-0.1409920883041853</v>
      </c>
      <c r="D57" s="7">
        <f t="shared" si="2"/>
        <v>1.9878768964375185E-2</v>
      </c>
      <c r="E57">
        <f>Estimation!$D$3+Estimation!$D$4*(TimeSeries!D56)</f>
        <v>1.1710354706795838E-4</v>
      </c>
      <c r="F57">
        <f t="shared" si="6"/>
        <v>1.0821439232743415E-2</v>
      </c>
      <c r="G57" s="11">
        <f t="shared" si="3"/>
        <v>3.9052342006559644E-4</v>
      </c>
      <c r="H57" s="6">
        <f t="shared" si="4"/>
        <v>1.3306806362038424E-4</v>
      </c>
      <c r="I57">
        <f t="shared" si="5"/>
        <v>1.1535513149417509E-2</v>
      </c>
      <c r="J57" s="6">
        <f t="shared" si="0"/>
        <v>3.8989270406206898E-4</v>
      </c>
    </row>
    <row r="58" spans="1:10" x14ac:dyDescent="0.3">
      <c r="A58" s="24">
        <v>39734</v>
      </c>
      <c r="B58">
        <v>3074.35009765625</v>
      </c>
      <c r="C58" s="5">
        <f t="shared" si="1"/>
        <v>-6.2683838648869394E-2</v>
      </c>
      <c r="D58" s="7">
        <f t="shared" si="2"/>
        <v>3.9292636277574924E-3</v>
      </c>
      <c r="E58">
        <f>Estimation!$D$3+Estimation!$D$4*(TimeSeries!D57)</f>
        <v>1.2896203090175171E-3</v>
      </c>
      <c r="F58">
        <f t="shared" si="6"/>
        <v>3.5911283867574507E-2</v>
      </c>
      <c r="G58" s="11">
        <f t="shared" si="3"/>
        <v>6.9677168501685893E-6</v>
      </c>
      <c r="H58" s="6">
        <f t="shared" si="4"/>
        <v>1.2982291138578246E-3</v>
      </c>
      <c r="I58">
        <f t="shared" si="5"/>
        <v>3.603094661340199E-2</v>
      </c>
      <c r="J58" s="6">
        <f t="shared" si="0"/>
        <v>6.9223426133312603E-6</v>
      </c>
    </row>
    <row r="59" spans="1:10" x14ac:dyDescent="0.3">
      <c r="A59" s="24">
        <v>39741</v>
      </c>
      <c r="B59">
        <v>2584</v>
      </c>
      <c r="C59" s="5">
        <f t="shared" si="1"/>
        <v>-0.15949715617296534</v>
      </c>
      <c r="D59" s="7">
        <f t="shared" si="2"/>
        <v>2.5439342827263296E-2</v>
      </c>
      <c r="E59">
        <f>Estimation!$D$3+Estimation!$D$4*(TimeSeries!D58)</f>
        <v>2.5777108083538961E-4</v>
      </c>
      <c r="F59">
        <f t="shared" si="6"/>
        <v>1.6055250880487343E-2</v>
      </c>
      <c r="G59" s="11">
        <f t="shared" si="3"/>
        <v>6.3411155562049615E-4</v>
      </c>
      <c r="H59" s="6">
        <f t="shared" si="4"/>
        <v>3.4175968617867222E-4</v>
      </c>
      <c r="I59">
        <f t="shared" si="5"/>
        <v>1.8486743525528562E-2</v>
      </c>
      <c r="J59" s="6">
        <f t="shared" si="0"/>
        <v>6.2988867952365512E-4</v>
      </c>
    </row>
    <row r="60" spans="1:10" x14ac:dyDescent="0.3">
      <c r="A60" s="24">
        <v>39748</v>
      </c>
      <c r="B60">
        <v>2885.60009765625</v>
      </c>
      <c r="C60" s="5">
        <f t="shared" si="1"/>
        <v>0.11671830404653627</v>
      </c>
      <c r="D60" s="7">
        <f t="shared" si="2"/>
        <v>1.3623162499499686E-2</v>
      </c>
      <c r="E60">
        <f>Estimation!$D$3+Estimation!$D$4*(TimeSeries!D59)</f>
        <v>1.6493602337095991E-3</v>
      </c>
      <c r="F60">
        <f t="shared" si="6"/>
        <v>4.061231628101996E-2</v>
      </c>
      <c r="G60" s="11">
        <f t="shared" si="3"/>
        <v>1.4337194070023981E-4</v>
      </c>
      <c r="H60" s="6">
        <f t="shared" si="4"/>
        <v>1.671470290477166E-3</v>
      </c>
      <c r="I60">
        <f t="shared" si="5"/>
        <v>4.0883618852508227E-2</v>
      </c>
      <c r="J60" s="6">
        <f t="shared" si="0"/>
        <v>1.4284294665920958E-4</v>
      </c>
    </row>
    <row r="61" spans="1:10" x14ac:dyDescent="0.3">
      <c r="A61" s="24">
        <v>39755</v>
      </c>
      <c r="B61">
        <v>2973</v>
      </c>
      <c r="C61" s="5">
        <f t="shared" si="1"/>
        <v>3.0288293382973785E-2</v>
      </c>
      <c r="D61" s="7">
        <f t="shared" si="2"/>
        <v>9.1738071605309364E-4</v>
      </c>
      <c r="E61">
        <f>Estimation!$D$3+Estimation!$D$4*(TimeSeries!D60)</f>
        <v>8.8491542530093239E-4</v>
      </c>
      <c r="F61">
        <f t="shared" si="6"/>
        <v>2.9747528053620395E-2</v>
      </c>
      <c r="G61" s="11">
        <f t="shared" si="3"/>
        <v>1.0539951036223666E-9</v>
      </c>
      <c r="H61" s="6">
        <f t="shared" si="4"/>
        <v>9.9305077450192319E-4</v>
      </c>
      <c r="I61">
        <f t="shared" si="5"/>
        <v>3.1512708142936927E-2</v>
      </c>
      <c r="J61" s="6">
        <f t="shared" si="0"/>
        <v>5.7259577456492815E-9</v>
      </c>
    </row>
    <row r="62" spans="1:10" x14ac:dyDescent="0.3">
      <c r="A62" s="24">
        <v>39762</v>
      </c>
      <c r="B62">
        <v>2810.35009765625</v>
      </c>
      <c r="C62" s="5">
        <f t="shared" si="1"/>
        <v>-5.4709015251850013E-2</v>
      </c>
      <c r="D62" s="7">
        <f t="shared" si="2"/>
        <v>2.9930763498271572E-3</v>
      </c>
      <c r="E62">
        <f>Estimation!$D$3+Estimation!$D$4*(TimeSeries!D61)</f>
        <v>6.2918074912876463E-5</v>
      </c>
      <c r="F62">
        <f t="shared" si="6"/>
        <v>7.932091458932913E-3</v>
      </c>
      <c r="G62" s="11">
        <f t="shared" si="3"/>
        <v>8.5858275160486319E-6</v>
      </c>
      <c r="H62" s="6">
        <f t="shared" si="4"/>
        <v>1.2716324450211529E-4</v>
      </c>
      <c r="I62">
        <f t="shared" si="5"/>
        <v>1.1276668147201782E-2</v>
      </c>
      <c r="J62" s="6">
        <f t="shared" si="0"/>
        <v>8.2134579272738243E-6</v>
      </c>
    </row>
    <row r="63" spans="1:10" x14ac:dyDescent="0.3">
      <c r="A63" s="24">
        <v>39769</v>
      </c>
      <c r="B63">
        <v>2693.449951171875</v>
      </c>
      <c r="C63" s="5">
        <f t="shared" si="1"/>
        <v>-4.1596293138661422E-2</v>
      </c>
      <c r="D63" s="7">
        <f t="shared" si="2"/>
        <v>1.7302516028774512E-3</v>
      </c>
      <c r="E63">
        <f>Estimation!$D$3+Estimation!$D$4*(TimeSeries!D62)</f>
        <v>1.9720468082619677E-4</v>
      </c>
      <c r="F63">
        <f t="shared" si="6"/>
        <v>1.4042958407194574E-2</v>
      </c>
      <c r="G63" s="11">
        <f t="shared" si="3"/>
        <v>2.3502328652108253E-6</v>
      </c>
      <c r="H63" s="6">
        <f t="shared" si="4"/>
        <v>2.0543147488177144E-4</v>
      </c>
      <c r="I63">
        <f t="shared" si="5"/>
        <v>1.4332880899587893E-2</v>
      </c>
      <c r="J63" s="6">
        <f t="shared" si="0"/>
        <v>2.325076422740761E-6</v>
      </c>
    </row>
    <row r="64" spans="1:10" x14ac:dyDescent="0.3">
      <c r="A64" s="24">
        <v>39776</v>
      </c>
      <c r="B64">
        <v>2755.10009765625</v>
      </c>
      <c r="C64" s="5">
        <f t="shared" si="1"/>
        <v>2.2888914812600136E-2</v>
      </c>
      <c r="D64" s="7">
        <f t="shared" si="2"/>
        <v>5.2390242129846598E-4</v>
      </c>
      <c r="E64">
        <f>Estimation!$D$3+Estimation!$D$4*(TimeSeries!D63)</f>
        <v>1.1550655207747957E-4</v>
      </c>
      <c r="F64">
        <f t="shared" si="6"/>
        <v>1.0747397456011366E-2</v>
      </c>
      <c r="G64" s="11">
        <f t="shared" si="3"/>
        <v>1.6678718599676503E-7</v>
      </c>
      <c r="H64" s="6">
        <f t="shared" si="4"/>
        <v>1.2879688957242435E-4</v>
      </c>
      <c r="I64">
        <f t="shared" si="5"/>
        <v>1.1348871731252598E-2</v>
      </c>
      <c r="J64" s="6">
        <f t="shared" si="0"/>
        <v>1.561083812005181E-7</v>
      </c>
    </row>
    <row r="65" spans="1:10" x14ac:dyDescent="0.3">
      <c r="A65" s="24">
        <v>39783</v>
      </c>
      <c r="B65">
        <v>2714.39990234375</v>
      </c>
      <c r="C65" s="5">
        <f t="shared" si="1"/>
        <v>-1.4772673902891387E-2</v>
      </c>
      <c r="D65" s="7">
        <f t="shared" si="2"/>
        <v>2.1823189424116825E-4</v>
      </c>
      <c r="E65">
        <f>Estimation!$D$3+Estimation!$D$4*(TimeSeries!D64)</f>
        <v>3.7462095797534058E-5</v>
      </c>
      <c r="F65">
        <f t="shared" si="6"/>
        <v>6.1206287093348551E-3</v>
      </c>
      <c r="G65" s="11">
        <f t="shared" si="3"/>
        <v>3.2677720029352127E-8</v>
      </c>
      <c r="H65" s="6">
        <f t="shared" si="4"/>
        <v>4.5794578109223594E-5</v>
      </c>
      <c r="I65">
        <f t="shared" si="5"/>
        <v>6.7671691355561366E-3</v>
      </c>
      <c r="J65" s="6">
        <f t="shared" si="0"/>
        <v>2.9734627994788221E-8</v>
      </c>
    </row>
    <row r="66" spans="1:10" x14ac:dyDescent="0.3">
      <c r="A66" s="24">
        <v>39790</v>
      </c>
      <c r="B66">
        <v>2921.35009765625</v>
      </c>
      <c r="C66" s="5">
        <f t="shared" si="1"/>
        <v>7.6241601369720247E-2</v>
      </c>
      <c r="D66" s="7">
        <f t="shared" si="2"/>
        <v>5.8127817794193281E-3</v>
      </c>
      <c r="E66">
        <f>Estimation!$D$3+Estimation!$D$4*(TimeSeries!D65)</f>
        <v>1.7686818084188825E-5</v>
      </c>
      <c r="F66">
        <f t="shared" si="6"/>
        <v>4.2055698881588955E-3</v>
      </c>
      <c r="G66" s="11">
        <f t="shared" si="3"/>
        <v>3.3583125610891914E-5</v>
      </c>
      <c r="H66" s="6">
        <f t="shared" si="4"/>
        <v>2.0649486773884325E-5</v>
      </c>
      <c r="I66">
        <f t="shared" si="5"/>
        <v>4.5441706365281142E-3</v>
      </c>
      <c r="J66" s="6">
        <f t="shared" si="0"/>
        <v>3.3548796495506165E-5</v>
      </c>
    </row>
    <row r="67" spans="1:10" x14ac:dyDescent="0.3">
      <c r="A67" s="24">
        <v>39797</v>
      </c>
      <c r="B67">
        <v>3077.5</v>
      </c>
      <c r="C67" s="5">
        <f t="shared" si="1"/>
        <v>5.3451280101288301E-2</v>
      </c>
      <c r="D67" s="7">
        <f t="shared" si="2"/>
        <v>2.8570393444663786E-3</v>
      </c>
      <c r="E67">
        <f>Estimation!$D$3+Estimation!$D$4*(TimeSeries!D66)</f>
        <v>3.7962481297573947E-4</v>
      </c>
      <c r="F67">
        <f t="shared" si="6"/>
        <v>1.9483962968958331E-2</v>
      </c>
      <c r="G67" s="11">
        <f t="shared" si="3"/>
        <v>6.1375827608409831E-6</v>
      </c>
      <c r="H67" s="6">
        <f t="shared" si="4"/>
        <v>3.8096072631852329E-4</v>
      </c>
      <c r="I67">
        <f t="shared" si="5"/>
        <v>1.9518215244189806E-2</v>
      </c>
      <c r="J67" s="6">
        <f t="shared" ref="J67:J130" si="7">(D67-H67)^2</f>
        <v>6.1309653232489929E-6</v>
      </c>
    </row>
    <row r="68" spans="1:10" x14ac:dyDescent="0.3">
      <c r="A68" s="24">
        <v>39804</v>
      </c>
      <c r="B68">
        <v>2857.25</v>
      </c>
      <c r="C68" s="5">
        <f t="shared" ref="C68:C131" si="8">B68/B67-1</f>
        <v>-7.1567831031681517E-2</v>
      </c>
      <c r="D68" s="7">
        <f t="shared" ref="D68:D131" si="9">C68^2</f>
        <v>5.1219544385793158E-3</v>
      </c>
      <c r="E68">
        <f>Estimation!$D$3+Estimation!$D$4*(TimeSeries!D67)</f>
        <v>1.8840380104822275E-4</v>
      </c>
      <c r="F68">
        <f t="shared" si="6"/>
        <v>1.3726026411464563E-2</v>
      </c>
      <c r="G68" s="11">
        <f t="shared" ref="G68:G131" si="10">(D68-E68)^2</f>
        <v>2.4339921893083457E-5</v>
      </c>
      <c r="H68" s="6">
        <f t="shared" ref="H68:H131" si="11">$M$2+($M$3*D67)+($M$4*H67)</f>
        <v>2.1304995922825015E-4</v>
      </c>
      <c r="I68">
        <f t="shared" ref="I68:I131" si="12">SQRT(H68)</f>
        <v>1.4596230993932993E-2</v>
      </c>
      <c r="J68" s="6">
        <f t="shared" si="7"/>
        <v>2.4097343187392953E-5</v>
      </c>
    </row>
    <row r="69" spans="1:10" x14ac:dyDescent="0.3">
      <c r="A69" s="24">
        <v>39811</v>
      </c>
      <c r="B69">
        <v>3046.75</v>
      </c>
      <c r="C69" s="5">
        <f t="shared" si="8"/>
        <v>6.6322512905766073E-2</v>
      </c>
      <c r="D69" s="7">
        <f t="shared" si="9"/>
        <v>4.3986757181355071E-3</v>
      </c>
      <c r="E69">
        <f>Estimation!$D$3+Estimation!$D$4*(TimeSeries!D68)</f>
        <v>3.349319122613626E-4</v>
      </c>
      <c r="F69">
        <f t="shared" ref="F69:F132" si="13">SQRT(E69)</f>
        <v>1.8301145107925968E-2</v>
      </c>
      <c r="G69" s="11">
        <f t="shared" si="10"/>
        <v>1.6514013719780474E-5</v>
      </c>
      <c r="H69" s="6">
        <f t="shared" si="11"/>
        <v>3.4871512568110385E-4</v>
      </c>
      <c r="I69">
        <f t="shared" si="12"/>
        <v>1.8673915649405293E-2</v>
      </c>
      <c r="J69" s="6">
        <f t="shared" si="7"/>
        <v>1.6402180800433622E-5</v>
      </c>
    </row>
    <row r="70" spans="1:10" x14ac:dyDescent="0.3">
      <c r="A70" s="24">
        <v>39818</v>
      </c>
      <c r="B70">
        <v>2873</v>
      </c>
      <c r="C70" s="5">
        <f t="shared" si="8"/>
        <v>-5.7027980635102948E-2</v>
      </c>
      <c r="D70" s="7">
        <f t="shared" si="9"/>
        <v>3.252190575317677E-3</v>
      </c>
      <c r="E70">
        <f>Estimation!$D$3+Estimation!$D$4*(TimeSeries!D69)</f>
        <v>2.8813957772186603E-4</v>
      </c>
      <c r="F70">
        <f t="shared" si="13"/>
        <v>1.6974674598408832E-2</v>
      </c>
      <c r="G70" s="11">
        <f t="shared" si="10"/>
        <v>8.7855983163487222E-6</v>
      </c>
      <c r="H70" s="6">
        <f t="shared" si="11"/>
        <v>3.1069961489514338E-4</v>
      </c>
      <c r="I70">
        <f t="shared" si="12"/>
        <v>1.7626673392763123E-2</v>
      </c>
      <c r="J70" s="6">
        <f t="shared" si="7"/>
        <v>8.6523690702474804E-6</v>
      </c>
    </row>
    <row r="71" spans="1:10" x14ac:dyDescent="0.3">
      <c r="A71" s="24">
        <v>39825</v>
      </c>
      <c r="B71">
        <v>2828.449951171875</v>
      </c>
      <c r="C71" s="5">
        <f t="shared" si="8"/>
        <v>-1.5506456257614043E-2</v>
      </c>
      <c r="D71" s="7">
        <f t="shared" si="9"/>
        <v>2.4045018566929772E-4</v>
      </c>
      <c r="E71">
        <f>Estimation!$D$3+Estimation!$D$4*(TimeSeries!D70)</f>
        <v>2.1396801034272845E-4</v>
      </c>
      <c r="F71">
        <f t="shared" si="13"/>
        <v>1.4627645413487723E-2</v>
      </c>
      <c r="G71" s="11">
        <f t="shared" si="10"/>
        <v>7.0130561002715429E-10</v>
      </c>
      <c r="H71" s="6">
        <f t="shared" si="11"/>
        <v>2.3406864362631995E-4</v>
      </c>
      <c r="I71">
        <f t="shared" si="12"/>
        <v>1.5299302063372693E-2</v>
      </c>
      <c r="J71" s="6">
        <f t="shared" si="7"/>
        <v>4.0724078846292877E-11</v>
      </c>
    </row>
    <row r="72" spans="1:10" x14ac:dyDescent="0.3">
      <c r="A72" s="24">
        <v>39832</v>
      </c>
      <c r="B72">
        <v>2678.550048828125</v>
      </c>
      <c r="C72" s="5">
        <f t="shared" si="8"/>
        <v>-5.299719101681255E-2</v>
      </c>
      <c r="D72" s="7">
        <f t="shared" si="9"/>
        <v>2.8087022556725167E-3</v>
      </c>
      <c r="E72">
        <f>Estimation!$D$3+Estimation!$D$4*(TimeSeries!D71)</f>
        <v>1.912422484871126E-5</v>
      </c>
      <c r="F72">
        <f t="shared" si="13"/>
        <v>4.3731252953364214E-3</v>
      </c>
      <c r="G72" s="11">
        <f t="shared" si="10"/>
        <v>7.7817455900548199E-6</v>
      </c>
      <c r="H72" s="6">
        <f t="shared" si="11"/>
        <v>3.4267236758488393E-5</v>
      </c>
      <c r="I72">
        <f t="shared" si="12"/>
        <v>5.8538224057865292E-3</v>
      </c>
      <c r="J72" s="6">
        <f t="shared" si="7"/>
        <v>7.6974896741764844E-6</v>
      </c>
    </row>
    <row r="73" spans="1:10" x14ac:dyDescent="0.3">
      <c r="A73" s="24">
        <v>39839</v>
      </c>
      <c r="B73">
        <v>2874.800048828125</v>
      </c>
      <c r="C73" s="5">
        <f t="shared" si="8"/>
        <v>7.3267251469077532E-2</v>
      </c>
      <c r="D73" s="7">
        <f t="shared" si="9"/>
        <v>5.3680901378330434E-3</v>
      </c>
      <c r="E73">
        <f>Estimation!$D$3+Estimation!$D$4*(TimeSeries!D72)</f>
        <v>1.8527664527054431E-4</v>
      </c>
      <c r="F73">
        <f t="shared" si="13"/>
        <v>1.3611636392092771E-2</v>
      </c>
      <c r="G73" s="11">
        <f t="shared" si="10"/>
        <v>2.686155569868789E-5</v>
      </c>
      <c r="H73" s="6">
        <f t="shared" si="11"/>
        <v>1.8749355551665723E-4</v>
      </c>
      <c r="I73">
        <f t="shared" si="12"/>
        <v>1.3692828616347217E-2</v>
      </c>
      <c r="J73" s="6">
        <f t="shared" si="7"/>
        <v>2.683858094870822E-5</v>
      </c>
    </row>
    <row r="74" spans="1:10" x14ac:dyDescent="0.3">
      <c r="A74" s="24">
        <v>39846</v>
      </c>
      <c r="B74">
        <v>2843.10009765625</v>
      </c>
      <c r="C74" s="5">
        <f t="shared" si="8"/>
        <v>-1.1026836869853618E-2</v>
      </c>
      <c r="D74" s="7">
        <f t="shared" si="9"/>
        <v>1.2159113135436313E-4</v>
      </c>
      <c r="E74">
        <f>Estimation!$D$3+Estimation!$D$4*(TimeSeries!D73)</f>
        <v>3.5085559929383365E-4</v>
      </c>
      <c r="F74">
        <f t="shared" si="13"/>
        <v>1.8731139829007568E-2</v>
      </c>
      <c r="G74" s="11">
        <f t="shared" si="10"/>
        <v>5.2562196259568496E-8</v>
      </c>
      <c r="H74" s="6">
        <f t="shared" si="11"/>
        <v>3.6298544761613981E-4</v>
      </c>
      <c r="I74">
        <f t="shared" si="12"/>
        <v>1.9052176978396455E-2</v>
      </c>
      <c r="J74" s="6">
        <f t="shared" si="7"/>
        <v>5.8271215923490653E-8</v>
      </c>
    </row>
    <row r="75" spans="1:10" x14ac:dyDescent="0.3">
      <c r="A75" s="24">
        <v>39853</v>
      </c>
      <c r="B75">
        <v>2948.35009765625</v>
      </c>
      <c r="C75" s="5">
        <f t="shared" si="8"/>
        <v>3.7019449328134613E-2</v>
      </c>
      <c r="D75" s="7">
        <f t="shared" si="9"/>
        <v>1.3704396285583263E-3</v>
      </c>
      <c r="E75">
        <f>Estimation!$D$3+Estimation!$D$4*(TimeSeries!D74)</f>
        <v>1.1434668284486727E-5</v>
      </c>
      <c r="F75">
        <f t="shared" si="13"/>
        <v>3.3815186358331262E-3</v>
      </c>
      <c r="G75" s="11">
        <f t="shared" si="10"/>
        <v>1.8468944820488998E-6</v>
      </c>
      <c r="H75" s="6">
        <f t="shared" si="11"/>
        <v>3.4917920338966148E-5</v>
      </c>
      <c r="I75">
        <f t="shared" si="12"/>
        <v>5.9091387138030657E-3</v>
      </c>
      <c r="J75" s="6">
        <f t="shared" si="7"/>
        <v>1.7836182331251573E-6</v>
      </c>
    </row>
    <row r="76" spans="1:10" x14ac:dyDescent="0.3">
      <c r="A76" s="24">
        <v>39860</v>
      </c>
      <c r="B76">
        <v>2736.449951171875</v>
      </c>
      <c r="C76" s="5">
        <f t="shared" si="8"/>
        <v>-7.1870754647767932E-2</v>
      </c>
      <c r="D76" s="7">
        <f t="shared" si="9"/>
        <v>5.1654053736396553E-3</v>
      </c>
      <c r="E76">
        <f>Estimation!$D$3+Estimation!$D$4*(TimeSeries!D75)</f>
        <v>9.2228607078176546E-5</v>
      </c>
      <c r="F76">
        <f t="shared" si="13"/>
        <v>9.603572620549946E-3</v>
      </c>
      <c r="G76" s="11">
        <f t="shared" si="10"/>
        <v>2.573712250477918E-5</v>
      </c>
      <c r="H76" s="6">
        <f t="shared" si="11"/>
        <v>9.4487613134544172E-5</v>
      </c>
      <c r="I76">
        <f t="shared" si="12"/>
        <v>9.7204739151208145E-3</v>
      </c>
      <c r="J76" s="6">
        <f t="shared" si="7"/>
        <v>2.5714206933806175E-5</v>
      </c>
    </row>
    <row r="77" spans="1:10" x14ac:dyDescent="0.3">
      <c r="A77" s="24">
        <v>39867</v>
      </c>
      <c r="B77">
        <v>2763.64990234375</v>
      </c>
      <c r="C77" s="5">
        <f t="shared" si="8"/>
        <v>9.9398679519888677E-3</v>
      </c>
      <c r="D77" s="7">
        <f t="shared" si="9"/>
        <v>9.8800974902975367E-5</v>
      </c>
      <c r="E77">
        <f>Estimation!$D$3+Estimation!$D$4*(TimeSeries!D76)</f>
        <v>3.3774295955465197E-4</v>
      </c>
      <c r="F77">
        <f t="shared" si="13"/>
        <v>1.8377784402768795E-2</v>
      </c>
      <c r="G77" s="11">
        <f t="shared" si="10"/>
        <v>5.7093272029282056E-8</v>
      </c>
      <c r="H77" s="6">
        <f t="shared" si="11"/>
        <v>3.4385581187376511E-4</v>
      </c>
      <c r="I77">
        <f t="shared" si="12"/>
        <v>1.8543349532211411E-2</v>
      </c>
      <c r="J77" s="6">
        <f t="shared" si="7"/>
        <v>6.0051873122780341E-8</v>
      </c>
    </row>
    <row r="78" spans="1:10" x14ac:dyDescent="0.3">
      <c r="A78" s="24">
        <v>39874</v>
      </c>
      <c r="B78">
        <v>2620.14990234375</v>
      </c>
      <c r="C78" s="5">
        <f t="shared" si="8"/>
        <v>-5.1924087735679914E-2</v>
      </c>
      <c r="D78" s="7">
        <f t="shared" si="9"/>
        <v>2.696110887182585E-3</v>
      </c>
      <c r="E78">
        <f>Estimation!$D$3+Estimation!$D$4*(TimeSeries!D77)</f>
        <v>9.9602648564051585E-6</v>
      </c>
      <c r="F78">
        <f t="shared" si="13"/>
        <v>3.1559887288146577E-3</v>
      </c>
      <c r="G78" s="11">
        <f t="shared" si="10"/>
        <v>7.2154051658233224E-6</v>
      </c>
      <c r="H78" s="6">
        <f t="shared" si="11"/>
        <v>3.220592994755369E-5</v>
      </c>
      <c r="I78">
        <f t="shared" si="12"/>
        <v>5.6750268675622752E-3</v>
      </c>
      <c r="J78" s="6">
        <f t="shared" si="7"/>
        <v>7.0963896211813733E-6</v>
      </c>
    </row>
    <row r="79" spans="1:10" x14ac:dyDescent="0.3">
      <c r="A79" s="24">
        <v>39881</v>
      </c>
      <c r="B79">
        <v>2719.25</v>
      </c>
      <c r="C79" s="5">
        <f t="shared" si="8"/>
        <v>3.7822300765160133E-2</v>
      </c>
      <c r="D79" s="7">
        <f t="shared" si="9"/>
        <v>1.4305264351702329E-3</v>
      </c>
      <c r="E79">
        <f>Estimation!$D$3+Estimation!$D$4*(TimeSeries!D78)</f>
        <v>1.7799257506119557E-4</v>
      </c>
      <c r="F79">
        <f t="shared" si="13"/>
        <v>1.3341385799878347E-2</v>
      </c>
      <c r="G79" s="11">
        <f t="shared" si="10"/>
        <v>1.5688410707196454E-6</v>
      </c>
      <c r="H79" s="6">
        <f t="shared" si="11"/>
        <v>1.8007612958266251E-4</v>
      </c>
      <c r="I79">
        <f t="shared" si="12"/>
        <v>1.3419244747103412E-2</v>
      </c>
      <c r="J79" s="6">
        <f t="shared" si="7"/>
        <v>1.5636259667440483E-6</v>
      </c>
    </row>
    <row r="80" spans="1:10" x14ac:dyDescent="0.3">
      <c r="A80" s="24">
        <v>39888</v>
      </c>
      <c r="B80">
        <v>2807.050048828125</v>
      </c>
      <c r="C80" s="5">
        <f t="shared" si="8"/>
        <v>3.2288332749149662E-2</v>
      </c>
      <c r="D80" s="7">
        <f t="shared" si="9"/>
        <v>1.0425364317198107E-3</v>
      </c>
      <c r="E80">
        <f>Estimation!$D$3+Estimation!$D$4*(TimeSeries!D79)</f>
        <v>9.6115907888947192E-5</v>
      </c>
      <c r="F80">
        <f t="shared" si="13"/>
        <v>9.8038720865251602E-3</v>
      </c>
      <c r="G80" s="11">
        <f t="shared" si="10"/>
        <v>8.9571180792828597E-7</v>
      </c>
      <c r="H80" s="6">
        <f t="shared" si="11"/>
        <v>1.0776588770978212E-4</v>
      </c>
      <c r="I80">
        <f t="shared" si="12"/>
        <v>1.0381035001857095E-2</v>
      </c>
      <c r="J80" s="6">
        <f t="shared" si="7"/>
        <v>8.7379596994880479E-7</v>
      </c>
    </row>
    <row r="81" spans="1:10" x14ac:dyDescent="0.3">
      <c r="A81" s="24">
        <v>39895</v>
      </c>
      <c r="B81">
        <v>3108.64990234375</v>
      </c>
      <c r="C81" s="5">
        <f t="shared" si="8"/>
        <v>0.10744370362813283</v>
      </c>
      <c r="D81" s="7">
        <f t="shared" si="9"/>
        <v>1.1544149449330042E-2</v>
      </c>
      <c r="E81">
        <f>Estimation!$D$3+Estimation!$D$4*(TimeSeries!D80)</f>
        <v>7.1014992396379437E-5</v>
      </c>
      <c r="F81">
        <f t="shared" si="13"/>
        <v>8.4270393612691421E-3</v>
      </c>
      <c r="G81" s="11">
        <f t="shared" si="10"/>
        <v>1.3163281426687847E-4</v>
      </c>
      <c r="H81" s="6">
        <f t="shared" si="11"/>
        <v>7.7986879342766796E-5</v>
      </c>
      <c r="I81">
        <f t="shared" si="12"/>
        <v>8.8310180241446008E-3</v>
      </c>
      <c r="J81" s="6">
        <f t="shared" si="7"/>
        <v>1.3147288408137719E-4</v>
      </c>
    </row>
    <row r="82" spans="1:10" x14ac:dyDescent="0.3">
      <c r="A82" s="24">
        <v>39902</v>
      </c>
      <c r="B82">
        <v>3211.050048828125</v>
      </c>
      <c r="C82" s="5">
        <f t="shared" si="8"/>
        <v>3.294039203551713E-2</v>
      </c>
      <c r="D82" s="7">
        <f t="shared" si="9"/>
        <v>1.0850694274535603E-3</v>
      </c>
      <c r="E82">
        <f>Estimation!$D$3+Estimation!$D$4*(TimeSeries!D81)</f>
        <v>7.5041419996995035E-4</v>
      </c>
      <c r="F82">
        <f t="shared" si="13"/>
        <v>2.7393689053684434E-2</v>
      </c>
      <c r="G82" s="11">
        <f t="shared" si="10"/>
        <v>1.1199412128210674E-7</v>
      </c>
      <c r="H82" s="6">
        <f t="shared" si="11"/>
        <v>7.5545954147489454E-4</v>
      </c>
      <c r="I82">
        <f t="shared" si="12"/>
        <v>2.7485624269332043E-2</v>
      </c>
      <c r="J82" s="6">
        <f t="shared" si="7"/>
        <v>1.0864267693486905E-7</v>
      </c>
    </row>
    <row r="83" spans="1:10" x14ac:dyDescent="0.3">
      <c r="A83" s="24">
        <v>39909</v>
      </c>
      <c r="B83">
        <v>3342.050048828125</v>
      </c>
      <c r="C83" s="5">
        <f t="shared" si="8"/>
        <v>4.0796623536842214E-2</v>
      </c>
      <c r="D83" s="7">
        <f t="shared" si="9"/>
        <v>1.6643644920068281E-3</v>
      </c>
      <c r="E83">
        <f>Estimation!$D$3+Estimation!$D$4*(TimeSeries!D82)</f>
        <v>7.3766653836272733E-5</v>
      </c>
      <c r="F83">
        <f t="shared" si="13"/>
        <v>8.5887515877613278E-3</v>
      </c>
      <c r="G83" s="11">
        <f t="shared" si="10"/>
        <v>2.530001482792844E-6</v>
      </c>
      <c r="H83" s="6">
        <f t="shared" si="11"/>
        <v>1.2264091848221325E-4</v>
      </c>
      <c r="I83">
        <f t="shared" si="12"/>
        <v>1.1074336028955111E-2</v>
      </c>
      <c r="J83" s="6">
        <f t="shared" si="7"/>
        <v>2.3769115771615085E-6</v>
      </c>
    </row>
    <row r="84" spans="1:10" x14ac:dyDescent="0.3">
      <c r="A84" s="24">
        <v>39916</v>
      </c>
      <c r="B84">
        <v>3384.39990234375</v>
      </c>
      <c r="C84" s="5">
        <f t="shared" si="8"/>
        <v>1.2671819062217482E-2</v>
      </c>
      <c r="D84" s="7">
        <f t="shared" si="9"/>
        <v>1.6057499834557835E-4</v>
      </c>
      <c r="E84">
        <f>Estimation!$D$3+Estimation!$D$4*(TimeSeries!D83)</f>
        <v>1.1124400204447522E-4</v>
      </c>
      <c r="F84">
        <f t="shared" si="13"/>
        <v>1.0547227220671565E-2</v>
      </c>
      <c r="G84" s="11">
        <f t="shared" si="10"/>
        <v>2.433547196059451E-9</v>
      </c>
      <c r="H84" s="6">
        <f t="shared" si="11"/>
        <v>1.1917822535790213E-4</v>
      </c>
      <c r="I84">
        <f t="shared" si="12"/>
        <v>1.0916878004168689E-2</v>
      </c>
      <c r="J84" s="6">
        <f t="shared" si="7"/>
        <v>1.7136928137931997E-9</v>
      </c>
    </row>
    <row r="85" spans="1:10" x14ac:dyDescent="0.3">
      <c r="A85" s="24">
        <v>39923</v>
      </c>
      <c r="B85">
        <v>3480.75</v>
      </c>
      <c r="C85" s="5">
        <f t="shared" si="8"/>
        <v>2.8468886785372405E-2</v>
      </c>
      <c r="D85" s="7">
        <f t="shared" si="9"/>
        <v>8.104775147983515E-4</v>
      </c>
      <c r="E85">
        <f>Estimation!$D$3+Estimation!$D$4*(TimeSeries!D84)</f>
        <v>1.395671973482785E-5</v>
      </c>
      <c r="F85">
        <f t="shared" si="13"/>
        <v>3.7358693412414532E-3</v>
      </c>
      <c r="G85" s="11">
        <f t="shared" si="10"/>
        <v>6.3444537696862789E-7</v>
      </c>
      <c r="H85" s="6">
        <f t="shared" si="11"/>
        <v>2.1666924989240163E-5</v>
      </c>
      <c r="I85">
        <f t="shared" si="12"/>
        <v>4.6547744294691837E-3</v>
      </c>
      <c r="J85" s="6">
        <f t="shared" si="7"/>
        <v>6.22222146594998E-7</v>
      </c>
    </row>
    <row r="86" spans="1:10" x14ac:dyDescent="0.3">
      <c r="A86" s="24">
        <v>39930</v>
      </c>
      <c r="B86">
        <v>3473.949951171875</v>
      </c>
      <c r="C86" s="5">
        <f t="shared" si="8"/>
        <v>-1.953615981649115E-3</v>
      </c>
      <c r="D86" s="7">
        <f t="shared" si="9"/>
        <v>3.8166154037548352E-6</v>
      </c>
      <c r="E86">
        <f>Estimation!$D$3+Estimation!$D$4*(TimeSeries!D85)</f>
        <v>5.6001999249284968E-5</v>
      </c>
      <c r="F86">
        <f t="shared" si="13"/>
        <v>7.4834483528173675E-3</v>
      </c>
      <c r="G86" s="11">
        <f t="shared" si="10"/>
        <v>2.7233142871053171E-9</v>
      </c>
      <c r="H86" s="6">
        <f t="shared" si="11"/>
        <v>5.7403735500998002E-5</v>
      </c>
      <c r="I86">
        <f t="shared" si="12"/>
        <v>7.5765252920450285E-3</v>
      </c>
      <c r="J86" s="6">
        <f t="shared" si="7"/>
        <v>2.8715794403163624E-9</v>
      </c>
    </row>
    <row r="87" spans="1:10" x14ac:dyDescent="0.3">
      <c r="A87" s="24">
        <v>39937</v>
      </c>
      <c r="B87">
        <v>3620.699951171875</v>
      </c>
      <c r="C87" s="5">
        <f t="shared" si="8"/>
        <v>4.224298048695152E-2</v>
      </c>
      <c r="D87" s="7">
        <f t="shared" si="9"/>
        <v>1.7844694004209669E-3</v>
      </c>
      <c r="E87">
        <f>Estimation!$D$3+Estimation!$D$4*(TimeSeries!D86)</f>
        <v>3.815275656418554E-6</v>
      </c>
      <c r="F87">
        <f t="shared" si="13"/>
        <v>1.9532730624309941E-3</v>
      </c>
      <c r="G87" s="11">
        <f t="shared" si="10"/>
        <v>3.1707291120409995E-6</v>
      </c>
      <c r="H87" s="6">
        <f t="shared" si="11"/>
        <v>7.5289958578525073E-6</v>
      </c>
      <c r="I87">
        <f t="shared" si="12"/>
        <v>2.7439015758318496E-3</v>
      </c>
      <c r="J87" s="6">
        <f t="shared" si="7"/>
        <v>3.1575172013689246E-6</v>
      </c>
    </row>
    <row r="88" spans="1:10" x14ac:dyDescent="0.3">
      <c r="A88" s="24">
        <v>39944</v>
      </c>
      <c r="B88">
        <v>3671.64990234375</v>
      </c>
      <c r="C88" s="5">
        <f t="shared" si="8"/>
        <v>1.4071851260523349E-2</v>
      </c>
      <c r="D88" s="7">
        <f t="shared" si="9"/>
        <v>1.9801699789829256E-4</v>
      </c>
      <c r="E88">
        <f>Estimation!$D$3+Estimation!$D$4*(TimeSeries!D87)</f>
        <v>1.1901415882566949E-4</v>
      </c>
      <c r="F88">
        <f t="shared" si="13"/>
        <v>1.0909361064043553E-2</v>
      </c>
      <c r="G88" s="11">
        <f t="shared" si="10"/>
        <v>6.2414485815347779E-9</v>
      </c>
      <c r="H88" s="6">
        <f t="shared" si="11"/>
        <v>1.1950124531524705E-4</v>
      </c>
      <c r="I88">
        <f t="shared" si="12"/>
        <v>1.0931662513782935E-2</v>
      </c>
      <c r="J88" s="6">
        <f t="shared" si="7"/>
        <v>6.1647234036820179E-9</v>
      </c>
    </row>
    <row r="89" spans="1:10" x14ac:dyDescent="0.3">
      <c r="A89" s="24">
        <v>39951</v>
      </c>
      <c r="B89">
        <v>4238.5</v>
      </c>
      <c r="C89" s="5">
        <f t="shared" si="8"/>
        <v>0.15438566114225893</v>
      </c>
      <c r="D89" s="7">
        <f t="shared" si="9"/>
        <v>2.3834932366332402E-2</v>
      </c>
      <c r="E89">
        <f>Estimation!$D$3+Estimation!$D$4*(TimeSeries!D88)</f>
        <v>1.6379020459814263E-5</v>
      </c>
      <c r="F89">
        <f t="shared" si="13"/>
        <v>4.0471002532448171E-3</v>
      </c>
      <c r="G89" s="11">
        <f t="shared" si="10"/>
        <v>5.6732348349017823E-4</v>
      </c>
      <c r="H89" s="6">
        <f t="shared" si="11"/>
        <v>2.4110123408960003E-5</v>
      </c>
      <c r="I89">
        <f t="shared" si="12"/>
        <v>4.9102060454689683E-3</v>
      </c>
      <c r="J89" s="6">
        <f t="shared" si="7"/>
        <v>5.6695525588409772E-4</v>
      </c>
    </row>
    <row r="90" spans="1:10" x14ac:dyDescent="0.3">
      <c r="A90" s="24">
        <v>39958</v>
      </c>
      <c r="B90">
        <v>4448.9501953125</v>
      </c>
      <c r="C90" s="5">
        <f t="shared" si="8"/>
        <v>4.9652045608705953E-2</v>
      </c>
      <c r="D90" s="7">
        <f t="shared" si="9"/>
        <v>2.4653256331290162E-3</v>
      </c>
      <c r="E90">
        <f>Estimation!$D$3+Estimation!$D$4*(TimeSeries!D89)</f>
        <v>1.545563303280787E-3</v>
      </c>
      <c r="F90">
        <f t="shared" si="13"/>
        <v>3.9313652886507344E-2</v>
      </c>
      <c r="G90" s="11">
        <f t="shared" si="10"/>
        <v>8.4596274340784275E-7</v>
      </c>
      <c r="H90" s="6">
        <f t="shared" si="11"/>
        <v>1.5471231016385325E-3</v>
      </c>
      <c r="I90">
        <f t="shared" si="12"/>
        <v>3.9333485754996754E-2</v>
      </c>
      <c r="J90" s="6">
        <f t="shared" si="7"/>
        <v>8.4309588883553271E-7</v>
      </c>
    </row>
    <row r="91" spans="1:10" x14ac:dyDescent="0.3">
      <c r="A91" s="24">
        <v>39965</v>
      </c>
      <c r="B91">
        <v>4586.89990234375</v>
      </c>
      <c r="C91" s="5">
        <f t="shared" si="8"/>
        <v>3.1007249120611924E-2</v>
      </c>
      <c r="D91" s="7">
        <f t="shared" si="9"/>
        <v>9.6144949802768893E-4</v>
      </c>
      <c r="E91">
        <f>Estimation!$D$3+Estimation!$D$4*(TimeSeries!D90)</f>
        <v>1.6306198121235268E-4</v>
      </c>
      <c r="F91">
        <f t="shared" si="13"/>
        <v>1.2769572475707739E-2</v>
      </c>
      <c r="G91" s="11">
        <f t="shared" si="10"/>
        <v>6.3742262700655873E-7</v>
      </c>
      <c r="H91" s="6">
        <f t="shared" si="11"/>
        <v>2.6315272036921963E-4</v>
      </c>
      <c r="I91">
        <f t="shared" si="12"/>
        <v>1.6221982627571133E-2</v>
      </c>
      <c r="J91" s="6">
        <f t="shared" si="7"/>
        <v>4.8761838968820167E-7</v>
      </c>
    </row>
    <row r="92" spans="1:10" x14ac:dyDescent="0.3">
      <c r="A92" s="24">
        <v>39972</v>
      </c>
      <c r="B92">
        <v>4583.39990234375</v>
      </c>
      <c r="C92" s="5">
        <f t="shared" si="8"/>
        <v>-7.6304259402115715E-4</v>
      </c>
      <c r="D92" s="7">
        <f t="shared" si="9"/>
        <v>5.8223400029053643E-7</v>
      </c>
      <c r="E92">
        <f>Estimation!$D$3+Estimation!$D$4*(TimeSeries!D91)</f>
        <v>6.5769093656574737E-5</v>
      </c>
      <c r="F92">
        <f t="shared" si="13"/>
        <v>8.1098146499519169E-3</v>
      </c>
      <c r="G92" s="11">
        <f t="shared" si="10"/>
        <v>4.249326671848092E-9</v>
      </c>
      <c r="H92" s="6">
        <f t="shared" si="11"/>
        <v>8.2793692581508479E-5</v>
      </c>
      <c r="I92">
        <f t="shared" si="12"/>
        <v>9.0991039438786756E-3</v>
      </c>
      <c r="J92" s="6">
        <f t="shared" si="7"/>
        <v>6.7587239220513125E-9</v>
      </c>
    </row>
    <row r="93" spans="1:10" x14ac:dyDescent="0.3">
      <c r="A93" s="24">
        <v>39979</v>
      </c>
      <c r="B93">
        <v>4313.60009765625</v>
      </c>
      <c r="C93" s="5">
        <f t="shared" si="8"/>
        <v>-5.8864556974296822E-2</v>
      </c>
      <c r="D93" s="7">
        <f t="shared" si="9"/>
        <v>3.4650360677802366E-3</v>
      </c>
      <c r="E93">
        <f>Estimation!$D$3+Estimation!$D$4*(TimeSeries!D92)</f>
        <v>3.606028166645369E-6</v>
      </c>
      <c r="F93">
        <f t="shared" si="13"/>
        <v>1.8989544930422552E-3</v>
      </c>
      <c r="G93" s="11">
        <f t="shared" si="10"/>
        <v>1.1981497919139348E-5</v>
      </c>
      <c r="H93" s="6">
        <f t="shared" si="11"/>
        <v>8.9623452426641401E-6</v>
      </c>
      <c r="I93">
        <f t="shared" si="12"/>
        <v>2.9937176290799603E-3</v>
      </c>
      <c r="J93" s="6">
        <f t="shared" si="7"/>
        <v>1.1944445575614712E-5</v>
      </c>
    </row>
    <row r="94" spans="1:10" x14ac:dyDescent="0.3">
      <c r="A94" s="24">
        <v>39986</v>
      </c>
      <c r="B94">
        <v>4375.5</v>
      </c>
      <c r="C94" s="5">
        <f t="shared" si="8"/>
        <v>1.4349939943988366E-2</v>
      </c>
      <c r="D94" s="7">
        <f t="shared" si="9"/>
        <v>2.0592077639607282E-4</v>
      </c>
      <c r="E94">
        <f>Estimation!$D$3+Estimation!$D$4*(TimeSeries!D93)</f>
        <v>2.2773799583659273E-4</v>
      </c>
      <c r="F94">
        <f t="shared" si="13"/>
        <v>1.5090990551868778E-2</v>
      </c>
      <c r="G94" s="11">
        <f t="shared" si="10"/>
        <v>4.7599106411579998E-10</v>
      </c>
      <c r="H94" s="6">
        <f t="shared" si="11"/>
        <v>2.2831781250339011E-4</v>
      </c>
      <c r="I94">
        <f t="shared" si="12"/>
        <v>1.5110189029373196E-2</v>
      </c>
      <c r="J94" s="6">
        <f t="shared" si="7"/>
        <v>5.0162722639247429E-10</v>
      </c>
    </row>
    <row r="95" spans="1:10" x14ac:dyDescent="0.3">
      <c r="A95" s="24">
        <v>39993</v>
      </c>
      <c r="B95">
        <v>4424.25</v>
      </c>
      <c r="C95" s="5">
        <f t="shared" si="8"/>
        <v>1.1141583818992107E-2</v>
      </c>
      <c r="D95" s="7">
        <f t="shared" si="9"/>
        <v>1.2413488999562673E-4</v>
      </c>
      <c r="E95">
        <f>Estimation!$D$3+Estimation!$D$4*(TimeSeries!D94)</f>
        <v>1.6890353417829784E-5</v>
      </c>
      <c r="F95">
        <f t="shared" si="13"/>
        <v>4.1097875149245589E-3</v>
      </c>
      <c r="G95" s="11">
        <f t="shared" si="10"/>
        <v>1.1501390625786426E-8</v>
      </c>
      <c r="H95" s="6">
        <f t="shared" si="11"/>
        <v>3.1661316757424781E-5</v>
      </c>
      <c r="I95">
        <f t="shared" si="12"/>
        <v>5.6268389667223266E-3</v>
      </c>
      <c r="J95" s="6">
        <f t="shared" si="7"/>
        <v>8.5513617474411005E-9</v>
      </c>
    </row>
    <row r="96" spans="1:10" x14ac:dyDescent="0.3">
      <c r="A96" s="24">
        <v>40000</v>
      </c>
      <c r="B96">
        <v>4003.89990234375</v>
      </c>
      <c r="C96" s="5">
        <f t="shared" si="8"/>
        <v>-9.5010475822173257E-2</v>
      </c>
      <c r="D96" s="7">
        <f t="shared" si="9"/>
        <v>9.0269905159557698E-3</v>
      </c>
      <c r="E96">
        <f>Estimation!$D$3+Estimation!$D$4*(TimeSeries!D95)</f>
        <v>1.1599236108709046E-5</v>
      </c>
      <c r="F96">
        <f t="shared" si="13"/>
        <v>3.4057651282360982E-3</v>
      </c>
      <c r="G96" s="11">
        <f t="shared" si="10"/>
        <v>8.1277279928742432E-5</v>
      </c>
      <c r="H96" s="6">
        <f t="shared" si="11"/>
        <v>1.3647557017093196E-5</v>
      </c>
      <c r="I96">
        <f t="shared" si="12"/>
        <v>3.694260009405564E-3</v>
      </c>
      <c r="J96" s="6">
        <f t="shared" si="7"/>
        <v>8.1240351295449437E-5</v>
      </c>
    </row>
    <row r="97" spans="1:10" x14ac:dyDescent="0.3">
      <c r="A97" s="24">
        <v>40007</v>
      </c>
      <c r="B97">
        <v>4374.9501953125</v>
      </c>
      <c r="C97" s="5">
        <f t="shared" si="8"/>
        <v>9.2672220090105117E-2</v>
      </c>
      <c r="D97" s="7">
        <f t="shared" si="9"/>
        <v>8.5881403764288822E-3</v>
      </c>
      <c r="E97">
        <f>Estimation!$D$3+Estimation!$D$4*(TimeSeries!D96)</f>
        <v>5.8756723714591152E-4</v>
      </c>
      <c r="F97">
        <f t="shared" si="13"/>
        <v>2.4239786243816414E-2</v>
      </c>
      <c r="G97" s="11">
        <f t="shared" si="10"/>
        <v>6.4009170557016173E-5</v>
      </c>
      <c r="H97" s="6">
        <f t="shared" si="11"/>
        <v>5.884501624076956E-4</v>
      </c>
      <c r="I97">
        <f t="shared" si="12"/>
        <v>2.4257991722475617E-2</v>
      </c>
      <c r="J97" s="6">
        <f t="shared" si="7"/>
        <v>6.3995043520306336E-5</v>
      </c>
    </row>
    <row r="98" spans="1:10" x14ac:dyDescent="0.3">
      <c r="A98" s="24">
        <v>40014</v>
      </c>
      <c r="B98">
        <v>4568.5498046875</v>
      </c>
      <c r="C98" s="5">
        <f t="shared" si="8"/>
        <v>4.4251843045534756E-2</v>
      </c>
      <c r="D98" s="7">
        <f t="shared" si="9"/>
        <v>1.9582256129266427E-3</v>
      </c>
      <c r="E98">
        <f>Estimation!$D$3+Estimation!$D$4*(TimeSeries!D97)</f>
        <v>5.5917593796757186E-4</v>
      </c>
      <c r="F98">
        <f t="shared" si="13"/>
        <v>2.3646901233937014E-2</v>
      </c>
      <c r="G98" s="11">
        <f t="shared" si="10"/>
        <v>1.9573399930030815E-6</v>
      </c>
      <c r="H98" s="6">
        <f t="shared" si="11"/>
        <v>5.9724557292421257E-4</v>
      </c>
      <c r="I98">
        <f t="shared" si="12"/>
        <v>2.4438608244419579E-2</v>
      </c>
      <c r="J98" s="6">
        <f t="shared" si="7"/>
        <v>1.8522666692850161E-6</v>
      </c>
    </row>
    <row r="99" spans="1:10" x14ac:dyDescent="0.3">
      <c r="A99" s="24">
        <v>40021</v>
      </c>
      <c r="B99">
        <v>4636.4501953125</v>
      </c>
      <c r="C99" s="5">
        <f t="shared" si="8"/>
        <v>1.4862569858674179E-2</v>
      </c>
      <c r="D99" s="7">
        <f t="shared" si="9"/>
        <v>2.2089598280397021E-4</v>
      </c>
      <c r="E99">
        <f>Estimation!$D$3+Estimation!$D$4*(TimeSeries!D98)</f>
        <v>1.3025527320394476E-4</v>
      </c>
      <c r="F99">
        <f t="shared" si="13"/>
        <v>1.141294323143442E-2</v>
      </c>
      <c r="G99" s="11">
        <f t="shared" si="10"/>
        <v>8.2157382367961467E-9</v>
      </c>
      <c r="H99" s="6">
        <f t="shared" si="11"/>
        <v>1.688939250273454E-4</v>
      </c>
      <c r="I99">
        <f t="shared" si="12"/>
        <v>1.299591955297298E-2</v>
      </c>
      <c r="J99" s="6">
        <f t="shared" si="7"/>
        <v>2.7042140130034254E-9</v>
      </c>
    </row>
    <row r="100" spans="1:10" x14ac:dyDescent="0.3">
      <c r="A100" s="24">
        <v>40028</v>
      </c>
      <c r="B100">
        <v>4481.39990234375</v>
      </c>
      <c r="C100" s="5">
        <f t="shared" si="8"/>
        <v>-3.3441595711630301E-2</v>
      </c>
      <c r="D100" s="7">
        <f t="shared" si="9"/>
        <v>1.1183403237401302E-3</v>
      </c>
      <c r="E100">
        <f>Estimation!$D$3+Estimation!$D$4*(TimeSeries!D99)</f>
        <v>1.7859170622359702E-5</v>
      </c>
      <c r="F100">
        <f t="shared" si="13"/>
        <v>4.2260111952477954E-3</v>
      </c>
      <c r="G100" s="11">
        <f t="shared" si="10"/>
        <v>1.211058768367418E-6</v>
      </c>
      <c r="H100" s="6">
        <f t="shared" si="11"/>
        <v>2.8785720537610767E-5</v>
      </c>
      <c r="I100">
        <f t="shared" si="12"/>
        <v>5.365232570691672E-3</v>
      </c>
      <c r="J100" s="6">
        <f t="shared" si="7"/>
        <v>1.1871292333597994E-6</v>
      </c>
    </row>
    <row r="101" spans="1:10" x14ac:dyDescent="0.3">
      <c r="A101" s="24">
        <v>40035</v>
      </c>
      <c r="B101">
        <v>4580.0498046875</v>
      </c>
      <c r="C101" s="5">
        <f t="shared" si="8"/>
        <v>2.2013188845779297E-2</v>
      </c>
      <c r="D101" s="7">
        <f t="shared" si="9"/>
        <v>4.8458048315994204E-4</v>
      </c>
      <c r="E101">
        <f>Estimation!$D$3+Estimation!$D$4*(TimeSeries!D100)</f>
        <v>7.5919106086651117E-5</v>
      </c>
      <c r="F101">
        <f t="shared" si="13"/>
        <v>8.7131570677138094E-3</v>
      </c>
      <c r="G101" s="11">
        <f t="shared" si="10"/>
        <v>1.6700412111143848E-7</v>
      </c>
      <c r="H101" s="6">
        <f t="shared" si="11"/>
        <v>7.778139102229784E-5</v>
      </c>
      <c r="I101">
        <f t="shared" si="12"/>
        <v>8.8193758862120074E-3</v>
      </c>
      <c r="J101" s="6">
        <f t="shared" si="7"/>
        <v>1.6548550136401153E-7</v>
      </c>
    </row>
    <row r="102" spans="1:10" x14ac:dyDescent="0.3">
      <c r="A102" s="24">
        <v>40042</v>
      </c>
      <c r="B102">
        <v>4528.7998046875</v>
      </c>
      <c r="C102" s="5">
        <f t="shared" si="8"/>
        <v>-1.1189834649297459E-2</v>
      </c>
      <c r="D102" s="7">
        <f t="shared" si="9"/>
        <v>1.2521239947861797E-4</v>
      </c>
      <c r="E102">
        <f>Estimation!$D$3+Estimation!$D$4*(TimeSeries!D101)</f>
        <v>3.4918172919517979E-5</v>
      </c>
      <c r="F102">
        <f t="shared" si="13"/>
        <v>5.9091600857920559E-3</v>
      </c>
      <c r="G102" s="11">
        <f t="shared" si="10"/>
        <v>8.1530473499060799E-9</v>
      </c>
      <c r="H102" s="6">
        <f t="shared" si="11"/>
        <v>3.9950220409356316E-5</v>
      </c>
      <c r="I102">
        <f t="shared" si="12"/>
        <v>6.3206186729905097E-3</v>
      </c>
      <c r="J102" s="6">
        <f t="shared" si="7"/>
        <v>7.2696391796388399E-9</v>
      </c>
    </row>
    <row r="103" spans="1:10" x14ac:dyDescent="0.3">
      <c r="A103" s="24">
        <v>40049</v>
      </c>
      <c r="B103">
        <v>4732.35009765625</v>
      </c>
      <c r="C103" s="5">
        <f t="shared" si="8"/>
        <v>4.4945747603607256E-2</v>
      </c>
      <c r="D103" s="7">
        <f t="shared" si="9"/>
        <v>2.0201202276471674E-3</v>
      </c>
      <c r="E103">
        <f>Estimation!$D$3+Estimation!$D$4*(TimeSeries!D102)</f>
        <v>1.1668945313158846E-5</v>
      </c>
      <c r="F103">
        <f t="shared" si="13"/>
        <v>3.4159837987260484E-3</v>
      </c>
      <c r="G103" s="11">
        <f t="shared" si="10"/>
        <v>4.033876553509124E-6</v>
      </c>
      <c r="H103" s="6">
        <f t="shared" si="11"/>
        <v>1.4253514754347671E-5</v>
      </c>
      <c r="I103">
        <f t="shared" si="12"/>
        <v>3.7753827295186472E-3</v>
      </c>
      <c r="J103" s="6">
        <f t="shared" si="7"/>
        <v>4.0235012698914454E-6</v>
      </c>
    </row>
    <row r="104" spans="1:10" x14ac:dyDescent="0.3">
      <c r="A104" s="24">
        <v>40056</v>
      </c>
      <c r="B104">
        <v>4680.39990234375</v>
      </c>
      <c r="C104" s="5">
        <f t="shared" si="8"/>
        <v>-1.0977673722455394E-2</v>
      </c>
      <c r="D104" s="7">
        <f t="shared" si="9"/>
        <v>1.2050932035668768E-4</v>
      </c>
      <c r="E104">
        <f>Estimation!$D$3+Estimation!$D$4*(TimeSeries!D103)</f>
        <v>1.3425952970470137E-4</v>
      </c>
      <c r="F104">
        <f t="shared" si="13"/>
        <v>1.1587041456070715E-2</v>
      </c>
      <c r="G104" s="11">
        <f t="shared" si="10"/>
        <v>1.8906825711420311E-10</v>
      </c>
      <c r="H104" s="6">
        <f t="shared" si="11"/>
        <v>1.3518165724958454E-4</v>
      </c>
      <c r="I104">
        <f t="shared" si="12"/>
        <v>1.1626764693997404E-2</v>
      </c>
      <c r="J104" s="6">
        <f t="shared" si="7"/>
        <v>2.1527746989866242E-10</v>
      </c>
    </row>
    <row r="105" spans="1:10" x14ac:dyDescent="0.3">
      <c r="A105" s="24">
        <v>40063</v>
      </c>
      <c r="B105">
        <v>4829.5498046875</v>
      </c>
      <c r="C105" s="5">
        <f t="shared" si="8"/>
        <v>3.1866914250011424E-2</v>
      </c>
      <c r="D105" s="7">
        <f t="shared" si="9"/>
        <v>1.0155002238175811E-3</v>
      </c>
      <c r="E105">
        <f>Estimation!$D$3+Estimation!$D$4*(TimeSeries!D104)</f>
        <v>1.1364680794628494E-5</v>
      </c>
      <c r="F105">
        <f t="shared" si="13"/>
        <v>3.3711542229077113E-3</v>
      </c>
      <c r="G105" s="11">
        <f t="shared" si="10"/>
        <v>1.0082881887620002E-6</v>
      </c>
      <c r="H105" s="6">
        <f t="shared" si="11"/>
        <v>2.0110224042112359E-5</v>
      </c>
      <c r="I105">
        <f t="shared" si="12"/>
        <v>4.4844424449548195E-3</v>
      </c>
      <c r="J105" s="6">
        <f t="shared" si="7"/>
        <v>9.9080125165300765E-7</v>
      </c>
    </row>
    <row r="106" spans="1:10" x14ac:dyDescent="0.3">
      <c r="A106" s="24">
        <v>40070</v>
      </c>
      <c r="B106">
        <v>4976.0498046875</v>
      </c>
      <c r="C106" s="5">
        <f t="shared" si="8"/>
        <v>3.0334090324072971E-2</v>
      </c>
      <c r="D106" s="7">
        <f t="shared" si="9"/>
        <v>9.2015703578901748E-4</v>
      </c>
      <c r="E106">
        <f>Estimation!$D$3+Estimation!$D$4*(TimeSeries!D105)</f>
        <v>6.9265891739769166E-5</v>
      </c>
      <c r="F106">
        <f t="shared" si="13"/>
        <v>8.3226132758749023E-3</v>
      </c>
      <c r="G106" s="11">
        <f t="shared" si="10"/>
        <v>7.2401573902143872E-7</v>
      </c>
      <c r="H106" s="6">
        <f t="shared" si="11"/>
        <v>7.0566917616025199E-5</v>
      </c>
      <c r="I106">
        <f t="shared" si="12"/>
        <v>8.4004117527669564E-3</v>
      </c>
      <c r="J106" s="6">
        <f t="shared" si="7"/>
        <v>7.2180336889719906E-7</v>
      </c>
    </row>
    <row r="107" spans="1:10" x14ac:dyDescent="0.3">
      <c r="A107" s="24">
        <v>40077</v>
      </c>
      <c r="B107">
        <v>4958.9501953125</v>
      </c>
      <c r="C107" s="5">
        <f t="shared" si="8"/>
        <v>-3.4363822803565869E-3</v>
      </c>
      <c r="D107" s="7">
        <f t="shared" si="9"/>
        <v>1.1808723176748736E-5</v>
      </c>
      <c r="E107">
        <f>Estimation!$D$3+Estimation!$D$4*(TimeSeries!D106)</f>
        <v>6.3097688218508139E-5</v>
      </c>
      <c r="F107">
        <f t="shared" si="13"/>
        <v>7.9434053288566439E-3</v>
      </c>
      <c r="G107" s="11">
        <f t="shared" si="10"/>
        <v>2.6305579350548182E-9</v>
      </c>
      <c r="H107" s="6">
        <f t="shared" si="11"/>
        <v>6.7662997169508414E-5</v>
      </c>
      <c r="I107">
        <f t="shared" si="12"/>
        <v>8.2257520731850668E-3</v>
      </c>
      <c r="J107" s="6">
        <f t="shared" si="7"/>
        <v>3.1196999232582702E-9</v>
      </c>
    </row>
    <row r="108" spans="1:10" x14ac:dyDescent="0.3">
      <c r="A108" s="24">
        <v>40084</v>
      </c>
      <c r="B108">
        <v>5083.39990234375</v>
      </c>
      <c r="C108" s="5">
        <f t="shared" si="8"/>
        <v>2.5095978408673503E-2</v>
      </c>
      <c r="D108" s="7">
        <f t="shared" si="9"/>
        <v>6.2980813228860665E-4</v>
      </c>
      <c r="E108">
        <f>Estimation!$D$3+Estimation!$D$4*(TimeSeries!D107)</f>
        <v>4.3323230546334095E-6</v>
      </c>
      <c r="F108">
        <f t="shared" si="13"/>
        <v>2.0814233242263357E-3</v>
      </c>
      <c r="G108" s="11">
        <f t="shared" si="10"/>
        <v>3.912199879368937E-7</v>
      </c>
      <c r="H108" s="6">
        <f t="shared" si="11"/>
        <v>8.7097636041879436E-6</v>
      </c>
      <c r="I108">
        <f t="shared" si="12"/>
        <v>2.9512308625703858E-3</v>
      </c>
      <c r="J108" s="6">
        <f t="shared" si="7"/>
        <v>3.8576318358244605E-7</v>
      </c>
    </row>
    <row r="109" spans="1:10" x14ac:dyDescent="0.3">
      <c r="A109" s="24">
        <v>40091</v>
      </c>
      <c r="B109">
        <v>4945.2001953125</v>
      </c>
      <c r="C109" s="5">
        <f t="shared" si="8"/>
        <v>-2.7186471591096328E-2</v>
      </c>
      <c r="D109" s="7">
        <f t="shared" si="9"/>
        <v>7.3910423757348777E-4</v>
      </c>
      <c r="E109">
        <f>Estimation!$D$3+Estimation!$D$4*(TimeSeries!D108)</f>
        <v>4.4313639079843157E-5</v>
      </c>
      <c r="F109">
        <f t="shared" si="13"/>
        <v>6.6568490353802641E-3</v>
      </c>
      <c r="G109" s="11">
        <f t="shared" si="10"/>
        <v>4.8273397575515693E-7</v>
      </c>
      <c r="H109" s="6">
        <f t="shared" si="11"/>
        <v>4.4877115041194565E-5</v>
      </c>
      <c r="I109">
        <f t="shared" si="12"/>
        <v>6.6990383668997277E-3</v>
      </c>
      <c r="J109" s="6">
        <f t="shared" si="7"/>
        <v>4.819512976594676E-7</v>
      </c>
    </row>
    <row r="110" spans="1:10" x14ac:dyDescent="0.3">
      <c r="A110" s="24">
        <v>40098</v>
      </c>
      <c r="B110">
        <v>5142.14990234375</v>
      </c>
      <c r="C110" s="5">
        <f t="shared" si="8"/>
        <v>3.9826437606699239E-2</v>
      </c>
      <c r="D110" s="7">
        <f t="shared" si="9"/>
        <v>1.5861451324403074E-3</v>
      </c>
      <c r="E110">
        <f>Estimation!$D$3+Estimation!$D$4*(TimeSeries!D109)</f>
        <v>5.138452306660842E-5</v>
      </c>
      <c r="F110">
        <f t="shared" si="13"/>
        <v>7.1682998728156188E-3</v>
      </c>
      <c r="G110" s="11">
        <f t="shared" si="10"/>
        <v>2.3554901280851276E-6</v>
      </c>
      <c r="H110" s="6">
        <f t="shared" si="11"/>
        <v>5.4287836714335442E-5</v>
      </c>
      <c r="I110">
        <f t="shared" si="12"/>
        <v>7.3680280071628012E-3</v>
      </c>
      <c r="J110" s="6">
        <f t="shared" si="7"/>
        <v>2.3465867744688876E-6</v>
      </c>
    </row>
    <row r="111" spans="1:10" x14ac:dyDescent="0.3">
      <c r="A111" s="24">
        <v>40105</v>
      </c>
      <c r="B111">
        <v>4997.0498046875</v>
      </c>
      <c r="C111" s="5">
        <f t="shared" si="8"/>
        <v>-2.8217788359323093E-2</v>
      </c>
      <c r="D111" s="7">
        <f t="shared" si="9"/>
        <v>7.9624357989154979E-4</v>
      </c>
      <c r="E111">
        <f>Estimation!$D$3+Estimation!$D$4*(TimeSeries!D110)</f>
        <v>1.0618362029004456E-4</v>
      </c>
      <c r="F111">
        <f t="shared" si="13"/>
        <v>1.0304543672091673E-2</v>
      </c>
      <c r="G111" s="11">
        <f t="shared" si="10"/>
        <v>4.7618274784523108E-7</v>
      </c>
      <c r="H111" s="6">
        <f t="shared" si="11"/>
        <v>1.0969575820473951E-4</v>
      </c>
      <c r="I111">
        <f t="shared" si="12"/>
        <v>1.0473574280289395E-2</v>
      </c>
      <c r="J111" s="6">
        <f t="shared" si="7"/>
        <v>4.7134791146290429E-7</v>
      </c>
    </row>
    <row r="112" spans="1:10" x14ac:dyDescent="0.3">
      <c r="A112" s="24">
        <v>40112</v>
      </c>
      <c r="B112">
        <v>4711.7001953125</v>
      </c>
      <c r="C112" s="5">
        <f t="shared" si="8"/>
        <v>-5.7103615238600747E-2</v>
      </c>
      <c r="D112" s="7">
        <f t="shared" si="9"/>
        <v>3.2608228733181552E-3</v>
      </c>
      <c r="E112">
        <f>Estimation!$D$3+Estimation!$D$4*(TimeSeries!D111)</f>
        <v>5.5081138417704304E-5</v>
      </c>
      <c r="F112">
        <f t="shared" si="13"/>
        <v>7.4216668220625686E-3</v>
      </c>
      <c r="G112" s="11">
        <f t="shared" si="10"/>
        <v>1.0276780070882554E-5</v>
      </c>
      <c r="H112" s="6">
        <f t="shared" si="11"/>
        <v>6.2177877849399873E-5</v>
      </c>
      <c r="I112">
        <f t="shared" si="12"/>
        <v>7.8852950388301809E-3</v>
      </c>
      <c r="J112" s="6">
        <f t="shared" si="7"/>
        <v>1.0231329807037313E-5</v>
      </c>
    </row>
    <row r="113" spans="1:10" x14ac:dyDescent="0.3">
      <c r="A113" s="24">
        <v>40119</v>
      </c>
      <c r="B113">
        <v>4796.14990234375</v>
      </c>
      <c r="C113" s="5">
        <f t="shared" si="8"/>
        <v>1.792340419181726E-2</v>
      </c>
      <c r="D113" s="7">
        <f t="shared" si="9"/>
        <v>3.2124841782325256E-4</v>
      </c>
      <c r="E113">
        <f>Estimation!$D$3+Estimation!$D$4*(TimeSeries!D112)</f>
        <v>2.145264746863706E-4</v>
      </c>
      <c r="F113">
        <f t="shared" si="13"/>
        <v>1.4646722318879764E-2</v>
      </c>
      <c r="G113" s="11">
        <f t="shared" si="10"/>
        <v>1.1389573146911865E-8</v>
      </c>
      <c r="H113" s="6">
        <f t="shared" si="11"/>
        <v>2.1854905682386222E-4</v>
      </c>
      <c r="I113">
        <f t="shared" si="12"/>
        <v>1.4783404777785874E-2</v>
      </c>
      <c r="J113" s="6">
        <f t="shared" si="7"/>
        <v>1.0547158749683096E-8</v>
      </c>
    </row>
    <row r="114" spans="1:10" x14ac:dyDescent="0.3">
      <c r="A114" s="24">
        <v>40126</v>
      </c>
      <c r="B114">
        <v>4998.9501953125</v>
      </c>
      <c r="C114" s="5">
        <f t="shared" si="8"/>
        <v>4.2283977168780185E-2</v>
      </c>
      <c r="D114" s="7">
        <f t="shared" si="9"/>
        <v>1.7879347252099239E-3</v>
      </c>
      <c r="E114">
        <f>Estimation!$D$3+Estimation!$D$4*(TimeSeries!D113)</f>
        <v>2.4351446115262385E-5</v>
      </c>
      <c r="F114">
        <f t="shared" si="13"/>
        <v>4.9347184433625371E-3</v>
      </c>
      <c r="G114" s="11">
        <f t="shared" si="10"/>
        <v>3.1102259823022793E-6</v>
      </c>
      <c r="H114" s="6">
        <f t="shared" si="11"/>
        <v>3.8490422268077444E-5</v>
      </c>
      <c r="I114">
        <f t="shared" si="12"/>
        <v>6.204064979356474E-3</v>
      </c>
      <c r="J114" s="6">
        <f t="shared" si="7"/>
        <v>3.0605553690956831E-6</v>
      </c>
    </row>
    <row r="115" spans="1:10" x14ac:dyDescent="0.3">
      <c r="A115" s="24">
        <v>40133</v>
      </c>
      <c r="B115">
        <v>5052.4501953125</v>
      </c>
      <c r="C115" s="5">
        <f t="shared" si="8"/>
        <v>1.0702247053824721E-2</v>
      </c>
      <c r="D115" s="7">
        <f t="shared" si="9"/>
        <v>1.1453809200109991E-4</v>
      </c>
      <c r="E115">
        <f>Estimation!$D$3+Estimation!$D$4*(TimeSeries!D114)</f>
        <v>1.1923834713956513E-4</v>
      </c>
      <c r="F115">
        <f t="shared" si="13"/>
        <v>1.0919631273058863E-2</v>
      </c>
      <c r="G115" s="11">
        <f t="shared" si="10"/>
        <v>2.2092398366668621E-11</v>
      </c>
      <c r="H115" s="6">
        <f t="shared" si="11"/>
        <v>1.2172847530790005E-4</v>
      </c>
      <c r="I115">
        <f t="shared" si="12"/>
        <v>1.1033062825340027E-2</v>
      </c>
      <c r="J115" s="6">
        <f t="shared" si="7"/>
        <v>5.170161209871006E-11</v>
      </c>
    </row>
    <row r="116" spans="1:10" x14ac:dyDescent="0.3">
      <c r="A116" s="24">
        <v>40140</v>
      </c>
      <c r="B116">
        <v>4941.75</v>
      </c>
      <c r="C116" s="5">
        <f t="shared" si="8"/>
        <v>-2.1910200206466945E-2</v>
      </c>
      <c r="D116" s="7">
        <f t="shared" si="9"/>
        <v>4.8005687308746417E-4</v>
      </c>
      <c r="E116">
        <f>Estimation!$D$3+Estimation!$D$4*(TimeSeries!D115)</f>
        <v>1.0978373681023737E-5</v>
      </c>
      <c r="F116">
        <f t="shared" si="13"/>
        <v>3.3133628960655272E-3</v>
      </c>
      <c r="G116" s="11">
        <f t="shared" si="10"/>
        <v>2.2003463860539791E-7</v>
      </c>
      <c r="H116" s="6">
        <f t="shared" si="11"/>
        <v>1.8853566713241009E-5</v>
      </c>
      <c r="I116">
        <f t="shared" si="12"/>
        <v>4.3420694044707542E-3</v>
      </c>
      <c r="J116" s="6">
        <f t="shared" si="7"/>
        <v>2.1270848981051556E-7</v>
      </c>
    </row>
    <row r="117" spans="1:10" x14ac:dyDescent="0.3">
      <c r="A117" s="24">
        <v>40147</v>
      </c>
      <c r="B117">
        <v>5108.89990234375</v>
      </c>
      <c r="C117" s="5">
        <f t="shared" si="8"/>
        <v>3.3824030423180051E-2</v>
      </c>
      <c r="D117" s="7">
        <f t="shared" si="9"/>
        <v>1.1440650340682097E-3</v>
      </c>
      <c r="E117">
        <f>Estimation!$D$3+Estimation!$D$4*(TimeSeries!D116)</f>
        <v>3.4625519105912432E-5</v>
      </c>
      <c r="F117">
        <f t="shared" si="13"/>
        <v>5.884345257198326E-3</v>
      </c>
      <c r="G117" s="11">
        <f t="shared" si="10"/>
        <v>1.2308560373597773E-6</v>
      </c>
      <c r="H117" s="6">
        <f t="shared" si="11"/>
        <v>3.5845245852978024E-5</v>
      </c>
      <c r="I117">
        <f t="shared" si="12"/>
        <v>5.9870899319266974E-3</v>
      </c>
      <c r="J117" s="6">
        <f t="shared" si="7"/>
        <v>1.2281510989918131E-6</v>
      </c>
    </row>
    <row r="118" spans="1:10" x14ac:dyDescent="0.3">
      <c r="A118" s="24">
        <v>40154</v>
      </c>
      <c r="B118">
        <v>5117.2998046875</v>
      </c>
      <c r="C118" s="5">
        <f t="shared" si="8"/>
        <v>1.6441704680680846E-3</v>
      </c>
      <c r="D118" s="7">
        <f t="shared" si="9"/>
        <v>2.7032965280672245E-6</v>
      </c>
      <c r="E118">
        <f>Estimation!$D$3+Estimation!$D$4*(TimeSeries!D117)</f>
        <v>7.7583359738223401E-5</v>
      </c>
      <c r="F118">
        <f t="shared" si="13"/>
        <v>8.8081416733737546E-3</v>
      </c>
      <c r="G118" s="11">
        <f t="shared" si="10"/>
        <v>5.6070238663569841E-9</v>
      </c>
      <c r="H118" s="6">
        <f t="shared" si="11"/>
        <v>7.9902358885016847E-5</v>
      </c>
      <c r="I118">
        <f t="shared" si="12"/>
        <v>8.9388119392353731E-3</v>
      </c>
      <c r="J118" s="6">
        <f t="shared" si="7"/>
        <v>5.9596952287921956E-9</v>
      </c>
    </row>
    <row r="119" spans="1:10" x14ac:dyDescent="0.3">
      <c r="A119" s="24">
        <v>40161</v>
      </c>
      <c r="B119">
        <v>4987.7001953125</v>
      </c>
      <c r="C119" s="5">
        <f t="shared" si="8"/>
        <v>-2.5325780063987113E-2</v>
      </c>
      <c r="D119" s="7">
        <f t="shared" si="9"/>
        <v>6.4139513584944715E-4</v>
      </c>
      <c r="E119">
        <f>Estimation!$D$3+Estimation!$D$4*(TimeSeries!D118)</f>
        <v>3.743249772332893E-6</v>
      </c>
      <c r="F119">
        <f t="shared" si="13"/>
        <v>1.9347479867757695E-3</v>
      </c>
      <c r="G119" s="11">
        <f t="shared" si="10"/>
        <v>4.0659992781770115E-7</v>
      </c>
      <c r="H119" s="6">
        <f t="shared" si="11"/>
        <v>8.9125127435267079E-6</v>
      </c>
      <c r="I119">
        <f t="shared" si="12"/>
        <v>2.9853831820265062E-3</v>
      </c>
      <c r="J119" s="6">
        <f t="shared" si="7"/>
        <v>4.0003426853094581E-7</v>
      </c>
    </row>
    <row r="120" spans="1:10" x14ac:dyDescent="0.3">
      <c r="A120" s="24">
        <v>40168</v>
      </c>
      <c r="B120">
        <v>5178.39990234375</v>
      </c>
      <c r="C120" s="5">
        <f t="shared" si="8"/>
        <v>3.8233995541767207E-2</v>
      </c>
      <c r="D120" s="7">
        <f t="shared" si="9"/>
        <v>1.4618384150878747E-3</v>
      </c>
      <c r="E120">
        <f>Estimation!$D$3+Estimation!$D$4*(TimeSeries!D119)</f>
        <v>4.506325735507252E-5</v>
      </c>
      <c r="F120">
        <f t="shared" si="13"/>
        <v>6.7129172015653908E-3</v>
      </c>
      <c r="G120" s="11">
        <f t="shared" si="10"/>
        <v>2.0072518475688065E-6</v>
      </c>
      <c r="H120" s="6">
        <f t="shared" si="11"/>
        <v>4.5639850120896917E-5</v>
      </c>
      <c r="I120">
        <f t="shared" si="12"/>
        <v>6.7557272088870583E-3</v>
      </c>
      <c r="J120" s="6">
        <f t="shared" si="7"/>
        <v>2.0056183754145271E-6</v>
      </c>
    </row>
    <row r="121" spans="1:10" x14ac:dyDescent="0.3">
      <c r="A121" s="24">
        <v>40175</v>
      </c>
      <c r="B121">
        <v>5201.0498046875</v>
      </c>
      <c r="C121" s="5">
        <f t="shared" si="8"/>
        <v>4.3739191199774208E-3</v>
      </c>
      <c r="D121" s="7">
        <f t="shared" si="9"/>
        <v>1.9131168468104054E-5</v>
      </c>
      <c r="E121">
        <f>Estimation!$D$3+Estimation!$D$4*(TimeSeries!D120)</f>
        <v>9.8141628538520934E-5</v>
      </c>
      <c r="F121">
        <f t="shared" si="13"/>
        <v>9.9066456754302538E-3</v>
      </c>
      <c r="G121" s="11">
        <f t="shared" si="10"/>
        <v>6.2426528005389398E-9</v>
      </c>
      <c r="H121" s="6">
        <f t="shared" si="11"/>
        <v>1.0109428714000595E-4</v>
      </c>
      <c r="I121">
        <f t="shared" si="12"/>
        <v>1.0054565487379648E-2</v>
      </c>
      <c r="J121" s="6">
        <f t="shared" si="7"/>
        <v>6.7179528224242733E-9</v>
      </c>
    </row>
    <row r="122" spans="1:10" x14ac:dyDescent="0.3">
      <c r="A122" s="24">
        <v>40182</v>
      </c>
      <c r="B122">
        <v>5244.75</v>
      </c>
      <c r="C122" s="5">
        <f t="shared" si="8"/>
        <v>8.4021874339896829E-3</v>
      </c>
      <c r="D122" s="7">
        <f t="shared" si="9"/>
        <v>7.0596753675894127E-5</v>
      </c>
      <c r="E122">
        <f>Estimation!$D$3+Estimation!$D$4*(TimeSeries!D121)</f>
        <v>4.8060468073659897E-6</v>
      </c>
      <c r="F122">
        <f t="shared" si="13"/>
        <v>2.1922697843481742E-3</v>
      </c>
      <c r="G122" s="11">
        <f t="shared" si="10"/>
        <v>4.3284171102605954E-9</v>
      </c>
      <c r="H122" s="6">
        <f t="shared" si="11"/>
        <v>1.1346316236258428E-5</v>
      </c>
      <c r="I122">
        <f t="shared" si="12"/>
        <v>3.3684293426251987E-3</v>
      </c>
      <c r="J122" s="6">
        <f t="shared" si="7"/>
        <v>3.5106143367881839E-9</v>
      </c>
    </row>
    <row r="123" spans="1:10" x14ac:dyDescent="0.3">
      <c r="A123" s="24">
        <v>40189</v>
      </c>
      <c r="B123">
        <v>5252.2001953125</v>
      </c>
      <c r="C123" s="5">
        <f t="shared" si="8"/>
        <v>1.4205053267553058E-3</v>
      </c>
      <c r="D123" s="7">
        <f t="shared" si="9"/>
        <v>2.0178353833401982E-6</v>
      </c>
      <c r="E123">
        <f>Estimation!$D$3+Estimation!$D$4*(TimeSeries!D122)</f>
        <v>8.1355998721045646E-6</v>
      </c>
      <c r="F123">
        <f t="shared" si="13"/>
        <v>2.85229729728592E-3</v>
      </c>
      <c r="G123" s="11">
        <f t="shared" si="10"/>
        <v>3.7427042339986327E-11</v>
      </c>
      <c r="H123" s="6">
        <f t="shared" si="11"/>
        <v>8.8696469415277461E-6</v>
      </c>
      <c r="I123">
        <f t="shared" si="12"/>
        <v>2.9781952490607034E-3</v>
      </c>
      <c r="J123" s="6">
        <f t="shared" si="7"/>
        <v>4.6947321628912465E-11</v>
      </c>
    </row>
    <row r="124" spans="1:10" x14ac:dyDescent="0.3">
      <c r="A124" s="24">
        <v>40196</v>
      </c>
      <c r="B124">
        <v>5036</v>
      </c>
      <c r="C124" s="5">
        <f t="shared" si="8"/>
        <v>-4.1163738485340828E-2</v>
      </c>
      <c r="D124" s="7">
        <f t="shared" si="9"/>
        <v>1.6944533660895296E-3</v>
      </c>
      <c r="E124">
        <f>Estimation!$D$3+Estimation!$D$4*(TimeSeries!D123)</f>
        <v>3.6989040363236649E-6</v>
      </c>
      <c r="F124">
        <f t="shared" si="13"/>
        <v>1.9232535028757037E-3</v>
      </c>
      <c r="G124" s="11">
        <f t="shared" si="10"/>
        <v>2.8586506509528263E-6</v>
      </c>
      <c r="H124" s="6">
        <f t="shared" si="11"/>
        <v>4.2727236098907163E-6</v>
      </c>
      <c r="I124">
        <f t="shared" si="12"/>
        <v>2.067056750524938E-3</v>
      </c>
      <c r="J124" s="6">
        <f t="shared" si="7"/>
        <v>2.8567106042128848E-6</v>
      </c>
    </row>
    <row r="125" spans="1:10" x14ac:dyDescent="0.3">
      <c r="A125" s="24">
        <v>40203</v>
      </c>
      <c r="B125">
        <v>4882.0498046875</v>
      </c>
      <c r="C125" s="5">
        <f t="shared" si="8"/>
        <v>-3.0569935526707726E-2</v>
      </c>
      <c r="D125" s="7">
        <f t="shared" si="9"/>
        <v>9.3452095810706709E-4</v>
      </c>
      <c r="E125">
        <f>Estimation!$D$3+Estimation!$D$4*(TimeSeries!D124)</f>
        <v>1.1319059417030279E-4</v>
      </c>
      <c r="F125">
        <f t="shared" si="13"/>
        <v>1.063910683141695E-2</v>
      </c>
      <c r="G125" s="11">
        <f t="shared" si="10"/>
        <v>6.7458356672449773E-7</v>
      </c>
      <c r="H125" s="6">
        <f t="shared" si="11"/>
        <v>1.1346701694743929E-4</v>
      </c>
      <c r="I125">
        <f t="shared" si="12"/>
        <v>1.0652089792497963E-2</v>
      </c>
      <c r="J125" s="6">
        <f t="shared" si="7"/>
        <v>6.7412957429375765E-7</v>
      </c>
    </row>
    <row r="126" spans="1:10" x14ac:dyDescent="0.3">
      <c r="A126" s="24">
        <v>40210</v>
      </c>
      <c r="B126">
        <v>4718.64990234375</v>
      </c>
      <c r="C126" s="5">
        <f t="shared" si="8"/>
        <v>-3.3469527940264254E-2</v>
      </c>
      <c r="D126" s="7">
        <f t="shared" si="9"/>
        <v>1.1202093005441296E-3</v>
      </c>
      <c r="E126">
        <f>Estimation!$D$3+Estimation!$D$4*(TimeSeries!D125)</f>
        <v>6.4026958552900249E-5</v>
      </c>
      <c r="F126">
        <f t="shared" si="13"/>
        <v>8.0016847321611115E-3</v>
      </c>
      <c r="G126" s="11">
        <f t="shared" si="10"/>
        <v>1.1155211395340781E-6</v>
      </c>
      <c r="H126" s="6">
        <f t="shared" si="11"/>
        <v>7.1367678618527823E-5</v>
      </c>
      <c r="I126">
        <f t="shared" si="12"/>
        <v>8.4479393119581431E-3</v>
      </c>
      <c r="J126" s="6">
        <f t="shared" si="7"/>
        <v>1.1000687478835268E-6</v>
      </c>
    </row>
    <row r="127" spans="1:10" x14ac:dyDescent="0.3">
      <c r="A127" s="24">
        <v>40217</v>
      </c>
      <c r="B127">
        <v>4826.85009765625</v>
      </c>
      <c r="C127" s="5">
        <f t="shared" si="8"/>
        <v>2.2930329130533167E-2</v>
      </c>
      <c r="D127" s="7">
        <f t="shared" si="9"/>
        <v>5.2579999403457793E-4</v>
      </c>
      <c r="E127">
        <f>Estimation!$D$3+Estimation!$D$4*(TimeSeries!D126)</f>
        <v>7.6040019069969125E-5</v>
      </c>
      <c r="F127">
        <f t="shared" si="13"/>
        <v>8.7200928360866153E-3</v>
      </c>
      <c r="G127" s="11">
        <f t="shared" si="10"/>
        <v>2.0228403508016556E-7</v>
      </c>
      <c r="H127" s="6">
        <f t="shared" si="11"/>
        <v>8.0657133052219724E-5</v>
      </c>
      <c r="I127">
        <f t="shared" si="12"/>
        <v>8.9809316360954291E-3</v>
      </c>
      <c r="J127" s="6">
        <f t="shared" si="7"/>
        <v>1.9815216668355909E-7</v>
      </c>
    </row>
    <row r="128" spans="1:10" x14ac:dyDescent="0.3">
      <c r="A128" s="24">
        <v>40224</v>
      </c>
      <c r="B128">
        <v>4844.89990234375</v>
      </c>
      <c r="C128" s="5">
        <f t="shared" si="8"/>
        <v>3.7394583055860853E-3</v>
      </c>
      <c r="D128" s="7">
        <f t="shared" si="9"/>
        <v>1.3983548419216755E-5</v>
      </c>
      <c r="E128">
        <f>Estimation!$D$3+Estimation!$D$4*(TimeSeries!D127)</f>
        <v>3.7584858787473397E-5</v>
      </c>
      <c r="F128">
        <f t="shared" si="13"/>
        <v>6.1306491326346023E-3</v>
      </c>
      <c r="G128" s="11">
        <f t="shared" si="10"/>
        <v>5.5702185109877841E-10</v>
      </c>
      <c r="H128" s="6">
        <f t="shared" si="11"/>
        <v>4.280295168319735E-5</v>
      </c>
      <c r="I128">
        <f t="shared" si="12"/>
        <v>6.5423964785999746E-3</v>
      </c>
      <c r="J128" s="6">
        <f t="shared" si="7"/>
        <v>8.3055800449193541E-10</v>
      </c>
    </row>
    <row r="129" spans="1:10" x14ac:dyDescent="0.3">
      <c r="A129" s="24">
        <v>40231</v>
      </c>
      <c r="B129">
        <v>4922.2998046875</v>
      </c>
      <c r="C129" s="5">
        <f t="shared" si="8"/>
        <v>1.597554209660923E-2</v>
      </c>
      <c r="D129" s="7">
        <f t="shared" si="9"/>
        <v>2.5521794528053361E-4</v>
      </c>
      <c r="E129">
        <f>Estimation!$D$3+Estimation!$D$4*(TimeSeries!D128)</f>
        <v>4.4730228255986908E-6</v>
      </c>
      <c r="F129">
        <f t="shared" si="13"/>
        <v>2.1149522040932013E-3</v>
      </c>
      <c r="G129" s="11">
        <f t="shared" si="10"/>
        <v>6.2873016136931335E-8</v>
      </c>
      <c r="H129" s="6">
        <f t="shared" si="11"/>
        <v>7.2421489976076168E-6</v>
      </c>
      <c r="I129">
        <f t="shared" si="12"/>
        <v>2.6911241141217581E-3</v>
      </c>
      <c r="J129" s="6">
        <f t="shared" si="7"/>
        <v>6.1491995542151207E-8</v>
      </c>
    </row>
    <row r="130" spans="1:10" x14ac:dyDescent="0.3">
      <c r="A130" s="24">
        <v>40238</v>
      </c>
      <c r="B130">
        <v>5088.7001953125</v>
      </c>
      <c r="C130" s="5">
        <f t="shared" si="8"/>
        <v>3.3805415604010403E-2</v>
      </c>
      <c r="D130" s="7">
        <f t="shared" si="9"/>
        <v>1.14280612415987E-3</v>
      </c>
      <c r="E130">
        <f>Estimation!$D$3+Estimation!$D$4*(TimeSeries!D129)</f>
        <v>2.0079621335011594E-5</v>
      </c>
      <c r="F130">
        <f t="shared" si="13"/>
        <v>4.4810290486685753E-3</v>
      </c>
      <c r="G130" s="11">
        <f t="shared" si="10"/>
        <v>1.2605148001453368E-6</v>
      </c>
      <c r="H130" s="6">
        <f t="shared" si="11"/>
        <v>2.0548150339256317E-5</v>
      </c>
      <c r="I130">
        <f t="shared" si="12"/>
        <v>4.5330067658515931E-3</v>
      </c>
      <c r="J130" s="6">
        <f t="shared" si="7"/>
        <v>1.2594629598039494E-6</v>
      </c>
    </row>
    <row r="131" spans="1:10" x14ac:dyDescent="0.3">
      <c r="A131" s="24">
        <v>40245</v>
      </c>
      <c r="B131">
        <v>5137</v>
      </c>
      <c r="C131" s="5">
        <f t="shared" si="8"/>
        <v>9.4915799386239286E-3</v>
      </c>
      <c r="D131" s="7">
        <f t="shared" si="9"/>
        <v>9.0090089731288223E-5</v>
      </c>
      <c r="E131">
        <f>Estimation!$D$3+Estimation!$D$4*(TimeSeries!D130)</f>
        <v>7.750191487897194E-5</v>
      </c>
      <c r="F131">
        <f t="shared" si="13"/>
        <v>8.8035171879750386E-3</v>
      </c>
      <c r="G131" s="11">
        <f t="shared" si="10"/>
        <v>1.5846214611248806E-10</v>
      </c>
      <c r="H131" s="6">
        <f t="shared" si="11"/>
        <v>7.8831272286656172E-5</v>
      </c>
      <c r="I131">
        <f t="shared" si="12"/>
        <v>8.8786976683889948E-3</v>
      </c>
      <c r="J131" s="6">
        <f t="shared" ref="J131:J194" si="14">(D131-H131)^2</f>
        <v>1.2676097025155099E-10</v>
      </c>
    </row>
    <row r="132" spans="1:10" x14ac:dyDescent="0.3">
      <c r="A132" s="24">
        <v>40252</v>
      </c>
      <c r="B132">
        <v>5262.7998046875</v>
      </c>
      <c r="C132" s="5">
        <f t="shared" ref="C132:C195" si="15">B132/B131-1</f>
        <v>2.448896334193118E-2</v>
      </c>
      <c r="D132" s="7">
        <f t="shared" ref="D132:D195" si="16">C132^2</f>
        <v>5.9970932556244921E-4</v>
      </c>
      <c r="E132">
        <f>Estimation!$D$3+Estimation!$D$4*(TimeSeries!D131)</f>
        <v>9.3967163355270415E-6</v>
      </c>
      <c r="F132">
        <f t="shared" si="13"/>
        <v>3.0654063899468601E-3</v>
      </c>
      <c r="G132" s="11">
        <f t="shared" ref="G132:G195" si="17">(D132-E132)^2</f>
        <v>3.4846897661229686E-7</v>
      </c>
      <c r="H132" s="6">
        <f t="shared" ref="H132:H195" si="18">$M$2+($M$3*D131)+($M$4*H131)</f>
        <v>1.4496685629173548E-5</v>
      </c>
      <c r="I132">
        <f t="shared" ref="I132:I195" si="19">SQRT(H132)</f>
        <v>3.807451329849608E-3</v>
      </c>
      <c r="J132" s="6">
        <f t="shared" si="14"/>
        <v>3.4247383393767373E-7</v>
      </c>
    </row>
    <row r="133" spans="1:10" x14ac:dyDescent="0.3">
      <c r="A133" s="24">
        <v>40259</v>
      </c>
      <c r="B133">
        <v>5282</v>
      </c>
      <c r="C133" s="5">
        <f t="shared" si="15"/>
        <v>3.6482853281629701E-3</v>
      </c>
      <c r="D133" s="7">
        <f t="shared" si="16"/>
        <v>1.3309985835689191E-5</v>
      </c>
      <c r="E133">
        <f>Estimation!$D$3+Estimation!$D$4*(TimeSeries!D132)</f>
        <v>4.236640436415042E-5</v>
      </c>
      <c r="F133">
        <f t="shared" ref="F133:F196" si="20">SQRT(E133)</f>
        <v>6.5089480228490391E-3</v>
      </c>
      <c r="G133" s="11">
        <f t="shared" si="17"/>
        <v>8.4427545770110517E-10</v>
      </c>
      <c r="H133" s="6">
        <f t="shared" si="18"/>
        <v>4.3304263787496889E-5</v>
      </c>
      <c r="I133">
        <f t="shared" si="19"/>
        <v>6.5805975251109899E-3</v>
      </c>
      <c r="J133" s="6">
        <f t="shared" si="14"/>
        <v>8.9965670985029747E-10</v>
      </c>
    </row>
    <row r="134" spans="1:10" x14ac:dyDescent="0.3">
      <c r="A134" s="24">
        <v>40266</v>
      </c>
      <c r="B134">
        <v>5290.5</v>
      </c>
      <c r="C134" s="5">
        <f t="shared" si="15"/>
        <v>1.609238924649814E-3</v>
      </c>
      <c r="D134" s="7">
        <f t="shared" si="16"/>
        <v>2.5896499166080896E-6</v>
      </c>
      <c r="E134">
        <f>Estimation!$D$3+Estimation!$D$4*(TimeSeries!D133)</f>
        <v>4.4294468640076039E-6</v>
      </c>
      <c r="F134">
        <f t="shared" si="20"/>
        <v>2.1046251124624557E-3</v>
      </c>
      <c r="G134" s="11">
        <f t="shared" si="17"/>
        <v>3.384852807660571E-12</v>
      </c>
      <c r="H134" s="6">
        <f t="shared" si="18"/>
        <v>7.2310052962642654E-6</v>
      </c>
      <c r="I134">
        <f t="shared" si="19"/>
        <v>2.6890528623038012E-3</v>
      </c>
      <c r="J134" s="6">
        <f t="shared" si="14"/>
        <v>2.1542179760263321E-11</v>
      </c>
    </row>
    <row r="135" spans="1:10" x14ac:dyDescent="0.3">
      <c r="A135" s="24">
        <v>40273</v>
      </c>
      <c r="B135">
        <v>5361.75</v>
      </c>
      <c r="C135" s="5">
        <f t="shared" si="15"/>
        <v>1.3467536149702308E-2</v>
      </c>
      <c r="D135" s="7">
        <f t="shared" si="16"/>
        <v>1.8137452994353848E-4</v>
      </c>
      <c r="E135">
        <f>Estimation!$D$3+Estimation!$D$4*(TimeSeries!D134)</f>
        <v>3.7358974334455923E-6</v>
      </c>
      <c r="F135">
        <f t="shared" si="20"/>
        <v>1.9328469762103756E-3</v>
      </c>
      <c r="G135" s="11">
        <f t="shared" si="17"/>
        <v>3.1555483760055831E-8</v>
      </c>
      <c r="H135" s="6">
        <f t="shared" si="18"/>
        <v>4.2037054987403266E-6</v>
      </c>
      <c r="I135">
        <f t="shared" si="19"/>
        <v>2.0502940030006247E-3</v>
      </c>
      <c r="J135" s="6">
        <f t="shared" si="14"/>
        <v>3.138950103444948E-8</v>
      </c>
    </row>
    <row r="136" spans="1:10" x14ac:dyDescent="0.3">
      <c r="A136" s="24">
        <v>40280</v>
      </c>
      <c r="B136">
        <v>5262.60009765625</v>
      </c>
      <c r="C136" s="5">
        <f t="shared" si="15"/>
        <v>-1.8492078583251748E-2</v>
      </c>
      <c r="D136" s="7">
        <f t="shared" si="16"/>
        <v>3.4195697032915798E-4</v>
      </c>
      <c r="E136">
        <f>Estimation!$D$3+Estimation!$D$4*(TimeSeries!D135)</f>
        <v>1.5302340189691199E-5</v>
      </c>
      <c r="F136">
        <f t="shared" si="20"/>
        <v>3.9118205722772099E-3</v>
      </c>
      <c r="G136" s="11">
        <f t="shared" si="17"/>
        <v>1.0670324739155183E-7</v>
      </c>
      <c r="H136" s="6">
        <f t="shared" si="18"/>
        <v>1.5574297857520665E-5</v>
      </c>
      <c r="I136">
        <f t="shared" si="19"/>
        <v>3.9464284939069484E-3</v>
      </c>
      <c r="J136" s="6">
        <f t="shared" si="14"/>
        <v>1.0652564888972807E-7</v>
      </c>
    </row>
    <row r="137" spans="1:10" x14ac:dyDescent="0.3">
      <c r="A137" s="24">
        <v>40287</v>
      </c>
      <c r="B137">
        <v>5304.10009765625</v>
      </c>
      <c r="C137" s="5">
        <f t="shared" si="15"/>
        <v>7.8858357522704203E-3</v>
      </c>
      <c r="D137" s="7">
        <f t="shared" si="16"/>
        <v>6.2186405511786385E-5</v>
      </c>
      <c r="E137">
        <f>Estimation!$D$3+Estimation!$D$4*(TimeSeries!D136)</f>
        <v>2.5691180700693671E-5</v>
      </c>
      <c r="F137">
        <f t="shared" si="20"/>
        <v>5.0686468313242807E-3</v>
      </c>
      <c r="G137" s="11">
        <f t="shared" si="17"/>
        <v>1.331901434012197E-9</v>
      </c>
      <c r="H137" s="6">
        <f t="shared" si="18"/>
        <v>2.6698755975574842E-5</v>
      </c>
      <c r="I137">
        <f t="shared" si="19"/>
        <v>5.1670838947683873E-3</v>
      </c>
      <c r="J137" s="6">
        <f t="shared" si="14"/>
        <v>1.2593732696049752E-9</v>
      </c>
    </row>
    <row r="138" spans="1:10" x14ac:dyDescent="0.3">
      <c r="A138" s="24">
        <v>40294</v>
      </c>
      <c r="B138">
        <v>5278</v>
      </c>
      <c r="C138" s="5">
        <f t="shared" si="15"/>
        <v>-4.92074002671683E-3</v>
      </c>
      <c r="D138" s="7">
        <f t="shared" si="16"/>
        <v>2.4213682410533148E-5</v>
      </c>
      <c r="E138">
        <f>Estimation!$D$3+Estimation!$D$4*(TimeSeries!D137)</f>
        <v>7.5914945171909132E-6</v>
      </c>
      <c r="F138">
        <f t="shared" si="20"/>
        <v>2.7552666871268404E-3</v>
      </c>
      <c r="G138" s="11">
        <f t="shared" si="17"/>
        <v>2.7629713036157311E-10</v>
      </c>
      <c r="H138" s="6">
        <f t="shared" si="18"/>
        <v>9.3187638064503893E-6</v>
      </c>
      <c r="I138">
        <f t="shared" si="19"/>
        <v>3.052665033450344E-3</v>
      </c>
      <c r="J138" s="6">
        <f t="shared" si="14"/>
        <v>2.2185860022225068E-10</v>
      </c>
    </row>
    <row r="139" spans="1:10" x14ac:dyDescent="0.3">
      <c r="A139" s="24">
        <v>40301</v>
      </c>
      <c r="B139">
        <v>5018.0498046875</v>
      </c>
      <c r="C139" s="5">
        <f t="shared" si="15"/>
        <v>-4.9251647463527837E-2</v>
      </c>
      <c r="D139" s="7">
        <f t="shared" si="16"/>
        <v>2.425724777871628E-3</v>
      </c>
      <c r="E139">
        <f>Estimation!$D$3+Estimation!$D$4*(TimeSeries!D138)</f>
        <v>5.1348587659839177E-6</v>
      </c>
      <c r="F139">
        <f t="shared" si="20"/>
        <v>2.2660226755228901E-3</v>
      </c>
      <c r="G139" s="11">
        <f t="shared" si="17"/>
        <v>5.8592555564758674E-6</v>
      </c>
      <c r="H139" s="6">
        <f t="shared" si="18"/>
        <v>5.7377338419413826E-6</v>
      </c>
      <c r="I139">
        <f t="shared" si="19"/>
        <v>2.3953567254046699E-3</v>
      </c>
      <c r="J139" s="6">
        <f t="shared" si="14"/>
        <v>5.8563372932715408E-6</v>
      </c>
    </row>
    <row r="140" spans="1:10" x14ac:dyDescent="0.3">
      <c r="A140" s="24">
        <v>40308</v>
      </c>
      <c r="B140">
        <v>5093.5</v>
      </c>
      <c r="C140" s="5">
        <f t="shared" si="15"/>
        <v>1.5035760554233724E-2</v>
      </c>
      <c r="D140" s="7">
        <f t="shared" si="16"/>
        <v>2.260740954442508E-4</v>
      </c>
      <c r="E140">
        <f>Estimation!$D$3+Estimation!$D$4*(TimeSeries!D139)</f>
        <v>1.6050001386162395E-4</v>
      </c>
      <c r="F140">
        <f t="shared" si="20"/>
        <v>1.2668860006394575E-2</v>
      </c>
      <c r="G140" s="11">
        <f t="shared" si="17"/>
        <v>4.2999601754050014E-9</v>
      </c>
      <c r="H140" s="6">
        <f t="shared" si="18"/>
        <v>1.6087121510651329E-4</v>
      </c>
      <c r="I140">
        <f t="shared" si="19"/>
        <v>1.2683501689459156E-2</v>
      </c>
      <c r="J140" s="6">
        <f t="shared" si="14"/>
        <v>4.251415604337317E-9</v>
      </c>
    </row>
    <row r="141" spans="1:10" x14ac:dyDescent="0.3">
      <c r="A141" s="24">
        <v>40315</v>
      </c>
      <c r="B141">
        <v>4931.14990234375</v>
      </c>
      <c r="C141" s="5">
        <f t="shared" si="15"/>
        <v>-3.1873976176744923E-2</v>
      </c>
      <c r="D141" s="7">
        <f t="shared" si="16"/>
        <v>1.0159503573157029E-3</v>
      </c>
      <c r="E141">
        <f>Estimation!$D$3+Estimation!$D$4*(TimeSeries!D140)</f>
        <v>1.8194167314642493E-5</v>
      </c>
      <c r="F141">
        <f t="shared" si="20"/>
        <v>4.2654621454940251E-3</v>
      </c>
      <c r="G141" s="11">
        <f t="shared" si="17"/>
        <v>9.955174146854323E-7</v>
      </c>
      <c r="H141" s="6">
        <f t="shared" si="18"/>
        <v>2.8601690033436616E-5</v>
      </c>
      <c r="I141">
        <f t="shared" si="19"/>
        <v>5.3480547896816296E-3</v>
      </c>
      <c r="J141" s="6">
        <f t="shared" si="14"/>
        <v>9.7485739078406726E-7</v>
      </c>
    </row>
    <row r="142" spans="1:10" x14ac:dyDescent="0.3">
      <c r="A142" s="24">
        <v>40322</v>
      </c>
      <c r="B142">
        <v>5066.5498046875</v>
      </c>
      <c r="C142" s="5">
        <f t="shared" si="15"/>
        <v>2.7458078749420078E-2</v>
      </c>
      <c r="D142" s="7">
        <f t="shared" si="16"/>
        <v>7.5394608860935447E-4</v>
      </c>
      <c r="E142">
        <f>Estimation!$D$3+Estimation!$D$4*(TimeSeries!D141)</f>
        <v>6.9295013012988182E-5</v>
      </c>
      <c r="F142">
        <f t="shared" si="20"/>
        <v>8.324362619023043E-3</v>
      </c>
      <c r="G142" s="11">
        <f t="shared" si="17"/>
        <v>4.6874709531526128E-7</v>
      </c>
      <c r="H142" s="6">
        <f t="shared" si="18"/>
        <v>7.1145392141546446E-5</v>
      </c>
      <c r="I142">
        <f t="shared" si="19"/>
        <v>8.4347727972688413E-3</v>
      </c>
      <c r="J142" s="6">
        <f t="shared" si="14"/>
        <v>4.6621679109692371E-7</v>
      </c>
    </row>
    <row r="143" spans="1:10" x14ac:dyDescent="0.3">
      <c r="A143" s="24">
        <v>40329</v>
      </c>
      <c r="B143">
        <v>5135.5</v>
      </c>
      <c r="C143" s="5">
        <f t="shared" si="15"/>
        <v>1.3608905067647559E-2</v>
      </c>
      <c r="D143" s="7">
        <f t="shared" si="16"/>
        <v>1.8520229714024341E-4</v>
      </c>
      <c r="E143">
        <f>Estimation!$D$3+Estimation!$D$4*(TimeSeries!D142)</f>
        <v>5.2344712878952835E-5</v>
      </c>
      <c r="F143">
        <f t="shared" si="20"/>
        <v>7.2349646079958698E-3</v>
      </c>
      <c r="G143" s="11">
        <f t="shared" si="17"/>
        <v>1.7651137695745922E-8</v>
      </c>
      <c r="H143" s="6">
        <f t="shared" si="18"/>
        <v>5.6947446093595422E-5</v>
      </c>
      <c r="I143">
        <f t="shared" si="19"/>
        <v>7.5463531651782257E-3</v>
      </c>
      <c r="J143" s="6">
        <f t="shared" si="14"/>
        <v>1.6449306816997863E-8</v>
      </c>
    </row>
    <row r="144" spans="1:10" x14ac:dyDescent="0.3">
      <c r="A144" s="24">
        <v>40336</v>
      </c>
      <c r="B144">
        <v>5119.35009765625</v>
      </c>
      <c r="C144" s="5">
        <f t="shared" si="15"/>
        <v>-3.144757539431442E-3</v>
      </c>
      <c r="D144" s="7">
        <f t="shared" si="16"/>
        <v>9.8894999818108966E-6</v>
      </c>
      <c r="E144">
        <f>Estimation!$D$3+Estimation!$D$4*(TimeSeries!D143)</f>
        <v>1.5549976623813893E-5</v>
      </c>
      <c r="F144">
        <f t="shared" si="20"/>
        <v>3.9433458666231517E-3</v>
      </c>
      <c r="G144" s="11">
        <f t="shared" si="17"/>
        <v>3.2040995814661524E-11</v>
      </c>
      <c r="H144" s="6">
        <f t="shared" si="18"/>
        <v>1.9234177297029308E-5</v>
      </c>
      <c r="I144">
        <f t="shared" si="19"/>
        <v>4.3856786586604028E-3</v>
      </c>
      <c r="J144" s="6">
        <f t="shared" si="14"/>
        <v>8.7322994125557576E-11</v>
      </c>
    </row>
    <row r="145" spans="1:10" x14ac:dyDescent="0.3">
      <c r="A145" s="24">
        <v>40343</v>
      </c>
      <c r="B145">
        <v>5262.60009765625</v>
      </c>
      <c r="C145" s="5">
        <f t="shared" si="15"/>
        <v>2.7982067502197783E-2</v>
      </c>
      <c r="D145" s="7">
        <f t="shared" si="16"/>
        <v>7.8299610169755326E-4</v>
      </c>
      <c r="E145">
        <f>Estimation!$D$3+Estimation!$D$4*(TimeSeries!D144)</f>
        <v>4.2081593937166502E-6</v>
      </c>
      <c r="F145">
        <f t="shared" si="20"/>
        <v>2.0513798755268731E-3</v>
      </c>
      <c r="G145" s="11">
        <f t="shared" si="17"/>
        <v>6.0651065907784397E-7</v>
      </c>
      <c r="H145" s="6">
        <f t="shared" si="18"/>
        <v>5.4525096465795183E-6</v>
      </c>
      <c r="I145">
        <f t="shared" si="19"/>
        <v>2.3350609513628374E-3</v>
      </c>
      <c r="J145" s="6">
        <f t="shared" si="14"/>
        <v>6.0457403753953114E-7</v>
      </c>
    </row>
    <row r="146" spans="1:10" x14ac:dyDescent="0.3">
      <c r="A146" s="24">
        <v>40350</v>
      </c>
      <c r="B146">
        <v>5269.0498046875</v>
      </c>
      <c r="C146" s="5">
        <f t="shared" si="15"/>
        <v>1.2255742240649958E-3</v>
      </c>
      <c r="D146" s="7">
        <f t="shared" si="16"/>
        <v>1.5020321786925166E-6</v>
      </c>
      <c r="E146">
        <f>Estimation!$D$3+Estimation!$D$4*(TimeSeries!D145)</f>
        <v>5.4224096154553234E-5</v>
      </c>
      <c r="F146">
        <f t="shared" si="20"/>
        <v>7.363701253755019E-3</v>
      </c>
      <c r="G146" s="11">
        <f t="shared" si="17"/>
        <v>2.7796160298747502E-9</v>
      </c>
      <c r="H146" s="6">
        <f t="shared" si="18"/>
        <v>5.4576844892005412E-5</v>
      </c>
      <c r="I146">
        <f t="shared" si="19"/>
        <v>7.387614289606991E-3</v>
      </c>
      <c r="J146" s="6">
        <f t="shared" si="14"/>
        <v>2.8169357445532401E-9</v>
      </c>
    </row>
    <row r="147" spans="1:10" x14ac:dyDescent="0.3">
      <c r="A147" s="24">
        <v>40357</v>
      </c>
      <c r="B147">
        <v>5237.10009765625</v>
      </c>
      <c r="C147" s="5">
        <f t="shared" si="15"/>
        <v>-6.0636562977306463E-3</v>
      </c>
      <c r="D147" s="7">
        <f t="shared" si="16"/>
        <v>3.676792769700853E-5</v>
      </c>
      <c r="E147">
        <f>Estimation!$D$3+Estimation!$D$4*(TimeSeries!D146)</f>
        <v>3.6655342779909312E-6</v>
      </c>
      <c r="F147">
        <f t="shared" si="20"/>
        <v>1.9145585073303273E-3</v>
      </c>
      <c r="G147" s="11">
        <f t="shared" si="17"/>
        <v>1.0957684500674197E-9</v>
      </c>
      <c r="H147" s="6">
        <f t="shared" si="18"/>
        <v>7.1963695039048297E-6</v>
      </c>
      <c r="I147">
        <f t="shared" si="19"/>
        <v>2.6826049846939504E-3</v>
      </c>
      <c r="J147" s="6">
        <f t="shared" si="14"/>
        <v>8.7447705396811853E-10</v>
      </c>
    </row>
    <row r="148" spans="1:10" x14ac:dyDescent="0.3">
      <c r="A148" s="24">
        <v>40364</v>
      </c>
      <c r="B148">
        <v>5352.4501953125</v>
      </c>
      <c r="C148" s="5">
        <f t="shared" si="15"/>
        <v>2.2025566726874723E-2</v>
      </c>
      <c r="D148" s="7">
        <f t="shared" si="16"/>
        <v>4.851255896400109E-4</v>
      </c>
      <c r="E148">
        <f>Estimation!$D$3+Estimation!$D$4*(TimeSeries!D147)</f>
        <v>5.9470525008904208E-6</v>
      </c>
      <c r="F148">
        <f t="shared" si="20"/>
        <v>2.4386579302744411E-3</v>
      </c>
      <c r="G148" s="11">
        <f t="shared" si="17"/>
        <v>2.2961207045478747E-7</v>
      </c>
      <c r="H148" s="6">
        <f t="shared" si="18"/>
        <v>6.4126198123273212E-6</v>
      </c>
      <c r="I148">
        <f t="shared" si="19"/>
        <v>2.5323151092088284E-3</v>
      </c>
      <c r="J148" s="6">
        <f t="shared" si="14"/>
        <v>2.2916610748124073E-7</v>
      </c>
    </row>
    <row r="149" spans="1:10" x14ac:dyDescent="0.3">
      <c r="A149" s="24">
        <v>40371</v>
      </c>
      <c r="B149">
        <v>5393.89990234375</v>
      </c>
      <c r="C149" s="5">
        <f t="shared" si="15"/>
        <v>7.7440621619515593E-3</v>
      </c>
      <c r="D149" s="7">
        <f t="shared" si="16"/>
        <v>5.9970498768169856E-5</v>
      </c>
      <c r="E149">
        <f>Estimation!$D$3+Estimation!$D$4*(TimeSeries!D148)</f>
        <v>3.4953438445869118E-5</v>
      </c>
      <c r="F149">
        <f t="shared" si="20"/>
        <v>5.9121433039016503E-3</v>
      </c>
      <c r="G149" s="11">
        <f t="shared" si="17"/>
        <v>6.2585330716963385E-10</v>
      </c>
      <c r="H149" s="6">
        <f t="shared" si="18"/>
        <v>3.5368301268528832E-5</v>
      </c>
      <c r="I149">
        <f t="shared" si="19"/>
        <v>5.9471254626524261E-3</v>
      </c>
      <c r="J149" s="6">
        <f t="shared" si="14"/>
        <v>6.0526812181134307E-10</v>
      </c>
    </row>
    <row r="150" spans="1:10" x14ac:dyDescent="0.3">
      <c r="A150" s="24">
        <v>40378</v>
      </c>
      <c r="B150">
        <v>5449.10009765625</v>
      </c>
      <c r="C150" s="5">
        <f t="shared" si="15"/>
        <v>1.0233819001445488E-2</v>
      </c>
      <c r="D150" s="7">
        <f t="shared" si="16"/>
        <v>1.0473105135434672E-4</v>
      </c>
      <c r="E150">
        <f>Estimation!$D$3+Estimation!$D$4*(TimeSeries!D149)</f>
        <v>7.4481369888621269E-6</v>
      </c>
      <c r="F150">
        <f t="shared" si="20"/>
        <v>2.7291275142180744E-3</v>
      </c>
      <c r="G150" s="11">
        <f t="shared" si="17"/>
        <v>9.4639654274422083E-9</v>
      </c>
      <c r="H150" s="6">
        <f t="shared" si="18"/>
        <v>9.7362803259634915E-6</v>
      </c>
      <c r="I150">
        <f t="shared" si="19"/>
        <v>3.120301319738767E-3</v>
      </c>
      <c r="J150" s="6">
        <f t="shared" si="14"/>
        <v>9.0240065227349556E-9</v>
      </c>
    </row>
    <row r="151" spans="1:10" x14ac:dyDescent="0.3">
      <c r="A151" s="24">
        <v>40385</v>
      </c>
      <c r="B151">
        <v>5367.60009765625</v>
      </c>
      <c r="C151" s="5">
        <f t="shared" si="15"/>
        <v>-1.4956598069294835E-2</v>
      </c>
      <c r="D151" s="7">
        <f t="shared" si="16"/>
        <v>2.2369982580643401E-4</v>
      </c>
      <c r="E151">
        <f>Estimation!$D$3+Estimation!$D$4*(TimeSeries!D150)</f>
        <v>1.0343909657937676E-5</v>
      </c>
      <c r="F151">
        <f t="shared" si="20"/>
        <v>3.2161949035992322E-3</v>
      </c>
      <c r="G151" s="11">
        <f t="shared" si="17"/>
        <v>4.5520746955564192E-8</v>
      </c>
      <c r="H151" s="6">
        <f t="shared" si="18"/>
        <v>1.0973795859903155E-5</v>
      </c>
      <c r="I151">
        <f t="shared" si="19"/>
        <v>3.3126720121230166E-3</v>
      </c>
      <c r="J151" s="6">
        <f t="shared" si="14"/>
        <v>4.5252363816812341E-8</v>
      </c>
    </row>
    <row r="152" spans="1:10" x14ac:dyDescent="0.3">
      <c r="A152" s="24">
        <v>40392</v>
      </c>
      <c r="B152">
        <v>5439.25</v>
      </c>
      <c r="C152" s="5">
        <f t="shared" si="15"/>
        <v>1.3348591743083782E-2</v>
      </c>
      <c r="D152" s="7">
        <f t="shared" si="16"/>
        <v>1.7818490152352452E-4</v>
      </c>
      <c r="E152">
        <f>Estimation!$D$3+Estimation!$D$4*(TimeSeries!D151)</f>
        <v>1.80405645387838E-5</v>
      </c>
      <c r="F152">
        <f t="shared" si="20"/>
        <v>4.2474185735319045E-3</v>
      </c>
      <c r="G152" s="11">
        <f t="shared" si="17"/>
        <v>2.5646208668282192E-8</v>
      </c>
      <c r="H152" s="6">
        <f t="shared" si="18"/>
        <v>1.87505114963407E-5</v>
      </c>
      <c r="I152">
        <f t="shared" si="19"/>
        <v>4.3301860810293939E-3</v>
      </c>
      <c r="J152" s="6">
        <f t="shared" si="14"/>
        <v>2.5419324723340175E-8</v>
      </c>
    </row>
    <row r="153" spans="1:10" x14ac:dyDescent="0.3">
      <c r="A153" s="24">
        <v>40399</v>
      </c>
      <c r="B153">
        <v>5452.10009765625</v>
      </c>
      <c r="C153" s="5">
        <f t="shared" si="15"/>
        <v>2.362476013466841E-3</v>
      </c>
      <c r="D153" s="7">
        <f t="shared" si="16"/>
        <v>5.5812929142061777E-6</v>
      </c>
      <c r="E153">
        <f>Estimation!$D$3+Estimation!$D$4*(TimeSeries!D152)</f>
        <v>1.5095987982903756E-5</v>
      </c>
      <c r="F153">
        <f t="shared" si="20"/>
        <v>3.8853555799828357E-3</v>
      </c>
      <c r="G153" s="11">
        <f t="shared" si="17"/>
        <v>9.0529422250298028E-11</v>
      </c>
      <c r="H153" s="6">
        <f t="shared" si="18"/>
        <v>1.6309047598683803E-5</v>
      </c>
      <c r="I153">
        <f t="shared" si="19"/>
        <v>4.038446186181488E-3</v>
      </c>
      <c r="J153" s="6">
        <f t="shared" si="14"/>
        <v>1.1508472057033161E-10</v>
      </c>
    </row>
    <row r="154" spans="1:10" x14ac:dyDescent="0.3">
      <c r="A154" s="24">
        <v>40406</v>
      </c>
      <c r="B154">
        <v>5530.64990234375</v>
      </c>
      <c r="C154" s="5">
        <f t="shared" si="15"/>
        <v>1.4407256521439704E-2</v>
      </c>
      <c r="D154" s="7">
        <f t="shared" si="16"/>
        <v>2.0756904047456687E-4</v>
      </c>
      <c r="E154">
        <f>Estimation!$D$3+Estimation!$D$4*(TimeSeries!D153)</f>
        <v>3.9294410232258303E-6</v>
      </c>
      <c r="F154">
        <f t="shared" si="20"/>
        <v>1.9822817719047487E-3</v>
      </c>
      <c r="G154" s="11">
        <f t="shared" si="17"/>
        <v>4.1469086464702617E-8</v>
      </c>
      <c r="H154" s="6">
        <f t="shared" si="18"/>
        <v>4.9845507474410245E-6</v>
      </c>
      <c r="I154">
        <f t="shared" si="19"/>
        <v>2.2326107469599408E-3</v>
      </c>
      <c r="J154" s="6">
        <f t="shared" si="14"/>
        <v>4.104047547799996E-8</v>
      </c>
    </row>
    <row r="155" spans="1:10" x14ac:dyDescent="0.3">
      <c r="A155" s="24">
        <v>40413</v>
      </c>
      <c r="B155">
        <v>5408.7001953125</v>
      </c>
      <c r="C155" s="5">
        <f t="shared" si="15"/>
        <v>-2.2049796892689044E-2</v>
      </c>
      <c r="D155" s="7">
        <f t="shared" si="16"/>
        <v>4.8619354300883944E-4</v>
      </c>
      <c r="E155">
        <f>Estimation!$D$3+Estimation!$D$4*(TimeSeries!D154)</f>
        <v>1.6996987446994924E-5</v>
      </c>
      <c r="F155">
        <f t="shared" si="20"/>
        <v>4.1227402837184547E-3</v>
      </c>
      <c r="G155" s="11">
        <f t="shared" si="17"/>
        <v>2.2014540775109907E-7</v>
      </c>
      <c r="H155" s="6">
        <f t="shared" si="18"/>
        <v>1.7319461701401637E-5</v>
      </c>
      <c r="I155">
        <f t="shared" si="19"/>
        <v>4.1616657363850876E-3</v>
      </c>
      <c r="J155" s="6">
        <f t="shared" si="14"/>
        <v>2.198429041218938E-7</v>
      </c>
    </row>
    <row r="156" spans="1:10" x14ac:dyDescent="0.3">
      <c r="A156" s="24">
        <v>40420</v>
      </c>
      <c r="B156">
        <v>5479.39990234375</v>
      </c>
      <c r="C156" s="5">
        <f t="shared" si="15"/>
        <v>1.3071478262471015E-2</v>
      </c>
      <c r="D156" s="7">
        <f t="shared" si="16"/>
        <v>1.7086354396625224E-4</v>
      </c>
      <c r="E156">
        <f>Estimation!$D$3+Estimation!$D$4*(TimeSeries!D155)</f>
        <v>3.5022529419921481E-5</v>
      </c>
      <c r="F156">
        <f t="shared" si="20"/>
        <v>5.9179835602949657E-3</v>
      </c>
      <c r="G156" s="11">
        <f t="shared" si="17"/>
        <v>1.8452781232976445E-8</v>
      </c>
      <c r="H156" s="6">
        <f t="shared" si="18"/>
        <v>3.6143007629868962E-5</v>
      </c>
      <c r="I156">
        <f t="shared" si="19"/>
        <v>6.0119054907632205E-3</v>
      </c>
      <c r="J156" s="6">
        <f t="shared" si="14"/>
        <v>1.8149622910762766E-8</v>
      </c>
    </row>
    <row r="157" spans="1:10" x14ac:dyDescent="0.3">
      <c r="A157" s="24">
        <v>40427</v>
      </c>
      <c r="B157">
        <v>5640.0498046875</v>
      </c>
      <c r="C157" s="5">
        <f t="shared" si="15"/>
        <v>2.9318886229682484E-2</v>
      </c>
      <c r="D157" s="7">
        <f t="shared" si="16"/>
        <v>8.595970897490652E-4</v>
      </c>
      <c r="E157">
        <f>Estimation!$D$3+Estimation!$D$4*(TimeSeries!D156)</f>
        <v>1.4622334600853548E-5</v>
      </c>
      <c r="F157">
        <f t="shared" si="20"/>
        <v>3.8239161341291922E-3</v>
      </c>
      <c r="G157" s="11">
        <f t="shared" si="17"/>
        <v>7.1398233683778022E-7</v>
      </c>
      <c r="H157" s="6">
        <f t="shared" si="18"/>
        <v>1.696059737076148E-5</v>
      </c>
      <c r="I157">
        <f t="shared" si="19"/>
        <v>4.1183245829780682E-3</v>
      </c>
      <c r="J157" s="6">
        <f t="shared" si="14"/>
        <v>7.100362582876111E-7</v>
      </c>
    </row>
    <row r="158" spans="1:10" x14ac:dyDescent="0.3">
      <c r="A158" s="24">
        <v>40434</v>
      </c>
      <c r="B158">
        <v>5884.9501953125</v>
      </c>
      <c r="C158" s="5">
        <f t="shared" si="15"/>
        <v>4.3421671635144321E-2</v>
      </c>
      <c r="D158" s="7">
        <f t="shared" si="16"/>
        <v>1.8854415675902969E-3</v>
      </c>
      <c r="E158">
        <f>Estimation!$D$3+Estimation!$D$4*(TimeSeries!D157)</f>
        <v>5.9179777771679964E-5</v>
      </c>
      <c r="F158">
        <f t="shared" si="20"/>
        <v>7.6928393829378732E-3</v>
      </c>
      <c r="G158" s="11">
        <f t="shared" si="17"/>
        <v>3.3352321249514983E-6</v>
      </c>
      <c r="H158" s="6">
        <f t="shared" si="18"/>
        <v>6.0277039344197129E-5</v>
      </c>
      <c r="I158">
        <f t="shared" si="19"/>
        <v>7.7638289100286804E-3</v>
      </c>
      <c r="J158" s="6">
        <f t="shared" si="14"/>
        <v>3.3312255551678083E-6</v>
      </c>
    </row>
    <row r="159" spans="1:10" x14ac:dyDescent="0.3">
      <c r="A159" s="24">
        <v>40441</v>
      </c>
      <c r="B159">
        <v>6018.2998046875</v>
      </c>
      <c r="C159" s="5">
        <f t="shared" si="15"/>
        <v>2.2659428703613482E-2</v>
      </c>
      <c r="D159" s="7">
        <f t="shared" si="16"/>
        <v>5.1344970917414261E-4</v>
      </c>
      <c r="E159">
        <f>Estimation!$D$3+Estimation!$D$4*(TimeSeries!D158)</f>
        <v>1.2554652773383556E-4</v>
      </c>
      <c r="F159">
        <f t="shared" si="20"/>
        <v>1.1204754693157523E-2</v>
      </c>
      <c r="G159" s="11">
        <f t="shared" si="17"/>
        <v>1.5046887817151176E-7</v>
      </c>
      <c r="H159" s="6">
        <f t="shared" si="18"/>
        <v>1.2944613560327958E-4</v>
      </c>
      <c r="I159">
        <f t="shared" si="19"/>
        <v>1.1377439764871515E-2</v>
      </c>
      <c r="J159" s="6">
        <f t="shared" si="14"/>
        <v>1.4745874451519325E-7</v>
      </c>
    </row>
    <row r="160" spans="1:10" x14ac:dyDescent="0.3">
      <c r="A160" s="24">
        <v>40448</v>
      </c>
      <c r="B160">
        <v>6143.39990234375</v>
      </c>
      <c r="C160" s="5">
        <f t="shared" si="15"/>
        <v>2.0786617768495441E-2</v>
      </c>
      <c r="D160" s="7">
        <f t="shared" si="16"/>
        <v>4.3208347825353041E-4</v>
      </c>
      <c r="E160">
        <f>Estimation!$D$3+Estimation!$D$4*(TimeSeries!D159)</f>
        <v>3.6785860220927755E-5</v>
      </c>
      <c r="F160">
        <f t="shared" si="20"/>
        <v>6.0651348064925774E-3</v>
      </c>
      <c r="G160" s="11">
        <f t="shared" si="17"/>
        <v>1.5626020682224943E-7</v>
      </c>
      <c r="H160" s="6">
        <f t="shared" si="18"/>
        <v>4.5160345340961456E-5</v>
      </c>
      <c r="I160">
        <f t="shared" si="19"/>
        <v>6.7201447410722825E-3</v>
      </c>
      <c r="J160" s="6">
        <f t="shared" si="14"/>
        <v>1.4970951078287749E-7</v>
      </c>
    </row>
    <row r="161" spans="1:10" x14ac:dyDescent="0.3">
      <c r="A161" s="24">
        <v>40455</v>
      </c>
      <c r="B161">
        <v>6103.4501953125</v>
      </c>
      <c r="C161" s="5">
        <f t="shared" si="15"/>
        <v>-6.5028661109964858E-3</v>
      </c>
      <c r="D161" s="7">
        <f t="shared" si="16"/>
        <v>4.2287267657546561E-5</v>
      </c>
      <c r="E161">
        <f>Estimation!$D$3+Estimation!$D$4*(TimeSeries!D160)</f>
        <v>3.1521892417313928E-5</v>
      </c>
      <c r="F161">
        <f t="shared" si="20"/>
        <v>5.6144360729563862E-3</v>
      </c>
      <c r="G161" s="11">
        <f t="shared" si="17"/>
        <v>1.1589330406301384E-10</v>
      </c>
      <c r="H161" s="6">
        <f t="shared" si="18"/>
        <v>3.4443529577905097E-5</v>
      </c>
      <c r="I161">
        <f t="shared" si="19"/>
        <v>5.8688610119771193E-3</v>
      </c>
      <c r="J161" s="6">
        <f t="shared" si="14"/>
        <v>6.1524227062017571E-11</v>
      </c>
    </row>
    <row r="162" spans="1:10" x14ac:dyDescent="0.3">
      <c r="A162" s="24">
        <v>40462</v>
      </c>
      <c r="B162">
        <v>6062.64990234375</v>
      </c>
      <c r="C162" s="5">
        <f t="shared" si="15"/>
        <v>-6.6847916609665825E-3</v>
      </c>
      <c r="D162" s="7">
        <f t="shared" si="16"/>
        <v>4.4686439550528359E-5</v>
      </c>
      <c r="E162">
        <f>Estimation!$D$3+Estimation!$D$4*(TimeSeries!D161)</f>
        <v>6.3041248086616705E-6</v>
      </c>
      <c r="F162">
        <f t="shared" si="20"/>
        <v>2.5108016267044418E-3</v>
      </c>
      <c r="G162" s="11">
        <f t="shared" si="17"/>
        <v>1.4732020849437171E-9</v>
      </c>
      <c r="H162" s="6">
        <f t="shared" si="18"/>
        <v>8.5324402742977041E-6</v>
      </c>
      <c r="I162">
        <f t="shared" si="19"/>
        <v>2.9210341104303635E-3</v>
      </c>
      <c r="J162" s="6">
        <f t="shared" si="14"/>
        <v>1.3071116636656867E-9</v>
      </c>
    </row>
    <row r="163" spans="1:10" x14ac:dyDescent="0.3">
      <c r="A163" s="24">
        <v>40469</v>
      </c>
      <c r="B163">
        <v>6066.0498046875</v>
      </c>
      <c r="C163" s="5">
        <f t="shared" si="15"/>
        <v>5.6079476771953018E-4</v>
      </c>
      <c r="D163" s="7">
        <f t="shared" si="16"/>
        <v>3.1449077150160179E-7</v>
      </c>
      <c r="E163">
        <f>Estimation!$D$3+Estimation!$D$4*(TimeSeries!D162)</f>
        <v>6.4593386296424342E-6</v>
      </c>
      <c r="F163">
        <f t="shared" si="20"/>
        <v>2.5415228957541254E-3</v>
      </c>
      <c r="G163" s="11">
        <f t="shared" si="17"/>
        <v>3.775915519969798E-11</v>
      </c>
      <c r="H163" s="6">
        <f t="shared" si="18"/>
        <v>7.0113427028553553E-6</v>
      </c>
      <c r="I163">
        <f t="shared" si="19"/>
        <v>2.6478940127685163E-3</v>
      </c>
      <c r="J163" s="6">
        <f t="shared" si="14"/>
        <v>4.4847825790476499E-11</v>
      </c>
    </row>
    <row r="164" spans="1:10" x14ac:dyDescent="0.3">
      <c r="A164" s="24">
        <v>40476</v>
      </c>
      <c r="B164">
        <v>6017.7001953125</v>
      </c>
      <c r="C164" s="5">
        <f t="shared" si="15"/>
        <v>-7.9705262785080278E-3</v>
      </c>
      <c r="D164" s="7">
        <f t="shared" si="16"/>
        <v>6.3529289156387034E-5</v>
      </c>
      <c r="E164">
        <f>Estimation!$D$3+Estimation!$D$4*(TimeSeries!D163)</f>
        <v>3.5887065859351152E-6</v>
      </c>
      <c r="F164">
        <f t="shared" si="20"/>
        <v>1.8943881824840217E-3</v>
      </c>
      <c r="G164" s="11">
        <f t="shared" si="17"/>
        <v>3.5928734388851647E-9</v>
      </c>
      <c r="H164" s="6">
        <f t="shared" si="18"/>
        <v>4.0423036351082965E-6</v>
      </c>
      <c r="I164">
        <f t="shared" si="19"/>
        <v>2.0105480932094853E-3</v>
      </c>
      <c r="J164" s="6">
        <f t="shared" si="14"/>
        <v>3.5387014464088266E-9</v>
      </c>
    </row>
    <row r="165" spans="1:10" x14ac:dyDescent="0.3">
      <c r="A165" s="24">
        <v>40483</v>
      </c>
      <c r="B165">
        <v>6312.4501953125</v>
      </c>
      <c r="C165" s="5">
        <f t="shared" si="15"/>
        <v>4.8980505913138739E-2</v>
      </c>
      <c r="D165" s="7">
        <f t="shared" si="16"/>
        <v>2.3990899595070191E-3</v>
      </c>
      <c r="E165">
        <f>Estimation!$D$3+Estimation!$D$4*(TimeSeries!D164)</f>
        <v>7.6783720361468355E-6</v>
      </c>
      <c r="F165">
        <f t="shared" si="20"/>
        <v>2.7709875561154791E-3</v>
      </c>
      <c r="G165" s="11">
        <f t="shared" si="17"/>
        <v>5.7188493806899576E-6</v>
      </c>
      <c r="H165" s="6">
        <f t="shared" si="18"/>
        <v>7.9398878510848829E-6</v>
      </c>
      <c r="I165">
        <f t="shared" si="19"/>
        <v>2.8177806605704575E-3</v>
      </c>
      <c r="J165" s="6">
        <f t="shared" si="14"/>
        <v>5.717598665180179E-6</v>
      </c>
    </row>
    <row r="166" spans="1:10" x14ac:dyDescent="0.3">
      <c r="A166" s="24">
        <v>40490</v>
      </c>
      <c r="B166">
        <v>6071.64990234375</v>
      </c>
      <c r="C166" s="5">
        <f t="shared" si="15"/>
        <v>-3.8146882037590313E-2</v>
      </c>
      <c r="D166" s="7">
        <f t="shared" si="16"/>
        <v>1.4551846091898305E-3</v>
      </c>
      <c r="E166">
        <f>Estimation!$D$3+Estimation!$D$4*(TimeSeries!D165)</f>
        <v>1.5877688099999245E-4</v>
      </c>
      <c r="F166">
        <f t="shared" si="20"/>
        <v>1.2600669863145866E-2</v>
      </c>
      <c r="G166" s="11">
        <f t="shared" si="17"/>
        <v>1.6806729977103373E-6</v>
      </c>
      <c r="H166" s="6">
        <f t="shared" si="18"/>
        <v>1.5929055004351979E-4</v>
      </c>
      <c r="I166">
        <f t="shared" si="19"/>
        <v>1.2621036013082277E-2</v>
      </c>
      <c r="J166" s="6">
        <f t="shared" si="14"/>
        <v>1.6793414125307022E-6</v>
      </c>
    </row>
    <row r="167" spans="1:10" x14ac:dyDescent="0.3">
      <c r="A167" s="24">
        <v>40497</v>
      </c>
      <c r="B167">
        <v>5890.2998046875</v>
      </c>
      <c r="C167" s="5">
        <f t="shared" si="15"/>
        <v>-2.9868339013790268E-2</v>
      </c>
      <c r="D167" s="7">
        <f t="shared" si="16"/>
        <v>8.9211767544270578E-4</v>
      </c>
      <c r="E167">
        <f>Estimation!$D$3+Estimation!$D$4*(TimeSeries!D166)</f>
        <v>9.7711162242829116E-5</v>
      </c>
      <c r="F167">
        <f t="shared" si="20"/>
        <v>9.88489566170676E-3</v>
      </c>
      <c r="G167" s="11">
        <f t="shared" si="17"/>
        <v>6.3108170821438585E-7</v>
      </c>
      <c r="H167" s="6">
        <f t="shared" si="18"/>
        <v>1.0801642423372971E-4</v>
      </c>
      <c r="I167">
        <f t="shared" si="19"/>
        <v>1.0393095026686214E-2</v>
      </c>
      <c r="J167" s="6">
        <f t="shared" si="14"/>
        <v>6.1481477214748181E-7</v>
      </c>
    </row>
    <row r="168" spans="1:10" x14ac:dyDescent="0.3">
      <c r="A168" s="24">
        <v>40504</v>
      </c>
      <c r="B168">
        <v>5751.9501953125</v>
      </c>
      <c r="C168" s="5">
        <f t="shared" si="15"/>
        <v>-2.3487702487554385E-2</v>
      </c>
      <c r="D168" s="7">
        <f t="shared" si="16"/>
        <v>5.5167216814386842E-4</v>
      </c>
      <c r="E168">
        <f>Estimation!$D$3+Estimation!$D$4*(TimeSeries!D167)</f>
        <v>6.128368886734094E-5</v>
      </c>
      <c r="F168">
        <f t="shared" si="20"/>
        <v>7.8283899281615336E-3</v>
      </c>
      <c r="G168" s="11">
        <f t="shared" si="17"/>
        <v>2.4048086060714521E-7</v>
      </c>
      <c r="H168" s="6">
        <f t="shared" si="18"/>
        <v>6.8271784211005254E-5</v>
      </c>
      <c r="I168">
        <f t="shared" si="19"/>
        <v>8.26267415616792E-3</v>
      </c>
      <c r="J168" s="6">
        <f t="shared" si="14"/>
        <v>2.3367593118643954E-7</v>
      </c>
    </row>
    <row r="169" spans="1:10" x14ac:dyDescent="0.3">
      <c r="A169" s="24">
        <v>40511</v>
      </c>
      <c r="B169">
        <v>5992.7998046875</v>
      </c>
      <c r="C169" s="5">
        <f t="shared" si="15"/>
        <v>4.1872686862149511E-2</v>
      </c>
      <c r="D169" s="7">
        <f t="shared" si="16"/>
        <v>1.7533219050556283E-3</v>
      </c>
      <c r="E169">
        <f>Estimation!$D$3+Estimation!$D$4*(TimeSeries!D168)</f>
        <v>3.9258652571207523E-5</v>
      </c>
      <c r="F169">
        <f t="shared" si="20"/>
        <v>6.265672555377238E-3</v>
      </c>
      <c r="G169" s="11">
        <f t="shared" si="17"/>
        <v>2.9380128335174714E-6</v>
      </c>
      <c r="H169" s="6">
        <f t="shared" si="18"/>
        <v>4.3675478444986101E-5</v>
      </c>
      <c r="I169">
        <f t="shared" si="19"/>
        <v>6.6087425766923396E-3</v>
      </c>
      <c r="J169" s="6">
        <f t="shared" si="14"/>
        <v>2.9228909040225379E-6</v>
      </c>
    </row>
    <row r="170" spans="1:10" x14ac:dyDescent="0.3">
      <c r="A170" s="24">
        <v>40518</v>
      </c>
      <c r="B170">
        <v>5857.35009765625</v>
      </c>
      <c r="C170" s="5">
        <f t="shared" si="15"/>
        <v>-2.2602074396895877E-2</v>
      </c>
      <c r="D170" s="7">
        <f t="shared" si="16"/>
        <v>5.1085376704281611E-4</v>
      </c>
      <c r="E170">
        <f>Estimation!$D$3+Estimation!$D$4*(TimeSeries!D169)</f>
        <v>1.1699907946275386E-4</v>
      </c>
      <c r="F170">
        <f t="shared" si="20"/>
        <v>1.0816611274459015E-2</v>
      </c>
      <c r="G170" s="11">
        <f t="shared" si="17"/>
        <v>1.5512151492878842E-7</v>
      </c>
      <c r="H170" s="6">
        <f t="shared" si="18"/>
        <v>1.1982465353372382E-4</v>
      </c>
      <c r="I170">
        <f t="shared" si="19"/>
        <v>1.0946444789689657E-2</v>
      </c>
      <c r="J170" s="6">
        <f t="shared" si="14"/>
        <v>1.5290376761170658E-7</v>
      </c>
    </row>
    <row r="171" spans="1:10" x14ac:dyDescent="0.3">
      <c r="A171" s="24">
        <v>40525</v>
      </c>
      <c r="B171">
        <v>5948.75</v>
      </c>
      <c r="C171" s="5">
        <f t="shared" si="15"/>
        <v>1.560430925587375E-2</v>
      </c>
      <c r="D171" s="7">
        <f t="shared" si="16"/>
        <v>2.4349446735294716E-4</v>
      </c>
      <c r="E171">
        <f>Estimation!$D$3+Estimation!$D$4*(TimeSeries!D170)</f>
        <v>3.6617916398967017E-5</v>
      </c>
      <c r="F171">
        <f t="shared" si="20"/>
        <v>6.0512739484316043E-3</v>
      </c>
      <c r="G171" s="11">
        <f t="shared" si="17"/>
        <v>4.2797907334614745E-8</v>
      </c>
      <c r="H171" s="6">
        <f t="shared" si="18"/>
        <v>4.4369942161302258E-5</v>
      </c>
      <c r="I171">
        <f t="shared" si="19"/>
        <v>6.6610766518110463E-3</v>
      </c>
      <c r="J171" s="6">
        <f t="shared" si="14"/>
        <v>3.965057653279803E-8</v>
      </c>
    </row>
    <row r="172" spans="1:10" x14ac:dyDescent="0.3">
      <c r="A172" s="24">
        <v>40532</v>
      </c>
      <c r="B172">
        <v>6011.60009765625</v>
      </c>
      <c r="C172" s="5">
        <f t="shared" si="15"/>
        <v>1.0565261215591537E-2</v>
      </c>
      <c r="D172" s="7">
        <f t="shared" si="16"/>
        <v>1.1162474455368276E-4</v>
      </c>
      <c r="E172">
        <f>Estimation!$D$3+Estimation!$D$4*(TimeSeries!D171)</f>
        <v>1.9321173885019668E-5</v>
      </c>
      <c r="F172">
        <f t="shared" si="20"/>
        <v>4.3955857271835421E-3</v>
      </c>
      <c r="G172" s="11">
        <f t="shared" si="17"/>
        <v>8.5199491581848817E-9</v>
      </c>
      <c r="H172" s="6">
        <f t="shared" si="18"/>
        <v>2.2191676111099007E-5</v>
      </c>
      <c r="I172">
        <f t="shared" si="19"/>
        <v>4.710804189424456E-3</v>
      </c>
      <c r="J172" s="6">
        <f t="shared" si="14"/>
        <v>7.9982737310558685E-9</v>
      </c>
    </row>
    <row r="173" spans="1:10" x14ac:dyDescent="0.3">
      <c r="A173" s="24">
        <v>40539</v>
      </c>
      <c r="B173">
        <v>6134.5</v>
      </c>
      <c r="C173" s="5">
        <f t="shared" si="15"/>
        <v>2.0443792059898547E-2</v>
      </c>
      <c r="D173" s="7">
        <f t="shared" si="16"/>
        <v>4.1794863378837087E-4</v>
      </c>
      <c r="E173">
        <f>Estimation!$D$3+Estimation!$D$4*(TimeSeries!D172)</f>
        <v>1.0789895402130526E-5</v>
      </c>
      <c r="F173">
        <f t="shared" si="20"/>
        <v>3.284797619660993E-3</v>
      </c>
      <c r="G173" s="11">
        <f t="shared" si="17"/>
        <v>1.6577823824427491E-7</v>
      </c>
      <c r="H173" s="6">
        <f t="shared" si="18"/>
        <v>1.222558029542523E-5</v>
      </c>
      <c r="I173">
        <f t="shared" si="19"/>
        <v>3.4965097304919986E-3</v>
      </c>
      <c r="J173" s="6">
        <f t="shared" si="14"/>
        <v>1.6461119613563961E-7</v>
      </c>
    </row>
    <row r="174" spans="1:10" x14ac:dyDescent="0.3">
      <c r="A174" s="24">
        <v>40546</v>
      </c>
      <c r="B174">
        <v>5904.60009765625</v>
      </c>
      <c r="C174" s="5">
        <f t="shared" si="15"/>
        <v>-3.7476551038185701E-2</v>
      </c>
      <c r="D174" s="7">
        <f t="shared" si="16"/>
        <v>1.4044918777177378E-3</v>
      </c>
      <c r="E174">
        <f>Estimation!$D$3+Estimation!$D$4*(TimeSeries!D173)</f>
        <v>3.060744221688268E-5</v>
      </c>
      <c r="F174">
        <f t="shared" si="20"/>
        <v>5.5323993182779824E-3</v>
      </c>
      <c r="G174" s="11">
        <f t="shared" si="17"/>
        <v>1.8875584421115034E-6</v>
      </c>
      <c r="H174" s="6">
        <f t="shared" si="18"/>
        <v>3.1398373053022853E-5</v>
      </c>
      <c r="I174">
        <f t="shared" si="19"/>
        <v>5.6034251179990667E-3</v>
      </c>
      <c r="J174" s="6">
        <f t="shared" si="14"/>
        <v>1.8853857725524294E-6</v>
      </c>
    </row>
    <row r="175" spans="1:10" x14ac:dyDescent="0.3">
      <c r="A175" s="24">
        <v>40553</v>
      </c>
      <c r="B175">
        <v>5654.5498046875</v>
      </c>
      <c r="C175" s="5">
        <f t="shared" si="15"/>
        <v>-4.2348387500112716E-2</v>
      </c>
      <c r="D175" s="7">
        <f t="shared" si="16"/>
        <v>1.7933859238597029E-3</v>
      </c>
      <c r="E175">
        <f>Estimation!$D$3+Estimation!$D$4*(TimeSeries!D174)</f>
        <v>9.4431608755748045E-5</v>
      </c>
      <c r="F175">
        <f t="shared" si="20"/>
        <v>9.7175927449007684E-3</v>
      </c>
      <c r="G175" s="11">
        <f t="shared" si="17"/>
        <v>2.886445764810348E-6</v>
      </c>
      <c r="H175" s="6">
        <f t="shared" si="18"/>
        <v>9.6462918587442587E-5</v>
      </c>
      <c r="I175">
        <f t="shared" si="19"/>
        <v>9.8215537766405663E-3</v>
      </c>
      <c r="J175" s="6">
        <f t="shared" si="14"/>
        <v>2.8795476858222401E-6</v>
      </c>
    </row>
    <row r="176" spans="1:10" x14ac:dyDescent="0.3">
      <c r="A176" s="24">
        <v>40560</v>
      </c>
      <c r="B176">
        <v>5696.5</v>
      </c>
      <c r="C176" s="5">
        <f t="shared" si="15"/>
        <v>7.4188391227405504E-3</v>
      </c>
      <c r="D176" s="7">
        <f t="shared" si="16"/>
        <v>5.5039173929105777E-5</v>
      </c>
      <c r="E176">
        <f>Estimation!$D$3+Estimation!$D$4*(TimeSeries!D175)</f>
        <v>1.195910110624097E-4</v>
      </c>
      <c r="F176">
        <f t="shared" si="20"/>
        <v>1.09357675113551E-2</v>
      </c>
      <c r="G176" s="11">
        <f t="shared" si="17"/>
        <v>4.1669396772845947E-9</v>
      </c>
      <c r="H176" s="6">
        <f t="shared" si="18"/>
        <v>1.2583165526998459E-4</v>
      </c>
      <c r="I176">
        <f t="shared" si="19"/>
        <v>1.1217470983692563E-2</v>
      </c>
      <c r="J176" s="6">
        <f t="shared" si="14"/>
        <v>5.011575414398675E-9</v>
      </c>
    </row>
    <row r="177" spans="1:10" x14ac:dyDescent="0.3">
      <c r="A177" s="24">
        <v>40567</v>
      </c>
      <c r="B177">
        <v>5512.14990234375</v>
      </c>
      <c r="C177" s="5">
        <f t="shared" si="15"/>
        <v>-3.2361993795532396E-2</v>
      </c>
      <c r="D177" s="7">
        <f t="shared" si="16"/>
        <v>1.0472986424220772E-3</v>
      </c>
      <c r="E177">
        <f>Estimation!$D$3+Estimation!$D$4*(TimeSeries!D176)</f>
        <v>7.1291061711839481E-6</v>
      </c>
      <c r="F177">
        <f t="shared" si="20"/>
        <v>2.6700386085568031E-3</v>
      </c>
      <c r="G177" s="11">
        <f t="shared" si="17"/>
        <v>1.0819526641443986E-6</v>
      </c>
      <c r="H177" s="6">
        <f t="shared" si="18"/>
        <v>1.5269753396971032E-5</v>
      </c>
      <c r="I177">
        <f t="shared" si="19"/>
        <v>3.9076531827902834E-3</v>
      </c>
      <c r="J177" s="6">
        <f t="shared" si="14"/>
        <v>1.0650836277823952E-6</v>
      </c>
    </row>
    <row r="178" spans="1:10" x14ac:dyDescent="0.3">
      <c r="A178" s="24">
        <v>40574</v>
      </c>
      <c r="B178">
        <v>5395.75</v>
      </c>
      <c r="C178" s="5">
        <f t="shared" si="15"/>
        <v>-2.111696967715937E-2</v>
      </c>
      <c r="D178" s="7">
        <f t="shared" si="16"/>
        <v>4.459264083460683E-4</v>
      </c>
      <c r="E178">
        <f>Estimation!$D$3+Estimation!$D$4*(TimeSeries!D177)</f>
        <v>7.1323082417597386E-5</v>
      </c>
      <c r="F178">
        <f t="shared" si="20"/>
        <v>8.4452994273499504E-3</v>
      </c>
      <c r="G178" s="11">
        <f t="shared" si="17"/>
        <v>1.403276517966722E-7</v>
      </c>
      <c r="H178" s="6">
        <f t="shared" si="18"/>
        <v>7.2310955265354141E-5</v>
      </c>
      <c r="I178">
        <f t="shared" si="19"/>
        <v>8.5035848478952764E-3</v>
      </c>
      <c r="J178" s="6">
        <f t="shared" si="14"/>
        <v>1.3958850678070733E-7</v>
      </c>
    </row>
    <row r="179" spans="1:10" x14ac:dyDescent="0.3">
      <c r="A179" s="24">
        <v>40581</v>
      </c>
      <c r="B179">
        <v>5310</v>
      </c>
      <c r="C179" s="5">
        <f t="shared" si="15"/>
        <v>-1.5892137330306255E-2</v>
      </c>
      <c r="D179" s="7">
        <f t="shared" si="16"/>
        <v>2.5256002892531362E-4</v>
      </c>
      <c r="E179">
        <f>Estimation!$D$3+Estimation!$D$4*(TimeSeries!D178)</f>
        <v>3.2417457290976236E-5</v>
      </c>
      <c r="F179">
        <f t="shared" si="20"/>
        <v>5.6936330485004242E-3</v>
      </c>
      <c r="G179" s="11">
        <f t="shared" si="17"/>
        <v>4.8462751845779364E-8</v>
      </c>
      <c r="H179" s="6">
        <f t="shared" si="18"/>
        <v>3.7095596318170098E-5</v>
      </c>
      <c r="I179">
        <f t="shared" si="19"/>
        <v>6.0906154301655019E-3</v>
      </c>
      <c r="J179" s="6">
        <f t="shared" si="14"/>
        <v>4.6424921718718294E-8</v>
      </c>
    </row>
    <row r="180" spans="1:10" x14ac:dyDescent="0.3">
      <c r="A180" s="24">
        <v>40588</v>
      </c>
      <c r="B180">
        <v>5458.9501953125</v>
      </c>
      <c r="C180" s="5">
        <f t="shared" si="15"/>
        <v>2.8050884239642082E-2</v>
      </c>
      <c r="D180" s="7">
        <f t="shared" si="16"/>
        <v>7.8685210662580052E-4</v>
      </c>
      <c r="E180">
        <f>Estimation!$D$3+Estimation!$D$4*(TimeSeries!D179)</f>
        <v>1.9907668106254718E-5</v>
      </c>
      <c r="F180">
        <f t="shared" si="20"/>
        <v>4.4618009935736393E-3</v>
      </c>
      <c r="G180" s="11">
        <f t="shared" si="17"/>
        <v>5.8820377177606149E-7</v>
      </c>
      <c r="H180" s="6">
        <f t="shared" si="18"/>
        <v>2.2307558361282322E-5</v>
      </c>
      <c r="I180">
        <f t="shared" si="19"/>
        <v>4.723087799446705E-3</v>
      </c>
      <c r="J180" s="6">
        <f t="shared" si="14"/>
        <v>5.8452836628099625E-7</v>
      </c>
    </row>
    <row r="181" spans="1:10" x14ac:dyDescent="0.3">
      <c r="A181" s="24">
        <v>40595</v>
      </c>
      <c r="B181">
        <v>5303.5498046875</v>
      </c>
      <c r="C181" s="5">
        <f t="shared" si="15"/>
        <v>-2.8467083425388173E-2</v>
      </c>
      <c r="D181" s="7">
        <f t="shared" si="16"/>
        <v>8.1037483874801006E-4</v>
      </c>
      <c r="E181">
        <f>Estimation!$D$3+Estimation!$D$4*(TimeSeries!D180)</f>
        <v>5.4473559421601631E-5</v>
      </c>
      <c r="F181">
        <f t="shared" si="20"/>
        <v>7.3806205309310969E-3</v>
      </c>
      <c r="G181" s="11">
        <f t="shared" si="17"/>
        <v>5.7138674408730086E-7</v>
      </c>
      <c r="H181" s="6">
        <f t="shared" si="18"/>
        <v>5.5916741287867473E-5</v>
      </c>
      <c r="I181">
        <f t="shared" si="19"/>
        <v>7.4777497476090672E-3</v>
      </c>
      <c r="J181" s="6">
        <f t="shared" si="14"/>
        <v>5.69207020823178E-7</v>
      </c>
    </row>
    <row r="182" spans="1:10" x14ac:dyDescent="0.3">
      <c r="A182" s="24">
        <v>40602</v>
      </c>
      <c r="B182">
        <v>5538.75</v>
      </c>
      <c r="C182" s="5">
        <f t="shared" si="15"/>
        <v>4.4347692389844262E-2</v>
      </c>
      <c r="D182" s="7">
        <f t="shared" si="16"/>
        <v>1.9667178203042505E-3</v>
      </c>
      <c r="E182">
        <f>Estimation!$D$3+Estimation!$D$4*(TimeSeries!D181)</f>
        <v>5.5995356648084392E-5</v>
      </c>
      <c r="F182">
        <f t="shared" si="20"/>
        <v>7.4830045201165285E-3</v>
      </c>
      <c r="G182" s="11">
        <f t="shared" si="17"/>
        <v>3.6508603331202889E-6</v>
      </c>
      <c r="H182" s="6">
        <f t="shared" si="18"/>
        <v>5.9612876133649914E-5</v>
      </c>
      <c r="I182">
        <f t="shared" si="19"/>
        <v>7.7209375164969387E-3</v>
      </c>
      <c r="J182" s="6">
        <f t="shared" si="14"/>
        <v>3.6370492680799498E-6</v>
      </c>
    </row>
    <row r="183" spans="1:10" x14ac:dyDescent="0.3">
      <c r="A183" s="24">
        <v>40609</v>
      </c>
      <c r="B183">
        <v>5445.4501953125</v>
      </c>
      <c r="C183" s="5">
        <f t="shared" si="15"/>
        <v>-1.6844920728955048E-2</v>
      </c>
      <c r="D183" s="7">
        <f t="shared" si="16"/>
        <v>2.8375135436477949E-4</v>
      </c>
      <c r="E183">
        <f>Estimation!$D$3+Estimation!$D$4*(TimeSeries!D182)</f>
        <v>1.3080467442004576E-4</v>
      </c>
      <c r="F183">
        <f t="shared" si="20"/>
        <v>1.1436987121617554E-2</v>
      </c>
      <c r="G183" s="11">
        <f t="shared" si="17"/>
        <v>2.3392686906116816E-8</v>
      </c>
      <c r="H183" s="6">
        <f t="shared" si="18"/>
        <v>1.3466131441796484E-4</v>
      </c>
      <c r="I183">
        <f t="shared" si="19"/>
        <v>1.1604366179070912E-2</v>
      </c>
      <c r="J183" s="6">
        <f t="shared" si="14"/>
        <v>2.2227840011342788E-8</v>
      </c>
    </row>
    <row r="184" spans="1:10" x14ac:dyDescent="0.3">
      <c r="A184" s="24">
        <v>40616</v>
      </c>
      <c r="B184">
        <v>5373.7001953125</v>
      </c>
      <c r="C184" s="5">
        <f t="shared" si="15"/>
        <v>-1.3176137403986043E-2</v>
      </c>
      <c r="D184" s="7">
        <f t="shared" si="16"/>
        <v>1.7361059688872008E-4</v>
      </c>
      <c r="E184">
        <f>Estimation!$D$3+Estimation!$D$4*(TimeSeries!D183)</f>
        <v>2.1925583044770024E-5</v>
      </c>
      <c r="F184">
        <f t="shared" si="20"/>
        <v>4.6824761659585651E-3</v>
      </c>
      <c r="G184" s="11">
        <f t="shared" si="17"/>
        <v>2.3008343424839321E-8</v>
      </c>
      <c r="H184" s="6">
        <f t="shared" si="18"/>
        <v>3.063746284389827E-5</v>
      </c>
      <c r="I184">
        <f t="shared" si="19"/>
        <v>5.5351118185541894E-3</v>
      </c>
      <c r="J184" s="6">
        <f t="shared" si="14"/>
        <v>2.0441317058598586E-8</v>
      </c>
    </row>
    <row r="185" spans="1:10" x14ac:dyDescent="0.3">
      <c r="A185" s="24">
        <v>40623</v>
      </c>
      <c r="B185">
        <v>5654.25</v>
      </c>
      <c r="C185" s="5">
        <f t="shared" si="15"/>
        <v>5.2207937638989454E-2</v>
      </c>
      <c r="D185" s="7">
        <f t="shared" si="16"/>
        <v>2.7256687525166116E-3</v>
      </c>
      <c r="E185">
        <f>Estimation!$D$3+Estimation!$D$4*(TimeSeries!D184)</f>
        <v>1.4800054497364458E-5</v>
      </c>
      <c r="F185">
        <f t="shared" si="20"/>
        <v>3.8470838952854225E-3</v>
      </c>
      <c r="G185" s="11">
        <f t="shared" si="17"/>
        <v>7.3488090979005672E-6</v>
      </c>
      <c r="H185" s="6">
        <f t="shared" si="18"/>
        <v>1.6782137434843135E-5</v>
      </c>
      <c r="I185">
        <f t="shared" si="19"/>
        <v>4.0966007170388395E-3</v>
      </c>
      <c r="J185" s="6">
        <f t="shared" si="14"/>
        <v>7.3380666933691627E-6</v>
      </c>
    </row>
    <row r="186" spans="1:10" x14ac:dyDescent="0.3">
      <c r="A186" s="24">
        <v>40630</v>
      </c>
      <c r="B186">
        <v>5826.0498046875</v>
      </c>
      <c r="C186" s="5">
        <f t="shared" si="15"/>
        <v>3.0384189713489773E-2</v>
      </c>
      <c r="D186" s="7">
        <f t="shared" si="16"/>
        <v>9.2319898454533769E-4</v>
      </c>
      <c r="E186">
        <f>Estimation!$D$3+Estimation!$D$4*(TimeSeries!D185)</f>
        <v>1.7990481370985166E-4</v>
      </c>
      <c r="F186">
        <f t="shared" si="20"/>
        <v>1.3412860012311009E-2</v>
      </c>
      <c r="G186" s="11">
        <f t="shared" si="17"/>
        <v>5.5248622439801264E-7</v>
      </c>
      <c r="H186" s="6">
        <f t="shared" si="18"/>
        <v>1.8099052986178979E-4</v>
      </c>
      <c r="I186">
        <f t="shared" si="19"/>
        <v>1.3453272087555123E-2</v>
      </c>
      <c r="J186" s="6">
        <f t="shared" si="14"/>
        <v>5.5087339020374025E-7</v>
      </c>
    </row>
    <row r="187" spans="1:10" x14ac:dyDescent="0.3">
      <c r="A187" s="24">
        <v>40637</v>
      </c>
      <c r="B187">
        <v>5842</v>
      </c>
      <c r="C187" s="5">
        <f t="shared" si="15"/>
        <v>2.7377375489765488E-3</v>
      </c>
      <c r="D187" s="7">
        <f t="shared" si="16"/>
        <v>7.4952068870761211E-6</v>
      </c>
      <c r="E187">
        <f>Estimation!$D$3+Estimation!$D$4*(TimeSeries!D186)</f>
        <v>6.3294486326670918E-5</v>
      </c>
      <c r="F187">
        <f t="shared" si="20"/>
        <v>7.9557832000797333E-3</v>
      </c>
      <c r="G187" s="11">
        <f t="shared" si="17"/>
        <v>3.1135595859779862E-9</v>
      </c>
      <c r="H187" s="6">
        <f t="shared" si="18"/>
        <v>7.5003623043118196E-5</v>
      </c>
      <c r="I187">
        <f t="shared" si="19"/>
        <v>8.6604632118102206E-3</v>
      </c>
      <c r="J187" s="6">
        <f t="shared" si="14"/>
        <v>4.5573862518973627E-9</v>
      </c>
    </row>
    <row r="188" spans="1:10" x14ac:dyDescent="0.3">
      <c r="A188" s="24">
        <v>40644</v>
      </c>
      <c r="B188">
        <v>5824.5498046875</v>
      </c>
      <c r="C188" s="5">
        <f t="shared" si="15"/>
        <v>-2.9870241890619376E-3</v>
      </c>
      <c r="D188" s="7">
        <f t="shared" si="16"/>
        <v>8.9223135060411249E-6</v>
      </c>
      <c r="E188">
        <f>Estimation!$D$3+Estimation!$D$4*(TimeSeries!D187)</f>
        <v>4.0532612053589298E-6</v>
      </c>
      <c r="F188">
        <f t="shared" si="20"/>
        <v>2.0132712696899367E-3</v>
      </c>
      <c r="G188" s="11">
        <f t="shared" si="17"/>
        <v>2.3707670306778578E-11</v>
      </c>
      <c r="H188" s="6">
        <f t="shared" si="18"/>
        <v>8.9056016958331524E-6</v>
      </c>
      <c r="I188">
        <f t="shared" si="19"/>
        <v>2.9842254767080104E-3</v>
      </c>
      <c r="J188" s="6">
        <f t="shared" si="14"/>
        <v>2.7928460042729295E-16</v>
      </c>
    </row>
    <row r="189" spans="1:10" x14ac:dyDescent="0.3">
      <c r="A189" s="24">
        <v>40651</v>
      </c>
      <c r="B189">
        <v>5884.7001953125</v>
      </c>
      <c r="C189" s="5">
        <f t="shared" si="15"/>
        <v>1.0327045461366202E-2</v>
      </c>
      <c r="D189" s="7">
        <f t="shared" si="16"/>
        <v>1.0664786796112428E-4</v>
      </c>
      <c r="E189">
        <f>Estimation!$D$3+Estimation!$D$4*(TimeSeries!D188)</f>
        <v>4.1455875084156058E-6</v>
      </c>
      <c r="F189">
        <f t="shared" si="20"/>
        <v>2.0360715872521787E-3</v>
      </c>
      <c r="G189" s="11">
        <f t="shared" si="17"/>
        <v>1.0506717498005741E-8</v>
      </c>
      <c r="H189" s="6">
        <f t="shared" si="18"/>
        <v>4.7217331657511818E-6</v>
      </c>
      <c r="I189">
        <f t="shared" si="19"/>
        <v>2.1729549387300194E-3</v>
      </c>
      <c r="J189" s="6">
        <f t="shared" si="14"/>
        <v>1.0388936954324565E-8</v>
      </c>
    </row>
    <row r="190" spans="1:10" x14ac:dyDescent="0.3">
      <c r="A190" s="24">
        <v>40658</v>
      </c>
      <c r="B190">
        <v>5749.5</v>
      </c>
      <c r="C190" s="5">
        <f t="shared" si="15"/>
        <v>-2.2974865468965544E-2</v>
      </c>
      <c r="D190" s="7">
        <f t="shared" si="16"/>
        <v>5.2784444331706532E-4</v>
      </c>
      <c r="E190">
        <f>Estimation!$D$3+Estimation!$D$4*(TimeSeries!D189)</f>
        <v>1.0467917625239911E-5</v>
      </c>
      <c r="F190">
        <f t="shared" si="20"/>
        <v>3.2354161440593561E-3</v>
      </c>
      <c r="G190" s="11">
        <f t="shared" si="17"/>
        <v>2.6767846933694407E-7</v>
      </c>
      <c r="H190" s="6">
        <f t="shared" si="18"/>
        <v>1.0773388962434091E-5</v>
      </c>
      <c r="I190">
        <f t="shared" si="19"/>
        <v>3.282284107513256E-3</v>
      </c>
      <c r="J190" s="6">
        <f t="shared" si="14"/>
        <v>2.6736247525141003E-7</v>
      </c>
    </row>
    <row r="191" spans="1:10" x14ac:dyDescent="0.3">
      <c r="A191" s="24">
        <v>40665</v>
      </c>
      <c r="B191">
        <v>5551.4501953125</v>
      </c>
      <c r="C191" s="5">
        <f t="shared" si="15"/>
        <v>-3.4446439636055315E-2</v>
      </c>
      <c r="D191" s="7">
        <f t="shared" si="16"/>
        <v>1.1865572036004026E-3</v>
      </c>
      <c r="E191">
        <f>Estimation!$D$3+Estimation!$D$4*(TimeSeries!D190)</f>
        <v>3.7717123918564881E-5</v>
      </c>
      <c r="F191">
        <f t="shared" si="20"/>
        <v>6.1414268634060014E-3</v>
      </c>
      <c r="G191" s="11">
        <f t="shared" si="17"/>
        <v>1.3198335286833711E-6</v>
      </c>
      <c r="H191" s="6">
        <f t="shared" si="18"/>
        <v>3.8414105602396268E-5</v>
      </c>
      <c r="I191">
        <f t="shared" si="19"/>
        <v>6.1979113903311229E-3</v>
      </c>
      <c r="J191" s="6">
        <f t="shared" si="14"/>
        <v>1.3182325734804596E-6</v>
      </c>
    </row>
    <row r="192" spans="1:10" x14ac:dyDescent="0.3">
      <c r="A192" s="24">
        <v>40672</v>
      </c>
      <c r="B192">
        <v>5544.75</v>
      </c>
      <c r="C192" s="5">
        <f t="shared" si="15"/>
        <v>-1.2069270328962656E-3</v>
      </c>
      <c r="D192" s="7">
        <f t="shared" si="16"/>
        <v>1.4566728627357834E-6</v>
      </c>
      <c r="E192">
        <f>Estimation!$D$3+Estimation!$D$4*(TimeSeries!D191)</f>
        <v>8.0332379937295942E-5</v>
      </c>
      <c r="F192">
        <f t="shared" si="20"/>
        <v>8.962833253904479E-3</v>
      </c>
      <c r="G192" s="11">
        <f t="shared" si="17"/>
        <v>6.2213771665118206E-9</v>
      </c>
      <c r="H192" s="6">
        <f t="shared" si="18"/>
        <v>8.2817570818177831E-5</v>
      </c>
      <c r="I192">
        <f t="shared" si="19"/>
        <v>9.1004159695135829E-3</v>
      </c>
      <c r="J192" s="6">
        <f t="shared" si="14"/>
        <v>6.6195957161158549E-9</v>
      </c>
    </row>
    <row r="193" spans="1:10" x14ac:dyDescent="0.3">
      <c r="A193" s="24">
        <v>40679</v>
      </c>
      <c r="B193">
        <v>5486.35009765625</v>
      </c>
      <c r="C193" s="5">
        <f t="shared" si="15"/>
        <v>-1.0532468072275591E-2</v>
      </c>
      <c r="D193" s="7">
        <f t="shared" si="16"/>
        <v>1.1093288369350471E-4</v>
      </c>
      <c r="E193">
        <f>Estimation!$D$3+Estimation!$D$4*(TimeSeries!D192)</f>
        <v>3.662599768476497E-6</v>
      </c>
      <c r="F193">
        <f t="shared" si="20"/>
        <v>1.9137919867311852E-3</v>
      </c>
      <c r="G193" s="11">
        <f t="shared" si="17"/>
        <v>1.1506913813356167E-8</v>
      </c>
      <c r="H193" s="6">
        <f t="shared" si="18"/>
        <v>9.0204616409988332E-6</v>
      </c>
      <c r="I193">
        <f t="shared" si="19"/>
        <v>3.0034083373725313E-3</v>
      </c>
      <c r="J193" s="6">
        <f t="shared" si="14"/>
        <v>1.0386141768608087E-8</v>
      </c>
    </row>
    <row r="194" spans="1:10" x14ac:dyDescent="0.3">
      <c r="A194" s="24">
        <v>40686</v>
      </c>
      <c r="B194">
        <v>5476.10009765625</v>
      </c>
      <c r="C194" s="5">
        <f t="shared" si="15"/>
        <v>-1.8682730444742335E-3</v>
      </c>
      <c r="D194" s="7">
        <f t="shared" si="16"/>
        <v>3.490444168709021E-6</v>
      </c>
      <c r="E194">
        <f>Estimation!$D$3+Estimation!$D$4*(TimeSeries!D193)</f>
        <v>1.0745135638143041E-5</v>
      </c>
      <c r="F194">
        <f t="shared" si="20"/>
        <v>3.2779773699864131E-3</v>
      </c>
      <c r="G194" s="11">
        <f t="shared" si="17"/>
        <v>5.263054831667874E-11</v>
      </c>
      <c r="H194" s="6">
        <f t="shared" si="18"/>
        <v>1.132871213068428E-5</v>
      </c>
      <c r="I194">
        <f t="shared" si="19"/>
        <v>3.3658152252737049E-3</v>
      </c>
      <c r="J194" s="6">
        <f t="shared" si="14"/>
        <v>6.1438444643727789E-11</v>
      </c>
    </row>
    <row r="195" spans="1:10" x14ac:dyDescent="0.3">
      <c r="A195" s="24">
        <v>40693</v>
      </c>
      <c r="B195">
        <v>5516.75</v>
      </c>
      <c r="C195" s="5">
        <f t="shared" si="15"/>
        <v>7.4231481563216128E-3</v>
      </c>
      <c r="D195" s="7">
        <f t="shared" si="16"/>
        <v>5.5103128550700958E-5</v>
      </c>
      <c r="E195">
        <f>Estimation!$D$3+Estimation!$D$4*(TimeSeries!D194)</f>
        <v>3.7941740905684492E-6</v>
      </c>
      <c r="F195">
        <f t="shared" si="20"/>
        <v>1.9478639815368138E-3</v>
      </c>
      <c r="G195" s="11">
        <f t="shared" si="17"/>
        <v>2.6326088077919517E-9</v>
      </c>
      <c r="H195" s="6">
        <f t="shared" si="18"/>
        <v>4.5270822668180704E-6</v>
      </c>
      <c r="I195">
        <f t="shared" si="19"/>
        <v>2.1276941196558471E-3</v>
      </c>
      <c r="J195" s="6">
        <f t="shared" ref="J195:J258" si="21">(D195-H195)^2</f>
        <v>2.557936457709464E-9</v>
      </c>
    </row>
    <row r="196" spans="1:10" x14ac:dyDescent="0.3">
      <c r="A196" s="24">
        <v>40700</v>
      </c>
      <c r="B196">
        <v>5485.7998046875</v>
      </c>
      <c r="C196" s="5">
        <f t="shared" ref="C196:C259" si="22">B196/B195-1</f>
        <v>-5.6102225608374301E-3</v>
      </c>
      <c r="D196" s="7">
        <f t="shared" ref="D196:D259" si="23">C196^2</f>
        <v>3.1474597182129292E-5</v>
      </c>
      <c r="E196">
        <f>Estimation!$D$3+Estimation!$D$4*(TimeSeries!D195)</f>
        <v>7.1332436993103012E-6</v>
      </c>
      <c r="F196">
        <f t="shared" si="20"/>
        <v>2.6708133029678996E-3</v>
      </c>
      <c r="G196" s="11">
        <f t="shared" ref="G196:G259" si="24">(D196-E196)^2</f>
        <v>5.9250148937554418E-10</v>
      </c>
      <c r="H196" s="6">
        <f t="shared" ref="H196:H259" si="25">$M$2+($M$3*D195)+($M$4*H195)</f>
        <v>7.42612214565363E-6</v>
      </c>
      <c r="I196">
        <f t="shared" ref="I196:I259" si="26">SQRT(H196)</f>
        <v>2.7250912178592534E-3</v>
      </c>
      <c r="J196" s="6">
        <f t="shared" si="21"/>
        <v>5.7832915157999308E-10</v>
      </c>
    </row>
    <row r="197" spans="1:10" x14ac:dyDescent="0.3">
      <c r="A197" s="24">
        <v>40707</v>
      </c>
      <c r="B197">
        <v>5366.39990234375</v>
      </c>
      <c r="C197" s="5">
        <f t="shared" si="22"/>
        <v>-2.1765267890695772E-2</v>
      </c>
      <c r="D197" s="7">
        <f t="shared" si="23"/>
        <v>4.7372688635375238E-4</v>
      </c>
      <c r="E197">
        <f>Estimation!$D$3+Estimation!$D$4*(TimeSeries!D196)</f>
        <v>5.6046018172475062E-6</v>
      </c>
      <c r="F197">
        <f t="shared" ref="F197:F260" si="27">SQRT(E197)</f>
        <v>2.3674040249284673E-3</v>
      </c>
      <c r="G197" s="11">
        <f t="shared" si="24"/>
        <v>2.1913847327967644E-7</v>
      </c>
      <c r="H197" s="6">
        <f t="shared" si="25"/>
        <v>6.0850329179404302E-6</v>
      </c>
      <c r="I197">
        <f t="shared" si="26"/>
        <v>2.4667859489506646E-3</v>
      </c>
      <c r="J197" s="6">
        <f t="shared" si="21"/>
        <v>2.1868890308488144E-7</v>
      </c>
    </row>
    <row r="198" spans="1:10" x14ac:dyDescent="0.3">
      <c r="A198" s="24">
        <v>40714</v>
      </c>
      <c r="B198">
        <v>5471.25</v>
      </c>
      <c r="C198" s="5">
        <f t="shared" si="22"/>
        <v>1.953825647813856E-2</v>
      </c>
      <c r="D198" s="7">
        <f t="shared" si="23"/>
        <v>3.8174346620552344E-4</v>
      </c>
      <c r="E198">
        <f>Estimation!$D$3+Estimation!$D$4*(TimeSeries!D197)</f>
        <v>3.4216002209448687E-5</v>
      </c>
      <c r="F198">
        <f t="shared" si="27"/>
        <v>5.8494446069219845E-3</v>
      </c>
      <c r="G198" s="11">
        <f t="shared" si="24"/>
        <v>1.2077533823154305E-7</v>
      </c>
      <c r="H198" s="6">
        <f t="shared" si="25"/>
        <v>3.4609671880533997E-5</v>
      </c>
      <c r="I198">
        <f t="shared" si="26"/>
        <v>5.8829985450052592E-3</v>
      </c>
      <c r="J198" s="6">
        <f t="shared" si="21"/>
        <v>1.2050187116246405E-7</v>
      </c>
    </row>
    <row r="199" spans="1:10" x14ac:dyDescent="0.3">
      <c r="A199" s="24">
        <v>40721</v>
      </c>
      <c r="B199">
        <v>5627.2001953125</v>
      </c>
      <c r="C199" s="5">
        <f t="shared" si="22"/>
        <v>2.8503576936257602E-2</v>
      </c>
      <c r="D199" s="7">
        <f t="shared" si="23"/>
        <v>8.1245389816115632E-4</v>
      </c>
      <c r="E199">
        <f>Estimation!$D$3+Estimation!$D$4*(TimeSeries!D198)</f>
        <v>2.8265158024482264E-5</v>
      </c>
      <c r="F199">
        <f t="shared" si="27"/>
        <v>5.3164986621349079E-3</v>
      </c>
      <c r="G199" s="11">
        <f t="shared" si="24"/>
        <v>6.1495198015714411E-7</v>
      </c>
      <c r="H199" s="6">
        <f t="shared" si="25"/>
        <v>3.0504222024515941E-5</v>
      </c>
      <c r="I199">
        <f t="shared" si="26"/>
        <v>5.5230627395056759E-3</v>
      </c>
      <c r="J199" s="6">
        <f t="shared" si="21"/>
        <v>6.1144529601019676E-7</v>
      </c>
    </row>
    <row r="200" spans="1:10" x14ac:dyDescent="0.3">
      <c r="A200" s="24">
        <v>40728</v>
      </c>
      <c r="B200">
        <v>5660.64990234375</v>
      </c>
      <c r="C200" s="5">
        <f t="shared" si="22"/>
        <v>5.9442894992636219E-3</v>
      </c>
      <c r="D200" s="7">
        <f t="shared" si="23"/>
        <v>3.5334577651055764E-5</v>
      </c>
      <c r="E200">
        <f>Estimation!$D$3+Estimation!$D$4*(TimeSeries!D199)</f>
        <v>5.6129860872856464E-5</v>
      </c>
      <c r="F200">
        <f t="shared" si="27"/>
        <v>7.4919864437181455E-3</v>
      </c>
      <c r="G200" s="11">
        <f t="shared" si="24"/>
        <v>4.3244380427490573E-10</v>
      </c>
      <c r="H200" s="6">
        <f t="shared" si="25"/>
        <v>5.8103323829104356E-5</v>
      </c>
      <c r="I200">
        <f t="shared" si="26"/>
        <v>7.6225536291392769E-3</v>
      </c>
      <c r="J200" s="6">
        <f t="shared" si="21"/>
        <v>5.1841580252040243E-10</v>
      </c>
    </row>
    <row r="201" spans="1:10" x14ac:dyDescent="0.3">
      <c r="A201" s="24">
        <v>40735</v>
      </c>
      <c r="B201">
        <v>5581.10009765625</v>
      </c>
      <c r="C201" s="5">
        <f t="shared" si="22"/>
        <v>-1.4053122178526389E-2</v>
      </c>
      <c r="D201" s="7">
        <f t="shared" si="23"/>
        <v>1.974902429645903E-4</v>
      </c>
      <c r="E201">
        <f>Estimation!$D$3+Estimation!$D$4*(TimeSeries!D200)</f>
        <v>5.8543222808982305E-6</v>
      </c>
      <c r="F201">
        <f t="shared" si="27"/>
        <v>2.4195706811122983E-3</v>
      </c>
      <c r="G201" s="11">
        <f t="shared" si="24"/>
        <v>3.6724326096286321E-8</v>
      </c>
      <c r="H201" s="6">
        <f t="shared" si="25"/>
        <v>9.6133021729098266E-6</v>
      </c>
      <c r="I201">
        <f t="shared" si="26"/>
        <v>3.1005325627881781E-3</v>
      </c>
      <c r="J201" s="6">
        <f t="shared" si="21"/>
        <v>3.5297744881240612E-8</v>
      </c>
    </row>
    <row r="202" spans="1:10" x14ac:dyDescent="0.3">
      <c r="A202" s="24">
        <v>40742</v>
      </c>
      <c r="B202">
        <v>5633.9501953125</v>
      </c>
      <c r="C202" s="5">
        <f t="shared" si="22"/>
        <v>9.4694767575382865E-3</v>
      </c>
      <c r="D202" s="7">
        <f t="shared" si="23"/>
        <v>8.9670990061557816E-5</v>
      </c>
      <c r="E202">
        <f>Estimation!$D$3+Estimation!$D$4*(TimeSeries!D201)</f>
        <v>1.6344942182130381E-5</v>
      </c>
      <c r="F202">
        <f t="shared" si="27"/>
        <v>4.0428878517874299E-3</v>
      </c>
      <c r="G202" s="11">
        <f t="shared" si="24"/>
        <v>5.3767092976160861E-9</v>
      </c>
      <c r="H202" s="6">
        <f t="shared" si="25"/>
        <v>1.6966872343476822E-5</v>
      </c>
      <c r="I202">
        <f t="shared" si="26"/>
        <v>4.1190863481452801E-3</v>
      </c>
      <c r="J202" s="6">
        <f t="shared" si="21"/>
        <v>5.2858887331645794E-9</v>
      </c>
    </row>
    <row r="203" spans="1:10" x14ac:dyDescent="0.3">
      <c r="A203" s="24">
        <v>40749</v>
      </c>
      <c r="B203">
        <v>5482</v>
      </c>
      <c r="C203" s="5">
        <f t="shared" si="22"/>
        <v>-2.6970454129843779E-2</v>
      </c>
      <c r="D203" s="7">
        <f t="shared" si="23"/>
        <v>7.2740539597000741E-4</v>
      </c>
      <c r="E203">
        <f>Estimation!$D$3+Estimation!$D$4*(TimeSeries!D202)</f>
        <v>9.3696027880147015E-6</v>
      </c>
      <c r="F203">
        <f t="shared" si="27"/>
        <v>3.0609806905654764E-3</v>
      </c>
      <c r="G203" s="11">
        <f t="shared" si="24"/>
        <v>5.1557540029049345E-7</v>
      </c>
      <c r="H203" s="6">
        <f t="shared" si="25"/>
        <v>1.0467270318310277E-5</v>
      </c>
      <c r="I203">
        <f t="shared" si="26"/>
        <v>3.2353161079422019E-3</v>
      </c>
      <c r="J203" s="6">
        <f t="shared" si="21"/>
        <v>5.1400027601296862E-7</v>
      </c>
    </row>
    <row r="204" spans="1:10" x14ac:dyDescent="0.3">
      <c r="A204" s="24">
        <v>40756</v>
      </c>
      <c r="B204">
        <v>5211.25</v>
      </c>
      <c r="C204" s="5">
        <f t="shared" si="22"/>
        <v>-4.9388909157241923E-2</v>
      </c>
      <c r="D204" s="7">
        <f t="shared" si="23"/>
        <v>2.439264347742295E-3</v>
      </c>
      <c r="E204">
        <f>Estimation!$D$3+Estimation!$D$4*(TimeSeries!D203)</f>
        <v>5.062766945739573E-5</v>
      </c>
      <c r="F204">
        <f t="shared" si="27"/>
        <v>7.1153123232501701E-3</v>
      </c>
      <c r="G204" s="11">
        <f t="shared" si="24"/>
        <v>5.7055851808479165E-6</v>
      </c>
      <c r="H204" s="6">
        <f t="shared" si="25"/>
        <v>5.1304846872693088E-5</v>
      </c>
      <c r="I204">
        <f t="shared" si="26"/>
        <v>7.1627401790580877E-3</v>
      </c>
      <c r="J204" s="6">
        <f t="shared" si="21"/>
        <v>5.7023505777933992E-6</v>
      </c>
    </row>
    <row r="205" spans="1:10" x14ac:dyDescent="0.3">
      <c r="A205" s="24">
        <v>40763</v>
      </c>
      <c r="B205">
        <v>5072.9501953125</v>
      </c>
      <c r="C205" s="5">
        <f t="shared" si="22"/>
        <v>-2.6538700827536621E-2</v>
      </c>
      <c r="D205" s="7">
        <f t="shared" si="23"/>
        <v>7.0430264161349288E-4</v>
      </c>
      <c r="E205">
        <f>Estimation!$D$3+Estimation!$D$4*(TimeSeries!D204)</f>
        <v>1.6137595292218472E-4</v>
      </c>
      <c r="F205">
        <f t="shared" si="27"/>
        <v>1.2703383522596833E-2</v>
      </c>
      <c r="G205" s="11">
        <f t="shared" si="24"/>
        <v>2.9476938929330866E-7</v>
      </c>
      <c r="H205" s="6">
        <f t="shared" si="25"/>
        <v>1.6469510706084323E-4</v>
      </c>
      <c r="I205">
        <f t="shared" si="26"/>
        <v>1.2833359149530696E-2</v>
      </c>
      <c r="J205" s="6">
        <f t="shared" si="21"/>
        <v>2.9117629134598896E-7</v>
      </c>
    </row>
    <row r="206" spans="1:10" x14ac:dyDescent="0.3">
      <c r="A206" s="24">
        <v>40770</v>
      </c>
      <c r="B206">
        <v>4845.64990234375</v>
      </c>
      <c r="C206" s="5">
        <f t="shared" si="22"/>
        <v>-4.4806332453013131E-2</v>
      </c>
      <c r="D206" s="7">
        <f t="shared" si="23"/>
        <v>2.0076074278899377E-3</v>
      </c>
      <c r="E206">
        <f>Estimation!$D$3+Estimation!$D$4*(TimeSeries!D205)</f>
        <v>4.9133042586622439E-5</v>
      </c>
      <c r="F206">
        <f t="shared" si="27"/>
        <v>7.0094966000863743E-3</v>
      </c>
      <c r="G206" s="11">
        <f t="shared" si="24"/>
        <v>3.8356219178891982E-6</v>
      </c>
      <c r="H206" s="6">
        <f t="shared" si="25"/>
        <v>5.9787951031710437E-5</v>
      </c>
      <c r="I206">
        <f t="shared" si="26"/>
        <v>7.7322668753548873E-3</v>
      </c>
      <c r="J206" s="6">
        <f t="shared" si="21"/>
        <v>3.7940007144282584E-6</v>
      </c>
    </row>
    <row r="207" spans="1:10" x14ac:dyDescent="0.3">
      <c r="A207" s="24">
        <v>40777</v>
      </c>
      <c r="B207">
        <v>4747.7998046875</v>
      </c>
      <c r="C207" s="5">
        <f t="shared" si="22"/>
        <v>-2.019338987096897E-2</v>
      </c>
      <c r="D207" s="7">
        <f t="shared" si="23"/>
        <v>4.0777299448095216E-4</v>
      </c>
      <c r="E207">
        <f>Estimation!$D$3+Estimation!$D$4*(TimeSeries!D206)</f>
        <v>1.3345001727786438E-4</v>
      </c>
      <c r="F207">
        <f t="shared" si="27"/>
        <v>1.1552056841872983E-2</v>
      </c>
      <c r="G207" s="11">
        <f t="shared" si="24"/>
        <v>7.5253095821565822E-8</v>
      </c>
      <c r="H207" s="6">
        <f t="shared" si="25"/>
        <v>1.3731798370219137E-4</v>
      </c>
      <c r="I207">
        <f t="shared" si="26"/>
        <v>1.1718275628358952E-2</v>
      </c>
      <c r="J207" s="6">
        <f t="shared" si="21"/>
        <v>7.3145912855339598E-8</v>
      </c>
    </row>
    <row r="208" spans="1:10" x14ac:dyDescent="0.3">
      <c r="A208" s="24">
        <v>40784</v>
      </c>
      <c r="B208">
        <v>5040</v>
      </c>
      <c r="C208" s="5">
        <f t="shared" si="22"/>
        <v>6.1544337868671528E-2</v>
      </c>
      <c r="D208" s="7">
        <f t="shared" si="23"/>
        <v>3.7877055236931962E-3</v>
      </c>
      <c r="E208">
        <f>Estimation!$D$3+Estimation!$D$4*(TimeSeries!D207)</f>
        <v>2.9949131796338546E-5</v>
      </c>
      <c r="F208">
        <f t="shared" si="27"/>
        <v>5.4725799945125105E-3</v>
      </c>
      <c r="G208" s="11">
        <f t="shared" si="24"/>
        <v>1.4120733100841689E-5</v>
      </c>
      <c r="H208" s="6">
        <f t="shared" si="25"/>
        <v>3.883288414528003E-5</v>
      </c>
      <c r="I208">
        <f t="shared" si="26"/>
        <v>6.2316036575892752E-3</v>
      </c>
      <c r="J208" s="6">
        <f t="shared" si="21"/>
        <v>1.4054046067550961E-5</v>
      </c>
    </row>
    <row r="209" spans="1:10" x14ac:dyDescent="0.3">
      <c r="A209" s="24">
        <v>40791</v>
      </c>
      <c r="B209">
        <v>5059.4501953125</v>
      </c>
      <c r="C209" s="5">
        <f t="shared" si="22"/>
        <v>3.8591657366071619E-3</v>
      </c>
      <c r="D209" s="7">
        <f t="shared" si="23"/>
        <v>1.4893160182602698E-5</v>
      </c>
      <c r="E209">
        <f>Estimation!$D$3+Estimation!$D$4*(TimeSeries!D208)</f>
        <v>2.4861301496821055E-4</v>
      </c>
      <c r="F209">
        <f t="shared" si="27"/>
        <v>1.5767466980089431E-2</v>
      </c>
      <c r="G209" s="11">
        <f t="shared" si="24"/>
        <v>5.4624970521005616E-8</v>
      </c>
      <c r="H209" s="6">
        <f t="shared" si="25"/>
        <v>2.5112529862138434E-4</v>
      </c>
      <c r="I209">
        <f t="shared" si="26"/>
        <v>1.5846933413799162E-2</v>
      </c>
      <c r="J209" s="6">
        <f t="shared" si="21"/>
        <v>5.580562323135969E-8</v>
      </c>
    </row>
    <row r="210" spans="1:10" x14ac:dyDescent="0.3">
      <c r="A210" s="24">
        <v>40798</v>
      </c>
      <c r="B210">
        <v>5084.25</v>
      </c>
      <c r="C210" s="5">
        <f t="shared" si="22"/>
        <v>4.9016797735210726E-3</v>
      </c>
      <c r="D210" s="7">
        <f t="shared" si="23"/>
        <v>2.4026464602145594E-5</v>
      </c>
      <c r="E210">
        <f>Estimation!$D$3+Estimation!$D$4*(TimeSeries!D209)</f>
        <v>4.5318699293919546E-6</v>
      </c>
      <c r="F210">
        <f t="shared" si="27"/>
        <v>2.1288189047901549E-3</v>
      </c>
      <c r="G210" s="11">
        <f t="shared" si="24"/>
        <v>3.8003922145495461E-10</v>
      </c>
      <c r="H210" s="6">
        <f t="shared" si="25"/>
        <v>2.0778357835482233E-5</v>
      </c>
      <c r="I210">
        <f t="shared" si="26"/>
        <v>4.5583284036455991E-3</v>
      </c>
      <c r="J210" s="6">
        <f t="shared" si="21"/>
        <v>1.0550197567644314E-11</v>
      </c>
    </row>
    <row r="211" spans="1:10" x14ac:dyDescent="0.3">
      <c r="A211" s="24">
        <v>40805</v>
      </c>
      <c r="B211">
        <v>4867.75</v>
      </c>
      <c r="C211" s="5">
        <f t="shared" si="22"/>
        <v>-4.2582485125633118E-2</v>
      </c>
      <c r="D211" s="7">
        <f t="shared" si="23"/>
        <v>1.8132680394747657E-3</v>
      </c>
      <c r="E211">
        <f>Estimation!$D$3+Estimation!$D$4*(TimeSeries!D210)</f>
        <v>5.1227467570526357E-6</v>
      </c>
      <c r="F211">
        <f t="shared" si="27"/>
        <v>2.2633485717079983E-3</v>
      </c>
      <c r="G211" s="11">
        <f t="shared" si="24"/>
        <v>3.2693893995772243E-6</v>
      </c>
      <c r="H211" s="6">
        <f t="shared" si="25"/>
        <v>6.4669973806886584E-6</v>
      </c>
      <c r="I211">
        <f t="shared" si="26"/>
        <v>2.5430291741717513E-3</v>
      </c>
      <c r="J211" s="6">
        <f t="shared" si="21"/>
        <v>3.264530005712243E-6</v>
      </c>
    </row>
    <row r="212" spans="1:10" x14ac:dyDescent="0.3">
      <c r="A212" s="24">
        <v>40812</v>
      </c>
      <c r="B212">
        <v>4943.25</v>
      </c>
      <c r="C212" s="5">
        <f t="shared" si="22"/>
        <v>1.5510246006882111E-2</v>
      </c>
      <c r="D212" s="7">
        <f t="shared" si="23"/>
        <v>2.4056773119400247E-4</v>
      </c>
      <c r="E212">
        <f>Estimation!$D$3+Estimation!$D$4*(TimeSeries!D211)</f>
        <v>1.2087727952146529E-4</v>
      </c>
      <c r="F212">
        <f t="shared" si="27"/>
        <v>1.0994420381332764E-2</v>
      </c>
      <c r="G212" s="11">
        <f t="shared" si="24"/>
        <v>1.4325804221575958E-8</v>
      </c>
      <c r="H212" s="6">
        <f t="shared" si="25"/>
        <v>1.2129566028720598E-4</v>
      </c>
      <c r="I212">
        <f t="shared" si="26"/>
        <v>1.1013430904455068E-2</v>
      </c>
      <c r="J212" s="6">
        <f t="shared" si="21"/>
        <v>1.4225826898395889E-8</v>
      </c>
    </row>
    <row r="213" spans="1:10" x14ac:dyDescent="0.3">
      <c r="A213" s="24">
        <v>40819</v>
      </c>
      <c r="B213">
        <v>4888.0498046875</v>
      </c>
      <c r="C213" s="5">
        <f t="shared" si="22"/>
        <v>-1.1166782038638523E-2</v>
      </c>
      <c r="D213" s="7">
        <f t="shared" si="23"/>
        <v>1.2469702109845992E-4</v>
      </c>
      <c r="E213">
        <f>Estimation!$D$3+Estimation!$D$4*(TimeSeries!D212)</f>
        <v>1.9131829426808387E-5</v>
      </c>
      <c r="F213">
        <f t="shared" si="27"/>
        <v>4.3739946761294059E-3</v>
      </c>
      <c r="G213" s="11">
        <f t="shared" si="24"/>
        <v>1.1144009692672528E-8</v>
      </c>
      <c r="H213" s="6">
        <f t="shared" si="25"/>
        <v>2.6979021600339248E-5</v>
      </c>
      <c r="I213">
        <f t="shared" si="26"/>
        <v>5.1941333829946309E-3</v>
      </c>
      <c r="J213" s="6">
        <f t="shared" si="21"/>
        <v>9.5488074259147131E-9</v>
      </c>
    </row>
    <row r="214" spans="1:10" x14ac:dyDescent="0.3">
      <c r="A214" s="24">
        <v>40826</v>
      </c>
      <c r="B214">
        <v>5132.2998046875</v>
      </c>
      <c r="C214" s="5">
        <f t="shared" si="22"/>
        <v>4.9968803461407196E-2</v>
      </c>
      <c r="D214" s="7">
        <f t="shared" si="23"/>
        <v>2.4968813193647398E-3</v>
      </c>
      <c r="E214">
        <f>Estimation!$D$3+Estimation!$D$4*(TimeSeries!D213)</f>
        <v>1.1635603038739405E-5</v>
      </c>
      <c r="F214">
        <f t="shared" si="27"/>
        <v>3.4110999748965735E-3</v>
      </c>
      <c r="G214" s="11">
        <f t="shared" si="24"/>
        <v>6.1764462705167343E-6</v>
      </c>
      <c r="H214" s="6">
        <f t="shared" si="25"/>
        <v>1.3381004041960893E-5</v>
      </c>
      <c r="I214">
        <f t="shared" si="26"/>
        <v>3.6580054731999642E-3</v>
      </c>
      <c r="J214" s="6">
        <f t="shared" si="21"/>
        <v>6.1677738162083417E-6</v>
      </c>
    </row>
    <row r="215" spans="1:10" x14ac:dyDescent="0.3">
      <c r="A215" s="24">
        <v>40833</v>
      </c>
      <c r="B215">
        <v>5049.9501953125</v>
      </c>
      <c r="C215" s="5">
        <f t="shared" si="22"/>
        <v>-1.6045362217496972E-2</v>
      </c>
      <c r="D215" s="7">
        <f t="shared" si="23"/>
        <v>2.5745364869067934E-4</v>
      </c>
      <c r="E215">
        <f>Estimation!$D$3+Estimation!$D$4*(TimeSeries!D214)</f>
        <v>1.6510346838075621E-4</v>
      </c>
      <c r="F215">
        <f t="shared" si="27"/>
        <v>1.2849259448729184E-2</v>
      </c>
      <c r="G215" s="11">
        <f t="shared" si="24"/>
        <v>8.5285558032753131E-9</v>
      </c>
      <c r="H215" s="6">
        <f t="shared" si="25"/>
        <v>1.6596914906499035E-4</v>
      </c>
      <c r="I215">
        <f t="shared" si="26"/>
        <v>1.2882901422621783E-2</v>
      </c>
      <c r="J215" s="6">
        <f t="shared" si="21"/>
        <v>8.3694136717626875E-9</v>
      </c>
    </row>
    <row r="216" spans="1:10" x14ac:dyDescent="0.3">
      <c r="A216" s="24">
        <v>40840</v>
      </c>
      <c r="B216">
        <v>5360.7001953125</v>
      </c>
      <c r="C216" s="5">
        <f t="shared" si="22"/>
        <v>6.1535260345428E-2</v>
      </c>
      <c r="D216" s="7">
        <f t="shared" si="23"/>
        <v>3.7865882657796036E-3</v>
      </c>
      <c r="E216">
        <f>Estimation!$D$3+Estimation!$D$4*(TimeSeries!D215)</f>
        <v>2.0224259603692359E-5</v>
      </c>
      <c r="F216">
        <f t="shared" si="27"/>
        <v>4.4971390465152793E-3</v>
      </c>
      <c r="G216" s="11">
        <f t="shared" si="24"/>
        <v>1.4185497827017459E-5</v>
      </c>
      <c r="H216" s="6">
        <f t="shared" si="25"/>
        <v>3.0961591875156502E-5</v>
      </c>
      <c r="I216">
        <f t="shared" si="26"/>
        <v>5.5643141423859692E-3</v>
      </c>
      <c r="J216" s="6">
        <f t="shared" si="21"/>
        <v>1.4104731713742581E-5</v>
      </c>
    </row>
    <row r="217" spans="1:10" x14ac:dyDescent="0.3">
      <c r="A217" s="24">
        <v>40847</v>
      </c>
      <c r="B217">
        <v>5284.2001953125</v>
      </c>
      <c r="C217" s="5">
        <f t="shared" si="22"/>
        <v>-1.4270523851882877E-2</v>
      </c>
      <c r="D217" s="7">
        <f t="shared" si="23"/>
        <v>2.036478510071581E-4</v>
      </c>
      <c r="E217">
        <f>Estimation!$D$3+Estimation!$D$4*(TimeSeries!D216)</f>
        <v>2.4854073424906032E-4</v>
      </c>
      <c r="F217">
        <f t="shared" si="27"/>
        <v>1.5765174729417377E-2</v>
      </c>
      <c r="G217" s="11">
        <f t="shared" si="24"/>
        <v>2.0153709657710646E-9</v>
      </c>
      <c r="H217" s="6">
        <f t="shared" si="25"/>
        <v>2.5054378663252972E-4</v>
      </c>
      <c r="I217">
        <f t="shared" si="26"/>
        <v>1.5828575003219013E-2</v>
      </c>
      <c r="J217" s="6">
        <f t="shared" si="21"/>
        <v>2.1992287781789987E-9</v>
      </c>
    </row>
    <row r="218" spans="1:10" x14ac:dyDescent="0.3">
      <c r="A218" s="24">
        <v>40854</v>
      </c>
      <c r="B218">
        <v>5168.85009765625</v>
      </c>
      <c r="C218" s="5">
        <f t="shared" si="22"/>
        <v>-2.1829244425405125E-2</v>
      </c>
      <c r="D218" s="7">
        <f t="shared" si="23"/>
        <v>4.7651591218408077E-4</v>
      </c>
      <c r="E218">
        <f>Estimation!$D$3+Estimation!$D$4*(TimeSeries!D217)</f>
        <v>1.6743307082613185E-5</v>
      </c>
      <c r="F218">
        <f t="shared" si="27"/>
        <v>4.0918586342410688E-3</v>
      </c>
      <c r="G218" s="11">
        <f t="shared" si="24"/>
        <v>2.1139084840179005E-7</v>
      </c>
      <c r="H218" s="6">
        <f t="shared" si="25"/>
        <v>3.2952174217136288E-5</v>
      </c>
      <c r="I218">
        <f t="shared" si="26"/>
        <v>5.7403984371414748E-3</v>
      </c>
      <c r="J218" s="6">
        <f t="shared" si="21"/>
        <v>1.9674878963920821E-7</v>
      </c>
    </row>
    <row r="219" spans="1:10" x14ac:dyDescent="0.3">
      <c r="A219" s="24">
        <v>40861</v>
      </c>
      <c r="B219">
        <v>4905.7998046875</v>
      </c>
      <c r="C219" s="5">
        <f t="shared" si="22"/>
        <v>-5.0891453224388705E-2</v>
      </c>
      <c r="D219" s="7">
        <f t="shared" si="23"/>
        <v>2.5899400112901435E-3</v>
      </c>
      <c r="E219">
        <f>Estimation!$D$3+Estimation!$D$4*(TimeSeries!D218)</f>
        <v>3.4396437532655689E-5</v>
      </c>
      <c r="F219">
        <f t="shared" si="27"/>
        <v>5.8648476137625003E-3</v>
      </c>
      <c r="G219" s="11">
        <f t="shared" si="24"/>
        <v>6.5308029573731915E-6</v>
      </c>
      <c r="H219" s="6">
        <f t="shared" si="25"/>
        <v>3.6528270139075917E-5</v>
      </c>
      <c r="I219">
        <f t="shared" si="26"/>
        <v>6.043862187300097E-3</v>
      </c>
      <c r="J219" s="6">
        <f t="shared" si="21"/>
        <v>6.5199115198481256E-6</v>
      </c>
    </row>
    <row r="220" spans="1:10" x14ac:dyDescent="0.3">
      <c r="A220" s="24">
        <v>40868</v>
      </c>
      <c r="B220">
        <v>4710.0498046875</v>
      </c>
      <c r="C220" s="5">
        <f t="shared" si="22"/>
        <v>-3.9901750538813396E-2</v>
      </c>
      <c r="D220" s="7">
        <f t="shared" si="23"/>
        <v>1.5921496960616952E-3</v>
      </c>
      <c r="E220">
        <f>Estimation!$D$3+Estimation!$D$4*(TimeSeries!D219)</f>
        <v>1.7112387700235859E-4</v>
      </c>
      <c r="F220">
        <f t="shared" si="27"/>
        <v>1.3081432528678142E-2</v>
      </c>
      <c r="G220" s="11">
        <f t="shared" si="24"/>
        <v>2.0193143784332588E-6</v>
      </c>
      <c r="H220" s="6">
        <f t="shared" si="25"/>
        <v>1.7348706423320637E-4</v>
      </c>
      <c r="I220">
        <f t="shared" si="26"/>
        <v>1.3171448828174006E-2</v>
      </c>
      <c r="J220" s="6">
        <f t="shared" si="21"/>
        <v>2.0126036629465343E-6</v>
      </c>
    </row>
    <row r="221" spans="1:10" x14ac:dyDescent="0.3">
      <c r="A221" s="24">
        <v>40875</v>
      </c>
      <c r="B221">
        <v>5050.14990234375</v>
      </c>
      <c r="C221" s="5">
        <f t="shared" si="22"/>
        <v>7.2207325136515177E-2</v>
      </c>
      <c r="D221" s="7">
        <f t="shared" si="23"/>
        <v>5.2138978033704165E-3</v>
      </c>
      <c r="E221">
        <f>Estimation!$D$3+Estimation!$D$4*(TimeSeries!D220)</f>
        <v>1.0657208402026914E-4</v>
      </c>
      <c r="F221">
        <f t="shared" si="27"/>
        <v>1.0323375611701298E-2</v>
      </c>
      <c r="G221" s="11">
        <f t="shared" si="24"/>
        <v>2.6084776003535501E-5</v>
      </c>
      <c r="H221" s="6">
        <f t="shared" si="25"/>
        <v>1.1779578591888735E-4</v>
      </c>
      <c r="I221">
        <f t="shared" si="26"/>
        <v>1.0853376705840785E-2</v>
      </c>
      <c r="J221" s="6">
        <f t="shared" si="21"/>
        <v>2.5970255772273543E-5</v>
      </c>
    </row>
    <row r="222" spans="1:10" x14ac:dyDescent="0.3">
      <c r="A222" s="24">
        <v>40882</v>
      </c>
      <c r="B222">
        <v>4866.7001953125</v>
      </c>
      <c r="C222" s="5">
        <f t="shared" si="22"/>
        <v>-3.632559638400279E-2</v>
      </c>
      <c r="D222" s="7">
        <f t="shared" si="23"/>
        <v>1.3195489526534765E-3</v>
      </c>
      <c r="E222">
        <f>Estimation!$D$3+Estimation!$D$4*(TimeSeries!D221)</f>
        <v>3.4088016507509433E-4</v>
      </c>
      <c r="F222">
        <f t="shared" si="27"/>
        <v>1.8462940314995721E-2</v>
      </c>
      <c r="G222" s="11">
        <f t="shared" si="24"/>
        <v>9.5779259578014031E-7</v>
      </c>
      <c r="H222" s="6">
        <f t="shared" si="25"/>
        <v>3.4850093375839988E-4</v>
      </c>
      <c r="I222">
        <f t="shared" si="26"/>
        <v>1.8668179711969775E-2</v>
      </c>
      <c r="J222" s="6">
        <f t="shared" si="21"/>
        <v>9.4293425500005311E-7</v>
      </c>
    </row>
    <row r="223" spans="1:10" x14ac:dyDescent="0.3">
      <c r="A223" s="24">
        <v>40889</v>
      </c>
      <c r="B223">
        <v>4651.60009765625</v>
      </c>
      <c r="C223" s="5">
        <f t="shared" si="22"/>
        <v>-4.419834570114467E-2</v>
      </c>
      <c r="D223" s="7">
        <f t="shared" si="23"/>
        <v>1.9534937627178933E-3</v>
      </c>
      <c r="E223">
        <f>Estimation!$D$3+Estimation!$D$4*(TimeSeries!D222)</f>
        <v>8.893624762590393E-5</v>
      </c>
      <c r="F223">
        <f t="shared" si="27"/>
        <v>9.4306016576835607E-3</v>
      </c>
      <c r="G223" s="11">
        <f t="shared" si="24"/>
        <v>3.4765747270860143E-6</v>
      </c>
      <c r="H223" s="6">
        <f t="shared" si="25"/>
        <v>1.1148242770672227E-4</v>
      </c>
      <c r="I223">
        <f t="shared" si="26"/>
        <v>1.0558523935982826E-2</v>
      </c>
      <c r="J223" s="6">
        <f t="shared" si="21"/>
        <v>3.393005758309637E-6</v>
      </c>
    </row>
    <row r="224" spans="1:10" x14ac:dyDescent="0.3">
      <c r="A224" s="24">
        <v>40896</v>
      </c>
      <c r="B224">
        <v>4714</v>
      </c>
      <c r="C224" s="5">
        <f t="shared" si="22"/>
        <v>1.3414717738782223E-2</v>
      </c>
      <c r="D224" s="7">
        <f t="shared" si="23"/>
        <v>1.7995465201119841E-4</v>
      </c>
      <c r="E224">
        <f>Estimation!$D$3+Estimation!$D$4*(TimeSeries!D223)</f>
        <v>1.299491473472035E-4</v>
      </c>
      <c r="F224">
        <f t="shared" si="27"/>
        <v>1.1399523996518605E-2</v>
      </c>
      <c r="G224" s="11">
        <f t="shared" si="24"/>
        <v>2.5005504967008168E-9</v>
      </c>
      <c r="H224" s="6">
        <f t="shared" si="25"/>
        <v>1.3716147491205609E-4</v>
      </c>
      <c r="I224">
        <f t="shared" si="26"/>
        <v>1.1711595745757966E-2</v>
      </c>
      <c r="J224" s="6">
        <f t="shared" si="21"/>
        <v>1.8312560062385593E-9</v>
      </c>
    </row>
    <row r="225" spans="1:10" x14ac:dyDescent="0.3">
      <c r="A225" s="24">
        <v>40903</v>
      </c>
      <c r="B225">
        <v>4624.2998046875</v>
      </c>
      <c r="C225" s="5">
        <f t="shared" si="22"/>
        <v>-1.9028467397645299E-2</v>
      </c>
      <c r="D225" s="7">
        <f t="shared" si="23"/>
        <v>3.6208257150325006E-4</v>
      </c>
      <c r="E225">
        <f>Estimation!$D$3+Estimation!$D$4*(TimeSeries!D224)</f>
        <v>1.521048154469396E-5</v>
      </c>
      <c r="F225">
        <f t="shared" si="27"/>
        <v>3.900061736010593E-3</v>
      </c>
      <c r="G225" s="11">
        <f t="shared" si="24"/>
        <v>1.2032024679221663E-7</v>
      </c>
      <c r="H225" s="6">
        <f t="shared" si="25"/>
        <v>2.4084108596900747E-5</v>
      </c>
      <c r="I225">
        <f t="shared" si="26"/>
        <v>4.9075562754695686E-3</v>
      </c>
      <c r="J225" s="6">
        <f t="shared" si="21"/>
        <v>1.142429609270548E-7</v>
      </c>
    </row>
    <row r="226" spans="1:10" x14ac:dyDescent="0.3">
      <c r="A226" s="24">
        <v>40910</v>
      </c>
      <c r="B226">
        <v>4754.10009765625</v>
      </c>
      <c r="C226" s="5">
        <f t="shared" si="22"/>
        <v>2.8069177702789938E-2</v>
      </c>
      <c r="D226" s="7">
        <f t="shared" si="23"/>
        <v>7.8787873691079984E-4</v>
      </c>
      <c r="E226">
        <f>Estimation!$D$3+Estimation!$D$4*(TimeSeries!D225)</f>
        <v>2.699320139662781E-5</v>
      </c>
      <c r="F226">
        <f t="shared" si="27"/>
        <v>5.1954981856052853E-3</v>
      </c>
      <c r="G226" s="11">
        <f t="shared" si="24"/>
        <v>5.7894679815468834E-7</v>
      </c>
      <c r="H226" s="6">
        <f t="shared" si="25"/>
        <v>2.8551316732663465E-5</v>
      </c>
      <c r="I226">
        <f t="shared" si="26"/>
        <v>5.3433432168131841E-3</v>
      </c>
      <c r="J226" s="6">
        <f t="shared" si="21"/>
        <v>5.7657813103438413E-7</v>
      </c>
    </row>
    <row r="227" spans="1:10" x14ac:dyDescent="0.3">
      <c r="A227" s="24">
        <v>40917</v>
      </c>
      <c r="B227">
        <v>4866</v>
      </c>
      <c r="C227" s="5">
        <f t="shared" si="22"/>
        <v>2.3537557065514081E-2</v>
      </c>
      <c r="D227" s="7">
        <f t="shared" si="23"/>
        <v>5.5401659261233188E-4</v>
      </c>
      <c r="E227">
        <f>Estimation!$D$3+Estimation!$D$4*(TimeSeries!D226)</f>
        <v>5.4539977009159841E-5</v>
      </c>
      <c r="F227">
        <f t="shared" si="27"/>
        <v>7.3851186184894719E-3</v>
      </c>
      <c r="G227" s="11">
        <f t="shared" si="24"/>
        <v>2.4947688953439888E-7</v>
      </c>
      <c r="H227" s="6">
        <f t="shared" si="25"/>
        <v>5.638709724971959E-5</v>
      </c>
      <c r="I227">
        <f t="shared" si="26"/>
        <v>7.5091342543411477E-3</v>
      </c>
      <c r="J227" s="6">
        <f t="shared" si="21"/>
        <v>2.4763511465484824E-7</v>
      </c>
    </row>
    <row r="228" spans="1:10" x14ac:dyDescent="0.3">
      <c r="A228" s="24">
        <v>40924</v>
      </c>
      <c r="B228">
        <v>5048.60009765625</v>
      </c>
      <c r="C228" s="5">
        <f t="shared" si="22"/>
        <v>3.7525708519574597E-2</v>
      </c>
      <c r="D228" s="7">
        <f t="shared" si="23"/>
        <v>1.4081787998960734E-3</v>
      </c>
      <c r="E228">
        <f>Estimation!$D$3+Estimation!$D$4*(TimeSeries!D227)</f>
        <v>3.941032452135644E-5</v>
      </c>
      <c r="F228">
        <f t="shared" si="27"/>
        <v>6.2777642932302291E-3</v>
      </c>
      <c r="G228" s="11">
        <f t="shared" si="24"/>
        <v>1.8735271391796267E-6</v>
      </c>
      <c r="H228" s="6">
        <f t="shared" si="25"/>
        <v>4.305827356733558E-5</v>
      </c>
      <c r="I228">
        <f t="shared" si="26"/>
        <v>6.5618803377793765E-3</v>
      </c>
      <c r="J228" s="6">
        <f t="shared" si="21"/>
        <v>1.8635540514040501E-6</v>
      </c>
    </row>
    <row r="229" spans="1:10" x14ac:dyDescent="0.3">
      <c r="A229" s="24">
        <v>40931</v>
      </c>
      <c r="B229">
        <v>5204.7001953125</v>
      </c>
      <c r="C229" s="5">
        <f t="shared" si="22"/>
        <v>3.091948156652724E-2</v>
      </c>
      <c r="D229" s="7">
        <f t="shared" si="23"/>
        <v>9.5601434034281777E-4</v>
      </c>
      <c r="E229">
        <f>Estimation!$D$3+Estimation!$D$4*(TimeSeries!D228)</f>
        <v>9.4670133256902881E-5</v>
      </c>
      <c r="F229">
        <f t="shared" si="27"/>
        <v>9.7298578230569678E-3</v>
      </c>
      <c r="G229" s="11">
        <f t="shared" si="24"/>
        <v>7.4191384308046355E-7</v>
      </c>
      <c r="H229" s="6">
        <f t="shared" si="25"/>
        <v>9.7455777413860291E-5</v>
      </c>
      <c r="I229">
        <f t="shared" si="26"/>
        <v>9.8719692773964959E-3</v>
      </c>
      <c r="J229" s="6">
        <f t="shared" si="21"/>
        <v>7.371228059786367E-7</v>
      </c>
    </row>
    <row r="230" spans="1:10" x14ac:dyDescent="0.3">
      <c r="A230" s="24">
        <v>40938</v>
      </c>
      <c r="B230">
        <v>5325.85009765625</v>
      </c>
      <c r="C230" s="5">
        <f t="shared" si="22"/>
        <v>2.3277018425165164E-2</v>
      </c>
      <c r="D230" s="7">
        <f t="shared" si="23"/>
        <v>5.4181958676547846E-4</v>
      </c>
      <c r="E230">
        <f>Estimation!$D$3+Estimation!$D$4*(TimeSeries!D229)</f>
        <v>6.5417467499912264E-5</v>
      </c>
      <c r="F230">
        <f t="shared" si="27"/>
        <v>8.0881065460286974E-3</v>
      </c>
      <c r="G230" s="11">
        <f t="shared" si="24"/>
        <v>2.2695897924072276E-7</v>
      </c>
      <c r="H230" s="6">
        <f t="shared" si="25"/>
        <v>7.1722344459043458E-5</v>
      </c>
      <c r="I230">
        <f t="shared" si="26"/>
        <v>8.4689045607471251E-3</v>
      </c>
      <c r="J230" s="6">
        <f t="shared" si="21"/>
        <v>2.2099141722411507E-7</v>
      </c>
    </row>
    <row r="231" spans="1:10" x14ac:dyDescent="0.3">
      <c r="A231" s="24">
        <v>40945</v>
      </c>
      <c r="B231">
        <v>5381.60009765625</v>
      </c>
      <c r="C231" s="5">
        <f t="shared" si="22"/>
        <v>1.0467812457683356E-2</v>
      </c>
      <c r="D231" s="7">
        <f t="shared" si="23"/>
        <v>1.0957509764923087E-4</v>
      </c>
      <c r="E231">
        <f>Estimation!$D$3+Estimation!$D$4*(TimeSeries!D230)</f>
        <v>3.8621242301965332E-5</v>
      </c>
      <c r="F231">
        <f t="shared" si="27"/>
        <v>6.2145991264091465E-3</v>
      </c>
      <c r="G231" s="11">
        <f t="shared" si="24"/>
        <v>5.0344495886406835E-9</v>
      </c>
      <c r="H231" s="6">
        <f t="shared" si="25"/>
        <v>4.3261301301385735E-5</v>
      </c>
      <c r="I231">
        <f t="shared" si="26"/>
        <v>6.5773323848947862E-3</v>
      </c>
      <c r="J231" s="6">
        <f t="shared" si="21"/>
        <v>4.3975195860634797E-9</v>
      </c>
    </row>
    <row r="232" spans="1:10" x14ac:dyDescent="0.3">
      <c r="A232" s="24">
        <v>40952</v>
      </c>
      <c r="B232">
        <v>5564.2998046875</v>
      </c>
      <c r="C232" s="5">
        <f t="shared" si="22"/>
        <v>3.3948956391393281E-2</v>
      </c>
      <c r="D232" s="7">
        <f t="shared" si="23"/>
        <v>1.1525316400647226E-3</v>
      </c>
      <c r="E232">
        <f>Estimation!$D$3+Estimation!$D$4*(TimeSeries!D231)</f>
        <v>1.0657294012195942E-5</v>
      </c>
      <c r="F232">
        <f t="shared" si="27"/>
        <v>3.2645511195562465E-3</v>
      </c>
      <c r="G232" s="11">
        <f t="shared" si="24"/>
        <v>1.3038770221728854E-6</v>
      </c>
      <c r="H232" s="6">
        <f t="shared" si="25"/>
        <v>1.3456072997240984E-5</v>
      </c>
      <c r="I232">
        <f t="shared" si="26"/>
        <v>3.6682520356759816E-3</v>
      </c>
      <c r="J232" s="6">
        <f t="shared" si="21"/>
        <v>1.2974931474901046E-6</v>
      </c>
    </row>
    <row r="233" spans="1:10" x14ac:dyDescent="0.3">
      <c r="A233" s="24">
        <v>40959</v>
      </c>
      <c r="B233">
        <v>5429.2998046875</v>
      </c>
      <c r="C233" s="5">
        <f t="shared" si="22"/>
        <v>-2.4261812759670653E-2</v>
      </c>
      <c r="D233" s="7">
        <f t="shared" si="23"/>
        <v>5.886355583853177E-4</v>
      </c>
      <c r="E233">
        <f>Estimation!$D$3+Estimation!$D$4*(TimeSeries!D232)</f>
        <v>7.8131104679426492E-5</v>
      </c>
      <c r="F233">
        <f t="shared" si="27"/>
        <v>8.8391800909035957E-3</v>
      </c>
      <c r="G233" s="11">
        <f t="shared" si="24"/>
        <v>2.6061479725355035E-7</v>
      </c>
      <c r="H233" s="6">
        <f t="shared" si="25"/>
        <v>7.9001641930803718E-5</v>
      </c>
      <c r="I233">
        <f t="shared" si="26"/>
        <v>8.8882867826597343E-3</v>
      </c>
      <c r="J233" s="6">
        <f t="shared" si="21"/>
        <v>2.5972672880076652E-7</v>
      </c>
    </row>
    <row r="234" spans="1:10" x14ac:dyDescent="0.3">
      <c r="A234" s="24">
        <v>40966</v>
      </c>
      <c r="B234">
        <v>5359.35009765625</v>
      </c>
      <c r="C234" s="5">
        <f t="shared" si="22"/>
        <v>-1.2883743677381321E-2</v>
      </c>
      <c r="D234" s="7">
        <f t="shared" si="23"/>
        <v>1.6599085114446315E-4</v>
      </c>
      <c r="E234">
        <f>Estimation!$D$3+Estimation!$D$4*(TimeSeries!D233)</f>
        <v>4.1649989787420055E-5</v>
      </c>
      <c r="F234">
        <f t="shared" si="27"/>
        <v>6.4536803288836719E-3</v>
      </c>
      <c r="G234" s="11">
        <f t="shared" si="24"/>
        <v>1.5460649803011417E-8</v>
      </c>
      <c r="H234" s="6">
        <f t="shared" si="25"/>
        <v>4.6760981102258388E-5</v>
      </c>
      <c r="I234">
        <f t="shared" si="26"/>
        <v>6.8382001361658312E-3</v>
      </c>
      <c r="J234" s="6">
        <f t="shared" si="21"/>
        <v>1.4215761910281038E-8</v>
      </c>
    </row>
    <row r="235" spans="1:10" x14ac:dyDescent="0.3">
      <c r="A235" s="24">
        <v>40973</v>
      </c>
      <c r="B235">
        <v>5333.5498046875</v>
      </c>
      <c r="C235" s="5">
        <f t="shared" si="22"/>
        <v>-4.8140712024080656E-3</v>
      </c>
      <c r="D235" s="7">
        <f t="shared" si="23"/>
        <v>2.317528154185464E-5</v>
      </c>
      <c r="E235">
        <f>Estimation!$D$3+Estimation!$D$4*(TimeSeries!D234)</f>
        <v>1.4307096966756622E-5</v>
      </c>
      <c r="F235">
        <f t="shared" si="27"/>
        <v>3.7824723352268713E-3</v>
      </c>
      <c r="G235" s="11">
        <f t="shared" si="24"/>
        <v>7.8644697658006399E-11</v>
      </c>
      <c r="H235" s="6">
        <f t="shared" si="25"/>
        <v>1.7332286854535079E-5</v>
      </c>
      <c r="I235">
        <f t="shared" si="26"/>
        <v>4.1632063189968229E-3</v>
      </c>
      <c r="J235" s="6">
        <f t="shared" si="21"/>
        <v>3.4140586916044613E-11</v>
      </c>
    </row>
    <row r="236" spans="1:10" x14ac:dyDescent="0.3">
      <c r="A236" s="24">
        <v>40980</v>
      </c>
      <c r="B236">
        <v>5317.89990234375</v>
      </c>
      <c r="C236" s="5">
        <f t="shared" si="22"/>
        <v>-2.9342375935058618E-3</v>
      </c>
      <c r="D236" s="7">
        <f t="shared" si="23"/>
        <v>8.6097502551430713E-6</v>
      </c>
      <c r="E236">
        <f>Estimation!$D$3+Estimation!$D$4*(TimeSeries!D235)</f>
        <v>5.0676796834809867E-6</v>
      </c>
      <c r="F236">
        <f t="shared" si="27"/>
        <v>2.2511507465029939E-3</v>
      </c>
      <c r="G236" s="11">
        <f t="shared" si="24"/>
        <v>1.2546263934634567E-11</v>
      </c>
      <c r="H236" s="6">
        <f t="shared" si="25"/>
        <v>6.1889876134782604E-6</v>
      </c>
      <c r="I236">
        <f t="shared" si="26"/>
        <v>2.4877675963558693E-3</v>
      </c>
      <c r="J236" s="6">
        <f t="shared" si="21"/>
        <v>5.860091767279993E-12</v>
      </c>
    </row>
    <row r="237" spans="1:10" x14ac:dyDescent="0.3">
      <c r="A237" s="24">
        <v>40987</v>
      </c>
      <c r="B237">
        <v>5278.2001953125</v>
      </c>
      <c r="C237" s="5">
        <f t="shared" si="22"/>
        <v>-7.4652979108826845E-3</v>
      </c>
      <c r="D237" s="7">
        <f t="shared" si="23"/>
        <v>5.5730672898229375E-5</v>
      </c>
      <c r="E237">
        <f>Estimation!$D$3+Estimation!$D$4*(TimeSeries!D236)</f>
        <v>4.1253663076704768E-6</v>
      </c>
      <c r="F237">
        <f t="shared" si="27"/>
        <v>2.0310997778717017E-3</v>
      </c>
      <c r="G237" s="11">
        <f t="shared" si="24"/>
        <v>2.6631076683055818E-9</v>
      </c>
      <c r="H237" s="6">
        <f t="shared" si="25"/>
        <v>4.5257613015850999E-6</v>
      </c>
      <c r="I237">
        <f t="shared" si="26"/>
        <v>2.1273836752182481E-3</v>
      </c>
      <c r="J237" s="6">
        <f t="shared" si="21"/>
        <v>2.6219429716201552E-9</v>
      </c>
    </row>
    <row r="238" spans="1:10" x14ac:dyDescent="0.3">
      <c r="A238" s="24">
        <v>40994</v>
      </c>
      <c r="B238">
        <v>5295.5498046875</v>
      </c>
      <c r="C238" s="5">
        <f t="shared" si="22"/>
        <v>3.2870313237469695E-3</v>
      </c>
      <c r="D238" s="7">
        <f t="shared" si="23"/>
        <v>1.0804574923293755E-5</v>
      </c>
      <c r="E238">
        <f>Estimation!$D$3+Estimation!$D$4*(TimeSeries!D237)</f>
        <v>7.1738425227208696E-6</v>
      </c>
      <c r="F238">
        <f t="shared" si="27"/>
        <v>2.6784029798969516E-3</v>
      </c>
      <c r="G238" s="11">
        <f t="shared" si="24"/>
        <v>1.3182217764569747E-11</v>
      </c>
      <c r="H238" s="6">
        <f t="shared" si="25"/>
        <v>7.4666355095513589E-6</v>
      </c>
      <c r="I238">
        <f t="shared" si="26"/>
        <v>2.7325145030816138E-3</v>
      </c>
      <c r="J238" s="6">
        <f t="shared" si="21"/>
        <v>1.1141839529814931E-11</v>
      </c>
    </row>
    <row r="239" spans="1:10" x14ac:dyDescent="0.3">
      <c r="A239" s="24">
        <v>41001</v>
      </c>
      <c r="B239">
        <v>5322.89990234375</v>
      </c>
      <c r="C239" s="5">
        <f t="shared" si="22"/>
        <v>5.1647324007868534E-3</v>
      </c>
      <c r="D239" s="7">
        <f t="shared" si="23"/>
        <v>2.6674460771737533E-5</v>
      </c>
      <c r="E239">
        <f>Estimation!$D$3+Estimation!$D$4*(TimeSeries!D238)</f>
        <v>4.2673599364400729E-6</v>
      </c>
      <c r="F239">
        <f t="shared" si="27"/>
        <v>2.0657589250539553E-3</v>
      </c>
      <c r="G239" s="11">
        <f t="shared" si="24"/>
        <v>5.0207816784318808E-10</v>
      </c>
      <c r="H239" s="6">
        <f t="shared" si="25"/>
        <v>4.7504120390002435E-6</v>
      </c>
      <c r="I239">
        <f t="shared" si="26"/>
        <v>2.1795439979500858E-3</v>
      </c>
      <c r="J239" s="6">
        <f t="shared" si="21"/>
        <v>4.806639128354395E-10</v>
      </c>
    </row>
    <row r="240" spans="1:10" x14ac:dyDescent="0.3">
      <c r="A240" s="24">
        <v>41008</v>
      </c>
      <c r="B240">
        <v>5207.4501953125</v>
      </c>
      <c r="C240" s="5">
        <f t="shared" si="22"/>
        <v>-2.1689250060933141E-2</v>
      </c>
      <c r="D240" s="7">
        <f t="shared" si="23"/>
        <v>4.7042356820568826E-4</v>
      </c>
      <c r="E240">
        <f>Estimation!$D$3+Estimation!$D$4*(TimeSeries!D239)</f>
        <v>5.2940582019003725E-6</v>
      </c>
      <c r="F240">
        <f t="shared" si="27"/>
        <v>2.3008820486718506E-3</v>
      </c>
      <c r="G240" s="11">
        <f t="shared" si="24"/>
        <v>2.1634546107636383E-7</v>
      </c>
      <c r="H240" s="6">
        <f t="shared" si="25"/>
        <v>5.6013849115717933E-6</v>
      </c>
      <c r="I240">
        <f t="shared" si="26"/>
        <v>2.366724511127519E-3</v>
      </c>
      <c r="J240" s="6">
        <f t="shared" si="21"/>
        <v>2.1605966208230922E-7</v>
      </c>
    </row>
    <row r="241" spans="1:10" x14ac:dyDescent="0.3">
      <c r="A241" s="24">
        <v>41015</v>
      </c>
      <c r="B241">
        <v>5290.85009765625</v>
      </c>
      <c r="C241" s="5">
        <f t="shared" si="22"/>
        <v>1.6015496877689328E-2</v>
      </c>
      <c r="D241" s="7">
        <f t="shared" si="23"/>
        <v>2.5649614023927662E-4</v>
      </c>
      <c r="E241">
        <f>Estimation!$D$3+Estimation!$D$4*(TimeSeries!D240)</f>
        <v>3.4002294874356958E-5</v>
      </c>
      <c r="F241">
        <f t="shared" si="27"/>
        <v>5.8311486753775156E-3</v>
      </c>
      <c r="G241" s="11">
        <f t="shared" si="24"/>
        <v>4.950351122526878E-8</v>
      </c>
      <c r="H241" s="6">
        <f t="shared" si="25"/>
        <v>3.436467505955849E-5</v>
      </c>
      <c r="I241">
        <f t="shared" si="26"/>
        <v>5.8621391197717651E-3</v>
      </c>
      <c r="J241" s="6">
        <f t="shared" si="21"/>
        <v>4.9342387822888326E-8</v>
      </c>
    </row>
    <row r="242" spans="1:10" x14ac:dyDescent="0.3">
      <c r="A242" s="24">
        <v>41022</v>
      </c>
      <c r="B242">
        <v>5190.60009765625</v>
      </c>
      <c r="C242" s="5">
        <f t="shared" si="22"/>
        <v>-1.8947805768379067E-2</v>
      </c>
      <c r="D242" s="7">
        <f t="shared" si="23"/>
        <v>3.5901934343621905E-4</v>
      </c>
      <c r="E242">
        <f>Estimation!$D$3+Estimation!$D$4*(TimeSeries!D241)</f>
        <v>2.0162313835738699E-5</v>
      </c>
      <c r="F242">
        <f t="shared" si="27"/>
        <v>4.4902465228246324E-3</v>
      </c>
      <c r="G242" s="11">
        <f t="shared" si="24"/>
        <v>1.1482408650966081E-7</v>
      </c>
      <c r="H242" s="6">
        <f t="shared" si="25"/>
        <v>2.2385527828183095E-5</v>
      </c>
      <c r="I242">
        <f t="shared" si="26"/>
        <v>4.7313346772536709E-3</v>
      </c>
      <c r="J242" s="6">
        <f t="shared" si="21"/>
        <v>1.1332232581082515E-7</v>
      </c>
    </row>
    <row r="243" spans="1:10" x14ac:dyDescent="0.3">
      <c r="A243" s="24">
        <v>41029</v>
      </c>
      <c r="B243">
        <v>5086.85009765625</v>
      </c>
      <c r="C243" s="5">
        <f t="shared" si="22"/>
        <v>-1.998805495473388E-2</v>
      </c>
      <c r="D243" s="7">
        <f t="shared" si="23"/>
        <v>3.9952234087346165E-4</v>
      </c>
      <c r="E243">
        <f>Estimation!$D$3+Estimation!$D$4*(TimeSeries!D242)</f>
        <v>2.6795026628821368E-5</v>
      </c>
      <c r="F243">
        <f t="shared" si="27"/>
        <v>5.1763912747030015E-3</v>
      </c>
      <c r="G243" s="11">
        <f t="shared" si="24"/>
        <v>1.3892565078402284E-7</v>
      </c>
      <c r="H243" s="6">
        <f t="shared" si="25"/>
        <v>2.8243252710098606E-5</v>
      </c>
      <c r="I243">
        <f t="shared" si="26"/>
        <v>5.3144381368211077E-3</v>
      </c>
      <c r="J243" s="6">
        <f t="shared" si="21"/>
        <v>1.3784816130741831E-7</v>
      </c>
    </row>
    <row r="244" spans="1:10" x14ac:dyDescent="0.3">
      <c r="A244" s="24">
        <v>41036</v>
      </c>
      <c r="B244">
        <v>4928.89990234375</v>
      </c>
      <c r="C244" s="5">
        <f t="shared" si="22"/>
        <v>-3.1050688005387683E-2</v>
      </c>
      <c r="D244" s="7">
        <f t="shared" si="23"/>
        <v>9.6414522560792657E-4</v>
      </c>
      <c r="E244">
        <f>Estimation!$D$3+Estimation!$D$4*(TimeSeries!D243)</f>
        <v>2.9415357840519263E-5</v>
      </c>
      <c r="F244">
        <f t="shared" si="27"/>
        <v>5.4235927059947319E-3</v>
      </c>
      <c r="G244" s="11">
        <f t="shared" si="24"/>
        <v>8.7371992569647481E-7</v>
      </c>
      <c r="H244" s="6">
        <f t="shared" si="25"/>
        <v>3.1242547956777009E-5</v>
      </c>
      <c r="I244">
        <f t="shared" si="26"/>
        <v>5.5895033729998775E-3</v>
      </c>
      <c r="J244" s="6">
        <f t="shared" si="21"/>
        <v>8.7030740596868469E-7</v>
      </c>
    </row>
    <row r="245" spans="1:10" x14ac:dyDescent="0.3">
      <c r="A245" s="24">
        <v>41043</v>
      </c>
      <c r="B245">
        <v>4891.4501953125</v>
      </c>
      <c r="C245" s="5">
        <f t="shared" si="22"/>
        <v>-7.5979848999250255E-3</v>
      </c>
      <c r="D245" s="7">
        <f t="shared" si="23"/>
        <v>5.77293745394887E-5</v>
      </c>
      <c r="E245">
        <f>Estimation!$D$3+Estimation!$D$4*(TimeSeries!D244)</f>
        <v>6.5943493073004994E-5</v>
      </c>
      <c r="F245">
        <f t="shared" si="27"/>
        <v>8.1205598989851063E-3</v>
      </c>
      <c r="G245" s="11">
        <f t="shared" si="24"/>
        <v>6.7471743282655879E-11</v>
      </c>
      <c r="H245" s="6">
        <f t="shared" si="25"/>
        <v>6.7964721839368716E-5</v>
      </c>
      <c r="I245">
        <f t="shared" si="26"/>
        <v>8.2440719210453706E-3</v>
      </c>
      <c r="J245" s="6">
        <f t="shared" si="21"/>
        <v>1.0476233434916114E-10</v>
      </c>
    </row>
    <row r="246" spans="1:10" x14ac:dyDescent="0.3">
      <c r="A246" s="24">
        <v>41050</v>
      </c>
      <c r="B246">
        <v>4920.39990234375</v>
      </c>
      <c r="C246" s="5">
        <f t="shared" si="22"/>
        <v>5.918430296804944E-3</v>
      </c>
      <c r="D246" s="7">
        <f t="shared" si="23"/>
        <v>3.5027817178138656E-5</v>
      </c>
      <c r="E246">
        <f>Estimation!$D$3+Estimation!$D$4*(TimeSeries!D245)</f>
        <v>7.3031480216923588E-6</v>
      </c>
      <c r="F246">
        <f t="shared" si="27"/>
        <v>2.7024337219795714E-3</v>
      </c>
      <c r="G246" s="11">
        <f t="shared" si="24"/>
        <v>7.6865727983440474E-10</v>
      </c>
      <c r="H246" s="6">
        <f t="shared" si="25"/>
        <v>1.1700108572723308E-5</v>
      </c>
      <c r="I246">
        <f t="shared" si="26"/>
        <v>3.4205421460235374E-3</v>
      </c>
      <c r="J246" s="6">
        <f t="shared" si="21"/>
        <v>5.4418198877916925E-10</v>
      </c>
    </row>
    <row r="247" spans="1:10" x14ac:dyDescent="0.3">
      <c r="A247" s="24">
        <v>41057</v>
      </c>
      <c r="B247">
        <v>4841.60009765625</v>
      </c>
      <c r="C247" s="5">
        <f t="shared" si="22"/>
        <v>-1.6014918756901197E-2</v>
      </c>
      <c r="D247" s="7">
        <f t="shared" si="23"/>
        <v>2.5647762279014581E-4</v>
      </c>
      <c r="E247">
        <f>Estimation!$D$3+Estimation!$D$4*(TimeSeries!D246)</f>
        <v>5.8344764894121717E-6</v>
      </c>
      <c r="F247">
        <f t="shared" si="27"/>
        <v>2.4154661018967274E-3</v>
      </c>
      <c r="G247" s="11">
        <f t="shared" si="24"/>
        <v>6.2821986787530954E-8</v>
      </c>
      <c r="H247" s="6">
        <f t="shared" si="25"/>
        <v>6.5914120648807354E-6</v>
      </c>
      <c r="I247">
        <f t="shared" si="26"/>
        <v>2.5673745470578958E-3</v>
      </c>
      <c r="J247" s="6">
        <f t="shared" si="21"/>
        <v>6.2443118310631589E-8</v>
      </c>
    </row>
    <row r="248" spans="1:10" x14ac:dyDescent="0.3">
      <c r="A248" s="24">
        <v>41064</v>
      </c>
      <c r="B248">
        <v>5068.35009765625</v>
      </c>
      <c r="C248" s="5">
        <f t="shared" si="22"/>
        <v>4.6833690397058314E-2</v>
      </c>
      <c r="D248" s="7">
        <f t="shared" si="23"/>
        <v>2.1933945562075123E-3</v>
      </c>
      <c r="E248">
        <f>Estimation!$D$3+Estimation!$D$4*(TimeSeries!D247)</f>
        <v>2.0161115854033922E-5</v>
      </c>
      <c r="F248">
        <f t="shared" si="27"/>
        <v>4.4901131226322043E-3</v>
      </c>
      <c r="G248" s="11">
        <f t="shared" si="24"/>
        <v>4.7229435862706165E-6</v>
      </c>
      <c r="H248" s="6">
        <f t="shared" si="25"/>
        <v>2.0587545596413624E-5</v>
      </c>
      <c r="I248">
        <f t="shared" si="26"/>
        <v>4.5373500632432612E-3</v>
      </c>
      <c r="J248" s="6">
        <f t="shared" si="21"/>
        <v>4.7210903053607381E-6</v>
      </c>
    </row>
    <row r="249" spans="1:10" x14ac:dyDescent="0.3">
      <c r="A249" s="24">
        <v>41071</v>
      </c>
      <c r="B249">
        <v>5139.0498046875</v>
      </c>
      <c r="C249" s="5">
        <f t="shared" si="22"/>
        <v>1.3949254820408541E-2</v>
      </c>
      <c r="D249" s="7">
        <f t="shared" si="23"/>
        <v>1.9458171004469092E-4</v>
      </c>
      <c r="E249">
        <f>Estimation!$D$3+Estimation!$D$4*(TimeSeries!D248)</f>
        <v>1.4546946872257712E-4</v>
      </c>
      <c r="F249">
        <f t="shared" si="27"/>
        <v>1.2061072453251291E-2</v>
      </c>
      <c r="G249" s="11">
        <f t="shared" si="24"/>
        <v>2.4120122476815419E-9</v>
      </c>
      <c r="H249" s="6">
        <f t="shared" si="25"/>
        <v>1.4680137479649482E-4</v>
      </c>
      <c r="I249">
        <f t="shared" si="26"/>
        <v>1.2116161718815691E-2</v>
      </c>
      <c r="J249" s="6">
        <f t="shared" si="21"/>
        <v>2.2829604364300105E-9</v>
      </c>
    </row>
    <row r="250" spans="1:10" x14ac:dyDescent="0.3">
      <c r="A250" s="24">
        <v>41078</v>
      </c>
      <c r="B250">
        <v>5146.0498046875</v>
      </c>
      <c r="C250" s="5">
        <f t="shared" si="22"/>
        <v>1.3621195096444882E-3</v>
      </c>
      <c r="D250" s="7">
        <f t="shared" si="23"/>
        <v>1.8553695585541412E-6</v>
      </c>
      <c r="E250">
        <f>Estimation!$D$3+Estimation!$D$4*(TimeSeries!D249)</f>
        <v>1.6156775377881587E-5</v>
      </c>
      <c r="F250">
        <f t="shared" si="27"/>
        <v>4.0195491510717453E-3</v>
      </c>
      <c r="G250" s="11">
        <f t="shared" si="24"/>
        <v>2.0453020840909291E-10</v>
      </c>
      <c r="H250" s="6">
        <f t="shared" si="25"/>
        <v>2.5654053323679065E-5</v>
      </c>
      <c r="I250">
        <f t="shared" si="26"/>
        <v>5.0649830526546744E-3</v>
      </c>
      <c r="J250" s="6">
        <f t="shared" si="21"/>
        <v>5.6637734895242068E-10</v>
      </c>
    </row>
    <row r="251" spans="1:10" x14ac:dyDescent="0.3">
      <c r="A251" s="24">
        <v>41085</v>
      </c>
      <c r="B251">
        <v>5278.89990234375</v>
      </c>
      <c r="C251" s="5">
        <f t="shared" si="22"/>
        <v>2.5815937019349811E-2</v>
      </c>
      <c r="D251" s="7">
        <f t="shared" si="23"/>
        <v>6.6646260418703595E-4</v>
      </c>
      <c r="E251">
        <f>Estimation!$D$3+Estimation!$D$4*(TimeSeries!D250)</f>
        <v>3.6883933507335237E-6</v>
      </c>
      <c r="F251">
        <f t="shared" si="27"/>
        <v>1.9205190315988861E-3</v>
      </c>
      <c r="G251" s="11">
        <f t="shared" si="24"/>
        <v>4.3926965454968341E-7</v>
      </c>
      <c r="H251" s="6">
        <f t="shared" si="25"/>
        <v>5.3480758652129937E-6</v>
      </c>
      <c r="I251">
        <f t="shared" si="26"/>
        <v>2.3125907258339062E-3</v>
      </c>
      <c r="J251" s="6">
        <f t="shared" si="21"/>
        <v>4.3707241955818653E-7</v>
      </c>
    </row>
    <row r="252" spans="1:10" x14ac:dyDescent="0.3">
      <c r="A252" s="24">
        <v>41092</v>
      </c>
      <c r="B252">
        <v>5316.9501953125</v>
      </c>
      <c r="C252" s="5">
        <f t="shared" si="22"/>
        <v>7.2079966797355954E-3</v>
      </c>
      <c r="D252" s="7">
        <f t="shared" si="23"/>
        <v>5.195521613507937E-5</v>
      </c>
      <c r="E252">
        <f>Estimation!$D$3+Estimation!$D$4*(TimeSeries!D251)</f>
        <v>4.6684990901707146E-5</v>
      </c>
      <c r="F252">
        <f t="shared" si="27"/>
        <v>6.8326415756797274E-3</v>
      </c>
      <c r="G252" s="11">
        <f t="shared" si="24"/>
        <v>2.777527401047332E-11</v>
      </c>
      <c r="H252" s="6">
        <f t="shared" si="25"/>
        <v>4.7030983321993061E-5</v>
      </c>
      <c r="I252">
        <f t="shared" si="26"/>
        <v>6.8579139191151314E-3</v>
      </c>
      <c r="J252" s="6">
        <f t="shared" si="21"/>
        <v>2.4248068797475914E-11</v>
      </c>
    </row>
    <row r="253" spans="1:10" x14ac:dyDescent="0.3">
      <c r="A253" s="24">
        <v>41099</v>
      </c>
      <c r="B253">
        <v>5227.25</v>
      </c>
      <c r="C253" s="5">
        <f t="shared" si="22"/>
        <v>-1.6870610409625564E-2</v>
      </c>
      <c r="D253" s="7">
        <f t="shared" si="23"/>
        <v>2.8461749559336645E-4</v>
      </c>
      <c r="E253">
        <f>Estimation!$D$3+Estimation!$D$4*(TimeSeries!D252)</f>
        <v>6.9295902989138171E-6</v>
      </c>
      <c r="F253">
        <f t="shared" si="27"/>
        <v>2.6324114987808836E-3</v>
      </c>
      <c r="G253" s="11">
        <f t="shared" si="24"/>
        <v>7.711057274682088E-8</v>
      </c>
      <c r="H253" s="6">
        <f t="shared" si="25"/>
        <v>9.9722479122524541E-6</v>
      </c>
      <c r="I253">
        <f t="shared" si="26"/>
        <v>3.1578866211839293E-3</v>
      </c>
      <c r="J253" s="6">
        <f t="shared" si="21"/>
        <v>7.5430012073820468E-8</v>
      </c>
    </row>
    <row r="254" spans="1:10" x14ac:dyDescent="0.3">
      <c r="A254" s="24">
        <v>41106</v>
      </c>
      <c r="B254">
        <v>5205.10009765625</v>
      </c>
      <c r="C254" s="5">
        <f t="shared" si="22"/>
        <v>-4.237391045721961E-3</v>
      </c>
      <c r="D254" s="7">
        <f t="shared" si="23"/>
        <v>1.7955482874364656E-5</v>
      </c>
      <c r="E254">
        <f>Estimation!$D$3+Estimation!$D$4*(TimeSeries!D253)</f>
        <v>2.1981617833269847E-5</v>
      </c>
      <c r="F254">
        <f t="shared" si="27"/>
        <v>4.6884558047687562E-3</v>
      </c>
      <c r="G254" s="11">
        <f t="shared" si="24"/>
        <v>1.6209762707318506E-11</v>
      </c>
      <c r="H254" s="6">
        <f t="shared" si="25"/>
        <v>2.2626769898762093E-5</v>
      </c>
      <c r="I254">
        <f t="shared" si="26"/>
        <v>4.7567604415991033E-3</v>
      </c>
      <c r="J254" s="6">
        <f t="shared" si="21"/>
        <v>2.1820922464303862E-11</v>
      </c>
    </row>
    <row r="255" spans="1:10" x14ac:dyDescent="0.3">
      <c r="A255" s="24">
        <v>41113</v>
      </c>
      <c r="B255">
        <v>5099.85009765625</v>
      </c>
      <c r="C255" s="5">
        <f t="shared" si="22"/>
        <v>-2.022055253988142E-2</v>
      </c>
      <c r="D255" s="7">
        <f t="shared" si="23"/>
        <v>4.0887074501810497E-4</v>
      </c>
      <c r="E255">
        <f>Estimation!$D$3+Estimation!$D$4*(TimeSeries!D254)</f>
        <v>4.7299861241735347E-6</v>
      </c>
      <c r="F255">
        <f t="shared" si="27"/>
        <v>2.1748531270349117E-3</v>
      </c>
      <c r="G255" s="11">
        <f t="shared" si="24"/>
        <v>1.6332975299936279E-7</v>
      </c>
      <c r="H255" s="6">
        <f t="shared" si="25"/>
        <v>6.1938193004094185E-6</v>
      </c>
      <c r="I255">
        <f t="shared" si="26"/>
        <v>2.4887384957864534E-3</v>
      </c>
      <c r="J255" s="6">
        <f t="shared" si="21"/>
        <v>1.6214870650545452E-7</v>
      </c>
    </row>
    <row r="256" spans="1:10" x14ac:dyDescent="0.3">
      <c r="A256" s="24">
        <v>41120</v>
      </c>
      <c r="B256">
        <v>5215.7001953125</v>
      </c>
      <c r="C256" s="5">
        <f t="shared" si="22"/>
        <v>2.2716373116435706E-2</v>
      </c>
      <c r="D256" s="7">
        <f t="shared" si="23"/>
        <v>5.1603360756512294E-4</v>
      </c>
      <c r="E256">
        <f>Estimation!$D$3+Estimation!$D$4*(TimeSeries!D255)</f>
        <v>3.0020150490686204E-5</v>
      </c>
      <c r="F256">
        <f t="shared" si="27"/>
        <v>5.4790647459841361E-3</v>
      </c>
      <c r="G256" s="11">
        <f t="shared" si="24"/>
        <v>2.3620908045744535E-7</v>
      </c>
      <c r="H256" s="6">
        <f t="shared" si="25"/>
        <v>3.0420858069369163E-5</v>
      </c>
      <c r="I256">
        <f t="shared" si="26"/>
        <v>5.515510680741101E-3</v>
      </c>
      <c r="J256" s="6">
        <f t="shared" si="21"/>
        <v>2.358197424728257E-7</v>
      </c>
    </row>
    <row r="257" spans="1:10" x14ac:dyDescent="0.3">
      <c r="A257" s="24">
        <v>41127</v>
      </c>
      <c r="B257">
        <v>5320.39990234375</v>
      </c>
      <c r="C257" s="5">
        <f t="shared" si="22"/>
        <v>2.0073950401778617E-2</v>
      </c>
      <c r="D257" s="7">
        <f t="shared" si="23"/>
        <v>4.0296348473306792E-4</v>
      </c>
      <c r="E257">
        <f>Estimation!$D$3+Estimation!$D$4*(TimeSeries!D256)</f>
        <v>3.6953024876142037E-5</v>
      </c>
      <c r="F257">
        <f t="shared" si="27"/>
        <v>6.0788999725396075E-3</v>
      </c>
      <c r="G257" s="11">
        <f t="shared" si="24"/>
        <v>1.3396365672467834E-7</v>
      </c>
      <c r="H257" s="6">
        <f t="shared" si="25"/>
        <v>3.892109462232096E-5</v>
      </c>
      <c r="I257">
        <f t="shared" si="26"/>
        <v>6.2386773135273601E-3</v>
      </c>
      <c r="J257" s="6">
        <f t="shared" si="21"/>
        <v>1.3252686179754526E-7</v>
      </c>
    </row>
    <row r="258" spans="1:10" x14ac:dyDescent="0.3">
      <c r="A258" s="24">
        <v>41134</v>
      </c>
      <c r="B258">
        <v>5366.2998046875</v>
      </c>
      <c r="C258" s="5">
        <f t="shared" si="22"/>
        <v>8.6271526927008679E-3</v>
      </c>
      <c r="D258" s="7">
        <f t="shared" si="23"/>
        <v>7.442776358317584E-5</v>
      </c>
      <c r="E258">
        <f>Estimation!$D$3+Estimation!$D$4*(TimeSeries!D257)</f>
        <v>2.9637981775284589E-5</v>
      </c>
      <c r="F258">
        <f t="shared" si="27"/>
        <v>5.4440776790274205E-3</v>
      </c>
      <c r="G258" s="11">
        <f t="shared" si="24"/>
        <v>2.0061245543985059E-9</v>
      </c>
      <c r="H258" s="6">
        <f t="shared" si="25"/>
        <v>3.2155972183039895E-5</v>
      </c>
      <c r="I258">
        <f t="shared" si="26"/>
        <v>5.6706236150038999E-3</v>
      </c>
      <c r="J258" s="6">
        <f t="shared" si="21"/>
        <v>1.7869043481766071E-9</v>
      </c>
    </row>
    <row r="259" spans="1:10" x14ac:dyDescent="0.3">
      <c r="A259" s="24">
        <v>41141</v>
      </c>
      <c r="B259">
        <v>5386.7001953125</v>
      </c>
      <c r="C259" s="5">
        <f t="shared" si="22"/>
        <v>3.8015748965758434E-3</v>
      </c>
      <c r="D259" s="7">
        <f t="shared" si="23"/>
        <v>1.4451971694275635E-5</v>
      </c>
      <c r="E259">
        <f>Estimation!$D$3+Estimation!$D$4*(TimeSeries!D258)</f>
        <v>8.3834460925707985E-6</v>
      </c>
      <c r="F259">
        <f t="shared" si="27"/>
        <v>2.895418120508815E-3</v>
      </c>
      <c r="G259" s="11">
        <f t="shared" si="24"/>
        <v>3.6827002978547044E-11</v>
      </c>
      <c r="H259" s="6">
        <f t="shared" si="25"/>
        <v>1.0463768609052802E-5</v>
      </c>
      <c r="I259">
        <f t="shared" si="26"/>
        <v>3.2347748931035067E-3</v>
      </c>
      <c r="J259" s="6">
        <f t="shared" ref="J259:J270" si="28">(D259-H259)^2</f>
        <v>1.5905763848980922E-11</v>
      </c>
    </row>
    <row r="260" spans="1:10" x14ac:dyDescent="0.3">
      <c r="A260" s="24">
        <v>41148</v>
      </c>
      <c r="B260">
        <v>5258.5</v>
      </c>
      <c r="C260" s="5">
        <f t="shared" ref="C260:C323" si="29">B260/B259-1</f>
        <v>-2.379939307260126E-2</v>
      </c>
      <c r="D260" s="7">
        <f t="shared" ref="D260:D323" si="30">C260^2</f>
        <v>5.6641111062418089E-4</v>
      </c>
      <c r="E260">
        <f>Estimation!$D$3+Estimation!$D$4*(TimeSeries!D259)</f>
        <v>4.5033273513272947E-6</v>
      </c>
      <c r="F260">
        <f t="shared" si="27"/>
        <v>2.1221044628687096E-3</v>
      </c>
      <c r="G260" s="11">
        <f t="shared" ref="G260:G323" si="31">(D260-E260)^2</f>
        <v>3.1574035690261225E-7</v>
      </c>
      <c r="H260" s="6">
        <f t="shared" ref="H260:H323" si="32">$M$2+($M$3*D259)+($M$4*H259)</f>
        <v>5.1802782244267335E-6</v>
      </c>
      <c r="I260">
        <f t="shared" ref="I260:I323" si="33">SQRT(H260)</f>
        <v>2.2760224569249605E-3</v>
      </c>
      <c r="J260" s="6">
        <f t="shared" si="28"/>
        <v>3.1498004723612096E-7</v>
      </c>
    </row>
    <row r="261" spans="1:10" x14ac:dyDescent="0.3">
      <c r="A261" s="24">
        <v>41155</v>
      </c>
      <c r="B261">
        <v>5342.10009765625</v>
      </c>
      <c r="C261" s="5">
        <f t="shared" si="29"/>
        <v>1.5898088362888751E-2</v>
      </c>
      <c r="D261" s="7">
        <f t="shared" si="30"/>
        <v>2.5274921359421873E-4</v>
      </c>
      <c r="E261">
        <f>Estimation!$D$3+Estimation!$D$4*(TimeSeries!D260)</f>
        <v>4.0212184740485219E-5</v>
      </c>
      <c r="F261">
        <f t="shared" ref="F261:F324" si="34">SQRT(E261)</f>
        <v>6.3413078099462429E-3</v>
      </c>
      <c r="G261" s="11">
        <f t="shared" si="31"/>
        <v>4.5171988633972747E-8</v>
      </c>
      <c r="H261" s="6">
        <f t="shared" si="32"/>
        <v>4.054732153468858E-5</v>
      </c>
      <c r="I261">
        <f t="shared" si="33"/>
        <v>6.3676778761718612E-3</v>
      </c>
      <c r="J261" s="6">
        <f t="shared" si="28"/>
        <v>4.5029642993644489E-8</v>
      </c>
    </row>
    <row r="262" spans="1:10" x14ac:dyDescent="0.3">
      <c r="A262" s="24">
        <v>41162</v>
      </c>
      <c r="B262">
        <v>5577.64990234375</v>
      </c>
      <c r="C262" s="5">
        <f t="shared" si="29"/>
        <v>4.4093109522759244E-2</v>
      </c>
      <c r="D262" s="7">
        <f t="shared" si="30"/>
        <v>1.9442023073860419E-3</v>
      </c>
      <c r="E262">
        <f>Estimation!$D$3+Estimation!$D$4*(TimeSeries!D261)</f>
        <v>1.9919907360731499E-5</v>
      </c>
      <c r="F262">
        <f t="shared" si="34"/>
        <v>4.4631723427100032E-3</v>
      </c>
      <c r="G262" s="11">
        <f t="shared" si="31"/>
        <v>3.702862755047169E-6</v>
      </c>
      <c r="H262" s="6">
        <f t="shared" si="32"/>
        <v>2.2543106108743168E-5</v>
      </c>
      <c r="I262">
        <f t="shared" si="33"/>
        <v>4.7479580988824205E-3</v>
      </c>
      <c r="J262" s="6">
        <f t="shared" si="28"/>
        <v>3.6927740858537054E-6</v>
      </c>
    </row>
    <row r="263" spans="1:10" x14ac:dyDescent="0.3">
      <c r="A263" s="24">
        <v>41169</v>
      </c>
      <c r="B263">
        <v>5691.14990234375</v>
      </c>
      <c r="C263" s="5">
        <f t="shared" si="29"/>
        <v>2.0349072097964882E-2</v>
      </c>
      <c r="D263" s="7">
        <f t="shared" si="30"/>
        <v>4.1408473524817289E-4</v>
      </c>
      <c r="E263">
        <f>Estimation!$D$3+Estimation!$D$4*(TimeSeries!D262)</f>
        <v>1.2934803898612796E-4</v>
      </c>
      <c r="F263">
        <f t="shared" si="34"/>
        <v>1.1373127933252486E-2</v>
      </c>
      <c r="G263" s="11">
        <f t="shared" si="31"/>
        <v>8.1074986198224032E-8</v>
      </c>
      <c r="H263" s="6">
        <f t="shared" si="32"/>
        <v>1.308064595545534E-4</v>
      </c>
      <c r="I263">
        <f t="shared" si="33"/>
        <v>1.1437065163517841E-2</v>
      </c>
      <c r="J263" s="6">
        <f t="shared" si="28"/>
        <v>8.0246581479950301E-8</v>
      </c>
    </row>
    <row r="264" spans="1:10" x14ac:dyDescent="0.3">
      <c r="A264" s="24">
        <v>41176</v>
      </c>
      <c r="B264">
        <v>5703.2998046875</v>
      </c>
      <c r="C264" s="5">
        <f t="shared" si="29"/>
        <v>2.1348765279836091E-3</v>
      </c>
      <c r="D264" s="7">
        <f t="shared" si="30"/>
        <v>4.5576977897353499E-6</v>
      </c>
      <c r="E264">
        <f>Estimation!$D$3+Estimation!$D$4*(TimeSeries!D263)</f>
        <v>3.035746827459847E-5</v>
      </c>
      <c r="F264">
        <f t="shared" si="34"/>
        <v>5.5097611812671586E-3</v>
      </c>
      <c r="G264" s="11">
        <f t="shared" si="31"/>
        <v>6.6562815707161424E-10</v>
      </c>
      <c r="H264" s="6">
        <f t="shared" si="32"/>
        <v>3.8819959209833038E-5</v>
      </c>
      <c r="I264">
        <f t="shared" si="33"/>
        <v>6.2305665239874488E-3</v>
      </c>
      <c r="J264" s="6">
        <f t="shared" si="28"/>
        <v>1.1739025576191148E-9</v>
      </c>
    </row>
    <row r="265" spans="1:10" x14ac:dyDescent="0.3">
      <c r="A265" s="24">
        <v>41183</v>
      </c>
      <c r="B265">
        <v>5746.9501953125</v>
      </c>
      <c r="C265" s="5">
        <f t="shared" si="29"/>
        <v>7.6535325372732999E-3</v>
      </c>
      <c r="D265" s="7">
        <f t="shared" si="30"/>
        <v>5.8576560299101077E-5</v>
      </c>
      <c r="E265">
        <f>Estimation!$D$3+Estimation!$D$4*(TimeSeries!D264)</f>
        <v>3.8632197946130945E-6</v>
      </c>
      <c r="F265">
        <f t="shared" si="34"/>
        <v>1.9655075157864682E-3</v>
      </c>
      <c r="G265" s="11">
        <f t="shared" si="31"/>
        <v>2.9935496291600453E-9</v>
      </c>
      <c r="H265" s="6">
        <f t="shared" si="32"/>
        <v>6.3746672723454903E-6</v>
      </c>
      <c r="I265">
        <f t="shared" si="33"/>
        <v>2.5248103438368376E-3</v>
      </c>
      <c r="J265" s="6">
        <f t="shared" si="28"/>
        <v>2.7250376355768338E-9</v>
      </c>
    </row>
    <row r="266" spans="1:10" x14ac:dyDescent="0.3">
      <c r="A266" s="24">
        <v>41190</v>
      </c>
      <c r="B266">
        <v>5676.0498046875</v>
      </c>
      <c r="C266" s="5">
        <f t="shared" si="29"/>
        <v>-1.2337046296804544E-2</v>
      </c>
      <c r="D266" s="7">
        <f t="shared" si="30"/>
        <v>1.5220271132949871E-4</v>
      </c>
      <c r="E266">
        <f>Estimation!$D$3+Estimation!$D$4*(TimeSeries!D265)</f>
        <v>7.3579564909040002E-6</v>
      </c>
      <c r="F266">
        <f t="shared" si="34"/>
        <v>2.71255534338085E-3</v>
      </c>
      <c r="G266" s="11">
        <f t="shared" si="31"/>
        <v>2.0980003004252609E-8</v>
      </c>
      <c r="H266" s="6">
        <f t="shared" si="32"/>
        <v>7.770363983554331E-6</v>
      </c>
      <c r="I266">
        <f t="shared" si="33"/>
        <v>2.7875372613750532E-3</v>
      </c>
      <c r="J266" s="6">
        <f t="shared" si="28"/>
        <v>2.0860702959859527E-8</v>
      </c>
    </row>
    <row r="267" spans="1:10" x14ac:dyDescent="0.3">
      <c r="A267" s="24">
        <v>41197</v>
      </c>
      <c r="B267">
        <v>5684.25</v>
      </c>
      <c r="C267" s="5">
        <f t="shared" si="29"/>
        <v>1.444701085203226E-3</v>
      </c>
      <c r="D267" s="7">
        <f t="shared" si="30"/>
        <v>2.0871612255873792E-6</v>
      </c>
      <c r="E267">
        <f>Estimation!$D$3+Estimation!$D$4*(TimeSeries!D266)</f>
        <v>1.3415076736293763E-5</v>
      </c>
      <c r="F267">
        <f t="shared" si="34"/>
        <v>3.6626597898649776E-3</v>
      </c>
      <c r="G267" s="11">
        <f t="shared" si="31"/>
        <v>1.2832166981770229E-10</v>
      </c>
      <c r="H267" s="6">
        <f t="shared" si="32"/>
        <v>1.3917778475934363E-5</v>
      </c>
      <c r="I267">
        <f t="shared" si="33"/>
        <v>3.7306538938816562E-3</v>
      </c>
      <c r="J267" s="6">
        <f t="shared" si="28"/>
        <v>1.3996350452420763E-10</v>
      </c>
    </row>
    <row r="268" spans="1:10" x14ac:dyDescent="0.3">
      <c r="A268" s="24">
        <v>41204</v>
      </c>
      <c r="B268">
        <v>5664.2998046875</v>
      </c>
      <c r="C268" s="5">
        <f t="shared" si="29"/>
        <v>-3.509732209614258E-3</v>
      </c>
      <c r="D268" s="7">
        <f t="shared" si="30"/>
        <v>1.2318220183203782E-5</v>
      </c>
      <c r="E268">
        <f>Estimation!$D$3+Estimation!$D$4*(TimeSeries!D267)</f>
        <v>3.7033890542164519E-6</v>
      </c>
      <c r="F268">
        <f t="shared" si="34"/>
        <v>1.9244191472276647E-3</v>
      </c>
      <c r="G268" s="11">
        <f t="shared" si="31"/>
        <v>7.4215315380969114E-11</v>
      </c>
      <c r="H268" s="6">
        <f t="shared" si="32"/>
        <v>4.6037962251794203E-6</v>
      </c>
      <c r="I268">
        <f t="shared" si="33"/>
        <v>2.1456458759961813E-3</v>
      </c>
      <c r="J268" s="6">
        <f t="shared" si="28"/>
        <v>5.9512337004140254E-11</v>
      </c>
    </row>
    <row r="269" spans="1:10" x14ac:dyDescent="0.3">
      <c r="A269" s="24">
        <v>41211</v>
      </c>
      <c r="B269">
        <v>5697.7001953125</v>
      </c>
      <c r="C269" s="5">
        <f t="shared" si="29"/>
        <v>5.8966495024432852E-3</v>
      </c>
      <c r="D269" s="7">
        <f t="shared" si="30"/>
        <v>3.4770475354664642E-5</v>
      </c>
      <c r="E269">
        <f>Estimation!$D$3+Estimation!$D$4*(TimeSeries!D268)</f>
        <v>4.3652848350633493E-6</v>
      </c>
      <c r="F269">
        <f t="shared" si="34"/>
        <v>2.0893264070181443E-3</v>
      </c>
      <c r="G269" s="11">
        <f t="shared" si="31"/>
        <v>9.2447561053325241E-10</v>
      </c>
      <c r="H269" s="6">
        <f t="shared" si="32"/>
        <v>4.6631262716095296E-6</v>
      </c>
      <c r="I269">
        <f t="shared" si="33"/>
        <v>2.1594273017653382E-3</v>
      </c>
      <c r="J269" s="6">
        <f t="shared" si="28"/>
        <v>9.0645246880893958E-10</v>
      </c>
    </row>
    <row r="270" spans="1:10" x14ac:dyDescent="0.3">
      <c r="A270" s="24">
        <v>41218</v>
      </c>
      <c r="B270">
        <v>5686.25</v>
      </c>
      <c r="C270" s="5">
        <f t="shared" si="29"/>
        <v>-2.0096170244128242E-3</v>
      </c>
      <c r="D270" s="7">
        <f t="shared" si="30"/>
        <v>4.0385605848098541E-6</v>
      </c>
      <c r="E270">
        <f>Estimation!$D$3+Estimation!$D$4*(TimeSeries!D269)</f>
        <v>5.8178278249974191E-6</v>
      </c>
      <c r="F270">
        <f t="shared" si="34"/>
        <v>2.4120173765952474E-3</v>
      </c>
      <c r="G270" s="11">
        <f t="shared" si="31"/>
        <v>3.1657919120046746E-12</v>
      </c>
      <c r="H270" s="6">
        <f t="shared" si="32"/>
        <v>6.1195076039451255E-6</v>
      </c>
      <c r="I270">
        <f t="shared" si="33"/>
        <v>2.4737638537146436E-3</v>
      </c>
      <c r="J270" s="6">
        <f t="shared" si="28"/>
        <v>4.3303404964479715E-12</v>
      </c>
    </row>
    <row r="271" spans="1:10" x14ac:dyDescent="0.3">
      <c r="A271" s="24">
        <v>41225</v>
      </c>
      <c r="B271">
        <v>5574.0498046875</v>
      </c>
      <c r="C271" s="5">
        <f t="shared" si="29"/>
        <v>-1.973184353704116E-2</v>
      </c>
      <c r="D271" s="7">
        <f t="shared" si="30"/>
        <v>3.8934564937027303E-4</v>
      </c>
      <c r="E271">
        <f>Estimation!$D$3+Estimation!$D$4*(TimeSeries!D270)</f>
        <v>3.8296343439726169E-6</v>
      </c>
      <c r="F271">
        <f t="shared" si="34"/>
        <v>1.9569451560972825E-3</v>
      </c>
      <c r="G271" s="11">
        <f t="shared" si="31"/>
        <v>1.486225978417587E-7</v>
      </c>
      <c r="H271" s="6">
        <f t="shared" si="32"/>
        <v>4.2255343461807411E-6</v>
      </c>
      <c r="I271">
        <f t="shared" si="33"/>
        <v>2.0556104558453535E-3</v>
      </c>
      <c r="J271" s="6">
        <f>SUM(J3:J270)</f>
        <v>2.7139264787018956E-3</v>
      </c>
    </row>
    <row r="272" spans="1:10" x14ac:dyDescent="0.3">
      <c r="A272" s="24">
        <v>41232</v>
      </c>
      <c r="B272">
        <v>5626.60009765625</v>
      </c>
      <c r="C272" s="5">
        <f t="shared" si="29"/>
        <v>9.4276683578531362E-3</v>
      </c>
      <c r="D272" s="7">
        <f t="shared" si="30"/>
        <v>8.888093066566525E-5</v>
      </c>
      <c r="E272">
        <f>Estimation!$D$3+Estimation!$D$4*(TimeSeries!D271)</f>
        <v>2.8756979348434967E-5</v>
      </c>
      <c r="F272">
        <f t="shared" si="34"/>
        <v>5.3625534354852789E-3</v>
      </c>
      <c r="G272" s="11">
        <f t="shared" si="31"/>
        <v>3.6148895219966767E-9</v>
      </c>
      <c r="H272" s="6">
        <f t="shared" si="32"/>
        <v>2.9030349228048316E-5</v>
      </c>
      <c r="I272">
        <f t="shared" si="33"/>
        <v>5.3879819253639218E-3</v>
      </c>
      <c r="J272" s="6">
        <f t="shared" ref="J272:J335" si="35">SUM(J4:J271)</f>
        <v>5.4257793177224433E-3</v>
      </c>
    </row>
    <row r="273" spans="1:10" x14ac:dyDescent="0.3">
      <c r="A273" s="24">
        <v>41239</v>
      </c>
      <c r="B273">
        <v>5879.85009765625</v>
      </c>
      <c r="C273" s="5">
        <f t="shared" si="29"/>
        <v>4.5009418761694286E-2</v>
      </c>
      <c r="D273" s="7">
        <f t="shared" si="30"/>
        <v>2.0258477772655578E-3</v>
      </c>
      <c r="E273">
        <f>Estimation!$D$3+Estimation!$D$4*(TimeSeries!D272)</f>
        <v>9.3184900945070133E-6</v>
      </c>
      <c r="F273">
        <f t="shared" si="34"/>
        <v>3.052620201483803E-3</v>
      </c>
      <c r="G273" s="11">
        <f t="shared" si="31"/>
        <v>4.0663903660185862E-6</v>
      </c>
      <c r="H273" s="6">
        <f t="shared" si="32"/>
        <v>1.1196601221630634E-5</v>
      </c>
      <c r="I273">
        <f t="shared" si="33"/>
        <v>3.346132277963714E-3</v>
      </c>
      <c r="J273" s="6">
        <f t="shared" si="35"/>
        <v>1.0850605993758096E-2</v>
      </c>
    </row>
    <row r="274" spans="1:10" x14ac:dyDescent="0.3">
      <c r="A274" s="24">
        <v>41246</v>
      </c>
      <c r="B274">
        <v>5907.39990234375</v>
      </c>
      <c r="C274" s="5">
        <f t="shared" si="29"/>
        <v>4.6854603824817431E-3</v>
      </c>
      <c r="D274" s="7">
        <f t="shared" si="30"/>
        <v>2.1953538995805963E-5</v>
      </c>
      <c r="E274">
        <f>Estimation!$D$3+Estimation!$D$4*(TimeSeries!D273)</f>
        <v>1.346300720838147E-4</v>
      </c>
      <c r="F274">
        <f t="shared" si="34"/>
        <v>1.1603019955331228E-2</v>
      </c>
      <c r="G274" s="11">
        <f t="shared" si="31"/>
        <v>1.2696001108733127E-8</v>
      </c>
      <c r="H274" s="6">
        <f t="shared" si="32"/>
        <v>1.3535443337809748E-4</v>
      </c>
      <c r="I274">
        <f t="shared" si="33"/>
        <v>1.1634192424835403E-2</v>
      </c>
      <c r="J274" s="6">
        <f t="shared" si="35"/>
        <v>2.1696778526142518E-2</v>
      </c>
    </row>
    <row r="275" spans="1:10" x14ac:dyDescent="0.3">
      <c r="A275" s="24">
        <v>41253</v>
      </c>
      <c r="B275">
        <v>5879.60009765625</v>
      </c>
      <c r="C275" s="5">
        <f t="shared" si="29"/>
        <v>-4.7059290291944222E-3</v>
      </c>
      <c r="D275" s="7">
        <f t="shared" si="30"/>
        <v>2.2145768027814756E-5</v>
      </c>
      <c r="E275">
        <f>Estimation!$D$3+Estimation!$D$4*(TimeSeries!D274)</f>
        <v>4.9886393573660871E-6</v>
      </c>
      <c r="F275">
        <f t="shared" si="34"/>
        <v>2.233526215956752E-3</v>
      </c>
      <c r="G275" s="11">
        <f t="shared" si="31"/>
        <v>2.9436706421433175E-10</v>
      </c>
      <c r="H275" s="6">
        <f t="shared" si="32"/>
        <v>1.3745360312941314E-5</v>
      </c>
      <c r="I275">
        <f t="shared" si="33"/>
        <v>3.7074735754879379E-3</v>
      </c>
      <c r="J275" s="6">
        <f t="shared" si="35"/>
        <v>4.3391627884485036E-2</v>
      </c>
    </row>
    <row r="276" spans="1:10" x14ac:dyDescent="0.3">
      <c r="A276" s="24">
        <v>41260</v>
      </c>
      <c r="B276">
        <v>5847.7001953125</v>
      </c>
      <c r="C276" s="5">
        <f t="shared" si="29"/>
        <v>-5.4255224528733104E-3</v>
      </c>
      <c r="D276" s="7">
        <f t="shared" si="30"/>
        <v>2.9436293886632421E-5</v>
      </c>
      <c r="E276">
        <f>Estimation!$D$3+Estimation!$D$4*(TimeSeries!D275)</f>
        <v>5.0010755661466247E-6</v>
      </c>
      <c r="F276">
        <f t="shared" si="34"/>
        <v>2.2363084684691031E-3</v>
      </c>
      <c r="G276" s="11">
        <f t="shared" si="31"/>
        <v>5.9707989436980471E-10</v>
      </c>
      <c r="H276" s="6">
        <f t="shared" si="32"/>
        <v>5.8903281875073236E-6</v>
      </c>
      <c r="I276">
        <f t="shared" si="33"/>
        <v>2.4269998326137817E-3</v>
      </c>
      <c r="J276" s="6">
        <f t="shared" si="35"/>
        <v>8.6709178488966587E-2</v>
      </c>
    </row>
    <row r="277" spans="1:10" x14ac:dyDescent="0.3">
      <c r="A277" s="24">
        <v>41267</v>
      </c>
      <c r="B277">
        <v>5908.35009765625</v>
      </c>
      <c r="C277" s="5">
        <f t="shared" si="29"/>
        <v>1.0371582043889216E-2</v>
      </c>
      <c r="D277" s="7">
        <f t="shared" si="30"/>
        <v>1.0756971409312521E-4</v>
      </c>
      <c r="E277">
        <f>Estimation!$D$3+Estimation!$D$4*(TimeSeries!D276)</f>
        <v>5.4727342992354685E-6</v>
      </c>
      <c r="F277">
        <f t="shared" si="34"/>
        <v>2.339387590638941E-3</v>
      </c>
      <c r="G277" s="11">
        <f t="shared" si="31"/>
        <v>1.0423793283033932E-8</v>
      </c>
      <c r="H277" s="6">
        <f t="shared" si="32"/>
        <v>5.853807596854601E-6</v>
      </c>
      <c r="I277">
        <f t="shared" si="33"/>
        <v>2.4194643202276409E-3</v>
      </c>
      <c r="J277" s="6">
        <f t="shared" si="35"/>
        <v>0.17341724751158963</v>
      </c>
    </row>
    <row r="278" spans="1:10" x14ac:dyDescent="0.3">
      <c r="A278" s="24">
        <v>41274</v>
      </c>
      <c r="B278">
        <v>6016.14990234375</v>
      </c>
      <c r="C278" s="5">
        <f t="shared" si="29"/>
        <v>1.8245331252503494E-2</v>
      </c>
      <c r="D278" s="7">
        <f t="shared" si="30"/>
        <v>3.328921125135807E-4</v>
      </c>
      <c r="E278">
        <f>Estimation!$D$3+Estimation!$D$4*(TimeSeries!D277)</f>
        <v>1.0527556228427436E-5</v>
      </c>
      <c r="F278">
        <f t="shared" si="34"/>
        <v>3.2446195814652039E-3</v>
      </c>
      <c r="G278" s="11">
        <f t="shared" si="31"/>
        <v>1.0391890714892374E-7</v>
      </c>
      <c r="H278" s="6">
        <f t="shared" si="32"/>
        <v>1.0906266835638155E-5</v>
      </c>
      <c r="I278">
        <f t="shared" si="33"/>
        <v>3.3024637523579505E-3</v>
      </c>
      <c r="J278" s="6">
        <f t="shared" si="35"/>
        <v>0.34683083820572036</v>
      </c>
    </row>
    <row r="279" spans="1:10" x14ac:dyDescent="0.3">
      <c r="A279" s="24">
        <v>41281</v>
      </c>
      <c r="B279">
        <v>5951.2998046875</v>
      </c>
      <c r="C279" s="5">
        <f t="shared" si="29"/>
        <v>-1.0779335407016033E-2</v>
      </c>
      <c r="D279" s="7">
        <f t="shared" si="30"/>
        <v>1.161940718169495E-4</v>
      </c>
      <c r="E279">
        <f>Estimation!$D$3+Estimation!$D$4*(TimeSeries!D278)</f>
        <v>2.5104732008826735E-5</v>
      </c>
      <c r="F279">
        <f t="shared" si="34"/>
        <v>5.0104622550046956E-3</v>
      </c>
      <c r="G279" s="11">
        <f t="shared" si="31"/>
        <v>8.2972678266796593E-9</v>
      </c>
      <c r="H279" s="6">
        <f t="shared" si="32"/>
        <v>2.5810310193177376E-5</v>
      </c>
      <c r="I279">
        <f t="shared" si="33"/>
        <v>5.0803848469557281E-3</v>
      </c>
      <c r="J279" s="6">
        <f t="shared" si="35"/>
        <v>0.69365877268477227</v>
      </c>
    </row>
    <row r="280" spans="1:10" x14ac:dyDescent="0.3">
      <c r="A280" s="24">
        <v>41288</v>
      </c>
      <c r="B280">
        <v>6064.39990234375</v>
      </c>
      <c r="C280" s="5">
        <f t="shared" si="29"/>
        <v>1.9004268204933616E-2</v>
      </c>
      <c r="D280" s="7">
        <f t="shared" si="30"/>
        <v>3.6116221000505078E-4</v>
      </c>
      <c r="E280">
        <f>Estimation!$D$3+Estimation!$D$4*(TimeSeries!D279)</f>
        <v>1.1085506877872582E-5</v>
      </c>
      <c r="F280">
        <f t="shared" si="34"/>
        <v>3.3294904832230085E-3</v>
      </c>
      <c r="G280" s="11">
        <f t="shared" si="31"/>
        <v>1.2255369807239444E-7</v>
      </c>
      <c r="H280" s="6">
        <f t="shared" si="32"/>
        <v>1.2755298391144625E-5</v>
      </c>
      <c r="I280">
        <f t="shared" si="33"/>
        <v>3.5714560603687432E-3</v>
      </c>
      <c r="J280" s="6">
        <f t="shared" si="35"/>
        <v>1.3873117047410446</v>
      </c>
    </row>
    <row r="281" spans="1:10" x14ac:dyDescent="0.3">
      <c r="A281" s="24">
        <v>41295</v>
      </c>
      <c r="B281">
        <v>6074.64990234375</v>
      </c>
      <c r="C281" s="5">
        <f t="shared" si="29"/>
        <v>1.6901919670631038E-3</v>
      </c>
      <c r="D281" s="7">
        <f t="shared" si="30"/>
        <v>2.856748885524644E-6</v>
      </c>
      <c r="E281">
        <f>Estimation!$D$3+Estimation!$D$4*(TimeSeries!D280)</f>
        <v>2.6933658841449927E-5</v>
      </c>
      <c r="F281">
        <f t="shared" si="34"/>
        <v>5.189764815620254E-3</v>
      </c>
      <c r="G281" s="11">
        <f t="shared" si="31"/>
        <v>5.7969759302573413E-10</v>
      </c>
      <c r="H281" s="6">
        <f t="shared" si="32"/>
        <v>2.7758859656293905E-5</v>
      </c>
      <c r="I281">
        <f t="shared" si="33"/>
        <v>5.2686677306785917E-3</v>
      </c>
      <c r="J281" s="6">
        <f t="shared" si="35"/>
        <v>2.7746230750407621</v>
      </c>
    </row>
    <row r="282" spans="1:10" x14ac:dyDescent="0.3">
      <c r="A282" s="24">
        <v>41302</v>
      </c>
      <c r="B282">
        <v>5998.89990234375</v>
      </c>
      <c r="C282" s="5">
        <f t="shared" si="29"/>
        <v>-1.246985443075066E-2</v>
      </c>
      <c r="D282" s="7">
        <f t="shared" si="30"/>
        <v>1.5549726952411187E-4</v>
      </c>
      <c r="E282">
        <f>Estimation!$D$3+Estimation!$D$4*(TimeSeries!D281)</f>
        <v>3.7531773339257682E-6</v>
      </c>
      <c r="F282">
        <f t="shared" si="34"/>
        <v>1.937311883493664E-3</v>
      </c>
      <c r="G282" s="11">
        <f t="shared" si="31"/>
        <v>2.3026269514623702E-8</v>
      </c>
      <c r="H282" s="6">
        <f t="shared" si="32"/>
        <v>5.5490297636436284E-6</v>
      </c>
      <c r="I282">
        <f t="shared" si="33"/>
        <v>2.3556378676790769E-3</v>
      </c>
      <c r="J282" s="6">
        <f t="shared" si="35"/>
        <v>5.5492445021475323</v>
      </c>
    </row>
    <row r="283" spans="1:10" x14ac:dyDescent="0.3">
      <c r="A283" s="24">
        <v>41309</v>
      </c>
      <c r="B283">
        <v>5903.5</v>
      </c>
      <c r="C283" s="5">
        <f t="shared" si="29"/>
        <v>-1.5902899514372182E-2</v>
      </c>
      <c r="D283" s="7">
        <f t="shared" si="30"/>
        <v>2.5290221296421896E-4</v>
      </c>
      <c r="E283">
        <f>Estimation!$D$3+Estimation!$D$4*(TimeSeries!D282)</f>
        <v>1.3628217348404659E-5</v>
      </c>
      <c r="F283">
        <f t="shared" si="34"/>
        <v>3.6916415519934569E-3</v>
      </c>
      <c r="G283" s="11">
        <f t="shared" si="31"/>
        <v>5.7252044977956715E-8</v>
      </c>
      <c r="H283" s="6">
        <f t="shared" si="32"/>
        <v>1.3987210430505445E-5</v>
      </c>
      <c r="I283">
        <f t="shared" si="33"/>
        <v>3.7399479181541347E-3</v>
      </c>
      <c r="J283" s="6">
        <f t="shared" si="35"/>
        <v>11.098489001152259</v>
      </c>
    </row>
    <row r="284" spans="1:10" x14ac:dyDescent="0.3">
      <c r="A284" s="24">
        <v>41316</v>
      </c>
      <c r="B284">
        <v>5887.39990234375</v>
      </c>
      <c r="C284" s="5">
        <f t="shared" si="29"/>
        <v>-2.7272122734395277E-3</v>
      </c>
      <c r="D284" s="7">
        <f t="shared" si="30"/>
        <v>7.4376867843991968E-6</v>
      </c>
      <c r="E284">
        <f>Estimation!$D$3+Estimation!$D$4*(TimeSeries!D283)</f>
        <v>1.9929805616414994E-5</v>
      </c>
      <c r="F284">
        <f t="shared" si="34"/>
        <v>4.4642810861789377E-3</v>
      </c>
      <c r="G284" s="11">
        <f t="shared" si="31"/>
        <v>1.5605303291320371E-10</v>
      </c>
      <c r="H284" s="6">
        <f t="shared" si="32"/>
        <v>2.0834704670180803E-5</v>
      </c>
      <c r="I284">
        <f t="shared" si="33"/>
        <v>4.5645048658294581E-3</v>
      </c>
      <c r="J284" s="6">
        <f t="shared" si="35"/>
        <v>22.196973411985837</v>
      </c>
    </row>
    <row r="285" spans="1:10" x14ac:dyDescent="0.3">
      <c r="A285" s="24">
        <v>41323</v>
      </c>
      <c r="B285">
        <v>5850.2998046875</v>
      </c>
      <c r="C285" s="5">
        <f t="shared" si="29"/>
        <v>-6.3016099248635049E-3</v>
      </c>
      <c r="D285" s="7">
        <f t="shared" si="30"/>
        <v>3.9710287645138229E-5</v>
      </c>
      <c r="E285">
        <f>Estimation!$D$3+Estimation!$D$4*(TimeSeries!D284)</f>
        <v>4.0495399568123754E-6</v>
      </c>
      <c r="F285">
        <f t="shared" si="34"/>
        <v>2.0123468778549028E-3</v>
      </c>
      <c r="G285" s="11">
        <f t="shared" si="31"/>
        <v>1.2716889256904376E-9</v>
      </c>
      <c r="H285" s="6">
        <f t="shared" si="32"/>
        <v>5.3974359247187774E-6</v>
      </c>
      <c r="I285">
        <f t="shared" si="33"/>
        <v>2.3232382410589701E-3</v>
      </c>
      <c r="J285" s="6">
        <f t="shared" si="35"/>
        <v>44.39393895434192</v>
      </c>
    </row>
    <row r="286" spans="1:10" x14ac:dyDescent="0.3">
      <c r="A286" s="24">
        <v>41330</v>
      </c>
      <c r="B286">
        <v>5719.7001953125</v>
      </c>
      <c r="C286" s="5">
        <f t="shared" si="29"/>
        <v>-2.2323575497850245E-2</v>
      </c>
      <c r="D286" s="7">
        <f t="shared" si="30"/>
        <v>4.9834202300821982E-4</v>
      </c>
      <c r="E286">
        <f>Estimation!$D$3+Estimation!$D$4*(TimeSeries!D285)</f>
        <v>6.1374077362055419E-6</v>
      </c>
      <c r="F286">
        <f t="shared" si="34"/>
        <v>2.4773792071876161E-3</v>
      </c>
      <c r="G286" s="11">
        <f t="shared" si="31"/>
        <v>2.4226538329507165E-7</v>
      </c>
      <c r="H286" s="6">
        <f t="shared" si="32"/>
        <v>6.4865934931015371E-6</v>
      </c>
      <c r="I286">
        <f t="shared" si="33"/>
        <v>2.5468791673539477E-3</v>
      </c>
      <c r="J286" s="6">
        <f t="shared" si="35"/>
        <v>88.787877235069416</v>
      </c>
    </row>
    <row r="287" spans="1:10" x14ac:dyDescent="0.3">
      <c r="A287" s="24">
        <v>41337</v>
      </c>
      <c r="B287">
        <v>5945.7001953125</v>
      </c>
      <c r="C287" s="5">
        <f t="shared" si="29"/>
        <v>3.9512560498400795E-2</v>
      </c>
      <c r="D287" s="7">
        <f t="shared" si="30"/>
        <v>1.5612424371397829E-3</v>
      </c>
      <c r="E287">
        <f>Estimation!$D$3+Estimation!$D$4*(TimeSeries!D286)</f>
        <v>3.5808472271839732E-5</v>
      </c>
      <c r="F287">
        <f t="shared" si="34"/>
        <v>5.9840180708149379E-3</v>
      </c>
      <c r="G287" s="11">
        <f t="shared" si="31"/>
        <v>2.3269487811727332E-6</v>
      </c>
      <c r="H287" s="6">
        <f t="shared" si="32"/>
        <v>3.6228120803134395E-5</v>
      </c>
      <c r="I287">
        <f t="shared" si="33"/>
        <v>6.0189800467466571E-3</v>
      </c>
      <c r="J287" s="6">
        <f t="shared" si="35"/>
        <v>177.57575446691021</v>
      </c>
    </row>
    <row r="288" spans="1:10" x14ac:dyDescent="0.3">
      <c r="A288" s="24">
        <v>41344</v>
      </c>
      <c r="B288">
        <v>5872.60009765625</v>
      </c>
      <c r="C288" s="5">
        <f t="shared" si="29"/>
        <v>-1.2294615479246818E-2</v>
      </c>
      <c r="D288" s="7">
        <f t="shared" si="30"/>
        <v>1.5115756978253546E-4</v>
      </c>
      <c r="E288">
        <f>Estimation!$D$3+Estimation!$D$4*(TimeSeries!D287)</f>
        <v>1.0457254669351695E-4</v>
      </c>
      <c r="F288">
        <f t="shared" si="34"/>
        <v>1.0226071909267847E-2</v>
      </c>
      <c r="G288" s="11">
        <f t="shared" si="31"/>
        <v>2.1701643762043874E-9</v>
      </c>
      <c r="H288" s="6">
        <f t="shared" si="32"/>
        <v>1.069163158387192E-4</v>
      </c>
      <c r="I288">
        <f t="shared" si="33"/>
        <v>1.0340034614967167E-2</v>
      </c>
      <c r="J288" s="6">
        <f t="shared" si="35"/>
        <v>355.15146860009696</v>
      </c>
    </row>
    <row r="289" spans="1:10" x14ac:dyDescent="0.3">
      <c r="A289" s="24">
        <v>41351</v>
      </c>
      <c r="B289">
        <v>5651.35009765625</v>
      </c>
      <c r="C289" s="5">
        <f t="shared" si="29"/>
        <v>-3.7674964465620686E-2</v>
      </c>
      <c r="D289" s="7">
        <f t="shared" si="30"/>
        <v>1.4194029474857814E-3</v>
      </c>
      <c r="E289">
        <f>Estimation!$D$3+Estimation!$D$4*(TimeSeries!D288)</f>
        <v>1.3347461567307976E-5</v>
      </c>
      <c r="F289">
        <f t="shared" si="34"/>
        <v>3.6534177926029724E-3</v>
      </c>
      <c r="G289" s="11">
        <f t="shared" si="31"/>
        <v>1.9769920294814345E-6</v>
      </c>
      <c r="H289" s="6">
        <f t="shared" si="32"/>
        <v>2.0264385675604749E-5</v>
      </c>
      <c r="I289">
        <f t="shared" si="33"/>
        <v>4.5015981246224936E-3</v>
      </c>
      <c r="J289" s="6">
        <f t="shared" si="35"/>
        <v>710.30292954073286</v>
      </c>
    </row>
    <row r="290" spans="1:10" x14ac:dyDescent="0.3">
      <c r="A290" s="24">
        <v>41358</v>
      </c>
      <c r="B290">
        <v>5682.5498046875</v>
      </c>
      <c r="C290" s="5">
        <f t="shared" si="29"/>
        <v>5.5207528275746931E-3</v>
      </c>
      <c r="D290" s="7">
        <f t="shared" si="30"/>
        <v>3.0478711783173968E-5</v>
      </c>
      <c r="E290">
        <f>Estimation!$D$3+Estimation!$D$4*(TimeSeries!D289)</f>
        <v>9.539627665652624E-5</v>
      </c>
      <c r="F290">
        <f t="shared" si="34"/>
        <v>9.7671017531571896E-3</v>
      </c>
      <c r="G290" s="11">
        <f t="shared" si="31"/>
        <v>4.2142902290859017E-9</v>
      </c>
      <c r="H290" s="6">
        <f t="shared" si="32"/>
        <v>9.6707275980809475E-5</v>
      </c>
      <c r="I290">
        <f t="shared" si="33"/>
        <v>9.8339857626910093E-3</v>
      </c>
      <c r="J290" s="6">
        <f t="shared" si="35"/>
        <v>1420.6058590741081</v>
      </c>
    </row>
    <row r="291" spans="1:10" x14ac:dyDescent="0.3">
      <c r="A291" s="24">
        <v>41365</v>
      </c>
      <c r="B291">
        <v>5553.25</v>
      </c>
      <c r="C291" s="5">
        <f t="shared" si="29"/>
        <v>-2.2753835713123283E-2</v>
      </c>
      <c r="D291" s="7">
        <f t="shared" si="30"/>
        <v>5.1773703965980451E-4</v>
      </c>
      <c r="E291">
        <f>Estimation!$D$3+Estimation!$D$4*(TimeSeries!D290)</f>
        <v>5.5401732623436325E-6</v>
      </c>
      <c r="F291">
        <f t="shared" si="34"/>
        <v>2.353757264958227E-3</v>
      </c>
      <c r="G291" s="11">
        <f t="shared" si="31"/>
        <v>2.6234562994737839E-7</v>
      </c>
      <c r="H291" s="6">
        <f t="shared" si="32"/>
        <v>1.1796626109899812E-5</v>
      </c>
      <c r="I291">
        <f t="shared" si="33"/>
        <v>3.4346216836647109E-3</v>
      </c>
      <c r="J291" s="6">
        <f t="shared" si="35"/>
        <v>2841.2117163455728</v>
      </c>
    </row>
    <row r="292" spans="1:10" x14ac:dyDescent="0.3">
      <c r="A292" s="24">
        <v>41372</v>
      </c>
      <c r="B292">
        <v>5528.5498046875</v>
      </c>
      <c r="C292" s="5">
        <f t="shared" si="29"/>
        <v>-4.4478810268760993E-3</v>
      </c>
      <c r="D292" s="7">
        <f t="shared" si="30"/>
        <v>1.9783645629244383E-5</v>
      </c>
      <c r="E292">
        <f>Estimation!$D$3+Estimation!$D$4*(TimeSeries!D291)</f>
        <v>3.7063227986211067E-5</v>
      </c>
      <c r="F292">
        <f t="shared" si="34"/>
        <v>6.0879576202706167E-3</v>
      </c>
      <c r="G292" s="11">
        <f t="shared" si="31"/>
        <v>2.9858396643119431E-10</v>
      </c>
      <c r="H292" s="6">
        <f t="shared" si="32"/>
        <v>3.7826407739423063E-5</v>
      </c>
      <c r="I292">
        <f t="shared" si="33"/>
        <v>6.1503176941864607E-3</v>
      </c>
      <c r="J292" s="6">
        <f t="shared" si="35"/>
        <v>5682.423431306006</v>
      </c>
    </row>
    <row r="293" spans="1:10" x14ac:dyDescent="0.3">
      <c r="A293" s="24">
        <v>41379</v>
      </c>
      <c r="B293">
        <v>5783.10009765625</v>
      </c>
      <c r="C293" s="5">
        <f t="shared" si="29"/>
        <v>4.6042868738005005E-2</v>
      </c>
      <c r="D293" s="7">
        <f t="shared" si="30"/>
        <v>2.1199457616251586E-3</v>
      </c>
      <c r="E293">
        <f>Estimation!$D$3+Estimation!$D$4*(TimeSeries!D292)</f>
        <v>4.8482586528696497E-6</v>
      </c>
      <c r="F293">
        <f t="shared" si="34"/>
        <v>2.2018761665610646E-3</v>
      </c>
      <c r="G293" s="11">
        <f t="shared" si="31"/>
        <v>4.4736374470796124E-6</v>
      </c>
      <c r="H293" s="6">
        <f t="shared" si="32"/>
        <v>7.2954285686172201E-6</v>
      </c>
      <c r="I293">
        <f t="shared" si="33"/>
        <v>2.7010051034045122E-3</v>
      </c>
      <c r="J293" s="6">
        <f t="shared" si="35"/>
        <v>11364.846861120983</v>
      </c>
    </row>
    <row r="294" spans="1:10" x14ac:dyDescent="0.3">
      <c r="A294" s="24">
        <v>41386</v>
      </c>
      <c r="B294">
        <v>5871.4501953125</v>
      </c>
      <c r="C294" s="5">
        <f t="shared" si="29"/>
        <v>1.5277290063171467E-2</v>
      </c>
      <c r="D294" s="7">
        <f t="shared" si="30"/>
        <v>2.3339559167427764E-4</v>
      </c>
      <c r="E294">
        <f>Estimation!$D$3+Estimation!$D$4*(TimeSeries!D293)</f>
        <v>1.4071771746752653E-4</v>
      </c>
      <c r="F294">
        <f t="shared" si="34"/>
        <v>1.1862449893151352E-2</v>
      </c>
      <c r="G294" s="11">
        <f t="shared" si="31"/>
        <v>8.5891883674823842E-9</v>
      </c>
      <c r="H294" s="6">
        <f t="shared" si="32"/>
        <v>1.4118969338019027E-4</v>
      </c>
      <c r="I294">
        <f t="shared" si="33"/>
        <v>1.1882326934577683E-2</v>
      </c>
      <c r="J294" s="6">
        <f t="shared" si="35"/>
        <v>22729.693722088108</v>
      </c>
    </row>
    <row r="295" spans="1:10" x14ac:dyDescent="0.3">
      <c r="A295" s="24">
        <v>41393</v>
      </c>
      <c r="B295">
        <v>5944</v>
      </c>
      <c r="C295" s="5">
        <f t="shared" si="29"/>
        <v>1.2356368916391469E-2</v>
      </c>
      <c r="D295" s="7">
        <f t="shared" si="30"/>
        <v>1.5267985279796529E-4</v>
      </c>
      <c r="E295">
        <f>Estimation!$D$3+Estimation!$D$4*(TimeSeries!D294)</f>
        <v>1.866782966809161E-5</v>
      </c>
      <c r="F295">
        <f t="shared" si="34"/>
        <v>4.3206283881041668E-3</v>
      </c>
      <c r="G295" s="11">
        <f t="shared" si="31"/>
        <v>1.7959222343361802E-8</v>
      </c>
      <c r="H295" s="6">
        <f t="shared" si="32"/>
        <v>2.7802061298908778E-5</v>
      </c>
      <c r="I295">
        <f t="shared" si="33"/>
        <v>5.2727660007731028E-3</v>
      </c>
      <c r="J295" s="6">
        <f t="shared" si="35"/>
        <v>45459.387388773379</v>
      </c>
    </row>
    <row r="296" spans="1:10" x14ac:dyDescent="0.3">
      <c r="A296" s="24">
        <v>41400</v>
      </c>
      <c r="B296">
        <v>6094.75</v>
      </c>
      <c r="C296" s="5">
        <f t="shared" si="29"/>
        <v>2.5361709286675582E-2</v>
      </c>
      <c r="D296" s="7">
        <f t="shared" si="30"/>
        <v>6.4321629794184649E-4</v>
      </c>
      <c r="E296">
        <f>Estimation!$D$3+Estimation!$D$4*(TimeSeries!D295)</f>
        <v>1.3445945283347733E-5</v>
      </c>
      <c r="F296">
        <f t="shared" si="34"/>
        <v>3.6668713208057539E-3</v>
      </c>
      <c r="G296" s="11">
        <f t="shared" si="31"/>
        <v>3.9661069708760988E-7</v>
      </c>
      <c r="H296" s="6">
        <f t="shared" si="32"/>
        <v>1.524459263244695E-5</v>
      </c>
      <c r="I296">
        <f t="shared" si="33"/>
        <v>3.904432434099347E-3</v>
      </c>
      <c r="J296" s="6">
        <f t="shared" si="35"/>
        <v>90918.774777334052</v>
      </c>
    </row>
    <row r="297" spans="1:10" x14ac:dyDescent="0.3">
      <c r="A297" s="24">
        <v>41407</v>
      </c>
      <c r="B297">
        <v>6187.2998046875</v>
      </c>
      <c r="C297" s="5">
        <f t="shared" si="29"/>
        <v>1.5185168331350862E-2</v>
      </c>
      <c r="D297" s="7">
        <f t="shared" si="30"/>
        <v>2.3058933725146114E-4</v>
      </c>
      <c r="E297">
        <f>Estimation!$D$3+Estimation!$D$4*(TimeSeries!D296)</f>
        <v>4.5181076977673767E-5</v>
      </c>
      <c r="F297">
        <f t="shared" si="34"/>
        <v>6.7216870633549849E-3</v>
      </c>
      <c r="G297" s="11">
        <f t="shared" si="31"/>
        <v>3.4376222977752486E-8</v>
      </c>
      <c r="H297" s="6">
        <f t="shared" si="32"/>
        <v>4.6167322056110608E-5</v>
      </c>
      <c r="I297">
        <f t="shared" si="33"/>
        <v>6.7946539320344057E-3</v>
      </c>
      <c r="J297" s="6">
        <f t="shared" si="35"/>
        <v>181837.54955304493</v>
      </c>
    </row>
    <row r="298" spans="1:10" x14ac:dyDescent="0.3">
      <c r="A298" s="24">
        <v>41414</v>
      </c>
      <c r="B298">
        <v>5983.5498046875</v>
      </c>
      <c r="C298" s="5">
        <f t="shared" si="29"/>
        <v>-3.2930358384385849E-2</v>
      </c>
      <c r="D298" s="7">
        <f t="shared" si="30"/>
        <v>1.0844085033240914E-3</v>
      </c>
      <c r="E298">
        <f>Estimation!$D$3+Estimation!$D$4*(TimeSeries!D297)</f>
        <v>1.8486279745435515E-5</v>
      </c>
      <c r="F298">
        <f t="shared" si="34"/>
        <v>4.2995673904982013E-3</v>
      </c>
      <c r="G298" s="11">
        <f t="shared" si="31"/>
        <v>1.1361901867188663E-6</v>
      </c>
      <c r="H298" s="6">
        <f t="shared" si="32"/>
        <v>2.1473063010836501E-5</v>
      </c>
      <c r="I298">
        <f t="shared" si="33"/>
        <v>4.6339036471247973E-3</v>
      </c>
      <c r="J298" s="6">
        <f t="shared" si="35"/>
        <v>363675.09906533372</v>
      </c>
    </row>
    <row r="299" spans="1:10" x14ac:dyDescent="0.3">
      <c r="A299" s="24">
        <v>41421</v>
      </c>
      <c r="B299">
        <v>5985.9501953125</v>
      </c>
      <c r="C299" s="5">
        <f t="shared" si="29"/>
        <v>4.0116497787301419E-4</v>
      </c>
      <c r="D299" s="7">
        <f t="shared" si="30"/>
        <v>1.6093333947185597E-7</v>
      </c>
      <c r="E299">
        <f>Estimation!$D$3+Estimation!$D$4*(TimeSeries!D298)</f>
        <v>7.3723895516281855E-5</v>
      </c>
      <c r="F299">
        <f t="shared" si="34"/>
        <v>8.5862620223402138E-3</v>
      </c>
      <c r="G299" s="11">
        <f t="shared" si="31"/>
        <v>5.4115094042267786E-9</v>
      </c>
      <c r="H299" s="6">
        <f t="shared" si="32"/>
        <v>7.5113089916158866E-5</v>
      </c>
      <c r="I299">
        <f t="shared" si="33"/>
        <v>8.6667808277444552E-3</v>
      </c>
      <c r="J299" s="6">
        <f t="shared" si="35"/>
        <v>727350.19812084013</v>
      </c>
    </row>
    <row r="300" spans="1:10" x14ac:dyDescent="0.3">
      <c r="A300" s="24">
        <v>41428</v>
      </c>
      <c r="B300">
        <v>5881</v>
      </c>
      <c r="C300" s="5">
        <f t="shared" si="29"/>
        <v>-1.7532754514844595E-2</v>
      </c>
      <c r="D300" s="7">
        <f t="shared" si="30"/>
        <v>3.0739748087780356E-4</v>
      </c>
      <c r="E300">
        <f>Estimation!$D$3+Estimation!$D$4*(TimeSeries!D299)</f>
        <v>3.5787722265692635E-6</v>
      </c>
      <c r="F300">
        <f t="shared" si="34"/>
        <v>1.8917643158092563E-3</v>
      </c>
      <c r="G300" s="11">
        <f t="shared" si="31"/>
        <v>9.2305807726503581E-8</v>
      </c>
      <c r="H300" s="6">
        <f t="shared" si="32"/>
        <v>8.4381946488071767E-6</v>
      </c>
      <c r="I300">
        <f t="shared" si="33"/>
        <v>2.9048570788951351E-3</v>
      </c>
      <c r="J300" s="6">
        <f t="shared" si="35"/>
        <v>1454700.396241399</v>
      </c>
    </row>
    <row r="301" spans="1:10" x14ac:dyDescent="0.3">
      <c r="A301" s="24">
        <v>41435</v>
      </c>
      <c r="B301">
        <v>5808.39990234375</v>
      </c>
      <c r="C301" s="5">
        <f t="shared" si="29"/>
        <v>-1.2344855918423714E-2</v>
      </c>
      <c r="D301" s="7">
        <f t="shared" si="30"/>
        <v>1.52395467646641E-4</v>
      </c>
      <c r="E301">
        <f>Estimation!$D$3+Estimation!$D$4*(TimeSeries!D300)</f>
        <v>2.3455363240268866E-5</v>
      </c>
      <c r="F301">
        <f t="shared" si="34"/>
        <v>4.8430737388841048E-3</v>
      </c>
      <c r="G301" s="11">
        <f t="shared" si="31"/>
        <v>1.6625550524326148E-8</v>
      </c>
      <c r="H301" s="6">
        <f t="shared" si="32"/>
        <v>2.4001270116492317E-5</v>
      </c>
      <c r="I301">
        <f t="shared" si="33"/>
        <v>4.8991091145730078E-3</v>
      </c>
      <c r="J301" s="6">
        <f t="shared" si="35"/>
        <v>2909400.7924809563</v>
      </c>
    </row>
    <row r="302" spans="1:10" x14ac:dyDescent="0.3">
      <c r="A302" s="24">
        <v>41442</v>
      </c>
      <c r="B302">
        <v>5667.64990234375</v>
      </c>
      <c r="C302" s="5">
        <f t="shared" si="29"/>
        <v>-2.4232146953794609E-2</v>
      </c>
      <c r="D302" s="7">
        <f t="shared" si="30"/>
        <v>5.8719694599029739E-4</v>
      </c>
      <c r="E302">
        <f>Estimation!$D$3+Estimation!$D$4*(TimeSeries!D301)</f>
        <v>1.3427547057653126E-5</v>
      </c>
      <c r="F302">
        <f t="shared" si="34"/>
        <v>3.6643617531096906E-3</v>
      </c>
      <c r="G302" s="11">
        <f t="shared" si="31"/>
        <v>3.2921132315152795E-7</v>
      </c>
      <c r="H302" s="6">
        <f t="shared" si="32"/>
        <v>1.4980303179075589E-5</v>
      </c>
      <c r="I302">
        <f t="shared" si="33"/>
        <v>3.8704396622445346E-3</v>
      </c>
      <c r="J302" s="6">
        <f t="shared" si="35"/>
        <v>5818801.5849611815</v>
      </c>
    </row>
    <row r="303" spans="1:10" x14ac:dyDescent="0.3">
      <c r="A303" s="24">
        <v>41449</v>
      </c>
      <c r="B303">
        <v>5842.2001953125</v>
      </c>
      <c r="C303" s="5">
        <f t="shared" si="29"/>
        <v>3.0797649109654435E-2</v>
      </c>
      <c r="D303" s="7">
        <f t="shared" si="30"/>
        <v>9.4849519068139856E-4</v>
      </c>
      <c r="E303">
        <f>Estimation!$D$3+Estimation!$D$4*(TimeSeries!D302)</f>
        <v>4.1556919121081144E-5</v>
      </c>
      <c r="F303">
        <f t="shared" si="34"/>
        <v>6.4464656301791564E-3</v>
      </c>
      <c r="G303" s="11">
        <f t="shared" si="31"/>
        <v>8.2253702842081616E-7</v>
      </c>
      <c r="H303" s="6">
        <f t="shared" si="32"/>
        <v>4.2526066059937955E-5</v>
      </c>
      <c r="I303">
        <f t="shared" si="33"/>
        <v>6.5212012743004607E-3</v>
      </c>
      <c r="J303" s="6">
        <f t="shared" si="35"/>
        <v>11637603.169922162</v>
      </c>
    </row>
    <row r="304" spans="1:10" x14ac:dyDescent="0.3">
      <c r="A304" s="24">
        <v>41456</v>
      </c>
      <c r="B304">
        <v>5867.89990234375</v>
      </c>
      <c r="C304" s="5">
        <f t="shared" si="29"/>
        <v>4.3989774694592754E-3</v>
      </c>
      <c r="D304" s="7">
        <f t="shared" si="30"/>
        <v>1.9351002776810332E-5</v>
      </c>
      <c r="E304">
        <f>Estimation!$D$3+Estimation!$D$4*(TimeSeries!D303)</f>
        <v>6.4931018007531534E-5</v>
      </c>
      <c r="F304">
        <f t="shared" si="34"/>
        <v>8.057978531091501E-3</v>
      </c>
      <c r="G304" s="11">
        <f t="shared" si="31"/>
        <v>2.077537788432777E-9</v>
      </c>
      <c r="H304" s="6">
        <f t="shared" si="32"/>
        <v>6.7682231133923992E-5</v>
      </c>
      <c r="I304">
        <f t="shared" si="33"/>
        <v>8.2269211211682333E-3</v>
      </c>
      <c r="J304" s="6">
        <f t="shared" si="35"/>
        <v>23275206.339839637</v>
      </c>
    </row>
    <row r="305" spans="1:10" x14ac:dyDescent="0.3">
      <c r="A305" s="24">
        <v>41463</v>
      </c>
      <c r="B305">
        <v>6009</v>
      </c>
      <c r="C305" s="5">
        <f t="shared" si="29"/>
        <v>2.4046098264200344E-2</v>
      </c>
      <c r="D305" s="7">
        <f t="shared" si="30"/>
        <v>5.7821484173157882E-4</v>
      </c>
      <c r="E305">
        <f>Estimation!$D$3+Estimation!$D$4*(TimeSeries!D304)</f>
        <v>4.8202689325654298E-6</v>
      </c>
      <c r="F305">
        <f t="shared" si="34"/>
        <v>2.1955110868691666E-3</v>
      </c>
      <c r="G305" s="11">
        <f t="shared" si="31"/>
        <v>3.2878133611536307E-7</v>
      </c>
      <c r="H305" s="6">
        <f t="shared" si="32"/>
        <v>9.1989538186005154E-6</v>
      </c>
      <c r="I305">
        <f t="shared" si="33"/>
        <v>3.0329777148209508E-3</v>
      </c>
      <c r="J305" s="6">
        <f t="shared" si="35"/>
        <v>46550412.679678097</v>
      </c>
    </row>
    <row r="306" spans="1:10" x14ac:dyDescent="0.3">
      <c r="A306" s="24">
        <v>41470</v>
      </c>
      <c r="B306">
        <v>6029.2001953125</v>
      </c>
      <c r="C306" s="5">
        <f t="shared" si="29"/>
        <v>3.3616567336496317E-3</v>
      </c>
      <c r="D306" s="7">
        <f t="shared" si="30"/>
        <v>1.130073599489191E-5</v>
      </c>
      <c r="E306">
        <f>Estimation!$D$3+Estimation!$D$4*(TimeSeries!D305)</f>
        <v>4.0975824149719762E-5</v>
      </c>
      <c r="F306">
        <f t="shared" si="34"/>
        <v>6.4012361423181193E-3</v>
      </c>
      <c r="G306" s="11">
        <f t="shared" si="31"/>
        <v>8.8061085699680429E-10</v>
      </c>
      <c r="H306" s="6">
        <f t="shared" si="32"/>
        <v>4.1570948148707615E-5</v>
      </c>
      <c r="I306">
        <f t="shared" si="33"/>
        <v>6.4475536561325033E-3</v>
      </c>
      <c r="J306" s="6">
        <f t="shared" si="35"/>
        <v>93100825.359353691</v>
      </c>
    </row>
    <row r="307" spans="1:10" x14ac:dyDescent="0.3">
      <c r="A307" s="24">
        <v>41477</v>
      </c>
      <c r="B307">
        <v>5886.2001953125</v>
      </c>
      <c r="C307" s="5">
        <f t="shared" si="29"/>
        <v>-2.3717905421547947E-2</v>
      </c>
      <c r="D307" s="7">
        <f t="shared" si="30"/>
        <v>5.6253903758549345E-4</v>
      </c>
      <c r="E307">
        <f>Estimation!$D$3+Estimation!$D$4*(TimeSeries!D306)</f>
        <v>4.2994589519253479E-6</v>
      </c>
      <c r="F307">
        <f t="shared" si="34"/>
        <v>2.0735136729535565E-3</v>
      </c>
      <c r="G307" s="11">
        <f t="shared" si="31"/>
        <v>3.1163142715298371E-7</v>
      </c>
      <c r="H307" s="6">
        <f t="shared" si="32"/>
        <v>6.9888809657581381E-6</v>
      </c>
      <c r="I307">
        <f t="shared" si="33"/>
        <v>2.6436491759986116E-3</v>
      </c>
      <c r="J307" s="6">
        <f t="shared" si="35"/>
        <v>186201650.71870738</v>
      </c>
    </row>
    <row r="308" spans="1:10" x14ac:dyDescent="0.3">
      <c r="A308" s="24">
        <v>41484</v>
      </c>
      <c r="B308">
        <v>5677.89990234375</v>
      </c>
      <c r="C308" s="5">
        <f t="shared" si="29"/>
        <v>-3.5387904939867765E-2</v>
      </c>
      <c r="D308" s="7">
        <f t="shared" si="30"/>
        <v>1.2523038160331173E-3</v>
      </c>
      <c r="E308">
        <f>Estimation!$D$3+Estimation!$D$4*(TimeSeries!D307)</f>
        <v>3.9961681951081358E-5</v>
      </c>
      <c r="F308">
        <f t="shared" si="34"/>
        <v>6.3215252867548791E-3</v>
      </c>
      <c r="G308" s="11">
        <f t="shared" si="31"/>
        <v>1.4697734500705853E-6</v>
      </c>
      <c r="H308" s="6">
        <f t="shared" si="32"/>
        <v>4.041382584383381E-5</v>
      </c>
      <c r="I308">
        <f t="shared" si="33"/>
        <v>6.3571869442257088E-3</v>
      </c>
      <c r="J308" s="6">
        <f t="shared" si="35"/>
        <v>372403301.43740875</v>
      </c>
    </row>
    <row r="309" spans="1:10" x14ac:dyDescent="0.3">
      <c r="A309" s="24">
        <v>41491</v>
      </c>
      <c r="B309">
        <v>5565.64990234375</v>
      </c>
      <c r="C309" s="5">
        <f t="shared" si="29"/>
        <v>-1.9769633479037707E-2</v>
      </c>
      <c r="D309" s="7">
        <f t="shared" si="30"/>
        <v>3.9083840789548856E-4</v>
      </c>
      <c r="E309">
        <f>Estimation!$D$3+Estimation!$D$4*(TimeSeries!D308)</f>
        <v>8.4585840459268008E-5</v>
      </c>
      <c r="F309">
        <f t="shared" si="34"/>
        <v>9.1970560756835674E-3</v>
      </c>
      <c r="G309" s="11">
        <f t="shared" si="31"/>
        <v>9.3790635061276807E-8</v>
      </c>
      <c r="H309" s="6">
        <f t="shared" si="32"/>
        <v>8.7200402737203211E-5</v>
      </c>
      <c r="I309">
        <f t="shared" si="33"/>
        <v>9.3381155881260766E-3</v>
      </c>
      <c r="J309" s="6">
        <f t="shared" si="35"/>
        <v>744806602.87481737</v>
      </c>
    </row>
    <row r="310" spans="1:10" x14ac:dyDescent="0.3">
      <c r="A310" s="24">
        <v>41498</v>
      </c>
      <c r="B310">
        <v>5507.85009765625</v>
      </c>
      <c r="C310" s="5">
        <f t="shared" si="29"/>
        <v>-1.0385095308125591E-2</v>
      </c>
      <c r="D310" s="7">
        <f t="shared" si="30"/>
        <v>1.0785020455885218E-4</v>
      </c>
      <c r="E310">
        <f>Estimation!$D$3+Estimation!$D$4*(TimeSeries!D309)</f>
        <v>2.8853552985021028E-5</v>
      </c>
      <c r="F310">
        <f t="shared" si="34"/>
        <v>5.3715503334718024E-3</v>
      </c>
      <c r="G310" s="11">
        <f t="shared" si="31"/>
        <v>6.2404709598772789E-9</v>
      </c>
      <c r="H310" s="6">
        <f t="shared" si="32"/>
        <v>3.4494961063989999E-5</v>
      </c>
      <c r="I310">
        <f t="shared" si="33"/>
        <v>5.8732411038531357E-3</v>
      </c>
      <c r="J310" s="6">
        <f t="shared" si="35"/>
        <v>1489613205.7496328</v>
      </c>
    </row>
    <row r="311" spans="1:10" x14ac:dyDescent="0.3">
      <c r="A311" s="24">
        <v>41505</v>
      </c>
      <c r="B311">
        <v>5471.75</v>
      </c>
      <c r="C311" s="5">
        <f t="shared" si="29"/>
        <v>-6.5542992304041814E-3</v>
      </c>
      <c r="D311" s="7">
        <f t="shared" si="30"/>
        <v>4.2958838401676844E-5</v>
      </c>
      <c r="E311">
        <f>Estimation!$D$3+Estimation!$D$4*(TimeSeries!D310)</f>
        <v>1.0545702488418855E-5</v>
      </c>
      <c r="F311">
        <f t="shared" si="34"/>
        <v>3.2474147392069982E-3</v>
      </c>
      <c r="G311" s="11">
        <f t="shared" si="31"/>
        <v>1.0506113797313347E-9</v>
      </c>
      <c r="H311" s="6">
        <f t="shared" si="32"/>
        <v>1.2777345301085466E-5</v>
      </c>
      <c r="I311">
        <f t="shared" si="33"/>
        <v>3.5745412714200779E-3</v>
      </c>
      <c r="J311" s="6">
        <f t="shared" si="35"/>
        <v>2979226411.4992609</v>
      </c>
    </row>
    <row r="312" spans="1:10" x14ac:dyDescent="0.3">
      <c r="A312" s="24">
        <v>41512</v>
      </c>
      <c r="B312">
        <v>5471.7998046875</v>
      </c>
      <c r="C312" s="5">
        <f t="shared" si="29"/>
        <v>9.1021496779752908E-6</v>
      </c>
      <c r="D312" s="7">
        <f t="shared" si="30"/>
        <v>8.2849128760265686E-11</v>
      </c>
      <c r="E312">
        <f>Estimation!$D$3+Estimation!$D$4*(TimeSeries!D311)</f>
        <v>6.3475719087049306E-6</v>
      </c>
      <c r="F312">
        <f t="shared" si="34"/>
        <v>2.5194388082874588E-3</v>
      </c>
      <c r="G312" s="11">
        <f t="shared" si="31"/>
        <v>4.0290617361439178E-11</v>
      </c>
      <c r="H312" s="6">
        <f t="shared" si="32"/>
        <v>7.1741990428313031E-6</v>
      </c>
      <c r="I312">
        <f t="shared" si="33"/>
        <v>2.6784695336761447E-3</v>
      </c>
      <c r="J312" s="6">
        <f t="shared" si="35"/>
        <v>5958452822.9985209</v>
      </c>
    </row>
    <row r="313" spans="1:10" x14ac:dyDescent="0.3">
      <c r="A313" s="24">
        <v>41519</v>
      </c>
      <c r="B313">
        <v>5680.39990234375</v>
      </c>
      <c r="C313" s="5">
        <f t="shared" si="29"/>
        <v>3.8122757612138791E-2</v>
      </c>
      <c r="D313" s="7">
        <f t="shared" si="30"/>
        <v>1.4533446479538862E-3</v>
      </c>
      <c r="E313">
        <f>Estimation!$D$3+Estimation!$D$4*(TimeSeries!D312)</f>
        <v>3.5683660446338158E-6</v>
      </c>
      <c r="F313">
        <f t="shared" si="34"/>
        <v>1.8890119228405669E-3</v>
      </c>
      <c r="G313" s="11">
        <f t="shared" si="31"/>
        <v>2.1018512675866157E-6</v>
      </c>
      <c r="H313" s="6">
        <f t="shared" si="32"/>
        <v>4.0324990436789307E-6</v>
      </c>
      <c r="I313">
        <f t="shared" si="33"/>
        <v>2.0081083246874234E-3</v>
      </c>
      <c r="J313" s="6">
        <f t="shared" si="35"/>
        <v>11916905645.997042</v>
      </c>
    </row>
    <row r="314" spans="1:10" x14ac:dyDescent="0.3">
      <c r="A314" s="24">
        <v>41526</v>
      </c>
      <c r="B314">
        <v>5850.60009765625</v>
      </c>
      <c r="C314" s="5">
        <f t="shared" si="29"/>
        <v>2.9962713583294498E-2</v>
      </c>
      <c r="D314" s="7">
        <f t="shared" si="30"/>
        <v>8.9776420527454064E-4</v>
      </c>
      <c r="E314">
        <f>Estimation!$D$3+Estimation!$D$4*(TimeSeries!D313)</f>
        <v>9.7592126414373961E-5</v>
      </c>
      <c r="F314">
        <f t="shared" si="34"/>
        <v>9.8788727299411027E-3</v>
      </c>
      <c r="G314" s="11">
        <f t="shared" si="31"/>
        <v>6.4027535578740087E-7</v>
      </c>
      <c r="H314" s="6">
        <f t="shared" si="32"/>
        <v>9.7853007923740426E-5</v>
      </c>
      <c r="I314">
        <f t="shared" si="33"/>
        <v>9.8920679295959359E-3</v>
      </c>
      <c r="J314" s="6">
        <f t="shared" si="35"/>
        <v>23833811291.994083</v>
      </c>
    </row>
    <row r="315" spans="1:10" x14ac:dyDescent="0.3">
      <c r="A315" s="24">
        <v>41533</v>
      </c>
      <c r="B315">
        <v>6012.10009765625</v>
      </c>
      <c r="C315" s="5">
        <f t="shared" si="29"/>
        <v>2.7604005965934375E-2</v>
      </c>
      <c r="D315" s="7">
        <f t="shared" si="30"/>
        <v>7.6198114536734057E-4</v>
      </c>
      <c r="E315">
        <f>Estimation!$D$3+Estimation!$D$4*(TimeSeries!D314)</f>
        <v>6.1648989691781534E-5</v>
      </c>
      <c r="F315">
        <f t="shared" si="34"/>
        <v>7.8516870602298918E-3</v>
      </c>
      <c r="G315" s="11">
        <f t="shared" si="31"/>
        <v>4.9046512827317546E-7</v>
      </c>
      <c r="H315" s="6">
        <f t="shared" si="32"/>
        <v>6.797956537863999E-5</v>
      </c>
      <c r="I315">
        <f t="shared" si="33"/>
        <v>8.2449721272203208E-3</v>
      </c>
      <c r="J315" s="6">
        <f t="shared" si="35"/>
        <v>47667622583.988159</v>
      </c>
    </row>
    <row r="316" spans="1:10" x14ac:dyDescent="0.3">
      <c r="A316" s="24">
        <v>41540</v>
      </c>
      <c r="B316">
        <v>5833.2001953125</v>
      </c>
      <c r="C316" s="5">
        <f t="shared" si="29"/>
        <v>-2.9756640680931423E-2</v>
      </c>
      <c r="D316" s="7">
        <f t="shared" si="30"/>
        <v>8.8545766461406287E-4</v>
      </c>
      <c r="E316">
        <f>Estimation!$D$3+Estimation!$D$4*(TimeSeries!D315)</f>
        <v>5.2864538850927821E-5</v>
      </c>
      <c r="F316">
        <f t="shared" si="34"/>
        <v>7.2708004271144601E-3</v>
      </c>
      <c r="G316" s="11">
        <f t="shared" si="31"/>
        <v>6.9321131306802749E-7</v>
      </c>
      <c r="H316" s="6">
        <f t="shared" si="32"/>
        <v>5.7262459700991081E-5</v>
      </c>
      <c r="I316">
        <f t="shared" si="33"/>
        <v>7.5671962906344037E-3</v>
      </c>
      <c r="J316" s="6">
        <f t="shared" si="35"/>
        <v>95335245167.976318</v>
      </c>
    </row>
    <row r="317" spans="1:10" x14ac:dyDescent="0.3">
      <c r="A317" s="24">
        <v>41547</v>
      </c>
      <c r="B317">
        <v>5907.2998046875</v>
      </c>
      <c r="C317" s="5">
        <f t="shared" si="29"/>
        <v>1.2703080109361942E-2</v>
      </c>
      <c r="D317" s="7">
        <f t="shared" si="30"/>
        <v>1.6136824426486699E-4</v>
      </c>
      <c r="E317">
        <f>Estimation!$D$3+Estimation!$D$4*(TimeSeries!D316)</f>
        <v>6.0852821145227795E-5</v>
      </c>
      <c r="F317">
        <f t="shared" si="34"/>
        <v>7.8008218249891979E-3</v>
      </c>
      <c r="G317" s="11">
        <f t="shared" si="31"/>
        <v>1.0103350284920099E-8</v>
      </c>
      <c r="H317" s="6">
        <f t="shared" si="32"/>
        <v>6.4557401544384412E-5</v>
      </c>
      <c r="I317">
        <f t="shared" si="33"/>
        <v>8.0347620714234236E-3</v>
      </c>
      <c r="J317" s="6">
        <f t="shared" si="35"/>
        <v>190670490335.95264</v>
      </c>
    </row>
    <row r="318" spans="1:10" x14ac:dyDescent="0.3">
      <c r="A318" s="24">
        <v>41554</v>
      </c>
      <c r="B318">
        <v>6096.2001953125</v>
      </c>
      <c r="C318" s="5">
        <f t="shared" si="29"/>
        <v>3.1977451097895182E-2</v>
      </c>
      <c r="D318" s="7">
        <f t="shared" si="30"/>
        <v>1.0225573787182778E-3</v>
      </c>
      <c r="E318">
        <f>Estimation!$D$3+Estimation!$D$4*(TimeSeries!D317)</f>
        <v>1.4008038579663583E-5</v>
      </c>
      <c r="F318">
        <f t="shared" si="34"/>
        <v>3.7427314330130052E-3</v>
      </c>
      <c r="G318" s="11">
        <f t="shared" si="31"/>
        <v>1.017171771494034E-6</v>
      </c>
      <c r="H318" s="6">
        <f t="shared" si="32"/>
        <v>1.8184563402918259E-5</v>
      </c>
      <c r="I318">
        <f t="shared" si="33"/>
        <v>4.2643362206700192E-3</v>
      </c>
      <c r="J318" s="6">
        <f t="shared" si="35"/>
        <v>381340980671.90527</v>
      </c>
    </row>
    <row r="319" spans="1:10" x14ac:dyDescent="0.3">
      <c r="A319" s="24">
        <v>41561</v>
      </c>
      <c r="B319">
        <v>6189.35009765625</v>
      </c>
      <c r="C319" s="5">
        <f t="shared" si="29"/>
        <v>1.527999398959623E-2</v>
      </c>
      <c r="D319" s="7">
        <f t="shared" si="30"/>
        <v>2.3347821632209692E-4</v>
      </c>
      <c r="E319">
        <f>Estimation!$D$3+Estimation!$D$4*(TimeSeries!D318)</f>
        <v>6.9722452597536158E-5</v>
      </c>
      <c r="F319">
        <f t="shared" si="34"/>
        <v>8.3499971615286286E-3</v>
      </c>
      <c r="G319" s="11">
        <f t="shared" si="31"/>
        <v>2.6815950153014173E-8</v>
      </c>
      <c r="H319" s="6">
        <f t="shared" si="32"/>
        <v>7.0898898344041623E-5</v>
      </c>
      <c r="I319">
        <f t="shared" si="33"/>
        <v>8.4201483564152017E-3</v>
      </c>
      <c r="J319" s="6">
        <f t="shared" si="35"/>
        <v>762681961343.81055</v>
      </c>
    </row>
    <row r="320" spans="1:10" x14ac:dyDescent="0.3">
      <c r="A320" s="24">
        <v>41568</v>
      </c>
      <c r="B320">
        <v>6144.89990234375</v>
      </c>
      <c r="C320" s="5">
        <f t="shared" si="29"/>
        <v>-7.1817225736401369E-3</v>
      </c>
      <c r="D320" s="7">
        <f t="shared" si="30"/>
        <v>5.1577139124732315E-5</v>
      </c>
      <c r="E320">
        <f>Estimation!$D$3+Estimation!$D$4*(TimeSeries!D319)</f>
        <v>1.8673175048859338E-5</v>
      </c>
      <c r="F320">
        <f t="shared" si="34"/>
        <v>4.3212469321781809E-3</v>
      </c>
      <c r="G320" s="11">
        <f t="shared" si="31"/>
        <v>1.0826708519063391E-9</v>
      </c>
      <c r="H320" s="6">
        <f t="shared" si="32"/>
        <v>2.3259961409393349E-5</v>
      </c>
      <c r="I320">
        <f t="shared" si="33"/>
        <v>4.8228582199141357E-3</v>
      </c>
      <c r="J320" s="6">
        <f t="shared" si="35"/>
        <v>1525363922687.6211</v>
      </c>
    </row>
    <row r="321" spans="1:10" x14ac:dyDescent="0.3">
      <c r="A321" s="24">
        <v>41575</v>
      </c>
      <c r="B321">
        <v>6307.2001953125</v>
      </c>
      <c r="C321" s="5">
        <f t="shared" si="29"/>
        <v>2.641219475468537E-2</v>
      </c>
      <c r="D321" s="7">
        <f t="shared" si="30"/>
        <v>6.9760403175942939E-4</v>
      </c>
      <c r="E321">
        <f>Estimation!$D$3+Estimation!$D$4*(TimeSeries!D320)</f>
        <v>6.9051307020118135E-6</v>
      </c>
      <c r="F321">
        <f t="shared" si="34"/>
        <v>2.6277615382701326E-3</v>
      </c>
      <c r="G321" s="11">
        <f t="shared" si="31"/>
        <v>4.7706497192192436E-7</v>
      </c>
      <c r="H321" s="6">
        <f t="shared" si="32"/>
        <v>8.4099280434520148E-6</v>
      </c>
      <c r="I321">
        <f t="shared" si="33"/>
        <v>2.899987593672086E-3</v>
      </c>
      <c r="J321" s="6">
        <f t="shared" si="35"/>
        <v>3050727845375.2422</v>
      </c>
    </row>
    <row r="322" spans="1:10" x14ac:dyDescent="0.3">
      <c r="A322" s="24">
        <v>41582</v>
      </c>
      <c r="B322">
        <v>6140.75</v>
      </c>
      <c r="C322" s="5">
        <f t="shared" si="29"/>
        <v>-2.6390504527857739E-2</v>
      </c>
      <c r="D322" s="7">
        <f t="shared" si="30"/>
        <v>6.9645872923487979E-4</v>
      </c>
      <c r="E322">
        <f>Estimation!$D$3+Estimation!$D$4*(TimeSeries!D321)</f>
        <v>4.8699677710287387E-5</v>
      </c>
      <c r="F322">
        <f t="shared" si="34"/>
        <v>6.9785154374184333E-3</v>
      </c>
      <c r="G322" s="11">
        <f t="shared" si="31"/>
        <v>4.1959178883203961E-7</v>
      </c>
      <c r="H322" s="6">
        <f t="shared" si="32"/>
        <v>4.9243755885601096E-5</v>
      </c>
      <c r="I322">
        <f t="shared" si="33"/>
        <v>7.0173895349767423E-3</v>
      </c>
      <c r="J322" s="6">
        <f t="shared" si="35"/>
        <v>6101455690750.4844</v>
      </c>
    </row>
    <row r="323" spans="1:10" x14ac:dyDescent="0.3">
      <c r="A323" s="24">
        <v>41589</v>
      </c>
      <c r="B323">
        <v>6056.14990234375</v>
      </c>
      <c r="C323" s="5">
        <f t="shared" si="29"/>
        <v>-1.3776834695476969E-2</v>
      </c>
      <c r="D323" s="7">
        <f t="shared" si="30"/>
        <v>1.89801174226498E-4</v>
      </c>
      <c r="E323">
        <f>Estimation!$D$3+Estimation!$D$4*(TimeSeries!D322)</f>
        <v>4.862558265209907E-5</v>
      </c>
      <c r="F323">
        <f t="shared" si="34"/>
        <v>6.9732046185451259E-3</v>
      </c>
      <c r="G323" s="11">
        <f t="shared" si="31"/>
        <v>1.9930547656381497E-8</v>
      </c>
      <c r="H323" s="6">
        <f t="shared" si="32"/>
        <v>5.1811395028780712E-5</v>
      </c>
      <c r="I323">
        <f t="shared" si="33"/>
        <v>7.1980132695613113E-3</v>
      </c>
      <c r="J323" s="6">
        <f t="shared" si="35"/>
        <v>12202911381500.969</v>
      </c>
    </row>
    <row r="324" spans="1:10" x14ac:dyDescent="0.3">
      <c r="A324" s="24">
        <v>41596</v>
      </c>
      <c r="B324">
        <v>5995.4501953125</v>
      </c>
      <c r="C324" s="5">
        <f t="shared" ref="C324:C387" si="36">B324/B323-1</f>
        <v>-1.002282110087116E-2</v>
      </c>
      <c r="D324" s="7">
        <f t="shared" ref="D324:D387" si="37">C324^2</f>
        <v>1.0045694282006817E-4</v>
      </c>
      <c r="E324">
        <f>Estimation!$D$3+Estimation!$D$4*(TimeSeries!D323)</f>
        <v>1.5847499817907043E-5</v>
      </c>
      <c r="F324">
        <f t="shared" si="34"/>
        <v>3.9808918370017347E-3</v>
      </c>
      <c r="G324" s="11">
        <f t="shared" ref="G324:G387" si="38">(D324-E324)^2</f>
        <v>7.1587578451359517E-9</v>
      </c>
      <c r="H324" s="6">
        <f t="shared" ref="H324:H387" si="39">$M$2+($M$3*D323)+($M$4*H323)</f>
        <v>1.9199424961864137E-5</v>
      </c>
      <c r="I324">
        <f t="shared" ref="I324:I387" si="40">SQRT(H324)</f>
        <v>4.381714842600342E-3</v>
      </c>
      <c r="J324" s="6">
        <f t="shared" si="35"/>
        <v>24405822763001.938</v>
      </c>
    </row>
    <row r="325" spans="1:10" x14ac:dyDescent="0.3">
      <c r="A325" s="24">
        <v>41603</v>
      </c>
      <c r="B325">
        <v>6176.10009765625</v>
      </c>
      <c r="C325" s="5">
        <f t="shared" si="36"/>
        <v>3.0131165543663352E-2</v>
      </c>
      <c r="D325" s="7">
        <f t="shared" si="37"/>
        <v>9.0788713701964565E-4</v>
      </c>
      <c r="E325">
        <f>Estimation!$D$3+Estimation!$D$4*(TimeSeries!D324)</f>
        <v>1.0067397283466933E-5</v>
      </c>
      <c r="F325">
        <f t="shared" ref="F325:F388" si="41">SQRT(E325)</f>
        <v>3.1729162112269734E-3</v>
      </c>
      <c r="G325" s="11">
        <f t="shared" si="38"/>
        <v>8.060802850599396E-7</v>
      </c>
      <c r="H325" s="6">
        <f t="shared" si="39"/>
        <v>1.1309499242764521E-5</v>
      </c>
      <c r="I325">
        <f t="shared" si="40"/>
        <v>3.3629598931245851E-3</v>
      </c>
      <c r="J325" s="6">
        <f t="shared" si="35"/>
        <v>48811645526003.875</v>
      </c>
    </row>
    <row r="326" spans="1:10" x14ac:dyDescent="0.3">
      <c r="A326" s="24">
        <v>41610</v>
      </c>
      <c r="B326">
        <v>6259.89990234375</v>
      </c>
      <c r="C326" s="5">
        <f t="shared" si="36"/>
        <v>1.356840131514403E-2</v>
      </c>
      <c r="D326" s="7">
        <f t="shared" si="37"/>
        <v>1.8410151424880222E-4</v>
      </c>
      <c r="E326">
        <f>Estimation!$D$3+Estimation!$D$4*(TimeSeries!D325)</f>
        <v>6.2303890209865068E-5</v>
      </c>
      <c r="F326">
        <f t="shared" si="41"/>
        <v>7.893281333505418E-3</v>
      </c>
      <c r="G326" s="11">
        <f t="shared" si="38"/>
        <v>1.4834661221530282E-8</v>
      </c>
      <c r="H326" s="6">
        <f t="shared" si="39"/>
        <v>6.3035555413172724E-5</v>
      </c>
      <c r="I326">
        <f t="shared" si="40"/>
        <v>7.9394933977661782E-3</v>
      </c>
      <c r="J326" s="6">
        <f t="shared" si="35"/>
        <v>97623291052007.75</v>
      </c>
    </row>
    <row r="327" spans="1:10" x14ac:dyDescent="0.3">
      <c r="A327" s="24">
        <v>41617</v>
      </c>
      <c r="B327">
        <v>6168.39990234375</v>
      </c>
      <c r="C327" s="5">
        <f t="shared" si="36"/>
        <v>-1.4616847142514544E-2</v>
      </c>
      <c r="D327" s="7">
        <f t="shared" si="37"/>
        <v>2.136522203876356E-4</v>
      </c>
      <c r="E327">
        <f>Estimation!$D$3+Estimation!$D$4*(TimeSeries!D326)</f>
        <v>1.5478761752069754E-5</v>
      </c>
      <c r="F327">
        <f t="shared" si="41"/>
        <v>3.9343057522350441E-3</v>
      </c>
      <c r="G327" s="11">
        <f t="shared" si="38"/>
        <v>3.9272719707582323E-8</v>
      </c>
      <c r="H327" s="6">
        <f t="shared" si="39"/>
        <v>1.9556831123399067E-5</v>
      </c>
      <c r="I327">
        <f t="shared" si="40"/>
        <v>4.4223106091045962E-3</v>
      </c>
      <c r="J327" s="6">
        <f t="shared" si="35"/>
        <v>195246582104015.5</v>
      </c>
    </row>
    <row r="328" spans="1:10" x14ac:dyDescent="0.3">
      <c r="A328" s="24">
        <v>41624</v>
      </c>
      <c r="B328">
        <v>6274.25</v>
      </c>
      <c r="C328" s="5">
        <f t="shared" si="36"/>
        <v>1.7160057605219547E-2</v>
      </c>
      <c r="D328" s="7">
        <f t="shared" si="37"/>
        <v>2.9446757701445322E-4</v>
      </c>
      <c r="E328">
        <f>Estimation!$D$3+Estimation!$D$4*(TimeSeries!D327)</f>
        <v>1.7390537238397047E-5</v>
      </c>
      <c r="F328">
        <f t="shared" si="41"/>
        <v>4.1701963069377254E-3</v>
      </c>
      <c r="G328" s="11">
        <f t="shared" si="38"/>
        <v>7.6771685971062211E-8</v>
      </c>
      <c r="H328" s="6">
        <f t="shared" si="39"/>
        <v>1.8655761499242173E-5</v>
      </c>
      <c r="I328">
        <f t="shared" si="40"/>
        <v>4.3192315866647131E-3</v>
      </c>
      <c r="J328" s="6">
        <f t="shared" si="35"/>
        <v>390493164208031</v>
      </c>
    </row>
    <row r="329" spans="1:10" x14ac:dyDescent="0.3">
      <c r="A329" s="24">
        <v>41631</v>
      </c>
      <c r="B329">
        <v>6313.7998046875</v>
      </c>
      <c r="C329" s="5">
        <f t="shared" si="36"/>
        <v>6.3035111268279209E-3</v>
      </c>
      <c r="D329" s="7">
        <f t="shared" si="37"/>
        <v>3.9734252526043407E-5</v>
      </c>
      <c r="E329">
        <f>Estimation!$D$3+Estimation!$D$4*(TimeSeries!D328)</f>
        <v>2.2618866368404348E-5</v>
      </c>
      <c r="F329">
        <f t="shared" si="41"/>
        <v>4.7559296008671476E-3</v>
      </c>
      <c r="G329" s="11">
        <f t="shared" si="38"/>
        <v>2.9293644332510273E-10</v>
      </c>
      <c r="H329" s="6">
        <f t="shared" si="39"/>
        <v>2.3825796157000857E-5</v>
      </c>
      <c r="I329">
        <f t="shared" si="40"/>
        <v>4.8811674993797186E-3</v>
      </c>
      <c r="J329" s="6">
        <f t="shared" si="35"/>
        <v>780986328416062</v>
      </c>
    </row>
    <row r="330" spans="1:10" x14ac:dyDescent="0.3">
      <c r="A330" s="24">
        <v>41638</v>
      </c>
      <c r="B330">
        <v>6211.14990234375</v>
      </c>
      <c r="C330" s="5">
        <f t="shared" si="36"/>
        <v>-1.6258022984438125E-2</v>
      </c>
      <c r="D330" s="7">
        <f t="shared" si="37"/>
        <v>2.6432331136251835E-4</v>
      </c>
      <c r="E330">
        <f>Estimation!$D$3+Estimation!$D$4*(TimeSeries!D329)</f>
        <v>6.1389581381361084E-6</v>
      </c>
      <c r="F330">
        <f t="shared" si="41"/>
        <v>2.4776920991390573E-3</v>
      </c>
      <c r="G330" s="11">
        <f t="shared" si="38"/>
        <v>6.6659160249892586E-8</v>
      </c>
      <c r="H330" s="6">
        <f t="shared" si="39"/>
        <v>7.6803620159719544E-6</v>
      </c>
      <c r="I330">
        <f t="shared" si="40"/>
        <v>2.7713466069714116E-3</v>
      </c>
      <c r="J330" s="6">
        <f t="shared" si="35"/>
        <v>1561972656832124</v>
      </c>
    </row>
    <row r="331" spans="1:10" x14ac:dyDescent="0.3">
      <c r="A331" s="24">
        <v>41645</v>
      </c>
      <c r="B331">
        <v>6171.4501953125</v>
      </c>
      <c r="C331" s="5">
        <f t="shared" si="36"/>
        <v>-6.3916839321925822E-3</v>
      </c>
      <c r="D331" s="7">
        <f t="shared" si="37"/>
        <v>4.0853623489048832E-5</v>
      </c>
      <c r="E331">
        <f>Estimation!$D$3+Estimation!$D$4*(TimeSeries!D330)</f>
        <v>2.0668690698964927E-5</v>
      </c>
      <c r="F331">
        <f t="shared" si="41"/>
        <v>4.5462831740846199E-3</v>
      </c>
      <c r="G331" s="11">
        <f t="shared" si="38"/>
        <v>4.0743151174020439E-10</v>
      </c>
      <c r="H331" s="6">
        <f t="shared" si="39"/>
        <v>2.1165569783994944E-5</v>
      </c>
      <c r="I331">
        <f t="shared" si="40"/>
        <v>4.6006053714696005E-3</v>
      </c>
      <c r="J331" s="6">
        <f t="shared" si="35"/>
        <v>3123945313664248</v>
      </c>
    </row>
    <row r="332" spans="1:10" x14ac:dyDescent="0.3">
      <c r="A332" s="24">
        <v>41652</v>
      </c>
      <c r="B332">
        <v>6261.64990234375</v>
      </c>
      <c r="C332" s="5">
        <f t="shared" si="36"/>
        <v>1.4615642057641542E-2</v>
      </c>
      <c r="D332" s="7">
        <f t="shared" si="37"/>
        <v>2.1361699275710029E-4</v>
      </c>
      <c r="E332">
        <f>Estimation!$D$3+Estimation!$D$4*(TimeSeries!D331)</f>
        <v>6.211375560485558E-6</v>
      </c>
      <c r="F332">
        <f t="shared" si="41"/>
        <v>2.4922631402975004E-3</v>
      </c>
      <c r="G332" s="11">
        <f t="shared" si="38"/>
        <v>4.3017090044708685E-8</v>
      </c>
      <c r="H332" s="6">
        <f t="shared" si="39"/>
        <v>7.580676763546037E-6</v>
      </c>
      <c r="I332">
        <f t="shared" si="40"/>
        <v>2.7533028826386024E-3</v>
      </c>
      <c r="J332" s="6">
        <f t="shared" si="35"/>
        <v>6247890627328496</v>
      </c>
    </row>
    <row r="333" spans="1:10" x14ac:dyDescent="0.3">
      <c r="A333" s="24">
        <v>41659</v>
      </c>
      <c r="B333">
        <v>6266.75</v>
      </c>
      <c r="C333" s="5">
        <f t="shared" si="36"/>
        <v>8.1449741454586722E-4</v>
      </c>
      <c r="D333" s="7">
        <f t="shared" si="37"/>
        <v>6.634060383019023E-7</v>
      </c>
      <c r="E333">
        <f>Estimation!$D$3+Estimation!$D$4*(TimeSeries!D332)</f>
        <v>1.738825819571758E-5</v>
      </c>
      <c r="F333">
        <f t="shared" si="41"/>
        <v>4.1699230443399769E-3</v>
      </c>
      <c r="G333" s="11">
        <f t="shared" si="38"/>
        <v>2.7972067968741183E-10</v>
      </c>
      <c r="H333" s="6">
        <f t="shared" si="39"/>
        <v>1.7878688168464431E-5</v>
      </c>
      <c r="I333">
        <f t="shared" si="40"/>
        <v>4.2283197807716048E-3</v>
      </c>
      <c r="J333" s="6">
        <f t="shared" si="35"/>
        <v>1.2495781254656992E+16</v>
      </c>
    </row>
    <row r="334" spans="1:10" x14ac:dyDescent="0.3">
      <c r="A334" s="24">
        <v>41666</v>
      </c>
      <c r="B334">
        <v>6089.5</v>
      </c>
      <c r="C334" s="5">
        <f t="shared" si="36"/>
        <v>-2.8284198348426215E-2</v>
      </c>
      <c r="D334" s="7">
        <f t="shared" si="37"/>
        <v>7.9999587621311624E-4</v>
      </c>
      <c r="E334">
        <f>Estimation!$D$3+Estimation!$D$4*(TimeSeries!D333)</f>
        <v>3.6112795711876595E-6</v>
      </c>
      <c r="F334">
        <f t="shared" si="41"/>
        <v>1.9003366994266198E-3</v>
      </c>
      <c r="G334" s="11">
        <f t="shared" si="38"/>
        <v>6.3422842576852727E-7</v>
      </c>
      <c r="H334" s="6">
        <f t="shared" si="39"/>
        <v>4.7679367964863551E-6</v>
      </c>
      <c r="I334">
        <f t="shared" si="40"/>
        <v>2.1835605777001826E-3</v>
      </c>
      <c r="J334" s="6">
        <f t="shared" si="35"/>
        <v>2.4991562509313984E+16</v>
      </c>
    </row>
    <row r="335" spans="1:10" x14ac:dyDescent="0.3">
      <c r="A335" s="24">
        <v>41673</v>
      </c>
      <c r="B335">
        <v>6063.2001953125</v>
      </c>
      <c r="C335" s="5">
        <f t="shared" si="36"/>
        <v>-4.3188775248378386E-3</v>
      </c>
      <c r="D335" s="7">
        <f t="shared" si="37"/>
        <v>1.8652703074549416E-5</v>
      </c>
      <c r="E335">
        <f>Estimation!$D$3+Estimation!$D$4*(TimeSeries!D334)</f>
        <v>5.5323892282579968E-5</v>
      </c>
      <c r="F335">
        <f t="shared" si="41"/>
        <v>7.4380032456688241E-3</v>
      </c>
      <c r="G335" s="11">
        <f t="shared" si="38"/>
        <v>1.3447761179311765E-9</v>
      </c>
      <c r="H335" s="6">
        <f t="shared" si="39"/>
        <v>5.5632352752020389E-5</v>
      </c>
      <c r="I335">
        <f t="shared" si="40"/>
        <v>7.45870985841522E-3</v>
      </c>
      <c r="J335" s="6">
        <f t="shared" si="35"/>
        <v>4.9983125018627968E+16</v>
      </c>
    </row>
    <row r="336" spans="1:10" x14ac:dyDescent="0.3">
      <c r="A336" s="24">
        <v>41680</v>
      </c>
      <c r="B336">
        <v>6048.35009765625</v>
      </c>
      <c r="C336" s="5">
        <f t="shared" si="36"/>
        <v>-2.4492177691461947E-3</v>
      </c>
      <c r="D336" s="7">
        <f t="shared" si="37"/>
        <v>5.9986676807014631E-6</v>
      </c>
      <c r="E336">
        <f>Estimation!$D$3+Estimation!$D$4*(TimeSeries!D335)</f>
        <v>4.7750926093121012E-6</v>
      </c>
      <c r="F336">
        <f t="shared" si="41"/>
        <v>2.1851985285808932E-3</v>
      </c>
      <c r="G336" s="11">
        <f t="shared" si="38"/>
        <v>1.497135955325482E-12</v>
      </c>
      <c r="H336" s="6">
        <f t="shared" si="39"/>
        <v>8.3742136502221661E-6</v>
      </c>
      <c r="I336">
        <f t="shared" si="40"/>
        <v>2.8938233619594279E-3</v>
      </c>
      <c r="J336" s="6">
        <f t="shared" ref="J336:J399" si="42">SUM(J68:J335)</f>
        <v>9.9966250037255936E+16</v>
      </c>
    </row>
    <row r="337" spans="1:10" x14ac:dyDescent="0.3">
      <c r="A337" s="24">
        <v>41687</v>
      </c>
      <c r="B337">
        <v>6155.4501953125</v>
      </c>
      <c r="C337" s="5">
        <f t="shared" si="36"/>
        <v>1.7707324464857122E-2</v>
      </c>
      <c r="D337" s="7">
        <f t="shared" si="37"/>
        <v>3.1354933970372754E-4</v>
      </c>
      <c r="E337">
        <f>Estimation!$D$3+Estimation!$D$4*(TimeSeries!D336)</f>
        <v>3.9564429785580818E-6</v>
      </c>
      <c r="F337">
        <f t="shared" si="41"/>
        <v>1.9890809381616632E-3</v>
      </c>
      <c r="G337" s="11">
        <f t="shared" si="38"/>
        <v>9.5847761702681439E-8</v>
      </c>
      <c r="H337" s="6">
        <f t="shared" si="39"/>
        <v>4.4982106202024718E-6</v>
      </c>
      <c r="I337">
        <f t="shared" si="40"/>
        <v>2.1208985407610782E-3</v>
      </c>
      <c r="J337" s="6">
        <f t="shared" si="42"/>
        <v>1.9993250007451187E+17</v>
      </c>
    </row>
    <row r="338" spans="1:10" x14ac:dyDescent="0.3">
      <c r="A338" s="24">
        <v>41694</v>
      </c>
      <c r="B338">
        <v>6276.9501953125</v>
      </c>
      <c r="C338" s="5">
        <f t="shared" si="36"/>
        <v>1.9738604999602671E-2</v>
      </c>
      <c r="D338" s="7">
        <f t="shared" si="37"/>
        <v>3.8961252733033956E-4</v>
      </c>
      <c r="E338">
        <f>Estimation!$D$3+Estimation!$D$4*(TimeSeries!D337)</f>
        <v>2.3853356196629806E-5</v>
      </c>
      <c r="F338">
        <f t="shared" si="41"/>
        <v>4.8839897826090713E-3</v>
      </c>
      <c r="G338" s="11">
        <f t="shared" si="38"/>
        <v>1.3377977126841838E-7</v>
      </c>
      <c r="H338" s="6">
        <f t="shared" si="39"/>
        <v>2.4144366799071529E-5</v>
      </c>
      <c r="I338">
        <f t="shared" si="40"/>
        <v>4.9136917688303904E-3</v>
      </c>
      <c r="J338" s="6">
        <f t="shared" si="42"/>
        <v>3.9986500014902374E+17</v>
      </c>
    </row>
    <row r="339" spans="1:10" x14ac:dyDescent="0.3">
      <c r="A339" s="24">
        <v>41701</v>
      </c>
      <c r="B339">
        <v>6526.64990234375</v>
      </c>
      <c r="C339" s="5">
        <f t="shared" si="36"/>
        <v>3.9780418716357069E-2</v>
      </c>
      <c r="D339" s="7">
        <f t="shared" si="37"/>
        <v>1.5824817132486918E-3</v>
      </c>
      <c r="E339">
        <f>Estimation!$D$3+Estimation!$D$4*(TimeSeries!D338)</f>
        <v>2.8774244950803289E-5</v>
      </c>
      <c r="F339">
        <f t="shared" si="41"/>
        <v>5.3641630242567467E-3</v>
      </c>
      <c r="G339" s="11">
        <f t="shared" si="38"/>
        <v>2.4140068970446344E-6</v>
      </c>
      <c r="H339" s="6">
        <f t="shared" si="39"/>
        <v>3.0336258676042204E-5</v>
      </c>
      <c r="I339">
        <f t="shared" si="40"/>
        <v>5.507836115575899E-3</v>
      </c>
      <c r="J339" s="6">
        <f t="shared" si="42"/>
        <v>7.9973000029804749E+17</v>
      </c>
    </row>
    <row r="340" spans="1:10" x14ac:dyDescent="0.3">
      <c r="A340" s="24">
        <v>41708</v>
      </c>
      <c r="B340">
        <v>6504.2001953125</v>
      </c>
      <c r="C340" s="5">
        <f t="shared" si="36"/>
        <v>-3.439698370091504E-3</v>
      </c>
      <c r="D340" s="7">
        <f t="shared" si="37"/>
        <v>1.183152487721015E-5</v>
      </c>
      <c r="E340">
        <f>Estimation!$D$3+Estimation!$D$4*(TimeSeries!D339)</f>
        <v>1.0594661630869239E-4</v>
      </c>
      <c r="F340">
        <f t="shared" si="41"/>
        <v>1.0293037273258676E-2</v>
      </c>
      <c r="G340" s="11">
        <f t="shared" si="38"/>
        <v>8.8576504351562613E-9</v>
      </c>
      <c r="H340" s="6">
        <f t="shared" si="39"/>
        <v>1.0790921291844064E-4</v>
      </c>
      <c r="I340">
        <f t="shared" si="40"/>
        <v>1.0387935931571807E-2</v>
      </c>
      <c r="J340" s="6">
        <f t="shared" si="42"/>
        <v>1.599460000596095E+18</v>
      </c>
    </row>
    <row r="341" spans="1:10" x14ac:dyDescent="0.3">
      <c r="A341" s="24">
        <v>41715</v>
      </c>
      <c r="B341">
        <v>6493.2001953125</v>
      </c>
      <c r="C341" s="5">
        <f t="shared" si="36"/>
        <v>-1.6912148565056961E-3</v>
      </c>
      <c r="D341" s="7">
        <f t="shared" si="37"/>
        <v>2.8602076908655824E-6</v>
      </c>
      <c r="E341">
        <f>Estimation!$D$3+Estimation!$D$4*(TimeSeries!D340)</f>
        <v>4.3337982048983104E-6</v>
      </c>
      <c r="F341">
        <f t="shared" si="41"/>
        <v>2.0817776550098501E-3</v>
      </c>
      <c r="G341" s="11">
        <f t="shared" si="38"/>
        <v>2.1714690030472393E-12</v>
      </c>
      <c r="H341" s="6">
        <f t="shared" si="39"/>
        <v>1.1314957539539233E-5</v>
      </c>
      <c r="I341">
        <f t="shared" si="40"/>
        <v>3.3637713268798806E-3</v>
      </c>
      <c r="J341" s="6">
        <f t="shared" si="42"/>
        <v>3.19892000119219E+18</v>
      </c>
    </row>
    <row r="342" spans="1:10" x14ac:dyDescent="0.3">
      <c r="A342" s="24">
        <v>41722</v>
      </c>
      <c r="B342">
        <v>6695.89990234375</v>
      </c>
      <c r="C342" s="5">
        <f t="shared" si="36"/>
        <v>3.1217227396989955E-2</v>
      </c>
      <c r="D342" s="7">
        <f t="shared" si="37"/>
        <v>9.7451528635538029E-4</v>
      </c>
      <c r="E342">
        <f>Estimation!$D$3+Estimation!$D$4*(TimeSeries!D341)</f>
        <v>3.7534011004656171E-6</v>
      </c>
      <c r="F342">
        <f t="shared" si="41"/>
        <v>1.9373696344439843E-3</v>
      </c>
      <c r="G342" s="11">
        <f t="shared" si="38"/>
        <v>9.4237863786367606E-7</v>
      </c>
      <c r="H342" s="6">
        <f t="shared" si="39"/>
        <v>4.4854194269075215E-6</v>
      </c>
      <c r="I342">
        <f t="shared" si="40"/>
        <v>2.117880881189384E-3</v>
      </c>
      <c r="J342" s="6">
        <f t="shared" si="42"/>
        <v>6.3978400023843799E+18</v>
      </c>
    </row>
    <row r="343" spans="1:10" x14ac:dyDescent="0.3">
      <c r="A343" s="24">
        <v>41729</v>
      </c>
      <c r="B343">
        <v>6694.35009765625</v>
      </c>
      <c r="C343" s="5">
        <f t="shared" si="36"/>
        <v>-2.3145577295102804E-4</v>
      </c>
      <c r="D343" s="7">
        <f t="shared" si="37"/>
        <v>5.3571774832357842E-8</v>
      </c>
      <c r="E343">
        <f>Estimation!$D$3+Estimation!$D$4*(TimeSeries!D342)</f>
        <v>6.6614381539614392E-5</v>
      </c>
      <c r="F343">
        <f t="shared" si="41"/>
        <v>8.1617633841967255E-3</v>
      </c>
      <c r="G343" s="11">
        <f t="shared" si="38"/>
        <v>4.4303413965435028E-9</v>
      </c>
      <c r="H343" s="6">
        <f t="shared" si="39"/>
        <v>6.6904564619029518E-5</v>
      </c>
      <c r="I343">
        <f t="shared" si="40"/>
        <v>8.179521050711314E-3</v>
      </c>
      <c r="J343" s="6">
        <f t="shared" si="42"/>
        <v>1.279568000476876E+19</v>
      </c>
    </row>
    <row r="344" spans="1:10" x14ac:dyDescent="0.3">
      <c r="A344" s="24">
        <v>41736</v>
      </c>
      <c r="B344">
        <v>6776.2998046875</v>
      </c>
      <c r="C344" s="5">
        <f t="shared" si="36"/>
        <v>1.2241622537778829E-2</v>
      </c>
      <c r="D344" s="7">
        <f t="shared" si="37"/>
        <v>1.4985732235745457E-4</v>
      </c>
      <c r="E344">
        <f>Estimation!$D$3+Estimation!$D$4*(TimeSeries!D343)</f>
        <v>3.5718264972020116E-6</v>
      </c>
      <c r="F344">
        <f t="shared" si="41"/>
        <v>1.8899276433773891E-3</v>
      </c>
      <c r="G344" s="11">
        <f t="shared" si="38"/>
        <v>2.1399446299079967E-8</v>
      </c>
      <c r="H344" s="6">
        <f t="shared" si="39"/>
        <v>7.9002004440423446E-6</v>
      </c>
      <c r="I344">
        <f t="shared" si="40"/>
        <v>2.8107295216797975E-3</v>
      </c>
      <c r="J344" s="6">
        <f t="shared" si="42"/>
        <v>2.559136000953752E+19</v>
      </c>
    </row>
    <row r="345" spans="1:10" x14ac:dyDescent="0.3">
      <c r="A345" s="24">
        <v>41743</v>
      </c>
      <c r="B345">
        <v>6779.39990234375</v>
      </c>
      <c r="C345" s="5">
        <f t="shared" si="36"/>
        <v>4.5749121874827381E-4</v>
      </c>
      <c r="D345" s="7">
        <f t="shared" si="37"/>
        <v>2.0929821523178092E-7</v>
      </c>
      <c r="E345">
        <f>Estimation!$D$3+Estimation!$D$4*(TimeSeries!D344)</f>
        <v>1.326334238782877E-5</v>
      </c>
      <c r="F345">
        <f t="shared" si="41"/>
        <v>3.6418872014147789E-3</v>
      </c>
      <c r="G345" s="11">
        <f t="shared" si="38"/>
        <v>1.7040806926011341E-10</v>
      </c>
      <c r="H345" s="6">
        <f t="shared" si="39"/>
        <v>1.3774443864559452E-5</v>
      </c>
      <c r="I345">
        <f t="shared" si="40"/>
        <v>3.7113937900146695E-3</v>
      </c>
      <c r="J345" s="6">
        <f t="shared" si="42"/>
        <v>5.1182720019075039E+19</v>
      </c>
    </row>
    <row r="346" spans="1:10" x14ac:dyDescent="0.3">
      <c r="A346" s="24">
        <v>41750</v>
      </c>
      <c r="B346">
        <v>6782.75</v>
      </c>
      <c r="C346" s="5">
        <f t="shared" si="36"/>
        <v>4.9415843651479108E-4</v>
      </c>
      <c r="D346" s="7">
        <f t="shared" si="37"/>
        <v>2.4419256037874283E-7</v>
      </c>
      <c r="E346">
        <f>Estimation!$D$3+Estimation!$D$4*(TimeSeries!D345)</f>
        <v>3.5819011800177089E-6</v>
      </c>
      <c r="F346">
        <f t="shared" si="41"/>
        <v>1.8925911285900367E-3</v>
      </c>
      <c r="G346" s="11">
        <f t="shared" si="38"/>
        <v>1.1140298829612251E-11</v>
      </c>
      <c r="H346" s="6">
        <f t="shared" si="39"/>
        <v>4.4730353544207504E-6</v>
      </c>
      <c r="I346">
        <f t="shared" si="40"/>
        <v>2.1149551660545312E-3</v>
      </c>
      <c r="J346" s="6">
        <f t="shared" si="42"/>
        <v>1.0236544003815008E+20</v>
      </c>
    </row>
    <row r="347" spans="1:10" x14ac:dyDescent="0.3">
      <c r="A347" s="24">
        <v>41757</v>
      </c>
      <c r="B347">
        <v>6694.7998046875</v>
      </c>
      <c r="C347" s="5">
        <f t="shared" si="36"/>
        <v>-1.2966745835022664E-2</v>
      </c>
      <c r="D347" s="7">
        <f t="shared" si="37"/>
        <v>1.681364975500776E-4</v>
      </c>
      <c r="E347">
        <f>Estimation!$D$3+Estimation!$D$4*(TimeSeries!D346)</f>
        <v>3.5841586608829712E-6</v>
      </c>
      <c r="F347">
        <f t="shared" si="41"/>
        <v>1.893187434165717E-3</v>
      </c>
      <c r="G347" s="11">
        <f t="shared" si="38"/>
        <v>2.707747223390436E-8</v>
      </c>
      <c r="H347" s="6">
        <f t="shared" si="39"/>
        <v>3.8735405558495767E-6</v>
      </c>
      <c r="I347">
        <f t="shared" si="40"/>
        <v>1.9681312344072936E-3</v>
      </c>
      <c r="J347" s="6">
        <f t="shared" si="42"/>
        <v>2.0473088007630016E+20</v>
      </c>
    </row>
    <row r="348" spans="1:10" x14ac:dyDescent="0.3">
      <c r="A348" s="24">
        <v>41764</v>
      </c>
      <c r="B348">
        <v>6858.7998046875</v>
      </c>
      <c r="C348" s="5">
        <f t="shared" si="36"/>
        <v>2.4496624960341995E-2</v>
      </c>
      <c r="D348" s="7">
        <f t="shared" si="37"/>
        <v>6.0008463444765042E-4</v>
      </c>
      <c r="E348">
        <f>Estimation!$D$3+Estimation!$D$4*(TimeSeries!D347)</f>
        <v>1.4445909020225268E-5</v>
      </c>
      <c r="F348">
        <f t="shared" si="41"/>
        <v>3.8007774231366494E-3</v>
      </c>
      <c r="G348" s="11">
        <f t="shared" si="38"/>
        <v>3.4297271672025907E-7</v>
      </c>
      <c r="H348" s="6">
        <f t="shared" si="39"/>
        <v>1.469650675028209E-5</v>
      </c>
      <c r="I348">
        <f t="shared" si="40"/>
        <v>3.8336023203094619E-3</v>
      </c>
      <c r="J348" s="6">
        <f t="shared" si="42"/>
        <v>4.0946176015260031E+20</v>
      </c>
    </row>
    <row r="349" spans="1:10" x14ac:dyDescent="0.3">
      <c r="A349" s="24">
        <v>41771</v>
      </c>
      <c r="B349">
        <v>7203</v>
      </c>
      <c r="C349" s="5">
        <f t="shared" si="36"/>
        <v>5.0183735509711669E-2</v>
      </c>
      <c r="D349" s="7">
        <f t="shared" si="37"/>
        <v>2.518407309708696E-3</v>
      </c>
      <c r="E349">
        <f>Estimation!$D$3+Estimation!$D$4*(TimeSeries!D348)</f>
        <v>4.2390684877893736E-5</v>
      </c>
      <c r="F349">
        <f t="shared" si="41"/>
        <v>6.5108129198966956E-3</v>
      </c>
      <c r="G349" s="11">
        <f t="shared" si="38"/>
        <v>6.1306583264385177E-6</v>
      </c>
      <c r="H349" s="6">
        <f t="shared" si="39"/>
        <v>4.3341471678311701E-5</v>
      </c>
      <c r="I349">
        <f t="shared" si="40"/>
        <v>6.5834240086987943E-3</v>
      </c>
      <c r="J349" s="6">
        <f t="shared" si="42"/>
        <v>8.1892352030520063E+20</v>
      </c>
    </row>
    <row r="350" spans="1:10" x14ac:dyDescent="0.3">
      <c r="A350" s="24">
        <v>41778</v>
      </c>
      <c r="B350">
        <v>7367.10009765625</v>
      </c>
      <c r="C350" s="5">
        <f t="shared" si="36"/>
        <v>2.2782187651846364E-2</v>
      </c>
      <c r="D350" s="7">
        <f t="shared" si="37"/>
        <v>5.1902807420394089E-4</v>
      </c>
      <c r="E350">
        <f>Estimation!$D$3+Estimation!$D$4*(TimeSeries!D349)</f>
        <v>1.6649608690111074E-4</v>
      </c>
      <c r="F350">
        <f t="shared" si="41"/>
        <v>1.290333627017101E-2</v>
      </c>
      <c r="G350" s="11">
        <f t="shared" si="38"/>
        <v>1.242788020716828E-7</v>
      </c>
      <c r="H350" s="6">
        <f t="shared" si="39"/>
        <v>1.6930005248848659E-4</v>
      </c>
      <c r="I350">
        <f t="shared" si="40"/>
        <v>1.3011535362457676E-2</v>
      </c>
      <c r="J350" s="6">
        <f t="shared" si="42"/>
        <v>1.6378470406104013E+21</v>
      </c>
    </row>
    <row r="351" spans="1:10" x14ac:dyDescent="0.3">
      <c r="A351" s="24">
        <v>41785</v>
      </c>
      <c r="B351">
        <v>7229.9501953125</v>
      </c>
      <c r="C351" s="5">
        <f t="shared" si="36"/>
        <v>-1.8616538465030863E-2</v>
      </c>
      <c r="D351" s="7">
        <f t="shared" si="37"/>
        <v>3.4657550441997368E-4</v>
      </c>
      <c r="E351">
        <f>Estimation!$D$3+Estimation!$D$4*(TimeSeries!D350)</f>
        <v>3.7146751140679387E-5</v>
      </c>
      <c r="F351">
        <f t="shared" si="41"/>
        <v>6.0948134623365945E-3</v>
      </c>
      <c r="G351" s="11">
        <f t="shared" si="38"/>
        <v>9.5746153355978383E-8</v>
      </c>
      <c r="H351" s="6">
        <f t="shared" si="39"/>
        <v>4.8099575369677346E-5</v>
      </c>
      <c r="I351">
        <f t="shared" si="40"/>
        <v>6.93538574051057E-3</v>
      </c>
      <c r="J351" s="6">
        <f t="shared" si="42"/>
        <v>3.2756940812208025E+21</v>
      </c>
    </row>
    <row r="352" spans="1:10" x14ac:dyDescent="0.3">
      <c r="A352" s="24">
        <v>41792</v>
      </c>
      <c r="B352">
        <v>7583.39990234375</v>
      </c>
      <c r="C352" s="5">
        <f t="shared" si="36"/>
        <v>4.8886879920750692E-2</v>
      </c>
      <c r="D352" s="7">
        <f t="shared" si="37"/>
        <v>2.3899270283858974E-3</v>
      </c>
      <c r="E352">
        <f>Estimation!$D$3+Estimation!$D$4*(TimeSeries!D351)</f>
        <v>2.5989975599742974E-5</v>
      </c>
      <c r="F352">
        <f t="shared" si="41"/>
        <v>5.0980364455094837E-3</v>
      </c>
      <c r="G352" s="11">
        <f t="shared" si="38"/>
        <v>5.5881983895352894E-6</v>
      </c>
      <c r="H352" s="6">
        <f t="shared" si="39"/>
        <v>2.9101765506301585E-5</v>
      </c>
      <c r="I352">
        <f t="shared" si="40"/>
        <v>5.3946052224700912E-3</v>
      </c>
      <c r="J352" s="6">
        <f t="shared" si="42"/>
        <v>6.551388162441605E+21</v>
      </c>
    </row>
    <row r="353" spans="1:10" x14ac:dyDescent="0.3">
      <c r="A353" s="24">
        <v>41799</v>
      </c>
      <c r="B353">
        <v>7542.10009765625</v>
      </c>
      <c r="C353" s="5">
        <f t="shared" si="36"/>
        <v>-5.4460802831637345E-3</v>
      </c>
      <c r="D353" s="7">
        <f t="shared" si="37"/>
        <v>2.9659790450664784E-5</v>
      </c>
      <c r="E353">
        <f>Estimation!$D$3+Estimation!$D$4*(TimeSeries!D352)</f>
        <v>1.5818408748033961E-4</v>
      </c>
      <c r="F353">
        <f t="shared" si="41"/>
        <v>1.2577125565101892E-2</v>
      </c>
      <c r="G353" s="11">
        <f t="shared" si="38"/>
        <v>1.6518494926972077E-8</v>
      </c>
      <c r="H353" s="6">
        <f t="shared" si="39"/>
        <v>1.6006681886558661E-4</v>
      </c>
      <c r="I353">
        <f t="shared" si="40"/>
        <v>1.2651751612547038E-2</v>
      </c>
      <c r="J353" s="6">
        <f t="shared" si="42"/>
        <v>1.310277632488321E+22</v>
      </c>
    </row>
    <row r="354" spans="1:10" x14ac:dyDescent="0.3">
      <c r="A354" s="24">
        <v>41806</v>
      </c>
      <c r="B354">
        <v>7511.4501953125</v>
      </c>
      <c r="C354" s="5">
        <f t="shared" si="36"/>
        <v>-4.0638418937550824E-3</v>
      </c>
      <c r="D354" s="7">
        <f t="shared" si="37"/>
        <v>1.6514810937438895E-5</v>
      </c>
      <c r="E354">
        <f>Estimation!$D$3+Estimation!$D$4*(TimeSeries!D353)</f>
        <v>5.4871933531202733E-6</v>
      </c>
      <c r="F354">
        <f t="shared" si="41"/>
        <v>2.3424759023563664E-3</v>
      </c>
      <c r="G354" s="11">
        <f t="shared" si="38"/>
        <v>1.2160834958597328E-10</v>
      </c>
      <c r="H354" s="6">
        <f t="shared" si="39"/>
        <v>1.5842675859830377E-5</v>
      </c>
      <c r="I354">
        <f t="shared" si="40"/>
        <v>3.9802859017701699E-3</v>
      </c>
      <c r="J354" s="6">
        <f t="shared" si="42"/>
        <v>2.620555264976642E+22</v>
      </c>
    </row>
    <row r="355" spans="1:10" x14ac:dyDescent="0.3">
      <c r="A355" s="24">
        <v>41813</v>
      </c>
      <c r="B355">
        <v>7508.7998046875</v>
      </c>
      <c r="C355" s="5">
        <f t="shared" si="36"/>
        <v>-3.5284672813962192E-4</v>
      </c>
      <c r="D355" s="7">
        <f t="shared" si="37"/>
        <v>1.2450081355883625E-7</v>
      </c>
      <c r="E355">
        <f>Estimation!$D$3+Estimation!$D$4*(TimeSeries!D354)</f>
        <v>4.6367822162900979E-6</v>
      </c>
      <c r="F355">
        <f t="shared" si="41"/>
        <v>2.1533188840230093E-3</v>
      </c>
      <c r="G355" s="11">
        <f t="shared" si="38"/>
        <v>2.0360683457434399E-11</v>
      </c>
      <c r="H355" s="6">
        <f t="shared" si="39"/>
        <v>5.6617201383944738E-6</v>
      </c>
      <c r="I355">
        <f t="shared" si="40"/>
        <v>2.3794369372594167E-3</v>
      </c>
      <c r="J355" s="6">
        <f t="shared" si="42"/>
        <v>5.241110529953284E+22</v>
      </c>
    </row>
    <row r="356" spans="1:10" x14ac:dyDescent="0.3">
      <c r="A356" s="24">
        <v>41820</v>
      </c>
      <c r="B356">
        <v>7751.60009765625</v>
      </c>
      <c r="C356" s="5">
        <f t="shared" si="36"/>
        <v>3.2335432996519309E-2</v>
      </c>
      <c r="D356" s="7">
        <f t="shared" si="37"/>
        <v>1.0455802270723897E-3</v>
      </c>
      <c r="E356">
        <f>Estimation!$D$3+Estimation!$D$4*(TimeSeries!D355)</f>
        <v>3.5764152334869913E-6</v>
      </c>
      <c r="F356">
        <f t="shared" si="41"/>
        <v>1.8911412515957107E-3</v>
      </c>
      <c r="G356" s="11">
        <f t="shared" si="38"/>
        <v>1.0857719438868033E-6</v>
      </c>
      <c r="H356" s="6">
        <f t="shared" si="39"/>
        <v>3.9426987909822249E-6</v>
      </c>
      <c r="I356">
        <f t="shared" si="40"/>
        <v>1.9856230233813834E-3</v>
      </c>
      <c r="J356" s="6">
        <f t="shared" si="42"/>
        <v>1.0482221059906568E+23</v>
      </c>
    </row>
    <row r="357" spans="1:10" x14ac:dyDescent="0.3">
      <c r="A357" s="24">
        <v>41827</v>
      </c>
      <c r="B357">
        <v>7459.60009765625</v>
      </c>
      <c r="C357" s="5">
        <f t="shared" si="36"/>
        <v>-3.7669641921838637E-2</v>
      </c>
      <c r="D357" s="7">
        <f t="shared" si="37"/>
        <v>1.4190019225195428E-3</v>
      </c>
      <c r="E357">
        <f>Estimation!$D$3+Estimation!$D$4*(TimeSeries!D356)</f>
        <v>7.1211909969621809E-5</v>
      </c>
      <c r="F357">
        <f t="shared" si="41"/>
        <v>8.4387149477643704E-3</v>
      </c>
      <c r="G357" s="11">
        <f t="shared" si="38"/>
        <v>1.816537917929316E-6</v>
      </c>
      <c r="H357" s="6">
        <f t="shared" si="39"/>
        <v>7.1466981874271379E-5</v>
      </c>
      <c r="I357">
        <f t="shared" si="40"/>
        <v>8.4538146344872844E-3</v>
      </c>
      <c r="J357" s="6">
        <f t="shared" si="42"/>
        <v>2.0964442119813136E+23</v>
      </c>
    </row>
    <row r="358" spans="1:10" x14ac:dyDescent="0.3">
      <c r="A358" s="24">
        <v>41834</v>
      </c>
      <c r="B358">
        <v>7663.89990234375</v>
      </c>
      <c r="C358" s="5">
        <f t="shared" si="36"/>
        <v>2.7387500940122766E-2</v>
      </c>
      <c r="D358" s="7">
        <f t="shared" si="37"/>
        <v>7.5007520774522543E-4</v>
      </c>
      <c r="E358">
        <f>Estimation!$D$3+Estimation!$D$4*(TimeSeries!D357)</f>
        <v>9.5370332447401141E-5</v>
      </c>
      <c r="F358">
        <f t="shared" si="41"/>
        <v>9.7657735201775557E-3</v>
      </c>
      <c r="G358" s="11">
        <f t="shared" si="38"/>
        <v>4.286384737387397E-7</v>
      </c>
      <c r="H358" s="6">
        <f t="shared" si="39"/>
        <v>9.9993870828755815E-5</v>
      </c>
      <c r="I358">
        <f t="shared" si="40"/>
        <v>9.9996935367418043E-3</v>
      </c>
      <c r="J358" s="6">
        <f t="shared" si="42"/>
        <v>4.1928884239626272E+23</v>
      </c>
    </row>
    <row r="359" spans="1:10" x14ac:dyDescent="0.3">
      <c r="A359" s="24">
        <v>41841</v>
      </c>
      <c r="B359">
        <v>7790.4501953125</v>
      </c>
      <c r="C359" s="5">
        <f t="shared" si="36"/>
        <v>1.6512519028340833E-2</v>
      </c>
      <c r="D359" s="7">
        <f t="shared" si="37"/>
        <v>2.7266328466131809E-4</v>
      </c>
      <c r="E359">
        <f>Estimation!$D$3+Estimation!$D$4*(TimeSeries!D358)</f>
        <v>5.2094287216981582E-5</v>
      </c>
      <c r="F359">
        <f t="shared" si="41"/>
        <v>7.2176372322929599E-3</v>
      </c>
      <c r="G359" s="11">
        <f t="shared" si="38"/>
        <v>4.865068263359973E-8</v>
      </c>
      <c r="H359" s="6">
        <f t="shared" si="39"/>
        <v>5.8563365489942959E-5</v>
      </c>
      <c r="I359">
        <f t="shared" si="40"/>
        <v>7.6526704809460446E-3</v>
      </c>
      <c r="J359" s="6">
        <f t="shared" si="42"/>
        <v>8.3857768479252544E+23</v>
      </c>
    </row>
    <row r="360" spans="1:10" x14ac:dyDescent="0.3">
      <c r="A360" s="24">
        <v>41848</v>
      </c>
      <c r="B360">
        <v>7602.60009765625</v>
      </c>
      <c r="C360" s="5">
        <f t="shared" si="36"/>
        <v>-2.4112868055979453E-2</v>
      </c>
      <c r="D360" s="7">
        <f t="shared" si="37"/>
        <v>5.8143040588507432E-4</v>
      </c>
      <c r="E360">
        <f>Estimation!$D$3+Estimation!$D$4*(TimeSeries!D359)</f>
        <v>2.1208243169703243E-5</v>
      </c>
      <c r="F360">
        <f t="shared" si="41"/>
        <v>4.6052408373182009E-3</v>
      </c>
      <c r="G360" s="11">
        <f t="shared" si="38"/>
        <v>3.1384887159748773E-7</v>
      </c>
      <c r="H360" s="6">
        <f t="shared" si="39"/>
        <v>2.4996985341023783E-5</v>
      </c>
      <c r="I360">
        <f t="shared" si="40"/>
        <v>4.9996985250136614E-3</v>
      </c>
      <c r="J360" s="6">
        <f t="shared" si="42"/>
        <v>1.6771553695850509E+24</v>
      </c>
    </row>
    <row r="361" spans="1:10" x14ac:dyDescent="0.3">
      <c r="A361" s="24">
        <v>41855</v>
      </c>
      <c r="B361">
        <v>7568.5498046875</v>
      </c>
      <c r="C361" s="5">
        <f t="shared" si="36"/>
        <v>-4.4787694382671939E-3</v>
      </c>
      <c r="D361" s="7">
        <f t="shared" si="37"/>
        <v>2.0059375681156237E-5</v>
      </c>
      <c r="E361">
        <f>Estimation!$D$3+Estimation!$D$4*(TimeSeries!D360)</f>
        <v>4.1183854262248507E-5</v>
      </c>
      <c r="F361">
        <f t="shared" si="41"/>
        <v>6.4174647846519974E-3</v>
      </c>
      <c r="G361" s="11">
        <f t="shared" si="38"/>
        <v>4.4624359532302606E-10</v>
      </c>
      <c r="H361" s="6">
        <f t="shared" si="39"/>
        <v>4.2801027929183379E-5</v>
      </c>
      <c r="I361">
        <f t="shared" si="40"/>
        <v>6.5422494548269391E-3</v>
      </c>
      <c r="J361" s="6">
        <f t="shared" si="42"/>
        <v>3.3543107391701018E+24</v>
      </c>
    </row>
    <row r="362" spans="1:10" x14ac:dyDescent="0.3">
      <c r="A362" s="24">
        <v>41862</v>
      </c>
      <c r="B362">
        <v>7791.7001953125</v>
      </c>
      <c r="C362" s="5">
        <f t="shared" si="36"/>
        <v>2.9483903308239245E-2</v>
      </c>
      <c r="D362" s="7">
        <f t="shared" si="37"/>
        <v>8.6930055428960113E-4</v>
      </c>
      <c r="E362">
        <f>Estimation!$D$3+Estimation!$D$4*(TimeSeries!D361)</f>
        <v>4.8660969390890137E-6</v>
      </c>
      <c r="F362">
        <f t="shared" si="41"/>
        <v>2.2059231489535199E-3</v>
      </c>
      <c r="G362" s="11">
        <f t="shared" si="38"/>
        <v>7.472469310548744E-7</v>
      </c>
      <c r="H362" s="6">
        <f t="shared" si="39"/>
        <v>7.6350986543168263E-6</v>
      </c>
      <c r="I362">
        <f t="shared" si="40"/>
        <v>2.7631682276540504E-3</v>
      </c>
      <c r="J362" s="6">
        <f t="shared" si="42"/>
        <v>6.7086214783402035E+24</v>
      </c>
    </row>
    <row r="363" spans="1:10" x14ac:dyDescent="0.3">
      <c r="A363" s="24">
        <v>41869</v>
      </c>
      <c r="B363">
        <v>7913.2001953125</v>
      </c>
      <c r="C363" s="5">
        <f t="shared" si="36"/>
        <v>1.5593515786592294E-2</v>
      </c>
      <c r="D363" s="7">
        <f t="shared" si="37"/>
        <v>2.4315773458670307E-4</v>
      </c>
      <c r="E363">
        <f>Estimation!$D$3+Estimation!$D$4*(TimeSeries!D362)</f>
        <v>5.980754096467739E-5</v>
      </c>
      <c r="F363">
        <f t="shared" si="41"/>
        <v>7.7335335367914055E-3</v>
      </c>
      <c r="G363" s="11">
        <f t="shared" si="38"/>
        <v>3.3617293501234307E-8</v>
      </c>
      <c r="H363" s="6">
        <f t="shared" si="39"/>
        <v>6.0301491747932336E-5</v>
      </c>
      <c r="I363">
        <f t="shared" si="40"/>
        <v>7.7654035148170073E-3</v>
      </c>
      <c r="J363" s="6">
        <f t="shared" si="42"/>
        <v>1.3417242956680407E+25</v>
      </c>
    </row>
    <row r="364" spans="1:10" x14ac:dyDescent="0.3">
      <c r="A364" s="24">
        <v>41876</v>
      </c>
      <c r="B364">
        <v>7954.35009765625</v>
      </c>
      <c r="C364" s="5">
        <f t="shared" si="36"/>
        <v>5.2001593954524861E-3</v>
      </c>
      <c r="D364" s="7">
        <f t="shared" si="37"/>
        <v>2.7041657738112765E-5</v>
      </c>
      <c r="E364">
        <f>Estimation!$D$3+Estimation!$D$4*(TimeSeries!D363)</f>
        <v>1.9299389043570392E-5</v>
      </c>
      <c r="F364">
        <f t="shared" si="41"/>
        <v>4.3931069920467901E-3</v>
      </c>
      <c r="G364" s="11">
        <f t="shared" si="38"/>
        <v>5.9942724538490854E-11</v>
      </c>
      <c r="H364" s="6">
        <f t="shared" si="39"/>
        <v>2.3200578855111591E-5</v>
      </c>
      <c r="I364">
        <f t="shared" si="40"/>
        <v>4.8166979202677422E-3</v>
      </c>
      <c r="J364" s="6">
        <f t="shared" si="42"/>
        <v>2.6834485913360814E+25</v>
      </c>
    </row>
    <row r="365" spans="1:10" x14ac:dyDescent="0.3">
      <c r="A365" s="24">
        <v>41883</v>
      </c>
      <c r="B365">
        <v>8086.85009765625</v>
      </c>
      <c r="C365" s="5">
        <f t="shared" si="36"/>
        <v>1.6657551952489635E-2</v>
      </c>
      <c r="D365" s="7">
        <f t="shared" si="37"/>
        <v>2.7747403704989125E-4</v>
      </c>
      <c r="E365">
        <f>Estimation!$D$3+Estimation!$D$4*(TimeSeries!D364)</f>
        <v>5.3178139170995904E-6</v>
      </c>
      <c r="F365">
        <f t="shared" si="41"/>
        <v>2.3060385766720363E-3</v>
      </c>
      <c r="G365" s="11">
        <f t="shared" si="38"/>
        <v>7.4069009789905888E-8</v>
      </c>
      <c r="H365" s="6">
        <f t="shared" si="39"/>
        <v>6.8187695191560344E-6</v>
      </c>
      <c r="I365">
        <f t="shared" si="40"/>
        <v>2.61127737307932E-3</v>
      </c>
      <c r="J365" s="6">
        <f t="shared" si="42"/>
        <v>5.3668971826721628E+25</v>
      </c>
    </row>
    <row r="366" spans="1:10" x14ac:dyDescent="0.3">
      <c r="A366" s="24">
        <v>41890</v>
      </c>
      <c r="B366">
        <v>8105.5</v>
      </c>
      <c r="C366" s="5">
        <f t="shared" si="36"/>
        <v>2.3062010694565593E-3</v>
      </c>
      <c r="D366" s="7">
        <f t="shared" si="37"/>
        <v>5.3185633727625777E-6</v>
      </c>
      <c r="E366">
        <f>Estimation!$D$3+Estimation!$D$4*(TimeSeries!D365)</f>
        <v>2.1519473583083402E-5</v>
      </c>
      <c r="F366">
        <f t="shared" si="41"/>
        <v>4.6389086629382353E-3</v>
      </c>
      <c r="G366" s="11">
        <f t="shared" si="38"/>
        <v>2.6246949164287756E-10</v>
      </c>
      <c r="H366" s="6">
        <f t="shared" si="39"/>
        <v>2.196061215866916E-5</v>
      </c>
      <c r="I366">
        <f t="shared" si="40"/>
        <v>4.6862151208271648E-3</v>
      </c>
      <c r="J366" s="6">
        <f t="shared" si="42"/>
        <v>1.0733794365344326E+26</v>
      </c>
    </row>
    <row r="367" spans="1:10" x14ac:dyDescent="0.3">
      <c r="A367" s="24">
        <v>41897</v>
      </c>
      <c r="B367">
        <v>8121.4501953125</v>
      </c>
      <c r="C367" s="5">
        <f t="shared" si="36"/>
        <v>1.9678237385107877E-3</v>
      </c>
      <c r="D367" s="7">
        <f t="shared" si="37"/>
        <v>3.8723302658465732E-6</v>
      </c>
      <c r="E367">
        <f>Estimation!$D$3+Estimation!$D$4*(TimeSeries!D366)</f>
        <v>3.912443801754841E-6</v>
      </c>
      <c r="F367">
        <f t="shared" si="41"/>
        <v>1.9779898386379142E-3</v>
      </c>
      <c r="G367" s="11">
        <f t="shared" si="38"/>
        <v>1.609095763063893E-15</v>
      </c>
      <c r="H367" s="6">
        <f t="shared" si="39"/>
        <v>5.3331800708794853E-6</v>
      </c>
      <c r="I367">
        <f t="shared" si="40"/>
        <v>2.3093678942254924E-3</v>
      </c>
      <c r="J367" s="6">
        <f t="shared" si="42"/>
        <v>2.1467588730688651E+26</v>
      </c>
    </row>
    <row r="368" spans="1:10" x14ac:dyDescent="0.3">
      <c r="A368" s="24">
        <v>41904</v>
      </c>
      <c r="B368">
        <v>7968.85009765625</v>
      </c>
      <c r="C368" s="5">
        <f t="shared" si="36"/>
        <v>-1.8789759708718878E-2</v>
      </c>
      <c r="D368" s="7">
        <f t="shared" si="37"/>
        <v>3.5305506991139537E-4</v>
      </c>
      <c r="E368">
        <f>Estimation!$D$3+Estimation!$D$4*(TimeSeries!D367)</f>
        <v>3.8188801153804024E-6</v>
      </c>
      <c r="F368">
        <f t="shared" si="41"/>
        <v>1.9541955161601417E-3</v>
      </c>
      <c r="G368" s="11">
        <f t="shared" si="38"/>
        <v>1.2196591626323818E-7</v>
      </c>
      <c r="H368" s="6">
        <f t="shared" si="39"/>
        <v>4.1639088560059275E-6</v>
      </c>
      <c r="I368">
        <f t="shared" si="40"/>
        <v>2.0405658176118522E-3</v>
      </c>
      <c r="J368" s="6">
        <f t="shared" si="42"/>
        <v>4.2935177461377303E+26</v>
      </c>
    </row>
    <row r="369" spans="1:10" x14ac:dyDescent="0.3">
      <c r="A369" s="24">
        <v>41911</v>
      </c>
      <c r="B369">
        <v>7945.5498046875</v>
      </c>
      <c r="C369" s="5">
        <f t="shared" si="36"/>
        <v>-2.923921605151425E-3</v>
      </c>
      <c r="D369" s="7">
        <f t="shared" si="37"/>
        <v>8.5493175530712855E-6</v>
      </c>
      <c r="E369">
        <f>Estimation!$D$3+Estimation!$D$4*(TimeSeries!D368)</f>
        <v>2.6409169456240148E-5</v>
      </c>
      <c r="F369">
        <f t="shared" si="41"/>
        <v>5.138985255499392E-3</v>
      </c>
      <c r="G369" s="11">
        <f t="shared" si="38"/>
        <v>3.1897431000312447E-10</v>
      </c>
      <c r="H369" s="6">
        <f t="shared" si="39"/>
        <v>2.6678552490297403E-5</v>
      </c>
      <c r="I369">
        <f t="shared" si="40"/>
        <v>5.1651285066586098E-3</v>
      </c>
      <c r="J369" s="6">
        <f t="shared" si="42"/>
        <v>8.5870354922754605E+26</v>
      </c>
    </row>
    <row r="370" spans="1:10" x14ac:dyDescent="0.3">
      <c r="A370" s="24">
        <v>41918</v>
      </c>
      <c r="B370">
        <v>7859.9501953125</v>
      </c>
      <c r="C370" s="5">
        <f t="shared" si="36"/>
        <v>-1.0773277051828511E-2</v>
      </c>
      <c r="D370" s="7">
        <f t="shared" si="37"/>
        <v>1.1606349843545482E-4</v>
      </c>
      <c r="E370">
        <f>Estimation!$D$3+Estimation!$D$4*(TimeSeries!D369)</f>
        <v>4.1214566292401012E-6</v>
      </c>
      <c r="F370">
        <f t="shared" si="41"/>
        <v>2.0301370961686555E-3</v>
      </c>
      <c r="G370" s="11">
        <f t="shared" si="38"/>
        <v>1.2531020723744324E-8</v>
      </c>
      <c r="H370" s="6">
        <f t="shared" si="39"/>
        <v>5.8474188591112053E-6</v>
      </c>
      <c r="I370">
        <f t="shared" si="40"/>
        <v>2.4181436804109066E-3</v>
      </c>
      <c r="J370" s="6">
        <f t="shared" si="42"/>
        <v>1.7174070984550921E+27</v>
      </c>
    </row>
    <row r="371" spans="1:10" x14ac:dyDescent="0.3">
      <c r="A371" s="24">
        <v>41925</v>
      </c>
      <c r="B371">
        <v>7779.7001953125</v>
      </c>
      <c r="C371" s="5">
        <f t="shared" si="36"/>
        <v>-1.0209988359450306E-2</v>
      </c>
      <c r="D371" s="7">
        <f t="shared" si="37"/>
        <v>1.0424386230011075E-4</v>
      </c>
      <c r="E371">
        <f>Estimation!$D$3+Estimation!$D$4*(TimeSeries!D370)</f>
        <v>1.107705946586369E-5</v>
      </c>
      <c r="F371">
        <f t="shared" si="41"/>
        <v>3.3282216671765854E-3</v>
      </c>
      <c r="G371" s="11">
        <f t="shared" si="38"/>
        <v>8.6800531503554662E-9</v>
      </c>
      <c r="H371" s="6">
        <f t="shared" si="39"/>
        <v>1.1455356755296181E-5</v>
      </c>
      <c r="I371">
        <f t="shared" si="40"/>
        <v>3.3845763036599104E-3</v>
      </c>
      <c r="J371" s="6">
        <f t="shared" si="42"/>
        <v>3.4348141969101842E+27</v>
      </c>
    </row>
    <row r="372" spans="1:10" x14ac:dyDescent="0.3">
      <c r="A372" s="24">
        <v>41932</v>
      </c>
      <c r="B372">
        <v>8014.5498046875</v>
      </c>
      <c r="C372" s="5">
        <f t="shared" si="36"/>
        <v>3.0187488396597129E-2</v>
      </c>
      <c r="D372" s="7">
        <f t="shared" si="37"/>
        <v>9.1128445569468625E-4</v>
      </c>
      <c r="E372">
        <f>Estimation!$D$3+Estimation!$D$4*(TimeSeries!D371)</f>
        <v>1.0312391084854533E-5</v>
      </c>
      <c r="F372">
        <f t="shared" si="41"/>
        <v>3.2112911865563565E-3</v>
      </c>
      <c r="G372" s="11">
        <f t="shared" si="38"/>
        <v>8.117506612073027E-7</v>
      </c>
      <c r="H372" s="6">
        <f t="shared" si="39"/>
        <v>1.1053492503176632E-5</v>
      </c>
      <c r="I372">
        <f t="shared" si="40"/>
        <v>3.3246793083208238E-3</v>
      </c>
      <c r="J372" s="6">
        <f t="shared" si="42"/>
        <v>6.8696283938203684E+27</v>
      </c>
    </row>
    <row r="373" spans="1:10" x14ac:dyDescent="0.3">
      <c r="A373" s="24">
        <v>41939</v>
      </c>
      <c r="B373">
        <v>8322.2001953125</v>
      </c>
      <c r="C373" s="5">
        <f t="shared" si="36"/>
        <v>3.8386484346889072E-2</v>
      </c>
      <c r="D373" s="7">
        <f t="shared" si="37"/>
        <v>1.4735221805139598E-3</v>
      </c>
      <c r="E373">
        <f>Estimation!$D$3+Estimation!$D$4*(TimeSeries!D372)</f>
        <v>6.2523678885359669E-5</v>
      </c>
      <c r="F373">
        <f t="shared" si="41"/>
        <v>7.9071915928071237E-3</v>
      </c>
      <c r="G373" s="11">
        <f t="shared" si="38"/>
        <v>1.9909167715981546E-6</v>
      </c>
      <c r="H373" s="6">
        <f t="shared" si="39"/>
        <v>6.3238781797168121E-5</v>
      </c>
      <c r="I373">
        <f t="shared" si="40"/>
        <v>7.9522815466486173E-3</v>
      </c>
      <c r="J373" s="6">
        <f t="shared" si="42"/>
        <v>1.3739256787640737E+28</v>
      </c>
    </row>
    <row r="374" spans="1:10" x14ac:dyDescent="0.3">
      <c r="A374" s="24">
        <v>41946</v>
      </c>
      <c r="B374">
        <v>8337</v>
      </c>
      <c r="C374" s="5">
        <f t="shared" si="36"/>
        <v>1.77835239962576E-3</v>
      </c>
      <c r="D374" s="7">
        <f t="shared" si="37"/>
        <v>3.1625372572546987E-6</v>
      </c>
      <c r="E374">
        <f>Estimation!$D$3+Estimation!$D$4*(TimeSeries!D373)</f>
        <v>9.8897506798236514E-5</v>
      </c>
      <c r="F374">
        <f t="shared" si="41"/>
        <v>9.9447225601439742E-3</v>
      </c>
      <c r="G374" s="11">
        <f t="shared" si="38"/>
        <v>9.1651843930127166E-9</v>
      </c>
      <c r="H374" s="6">
        <f t="shared" si="39"/>
        <v>1.029887238492616E-4</v>
      </c>
      <c r="I374">
        <f t="shared" si="40"/>
        <v>1.0148336013813378E-2</v>
      </c>
      <c r="J374" s="6">
        <f t="shared" si="42"/>
        <v>2.7478513575281474E+28</v>
      </c>
    </row>
    <row r="375" spans="1:10" x14ac:dyDescent="0.3">
      <c r="A375" s="24">
        <v>41953</v>
      </c>
      <c r="B375">
        <v>8389.900390625</v>
      </c>
      <c r="C375" s="5">
        <f t="shared" si="36"/>
        <v>6.3452549628164601E-3</v>
      </c>
      <c r="D375" s="7">
        <f t="shared" si="37"/>
        <v>4.0262260543146914E-5</v>
      </c>
      <c r="E375">
        <f>Estimation!$D$3+Estimation!$D$4*(TimeSeries!D374)</f>
        <v>3.7729602355705182E-6</v>
      </c>
      <c r="F375">
        <f t="shared" si="41"/>
        <v>1.9424109337548834E-3</v>
      </c>
      <c r="G375" s="11">
        <f t="shared" si="38"/>
        <v>1.3314690369364948E-9</v>
      </c>
      <c r="H375" s="6">
        <f t="shared" si="39"/>
        <v>1.0435789769935161E-5</v>
      </c>
      <c r="I375">
        <f t="shared" si="40"/>
        <v>3.2304473018353293E-3</v>
      </c>
      <c r="J375" s="6">
        <f t="shared" si="42"/>
        <v>5.4957027150562947E+28</v>
      </c>
    </row>
    <row r="376" spans="1:10" x14ac:dyDescent="0.3">
      <c r="A376" s="24">
        <v>41960</v>
      </c>
      <c r="B376">
        <v>8477.349609375</v>
      </c>
      <c r="C376" s="5">
        <f t="shared" si="36"/>
        <v>1.0423153396161622E-2</v>
      </c>
      <c r="D376" s="7">
        <f t="shared" si="37"/>
        <v>1.0864212671991555E-4</v>
      </c>
      <c r="E376">
        <f>Estimation!$D$3+Estimation!$D$4*(TimeSeries!D375)</f>
        <v>6.1731174837348344E-6</v>
      </c>
      <c r="F376">
        <f t="shared" si="41"/>
        <v>2.4845759162752169E-3</v>
      </c>
      <c r="G376" s="11">
        <f t="shared" si="38"/>
        <v>1.049989785384449E-8</v>
      </c>
      <c r="H376" s="6">
        <f t="shared" si="39"/>
        <v>6.8482582728887421E-6</v>
      </c>
      <c r="I376">
        <f t="shared" si="40"/>
        <v>2.616917704645819E-3</v>
      </c>
      <c r="J376" s="6">
        <f t="shared" si="42"/>
        <v>1.0991405430112589E+29</v>
      </c>
    </row>
    <row r="377" spans="1:10" x14ac:dyDescent="0.3">
      <c r="A377" s="24">
        <v>41967</v>
      </c>
      <c r="B377">
        <v>8588.25</v>
      </c>
      <c r="C377" s="5">
        <f t="shared" si="36"/>
        <v>1.3081964969612336E-2</v>
      </c>
      <c r="D377" s="7">
        <f t="shared" si="37"/>
        <v>1.711378074661643E-4</v>
      </c>
      <c r="E377">
        <f>Estimation!$D$3+Estimation!$D$4*(TimeSeries!D376)</f>
        <v>1.0596935693049819E-5</v>
      </c>
      <c r="F377">
        <f t="shared" si="41"/>
        <v>3.2552934880053165E-3</v>
      </c>
      <c r="G377" s="11">
        <f t="shared" si="38"/>
        <v>2.5773371509671584E-8</v>
      </c>
      <c r="H377" s="6">
        <f t="shared" si="39"/>
        <v>1.1039982036126602E-5</v>
      </c>
      <c r="I377">
        <f t="shared" si="40"/>
        <v>3.3226468419208506E-3</v>
      </c>
      <c r="J377" s="6">
        <f t="shared" si="42"/>
        <v>2.1982810860225179E+29</v>
      </c>
    </row>
    <row r="378" spans="1:10" x14ac:dyDescent="0.3">
      <c r="A378" s="24">
        <v>41974</v>
      </c>
      <c r="B378">
        <v>8538.2998046875</v>
      </c>
      <c r="C378" s="5">
        <f t="shared" si="36"/>
        <v>-5.8161086731871592E-3</v>
      </c>
      <c r="D378" s="7">
        <f t="shared" si="37"/>
        <v>3.3827120098322895E-5</v>
      </c>
      <c r="E378">
        <f>Estimation!$D$3+Estimation!$D$4*(TimeSeries!D377)</f>
        <v>1.4640078008860885E-5</v>
      </c>
      <c r="F378">
        <f t="shared" si="41"/>
        <v>3.8262354878994165E-3</v>
      </c>
      <c r="G378" s="11">
        <f t="shared" si="38"/>
        <v>3.681425841427867E-10</v>
      </c>
      <c r="H378" s="6">
        <f t="shared" si="39"/>
        <v>1.5354306864408422E-5</v>
      </c>
      <c r="I378">
        <f t="shared" si="40"/>
        <v>3.9184572046161766E-3</v>
      </c>
      <c r="J378" s="6">
        <f t="shared" si="42"/>
        <v>4.3965621720450358E+29</v>
      </c>
    </row>
    <row r="379" spans="1:10" x14ac:dyDescent="0.3">
      <c r="A379" s="24">
        <v>41981</v>
      </c>
      <c r="B379">
        <v>8224.099609375</v>
      </c>
      <c r="C379" s="5">
        <f t="shared" si="36"/>
        <v>-3.6798918110137691E-2</v>
      </c>
      <c r="D379" s="7">
        <f t="shared" si="37"/>
        <v>1.3541603740766196E-3</v>
      </c>
      <c r="E379">
        <f>Estimation!$D$3+Estimation!$D$4*(TimeSeries!D378)</f>
        <v>5.7567976944313634E-6</v>
      </c>
      <c r="F379">
        <f t="shared" si="41"/>
        <v>2.3993327602546844E-3</v>
      </c>
      <c r="G379" s="11">
        <f t="shared" si="38"/>
        <v>1.8181922048002758E-6</v>
      </c>
      <c r="H379" s="6">
        <f t="shared" si="39"/>
        <v>6.7501407074549358E-6</v>
      </c>
      <c r="I379">
        <f t="shared" si="40"/>
        <v>2.5981032903745257E-3</v>
      </c>
      <c r="J379" s="6">
        <f t="shared" si="42"/>
        <v>8.7931243440900716E+29</v>
      </c>
    </row>
    <row r="380" spans="1:10" x14ac:dyDescent="0.3">
      <c r="A380" s="24">
        <v>41988</v>
      </c>
      <c r="B380">
        <v>8225.2001953125</v>
      </c>
      <c r="C380" s="5">
        <f t="shared" si="36"/>
        <v>1.3382449019050391E-4</v>
      </c>
      <c r="D380" s="7">
        <f t="shared" si="37"/>
        <v>1.7908994174748277E-8</v>
      </c>
      <c r="E380">
        <f>Estimation!$D$3+Estimation!$D$4*(TimeSeries!D379)</f>
        <v>9.1175424812155783E-5</v>
      </c>
      <c r="F380">
        <f t="shared" si="41"/>
        <v>9.5485823456760207E-3</v>
      </c>
      <c r="G380" s="11">
        <f t="shared" si="38"/>
        <v>8.3096926901054617E-9</v>
      </c>
      <c r="H380" s="6">
        <f t="shared" si="39"/>
        <v>9.1612123464064266E-5</v>
      </c>
      <c r="I380">
        <f t="shared" si="40"/>
        <v>9.5714222278647943E-3</v>
      </c>
      <c r="J380" s="6">
        <f t="shared" si="42"/>
        <v>1.7586248688180143E+30</v>
      </c>
    </row>
    <row r="381" spans="1:10" x14ac:dyDescent="0.3">
      <c r="A381" s="24">
        <v>41995</v>
      </c>
      <c r="B381">
        <v>8200.7001953125</v>
      </c>
      <c r="C381" s="5">
        <f t="shared" si="36"/>
        <v>-2.9786509043223663E-3</v>
      </c>
      <c r="D381" s="7">
        <f t="shared" si="37"/>
        <v>8.8723612098204507E-6</v>
      </c>
      <c r="E381">
        <f>Estimation!$D$3+Estimation!$D$4*(TimeSeries!D380)</f>
        <v>3.5695193025950476E-6</v>
      </c>
      <c r="F381">
        <f t="shared" si="41"/>
        <v>1.8893171524640979E-3</v>
      </c>
      <c r="G381" s="11">
        <f t="shared" si="38"/>
        <v>2.8120132293025951E-11</v>
      </c>
      <c r="H381" s="6">
        <f t="shared" si="39"/>
        <v>9.4963425421530728E-6</v>
      </c>
      <c r="I381">
        <f t="shared" si="40"/>
        <v>3.081613626357638E-3</v>
      </c>
      <c r="J381" s="6">
        <f t="shared" si="42"/>
        <v>3.5172497376360286E+30</v>
      </c>
    </row>
    <row r="382" spans="1:10" x14ac:dyDescent="0.3">
      <c r="A382" s="24">
        <v>42002</v>
      </c>
      <c r="B382">
        <v>8395.4501953125</v>
      </c>
      <c r="C382" s="5">
        <f t="shared" si="36"/>
        <v>2.3747972168439713E-2</v>
      </c>
      <c r="D382" s="7">
        <f t="shared" si="37"/>
        <v>5.6396618211298718E-4</v>
      </c>
      <c r="E382">
        <f>Estimation!$D$3+Estimation!$D$4*(TimeSeries!D381)</f>
        <v>4.142355857200512E-6</v>
      </c>
      <c r="F382">
        <f t="shared" si="41"/>
        <v>2.0352778329261367E-3</v>
      </c>
      <c r="G382" s="11">
        <f t="shared" si="38"/>
        <v>3.1340271644366918E-7</v>
      </c>
      <c r="H382" s="6">
        <f t="shared" si="39"/>
        <v>4.7567193447111354E-6</v>
      </c>
      <c r="I382">
        <f t="shared" si="40"/>
        <v>2.1809904503943007E-3</v>
      </c>
      <c r="J382" s="6">
        <f t="shared" si="42"/>
        <v>7.0344994752720573E+30</v>
      </c>
    </row>
    <row r="383" spans="1:10" x14ac:dyDescent="0.3">
      <c r="A383" s="24">
        <v>42009</v>
      </c>
      <c r="B383">
        <v>8284.5</v>
      </c>
      <c r="C383" s="5">
        <f t="shared" si="36"/>
        <v>-1.3215514681326757E-2</v>
      </c>
      <c r="D383" s="7">
        <f t="shared" si="37"/>
        <v>1.7464982829236306E-4</v>
      </c>
      <c r="E383">
        <f>Estimation!$D$3+Estimation!$D$4*(TimeSeries!D382)</f>
        <v>4.0054010706620743E-5</v>
      </c>
      <c r="F383">
        <f t="shared" si="41"/>
        <v>6.3288238011988251E-3</v>
      </c>
      <c r="G383" s="11">
        <f t="shared" si="38"/>
        <v>1.8116034111574422E-8</v>
      </c>
      <c r="H383" s="6">
        <f t="shared" si="39"/>
        <v>4.036174546584557E-5</v>
      </c>
      <c r="I383">
        <f t="shared" si="40"/>
        <v>6.3530894426133784E-3</v>
      </c>
      <c r="J383" s="6">
        <f t="shared" si="42"/>
        <v>1.4068998950544115E+31</v>
      </c>
    </row>
    <row r="384" spans="1:10" x14ac:dyDescent="0.3">
      <c r="A384" s="24">
        <v>42016</v>
      </c>
      <c r="B384">
        <v>8513.7998046875</v>
      </c>
      <c r="C384" s="5">
        <f t="shared" si="36"/>
        <v>2.7678170642464917E-2</v>
      </c>
      <c r="D384" s="7">
        <f t="shared" si="37"/>
        <v>7.6608113011340676E-4</v>
      </c>
      <c r="E384">
        <f>Estimation!$D$3+Estimation!$D$4*(TimeSeries!D383)</f>
        <v>1.4867287311117606E-5</v>
      </c>
      <c r="F384">
        <f t="shared" si="41"/>
        <v>3.8558121467620289E-3</v>
      </c>
      <c r="G384" s="11">
        <f t="shared" si="38"/>
        <v>5.6432223761778234E-7</v>
      </c>
      <c r="H384" s="6">
        <f t="shared" si="39"/>
        <v>1.7478480262124077E-5</v>
      </c>
      <c r="I384">
        <f t="shared" si="40"/>
        <v>4.1807272408187638E-3</v>
      </c>
      <c r="J384" s="6">
        <f t="shared" si="42"/>
        <v>2.8137997901088229E+31</v>
      </c>
    </row>
    <row r="385" spans="1:10" x14ac:dyDescent="0.3">
      <c r="A385" s="24">
        <v>42023</v>
      </c>
      <c r="B385">
        <v>8835.599609375</v>
      </c>
      <c r="C385" s="5">
        <f t="shared" si="36"/>
        <v>3.7797436170665444E-2</v>
      </c>
      <c r="D385" s="7">
        <f t="shared" si="37"/>
        <v>1.4286461810755285E-3</v>
      </c>
      <c r="E385">
        <f>Estimation!$D$3+Estimation!$D$4*(TimeSeries!D384)</f>
        <v>5.3129786330802581E-5</v>
      </c>
      <c r="F385">
        <f t="shared" si="41"/>
        <v>7.2890182007457338E-3</v>
      </c>
      <c r="G385" s="11">
        <f t="shared" si="38"/>
        <v>1.8920453522115285E-6</v>
      </c>
      <c r="H385" s="6">
        <f t="shared" si="39"/>
        <v>5.426055220646038E-5</v>
      </c>
      <c r="I385">
        <f t="shared" si="40"/>
        <v>7.3661762269484413E-3</v>
      </c>
      <c r="J385" s="6">
        <f t="shared" si="42"/>
        <v>5.6275995802176458E+31</v>
      </c>
    </row>
    <row r="386" spans="1:10" x14ac:dyDescent="0.3">
      <c r="A386" s="24">
        <v>42030</v>
      </c>
      <c r="B386">
        <v>8808.900390625</v>
      </c>
      <c r="C386" s="5">
        <f t="shared" si="36"/>
        <v>-3.0217778000793949E-3</v>
      </c>
      <c r="D386" s="7">
        <f t="shared" si="37"/>
        <v>9.1311410730526667E-6</v>
      </c>
      <c r="E386">
        <f>Estimation!$D$3+Estimation!$D$4*(TimeSeries!D385)</f>
        <v>9.5994265324149102E-5</v>
      </c>
      <c r="F386">
        <f t="shared" si="41"/>
        <v>9.7976663203106235E-3</v>
      </c>
      <c r="G386" s="11">
        <f t="shared" si="38"/>
        <v>7.5452023546614174E-9</v>
      </c>
      <c r="H386" s="6">
        <f t="shared" si="39"/>
        <v>9.9504638074483266E-5</v>
      </c>
      <c r="I386">
        <f t="shared" si="40"/>
        <v>9.9752011545874743E-3</v>
      </c>
      <c r="J386" s="6">
        <f t="shared" si="42"/>
        <v>1.1255199160435292E+32</v>
      </c>
    </row>
    <row r="387" spans="1:10" x14ac:dyDescent="0.3">
      <c r="A387" s="24">
        <v>42037</v>
      </c>
      <c r="B387">
        <v>8661.0498046875</v>
      </c>
      <c r="C387" s="5">
        <f t="shared" si="36"/>
        <v>-1.6784227245304373E-2</v>
      </c>
      <c r="D387" s="7">
        <f t="shared" si="37"/>
        <v>2.8171028422201762E-4</v>
      </c>
      <c r="E387">
        <f>Estimation!$D$3+Estimation!$D$4*(TimeSeries!D386)</f>
        <v>4.1590975552350087E-6</v>
      </c>
      <c r="F387">
        <f t="shared" si="41"/>
        <v>2.0393865634633882E-3</v>
      </c>
      <c r="G387" s="11">
        <f t="shared" si="38"/>
        <v>7.703466122013922E-8</v>
      </c>
      <c r="H387" s="6">
        <f t="shared" si="39"/>
        <v>1.0596525038454426E-5</v>
      </c>
      <c r="I387">
        <f t="shared" si="40"/>
        <v>3.2552304124983883E-3</v>
      </c>
      <c r="J387" s="6">
        <f t="shared" si="42"/>
        <v>2.2510398320870583E+32</v>
      </c>
    </row>
    <row r="388" spans="1:10" x14ac:dyDescent="0.3">
      <c r="A388" s="24">
        <v>42044</v>
      </c>
      <c r="B388">
        <v>8805.5</v>
      </c>
      <c r="C388" s="5">
        <f t="shared" ref="C388:C451" si="43">B388/B387-1</f>
        <v>1.6678139321439023E-2</v>
      </c>
      <c r="D388" s="7">
        <f t="shared" ref="D388:D451" si="44">C388^2</f>
        <v>2.7816033122533048E-4</v>
      </c>
      <c r="E388">
        <f>Estimation!$D$3+Estimation!$D$4*(TimeSeries!D387)</f>
        <v>2.1793536526271473E-5</v>
      </c>
      <c r="F388">
        <f t="shared" si="41"/>
        <v>4.66835479867067E-3</v>
      </c>
      <c r="G388" s="11">
        <f t="shared" ref="G388:G451" si="45">(D388-E388)^2</f>
        <v>6.5723933424269468E-8</v>
      </c>
      <c r="H388" s="6">
        <f t="shared" ref="H388:H451" si="46">$M$2+($M$3*D387)+($M$4*H387)</f>
        <v>2.2479076043113974E-5</v>
      </c>
      <c r="I388">
        <f t="shared" ref="I388:I451" si="47">SQRT(H388)</f>
        <v>4.7412103985284152E-3</v>
      </c>
      <c r="J388" s="6">
        <f t="shared" si="42"/>
        <v>4.5020796641741167E+32</v>
      </c>
    </row>
    <row r="389" spans="1:10" x14ac:dyDescent="0.3">
      <c r="A389" s="24">
        <v>42051</v>
      </c>
      <c r="B389">
        <v>8833.599609375</v>
      </c>
      <c r="C389" s="5">
        <f t="shared" si="43"/>
        <v>3.191142964624305E-3</v>
      </c>
      <c r="D389" s="7">
        <f t="shared" si="44"/>
        <v>1.0183393420671199E-5</v>
      </c>
      <c r="E389">
        <f>Estimation!$D$3+Estimation!$D$4*(TimeSeries!D388)</f>
        <v>2.1563873211804615E-5</v>
      </c>
      <c r="F389">
        <f t="shared" ref="F389:F452" si="48">SQRT(E389)</f>
        <v>4.6436917653742494E-3</v>
      </c>
      <c r="G389" s="11">
        <f t="shared" si="45"/>
        <v>1.2951532027639609E-10</v>
      </c>
      <c r="H389" s="6">
        <f t="shared" si="46"/>
        <v>2.3018151371270928E-5</v>
      </c>
      <c r="I389">
        <f t="shared" si="47"/>
        <v>4.7977235613643815E-3</v>
      </c>
      <c r="J389" s="6">
        <f t="shared" si="42"/>
        <v>9.0041593283482333E+32</v>
      </c>
    </row>
    <row r="390" spans="1:10" x14ac:dyDescent="0.3">
      <c r="A390" s="24">
        <v>42058</v>
      </c>
      <c r="B390">
        <v>8844.599609375</v>
      </c>
      <c r="C390" s="5">
        <f t="shared" si="43"/>
        <v>1.2452454816183067E-3</v>
      </c>
      <c r="D390" s="7">
        <f t="shared" si="44"/>
        <v>1.5506363094908087E-6</v>
      </c>
      <c r="E390">
        <f>Estimation!$D$3+Estimation!$D$4*(TimeSeries!D389)</f>
        <v>4.2271727556771346E-6</v>
      </c>
      <c r="F390">
        <f t="shared" si="48"/>
        <v>2.0560089386180047E-3</v>
      </c>
      <c r="G390" s="11">
        <f t="shared" si="45"/>
        <v>7.1638473477637282E-12</v>
      </c>
      <c r="H390" s="6">
        <f t="shared" si="46"/>
        <v>5.7163262576416076E-6</v>
      </c>
      <c r="I390">
        <f t="shared" si="47"/>
        <v>2.3908839908371982E-3</v>
      </c>
      <c r="J390" s="6">
        <f t="shared" si="42"/>
        <v>1.8008318656696467E+33</v>
      </c>
    </row>
    <row r="391" spans="1:10" x14ac:dyDescent="0.3">
      <c r="A391" s="24">
        <v>42065</v>
      </c>
      <c r="B391">
        <v>8937.75</v>
      </c>
      <c r="C391" s="5">
        <f t="shared" si="43"/>
        <v>1.0531894572849199E-2</v>
      </c>
      <c r="D391" s="7">
        <f t="shared" si="44"/>
        <v>1.1092080329361041E-4</v>
      </c>
      <c r="E391">
        <f>Estimation!$D$3+Estimation!$D$4*(TimeSeries!D390)</f>
        <v>3.6686787099837867E-6</v>
      </c>
      <c r="F391">
        <f t="shared" si="48"/>
        <v>1.9153795211351162E-3</v>
      </c>
      <c r="G391" s="11">
        <f t="shared" si="45"/>
        <v>1.1503018227701767E-8</v>
      </c>
      <c r="H391" s="6">
        <f t="shared" si="46"/>
        <v>4.0384949966019622E-6</v>
      </c>
      <c r="I391">
        <f t="shared" si="47"/>
        <v>2.0096007057627051E-3</v>
      </c>
      <c r="J391" s="6">
        <f t="shared" si="42"/>
        <v>3.6016637313392933E+33</v>
      </c>
    </row>
    <row r="392" spans="1:10" x14ac:dyDescent="0.3">
      <c r="A392" s="24">
        <v>42072</v>
      </c>
      <c r="B392">
        <v>8647.75</v>
      </c>
      <c r="C392" s="5">
        <f t="shared" si="43"/>
        <v>-3.2446644849095096E-2</v>
      </c>
      <c r="D392" s="7">
        <f t="shared" si="44"/>
        <v>1.0527847619633093E-3</v>
      </c>
      <c r="E392">
        <f>Estimation!$D$3+Estimation!$D$4*(TimeSeries!D391)</f>
        <v>1.0744354099716363E-5</v>
      </c>
      <c r="F392">
        <f t="shared" si="48"/>
        <v>3.2778581573515903E-3</v>
      </c>
      <c r="G392" s="11">
        <f t="shared" si="45"/>
        <v>1.0858482116205229E-6</v>
      </c>
      <c r="H392" s="6">
        <f t="shared" si="46"/>
        <v>1.1005623515746089E-5</v>
      </c>
      <c r="I392">
        <f t="shared" si="47"/>
        <v>3.317472458928045E-3</v>
      </c>
      <c r="J392" s="6">
        <f t="shared" si="42"/>
        <v>7.2033274626785866E+33</v>
      </c>
    </row>
    <row r="393" spans="1:10" x14ac:dyDescent="0.3">
      <c r="A393" s="24">
        <v>42079</v>
      </c>
      <c r="B393">
        <v>8570.900390625</v>
      </c>
      <c r="C393" s="5">
        <f t="shared" si="43"/>
        <v>-8.8866594634442464E-3</v>
      </c>
      <c r="D393" s="7">
        <f t="shared" si="44"/>
        <v>7.8972716419223183E-5</v>
      </c>
      <c r="E393">
        <f>Estimation!$D$3+Estimation!$D$4*(TimeSeries!D392)</f>
        <v>7.1678005538713802E-5</v>
      </c>
      <c r="F393">
        <f t="shared" si="48"/>
        <v>8.4662864077890611E-3</v>
      </c>
      <c r="G393" s="11">
        <f t="shared" si="45"/>
        <v>5.3212806830221943E-11</v>
      </c>
      <c r="H393" s="6">
        <f t="shared" si="46"/>
        <v>7.2390011578444302E-5</v>
      </c>
      <c r="I393">
        <f t="shared" si="47"/>
        <v>8.5082319889883285E-3</v>
      </c>
      <c r="J393" s="6">
        <f t="shared" si="42"/>
        <v>1.4406654925357173E+34</v>
      </c>
    </row>
    <row r="394" spans="1:10" x14ac:dyDescent="0.3">
      <c r="A394" s="24">
        <v>42086</v>
      </c>
      <c r="B394">
        <v>8341.400390625</v>
      </c>
      <c r="C394" s="5">
        <f t="shared" si="43"/>
        <v>-2.6776650006460345E-2</v>
      </c>
      <c r="D394" s="7">
        <f t="shared" si="44"/>
        <v>7.1698898556847275E-4</v>
      </c>
      <c r="E394">
        <f>Estimation!$D$3+Estimation!$D$4*(TimeSeries!D393)</f>
        <v>8.6774806708867011E-6</v>
      </c>
      <c r="F394">
        <f t="shared" si="48"/>
        <v>2.9457563834924812E-3</v>
      </c>
      <c r="G394" s="11">
        <f t="shared" si="45"/>
        <v>5.0170518797028309E-7</v>
      </c>
      <c r="H394" s="6">
        <f t="shared" si="46"/>
        <v>1.3360734226332278E-5</v>
      </c>
      <c r="I394">
        <f t="shared" si="47"/>
        <v>3.6552338128131114E-3</v>
      </c>
      <c r="J394" s="6">
        <f t="shared" si="42"/>
        <v>2.8813309850714347E+34</v>
      </c>
    </row>
    <row r="395" spans="1:10" x14ac:dyDescent="0.3">
      <c r="A395" s="24">
        <v>42093</v>
      </c>
      <c r="B395">
        <v>8586.25</v>
      </c>
      <c r="C395" s="5">
        <f t="shared" si="43"/>
        <v>2.9353537524728912E-2</v>
      </c>
      <c r="D395" s="7">
        <f t="shared" si="44"/>
        <v>8.6163016521566835E-4</v>
      </c>
      <c r="E395">
        <f>Estimation!$D$3+Estimation!$D$4*(TimeSeries!D394)</f>
        <v>4.9953782411596531E-5</v>
      </c>
      <c r="F395">
        <f t="shared" si="48"/>
        <v>7.0677989792860222E-3</v>
      </c>
      <c r="G395" s="11">
        <f t="shared" si="45"/>
        <v>6.588185504019022E-7</v>
      </c>
      <c r="H395" s="6">
        <f t="shared" si="46"/>
        <v>5.0818151745216944E-5</v>
      </c>
      <c r="I395">
        <f t="shared" si="47"/>
        <v>7.12868513438607E-3</v>
      </c>
      <c r="J395" s="6">
        <f t="shared" si="42"/>
        <v>5.7626619701428693E+34</v>
      </c>
    </row>
    <row r="396" spans="1:10" x14ac:dyDescent="0.3">
      <c r="A396" s="24">
        <v>42100</v>
      </c>
      <c r="B396">
        <v>8780.349609375</v>
      </c>
      <c r="C396" s="5">
        <f t="shared" si="43"/>
        <v>2.2605865118648927E-2</v>
      </c>
      <c r="D396" s="7">
        <f t="shared" si="44"/>
        <v>5.1102513776254824E-4</v>
      </c>
      <c r="E396">
        <f>Estimation!$D$3+Estimation!$D$4*(TimeSeries!D395)</f>
        <v>5.9311307076619234E-5</v>
      </c>
      <c r="F396">
        <f t="shared" si="48"/>
        <v>7.7013834521220429E-3</v>
      </c>
      <c r="G396" s="11">
        <f t="shared" si="45"/>
        <v>2.0404538483295615E-7</v>
      </c>
      <c r="H396" s="6">
        <f t="shared" si="46"/>
        <v>6.259897459666185E-5</v>
      </c>
      <c r="I396">
        <f t="shared" si="47"/>
        <v>7.9119513772938372E-3</v>
      </c>
      <c r="J396" s="6">
        <f t="shared" si="42"/>
        <v>1.1525323940285739E+35</v>
      </c>
    </row>
    <row r="397" spans="1:10" x14ac:dyDescent="0.3">
      <c r="A397" s="24">
        <v>42107</v>
      </c>
      <c r="B397">
        <v>8606</v>
      </c>
      <c r="C397" s="5">
        <f t="shared" si="43"/>
        <v>-1.985679581469546E-2</v>
      </c>
      <c r="D397" s="7">
        <f t="shared" si="44"/>
        <v>3.9429234002650714E-4</v>
      </c>
      <c r="E397">
        <f>Estimation!$D$3+Estimation!$D$4*(TimeSeries!D396)</f>
        <v>3.66290031844915E-5</v>
      </c>
      <c r="F397">
        <f t="shared" si="48"/>
        <v>6.0521899494721332E-3</v>
      </c>
      <c r="G397" s="11">
        <f t="shared" si="45"/>
        <v>1.2792306252096514E-7</v>
      </c>
      <c r="H397" s="6">
        <f t="shared" si="46"/>
        <v>4.0678828069923082E-5</v>
      </c>
      <c r="I397">
        <f t="shared" si="47"/>
        <v>6.377995615389139E-3</v>
      </c>
      <c r="J397" s="6">
        <f t="shared" si="42"/>
        <v>2.3050647880571477E+35</v>
      </c>
    </row>
    <row r="398" spans="1:10" x14ac:dyDescent="0.3">
      <c r="A398" s="24">
        <v>42114</v>
      </c>
      <c r="B398">
        <v>8305.25</v>
      </c>
      <c r="C398" s="5">
        <f t="shared" si="43"/>
        <v>-3.4946548919358555E-2</v>
      </c>
      <c r="D398" s="7">
        <f t="shared" si="44"/>
        <v>1.2212612813731207E-3</v>
      </c>
      <c r="E398">
        <f>Estimation!$D$3+Estimation!$D$4*(TimeSeries!D397)</f>
        <v>2.907700425378249E-5</v>
      </c>
      <c r="F398">
        <f t="shared" si="48"/>
        <v>5.3923097327381415E-3</v>
      </c>
      <c r="G398" s="11">
        <f t="shared" si="45"/>
        <v>1.4213033506105593E-6</v>
      </c>
      <c r="H398" s="6">
        <f t="shared" si="46"/>
        <v>3.1708710783949075E-5</v>
      </c>
      <c r="I398">
        <f t="shared" si="47"/>
        <v>5.6310488174006338E-3</v>
      </c>
      <c r="J398" s="6">
        <f t="shared" si="42"/>
        <v>4.6101295761142955E+35</v>
      </c>
    </row>
    <row r="399" spans="1:10" x14ac:dyDescent="0.3">
      <c r="A399" s="24">
        <v>42121</v>
      </c>
      <c r="B399">
        <v>8181.5</v>
      </c>
      <c r="C399" s="5">
        <f t="shared" si="43"/>
        <v>-1.4900213720237199E-2</v>
      </c>
      <c r="D399" s="7">
        <f t="shared" si="44"/>
        <v>2.2201636890874487E-4</v>
      </c>
      <c r="E399">
        <f>Estimation!$D$3+Estimation!$D$4*(TimeSeries!D398)</f>
        <v>8.2577551502732445E-5</v>
      </c>
      <c r="F399">
        <f t="shared" si="48"/>
        <v>9.0872191292348855E-3</v>
      </c>
      <c r="G399" s="11">
        <f t="shared" si="45"/>
        <v>1.9443183799587273E-8</v>
      </c>
      <c r="H399" s="6">
        <f t="shared" si="46"/>
        <v>8.4628938555718418E-5</v>
      </c>
      <c r="I399">
        <f t="shared" si="47"/>
        <v>9.1993988149073318E-3</v>
      </c>
      <c r="J399" s="6">
        <f t="shared" si="42"/>
        <v>9.2202591522285909E+35</v>
      </c>
    </row>
    <row r="400" spans="1:10" x14ac:dyDescent="0.3">
      <c r="A400" s="24">
        <v>42128</v>
      </c>
      <c r="B400">
        <v>8191.5</v>
      </c>
      <c r="C400" s="5">
        <f t="shared" si="43"/>
        <v>1.2222697549348904E-3</v>
      </c>
      <c r="D400" s="7">
        <f t="shared" si="44"/>
        <v>1.4939433538285971E-6</v>
      </c>
      <c r="E400">
        <f>Estimation!$D$3+Estimation!$D$4*(TimeSeries!D399)</f>
        <v>1.7931653719050078E-5</v>
      </c>
      <c r="F400">
        <f t="shared" si="48"/>
        <v>4.2345783401715542E-3</v>
      </c>
      <c r="G400" s="11">
        <f t="shared" si="45"/>
        <v>2.7019832205090972E-10</v>
      </c>
      <c r="H400" s="6">
        <f t="shared" si="46"/>
        <v>2.340670157085443E-5</v>
      </c>
      <c r="I400">
        <f t="shared" si="47"/>
        <v>4.8380472890262689E-3</v>
      </c>
      <c r="J400" s="6">
        <f t="shared" ref="J400:J463" si="49">SUM(J132:J399)</f>
        <v>1.8440518304457182E+36</v>
      </c>
    </row>
    <row r="401" spans="1:10" x14ac:dyDescent="0.3">
      <c r="A401" s="24">
        <v>42135</v>
      </c>
      <c r="B401">
        <v>8262.349609375</v>
      </c>
      <c r="C401" s="5">
        <f t="shared" si="43"/>
        <v>8.6491618598547593E-3</v>
      </c>
      <c r="D401" s="7">
        <f t="shared" si="44"/>
        <v>7.4808000877966244E-5</v>
      </c>
      <c r="E401">
        <f>Estimation!$D$3+Estimation!$D$4*(TimeSeries!D400)</f>
        <v>3.6650109735048934E-6</v>
      </c>
      <c r="F401">
        <f t="shared" si="48"/>
        <v>1.9144218379199746E-3</v>
      </c>
      <c r="G401" s="11">
        <f t="shared" si="45"/>
        <v>5.0613250125462909E-9</v>
      </c>
      <c r="H401" s="6">
        <f t="shared" si="46"/>
        <v>5.1793016327095837E-6</v>
      </c>
      <c r="I401">
        <f t="shared" si="47"/>
        <v>2.2758079076911531E-3</v>
      </c>
      <c r="J401" s="6">
        <f t="shared" si="49"/>
        <v>3.6881036608914364E+36</v>
      </c>
    </row>
    <row r="402" spans="1:10" x14ac:dyDescent="0.3">
      <c r="A402" s="24">
        <v>42142</v>
      </c>
      <c r="B402">
        <v>8458.9501953125</v>
      </c>
      <c r="C402" s="5">
        <f t="shared" si="43"/>
        <v>2.3794755152266145E-2</v>
      </c>
      <c r="D402" s="7">
        <f t="shared" si="44"/>
        <v>5.6619037275629626E-4</v>
      </c>
      <c r="E402">
        <f>Estimation!$D$3+Estimation!$D$4*(TimeSeries!D401)</f>
        <v>8.4080454485304318E-6</v>
      </c>
      <c r="F402">
        <f t="shared" si="48"/>
        <v>2.8996629887851504E-3</v>
      </c>
      <c r="G402" s="11">
        <f t="shared" si="45"/>
        <v>3.1112112465686759E-7</v>
      </c>
      <c r="H402" s="6">
        <f t="shared" si="46"/>
        <v>8.7431190623787687E-6</v>
      </c>
      <c r="I402">
        <f t="shared" si="47"/>
        <v>2.9568765720568669E-3</v>
      </c>
      <c r="J402" s="6">
        <f t="shared" si="49"/>
        <v>7.3762073217828727E+36</v>
      </c>
    </row>
    <row r="403" spans="1:10" x14ac:dyDescent="0.3">
      <c r="A403" s="24">
        <v>42149</v>
      </c>
      <c r="B403">
        <v>8433.650390625</v>
      </c>
      <c r="C403" s="5">
        <f t="shared" si="43"/>
        <v>-2.99089178956502E-3</v>
      </c>
      <c r="D403" s="7">
        <f t="shared" si="44"/>
        <v>8.9454336968874476E-6</v>
      </c>
      <c r="E403">
        <f>Estimation!$D$3+Estimation!$D$4*(TimeSeries!D402)</f>
        <v>4.0197904159752448E-5</v>
      </c>
      <c r="F403">
        <f t="shared" si="48"/>
        <v>6.3401817134647208E-3</v>
      </c>
      <c r="G403" s="11">
        <f t="shared" si="45"/>
        <v>9.7671691003224929E-10</v>
      </c>
      <c r="H403" s="6">
        <f t="shared" si="46"/>
        <v>4.0763538044065325E-5</v>
      </c>
      <c r="I403">
        <f t="shared" si="47"/>
        <v>6.3846329607946395E-3</v>
      </c>
      <c r="J403" s="6">
        <f t="shared" si="49"/>
        <v>1.4752414643565745E+37</v>
      </c>
    </row>
    <row r="404" spans="1:10" x14ac:dyDescent="0.3">
      <c r="A404" s="24">
        <v>42156</v>
      </c>
      <c r="B404">
        <v>8114.7001953125</v>
      </c>
      <c r="C404" s="5">
        <f t="shared" si="43"/>
        <v>-3.781875943862345E-2</v>
      </c>
      <c r="D404" s="7">
        <f t="shared" si="44"/>
        <v>1.4302585654764703E-3</v>
      </c>
      <c r="E404">
        <f>Estimation!$D$3+Estimation!$D$4*(TimeSeries!D403)</f>
        <v>4.1470832633356932E-6</v>
      </c>
      <c r="F404">
        <f t="shared" si="48"/>
        <v>2.0364388680575935E-3</v>
      </c>
      <c r="G404" s="11">
        <f t="shared" si="45"/>
        <v>2.033793959700144E-6</v>
      </c>
      <c r="H404" s="6">
        <f t="shared" si="46"/>
        <v>6.7842700839309311E-6</v>
      </c>
      <c r="I404">
        <f t="shared" si="47"/>
        <v>2.6046631421223995E-3</v>
      </c>
      <c r="J404" s="6">
        <f t="shared" si="49"/>
        <v>2.9504829287131491E+37</v>
      </c>
    </row>
    <row r="405" spans="1:10" x14ac:dyDescent="0.3">
      <c r="A405" s="24">
        <v>42163</v>
      </c>
      <c r="B405">
        <v>7982.89990234375</v>
      </c>
      <c r="C405" s="5">
        <f t="shared" si="43"/>
        <v>-1.6242164195404918E-2</v>
      </c>
      <c r="D405" s="7">
        <f t="shared" si="44"/>
        <v>2.6380789775049348E-4</v>
      </c>
      <c r="E405">
        <f>Estimation!$D$3+Estimation!$D$4*(TimeSeries!D404)</f>
        <v>9.6098578126617339E-5</v>
      </c>
      <c r="F405">
        <f t="shared" si="48"/>
        <v>9.8029882243435007E-3</v>
      </c>
      <c r="G405" s="11">
        <f t="shared" si="45"/>
        <v>2.8126415888703444E-8</v>
      </c>
      <c r="H405" s="6">
        <f t="shared" si="46"/>
        <v>9.6537484769935702E-5</v>
      </c>
      <c r="I405">
        <f t="shared" si="47"/>
        <v>9.8253490915048772E-3</v>
      </c>
      <c r="J405" s="6">
        <f t="shared" si="49"/>
        <v>5.9009658574262982E+37</v>
      </c>
    </row>
    <row r="406" spans="1:10" x14ac:dyDescent="0.3">
      <c r="A406" s="24">
        <v>42170</v>
      </c>
      <c r="B406">
        <v>8224.9501953125</v>
      </c>
      <c r="C406" s="5">
        <f t="shared" si="43"/>
        <v>3.0321098338923713E-2</v>
      </c>
      <c r="D406" s="7">
        <f t="shared" si="44"/>
        <v>9.1936900447868236E-4</v>
      </c>
      <c r="E406">
        <f>Estimation!$D$3+Estimation!$D$4*(TimeSeries!D405)</f>
        <v>2.063534614522874E-5</v>
      </c>
      <c r="F406">
        <f t="shared" si="48"/>
        <v>4.5426144614339374E-3</v>
      </c>
      <c r="G406" s="11">
        <f t="shared" si="45"/>
        <v>8.0772218862143285E-7</v>
      </c>
      <c r="H406" s="6">
        <f t="shared" si="46"/>
        <v>2.6880814393187968E-5</v>
      </c>
      <c r="I406">
        <f t="shared" si="47"/>
        <v>5.1846710978795917E-3</v>
      </c>
      <c r="J406" s="6">
        <f t="shared" si="49"/>
        <v>1.1801931714852596E+38</v>
      </c>
    </row>
    <row r="407" spans="1:10" x14ac:dyDescent="0.3">
      <c r="A407" s="24">
        <v>42177</v>
      </c>
      <c r="B407">
        <v>8381.099609375</v>
      </c>
      <c r="C407" s="5">
        <f t="shared" si="43"/>
        <v>1.898484615159024E-2</v>
      </c>
      <c r="D407" s="7">
        <f t="shared" si="44"/>
        <v>3.6042438339955075E-4</v>
      </c>
      <c r="E407">
        <f>Estimation!$D$3+Estimation!$D$4*(TimeSeries!D406)</f>
        <v>6.304670673148447E-5</v>
      </c>
      <c r="F407">
        <f t="shared" si="48"/>
        <v>7.9401956355926433E-3</v>
      </c>
      <c r="G407" s="11">
        <f t="shared" si="45"/>
        <v>8.8433482580496981E-8</v>
      </c>
      <c r="H407" s="6">
        <f t="shared" si="46"/>
        <v>6.4785754244189332E-5</v>
      </c>
      <c r="I407">
        <f t="shared" si="47"/>
        <v>8.0489598237405389E-3</v>
      </c>
      <c r="J407" s="6">
        <f t="shared" si="49"/>
        <v>2.3603863429705193E+38</v>
      </c>
    </row>
    <row r="408" spans="1:10" x14ac:dyDescent="0.3">
      <c r="A408" s="24">
        <v>42184</v>
      </c>
      <c r="B408">
        <v>8484.900390625</v>
      </c>
      <c r="C408" s="5">
        <f t="shared" si="43"/>
        <v>1.2385102920610791E-2</v>
      </c>
      <c r="D408" s="7">
        <f t="shared" si="44"/>
        <v>1.5339077435412194E-4</v>
      </c>
      <c r="E408">
        <f>Estimation!$D$3+Estimation!$D$4*(TimeSeries!D407)</f>
        <v>2.6885925335153053E-5</v>
      </c>
      <c r="F408">
        <f t="shared" si="48"/>
        <v>5.1851639641532117E-3</v>
      </c>
      <c r="G408" s="11">
        <f t="shared" si="45"/>
        <v>1.6003476825312115E-8</v>
      </c>
      <c r="H408" s="6">
        <f t="shared" si="46"/>
        <v>3.1077223378772504E-5</v>
      </c>
      <c r="I408">
        <f t="shared" si="47"/>
        <v>5.5746949135152234E-3</v>
      </c>
      <c r="J408" s="6">
        <f t="shared" si="49"/>
        <v>4.7207726859410385E+38</v>
      </c>
    </row>
    <row r="409" spans="1:10" x14ac:dyDescent="0.3">
      <c r="A409" s="24">
        <v>42191</v>
      </c>
      <c r="B409">
        <v>8360.5498046875</v>
      </c>
      <c r="C409" s="5">
        <f t="shared" si="43"/>
        <v>-1.4655515116582363E-2</v>
      </c>
      <c r="D409" s="7">
        <f t="shared" si="44"/>
        <v>2.1478412333237413E-4</v>
      </c>
      <c r="E409">
        <f>Estimation!$D$3+Estimation!$D$4*(TimeSeries!D408)</f>
        <v>1.3491938174257906E-5</v>
      </c>
      <c r="F409">
        <f t="shared" si="48"/>
        <v>3.6731373748143297E-3</v>
      </c>
      <c r="G409" s="11">
        <f t="shared" si="45"/>
        <v>4.0518543805729355E-8</v>
      </c>
      <c r="H409" s="6">
        <f t="shared" si="46"/>
        <v>1.5502471308712484E-5</v>
      </c>
      <c r="I409">
        <f t="shared" si="47"/>
        <v>3.9373177810169812E-3</v>
      </c>
      <c r="J409" s="6">
        <f t="shared" si="49"/>
        <v>9.4415453718820771E+38</v>
      </c>
    </row>
    <row r="410" spans="1:10" x14ac:dyDescent="0.3">
      <c r="A410" s="24">
        <v>42198</v>
      </c>
      <c r="B410">
        <v>8609.849609375</v>
      </c>
      <c r="C410" s="5">
        <f t="shared" si="43"/>
        <v>2.9818589747258706E-2</v>
      </c>
      <c r="D410" s="7">
        <f t="shared" si="44"/>
        <v>8.8914829451532205E-4</v>
      </c>
      <c r="E410">
        <f>Estimation!$D$3+Estimation!$D$4*(TimeSeries!D409)</f>
        <v>1.746376541414643E-5</v>
      </c>
      <c r="F410">
        <f t="shared" si="48"/>
        <v>4.178967027166693E-3</v>
      </c>
      <c r="G410" s="11">
        <f t="shared" si="45"/>
        <v>7.5983391827433822E-7</v>
      </c>
      <c r="H410" s="6">
        <f t="shared" si="46"/>
        <v>1.8466693888554073E-5</v>
      </c>
      <c r="I410">
        <f t="shared" si="47"/>
        <v>4.2972891325292594E-3</v>
      </c>
      <c r="J410" s="6">
        <f t="shared" si="49"/>
        <v>1.8883090743764154E+39</v>
      </c>
    </row>
    <row r="411" spans="1:10" x14ac:dyDescent="0.3">
      <c r="A411" s="24">
        <v>42205</v>
      </c>
      <c r="B411">
        <v>8521.5498046875</v>
      </c>
      <c r="C411" s="5">
        <f t="shared" si="43"/>
        <v>-1.0255673292057677E-2</v>
      </c>
      <c r="D411" s="7">
        <f t="shared" si="44"/>
        <v>1.0517883467342515E-4</v>
      </c>
      <c r="E411">
        <f>Estimation!$D$3+Estimation!$D$4*(TimeSeries!D410)</f>
        <v>6.1091585516582757E-5</v>
      </c>
      <c r="F411">
        <f t="shared" si="48"/>
        <v>7.8161106387117339E-3</v>
      </c>
      <c r="G411" s="11">
        <f t="shared" si="45"/>
        <v>1.9436855382174997E-9</v>
      </c>
      <c r="H411" s="6">
        <f t="shared" si="46"/>
        <v>6.2286283623754331E-5</v>
      </c>
      <c r="I411">
        <f t="shared" si="47"/>
        <v>7.8921659652945921E-3</v>
      </c>
      <c r="J411" s="6">
        <f t="shared" si="49"/>
        <v>3.7766181487528308E+39</v>
      </c>
    </row>
    <row r="412" spans="1:10" x14ac:dyDescent="0.3">
      <c r="A412" s="24">
        <v>42212</v>
      </c>
      <c r="B412">
        <v>8532.849609375</v>
      </c>
      <c r="C412" s="5">
        <f t="shared" si="43"/>
        <v>1.3260269489105969E-3</v>
      </c>
      <c r="D412" s="7">
        <f t="shared" si="44"/>
        <v>1.7583474692371469E-6</v>
      </c>
      <c r="E412">
        <f>Estimation!$D$3+Estimation!$D$4*(TimeSeries!D411)</f>
        <v>1.0372878886915777E-5</v>
      </c>
      <c r="F412">
        <f t="shared" si="48"/>
        <v>3.2206954042435891E-3</v>
      </c>
      <c r="G412" s="11">
        <f t="shared" si="45"/>
        <v>7.4210151546172183E-11</v>
      </c>
      <c r="H412" s="6">
        <f t="shared" si="46"/>
        <v>1.4402474308659015E-5</v>
      </c>
      <c r="I412">
        <f t="shared" si="47"/>
        <v>3.795059196990083E-3</v>
      </c>
      <c r="J412" s="6">
        <f t="shared" si="49"/>
        <v>7.5532362975056617E+39</v>
      </c>
    </row>
    <row r="413" spans="1:10" x14ac:dyDescent="0.3">
      <c r="A413" s="24">
        <v>42219</v>
      </c>
      <c r="B413">
        <v>8564.599609375</v>
      </c>
      <c r="C413" s="5">
        <f t="shared" si="43"/>
        <v>3.7209140502272309E-3</v>
      </c>
      <c r="D413" s="7">
        <f t="shared" si="44"/>
        <v>1.3845201369178416E-5</v>
      </c>
      <c r="E413">
        <f>Estimation!$D$3+Estimation!$D$4*(TimeSeries!D412)</f>
        <v>3.6821165311165219E-6</v>
      </c>
      <c r="F413">
        <f t="shared" si="48"/>
        <v>1.91888418908399E-3</v>
      </c>
      <c r="G413" s="11">
        <f t="shared" si="45"/>
        <v>1.0328829342564353E-10</v>
      </c>
      <c r="H413" s="6">
        <f t="shared" si="46"/>
        <v>4.613880976825296E-6</v>
      </c>
      <c r="I413">
        <f t="shared" si="47"/>
        <v>2.1479946407813254E-3</v>
      </c>
      <c r="J413" s="6">
        <f t="shared" si="49"/>
        <v>1.5106472595011323E+40</v>
      </c>
    </row>
    <row r="414" spans="1:10" x14ac:dyDescent="0.3">
      <c r="A414" s="24">
        <v>42226</v>
      </c>
      <c r="B414">
        <v>8518.5498046875</v>
      </c>
      <c r="C414" s="5">
        <f t="shared" si="43"/>
        <v>-5.3767609447956666E-3</v>
      </c>
      <c r="D414" s="7">
        <f t="shared" si="44"/>
        <v>2.8909558257479988E-5</v>
      </c>
      <c r="E414">
        <f>Estimation!$D$3+Estimation!$D$4*(TimeSeries!D413)</f>
        <v>4.4640724980624756E-6</v>
      </c>
      <c r="F414">
        <f t="shared" si="48"/>
        <v>2.1128351800513158E-3</v>
      </c>
      <c r="G414" s="11">
        <f t="shared" si="45"/>
        <v>5.9758177401388446E-10</v>
      </c>
      <c r="H414" s="6">
        <f t="shared" si="46"/>
        <v>4.7625663650748419E-6</v>
      </c>
      <c r="I414">
        <f t="shared" si="47"/>
        <v>2.1823304894252019E-3</v>
      </c>
      <c r="J414" s="6">
        <f t="shared" si="49"/>
        <v>3.0212945190022647E+40</v>
      </c>
    </row>
    <row r="415" spans="1:10" x14ac:dyDescent="0.3">
      <c r="A415" s="24">
        <v>42233</v>
      </c>
      <c r="B415">
        <v>8299.9501953125</v>
      </c>
      <c r="C415" s="5">
        <f t="shared" si="43"/>
        <v>-2.566159902648113E-2</v>
      </c>
      <c r="D415" s="7">
        <f t="shared" si="44"/>
        <v>6.5851766459589726E-4</v>
      </c>
      <c r="E415">
        <f>Estimation!$D$3+Estimation!$D$4*(TimeSeries!D414)</f>
        <v>5.4386572704545724E-6</v>
      </c>
      <c r="F415">
        <f t="shared" si="48"/>
        <v>2.3320928949024677E-3</v>
      </c>
      <c r="G415" s="11">
        <f t="shared" si="45"/>
        <v>4.2651218980918558E-7</v>
      </c>
      <c r="H415" s="6">
        <f t="shared" si="46"/>
        <v>5.7467703011882746E-6</v>
      </c>
      <c r="I415">
        <f t="shared" si="47"/>
        <v>2.3972422283090782E-3</v>
      </c>
      <c r="J415" s="6">
        <f t="shared" si="49"/>
        <v>6.0425890380045293E+40</v>
      </c>
    </row>
    <row r="416" spans="1:10" x14ac:dyDescent="0.3">
      <c r="A416" s="24">
        <v>42240</v>
      </c>
      <c r="B416">
        <v>8001.9501953125</v>
      </c>
      <c r="C416" s="5">
        <f t="shared" si="43"/>
        <v>-3.5903829901087758E-2</v>
      </c>
      <c r="D416" s="7">
        <f t="shared" si="44"/>
        <v>1.2890850015662434E-3</v>
      </c>
      <c r="E416">
        <f>Estimation!$D$3+Estimation!$D$4*(TimeSeries!D415)</f>
        <v>4.6170995037130159E-5</v>
      </c>
      <c r="F416">
        <f t="shared" si="48"/>
        <v>6.7949242112866981E-3</v>
      </c>
      <c r="G416" s="11">
        <f t="shared" si="45"/>
        <v>1.5448352276262528E-6</v>
      </c>
      <c r="H416" s="6">
        <f t="shared" si="46"/>
        <v>4.6542780893473124E-5</v>
      </c>
      <c r="I416">
        <f t="shared" si="47"/>
        <v>6.8222269746376161E-3</v>
      </c>
      <c r="J416" s="6">
        <f t="shared" si="49"/>
        <v>1.2085178076009059E+41</v>
      </c>
    </row>
    <row r="417" spans="1:10" x14ac:dyDescent="0.3">
      <c r="A417" s="24">
        <v>42247</v>
      </c>
      <c r="B417">
        <v>7655.0498046875</v>
      </c>
      <c r="C417" s="5">
        <f t="shared" si="43"/>
        <v>-4.3351980724425476E-2</v>
      </c>
      <c r="D417" s="7">
        <f t="shared" si="44"/>
        <v>1.8793942327309581E-3</v>
      </c>
      <c r="E417">
        <f>Estimation!$D$3+Estimation!$D$4*(TimeSeries!D416)</f>
        <v>8.6965389987794518E-5</v>
      </c>
      <c r="F417">
        <f t="shared" si="48"/>
        <v>9.3255235771400272E-3</v>
      </c>
      <c r="G417" s="11">
        <f t="shared" si="45"/>
        <v>3.2128011562975969E-6</v>
      </c>
      <c r="H417" s="6">
        <f t="shared" si="46"/>
        <v>8.9976463468056096E-5</v>
      </c>
      <c r="I417">
        <f t="shared" si="47"/>
        <v>9.4855924152398678E-3</v>
      </c>
      <c r="J417" s="6">
        <f t="shared" si="49"/>
        <v>2.4170356152018117E+41</v>
      </c>
    </row>
    <row r="418" spans="1:10" x14ac:dyDescent="0.3">
      <c r="A418" s="24">
        <v>42254</v>
      </c>
      <c r="B418">
        <v>7789.2998046875</v>
      </c>
      <c r="C418" s="5">
        <f t="shared" si="43"/>
        <v>1.7537443050702706E-2</v>
      </c>
      <c r="D418" s="7">
        <f t="shared" si="44"/>
        <v>3.0756190875664061E-4</v>
      </c>
      <c r="E418">
        <f>Estimation!$D$3+Estimation!$D$4*(TimeSeries!D417)</f>
        <v>1.2515529692915087E-4</v>
      </c>
      <c r="F418">
        <f t="shared" si="48"/>
        <v>1.1187282821541201E-2</v>
      </c>
      <c r="G418" s="11">
        <f t="shared" si="45"/>
        <v>3.3272172038384519E-8</v>
      </c>
      <c r="H418" s="6">
        <f t="shared" si="46"/>
        <v>1.3097630155748372E-4</v>
      </c>
      <c r="I418">
        <f t="shared" si="47"/>
        <v>1.1444487824165996E-2</v>
      </c>
      <c r="J418" s="6">
        <f t="shared" si="49"/>
        <v>4.8340712304036235E+41</v>
      </c>
    </row>
    <row r="419" spans="1:10" x14ac:dyDescent="0.3">
      <c r="A419" s="24">
        <v>42261</v>
      </c>
      <c r="B419">
        <v>7981.89990234375</v>
      </c>
      <c r="C419" s="5">
        <f t="shared" si="43"/>
        <v>2.4726240160937829E-2</v>
      </c>
      <c r="D419" s="7">
        <f t="shared" si="44"/>
        <v>6.1138695249637475E-4</v>
      </c>
      <c r="E419">
        <f>Estimation!$D$3+Estimation!$D$4*(TimeSeries!D418)</f>
        <v>2.3466000860451361E-5</v>
      </c>
      <c r="F419">
        <f t="shared" si="48"/>
        <v>4.8441718446450019E-3</v>
      </c>
      <c r="G419" s="11">
        <f t="shared" si="45"/>
        <v>3.4565104537248979E-7</v>
      </c>
      <c r="H419" s="6">
        <f t="shared" si="46"/>
        <v>3.193947968126218E-5</v>
      </c>
      <c r="I419">
        <f t="shared" si="47"/>
        <v>5.6515024269004942E-3</v>
      </c>
      <c r="J419" s="6">
        <f t="shared" si="49"/>
        <v>9.6681424608072469E+41</v>
      </c>
    </row>
    <row r="420" spans="1:10" x14ac:dyDescent="0.3">
      <c r="A420" s="24">
        <v>42268</v>
      </c>
      <c r="B420">
        <v>7868.5</v>
      </c>
      <c r="C420" s="5">
        <f t="shared" si="43"/>
        <v>-1.4207131601644329E-2</v>
      </c>
      <c r="D420" s="7">
        <f t="shared" si="44"/>
        <v>2.0184258834644097E-4</v>
      </c>
      <c r="E420">
        <f>Estimation!$D$3+Estimation!$D$4*(TimeSeries!D419)</f>
        <v>4.3121885495662752E-5</v>
      </c>
      <c r="F420">
        <f t="shared" si="48"/>
        <v>6.5667256296926824E-3</v>
      </c>
      <c r="G420" s="11">
        <f t="shared" si="45"/>
        <v>2.519226151344504E-8</v>
      </c>
      <c r="H420" s="6">
        <f t="shared" si="46"/>
        <v>4.5188202084302364E-5</v>
      </c>
      <c r="I420">
        <f t="shared" si="47"/>
        <v>6.7222170512638438E-3</v>
      </c>
      <c r="J420" s="6">
        <f t="shared" si="49"/>
        <v>1.9336284921614494E+42</v>
      </c>
    </row>
    <row r="421" spans="1:10" x14ac:dyDescent="0.3">
      <c r="A421" s="24">
        <v>42275</v>
      </c>
      <c r="B421">
        <v>7950.89990234375</v>
      </c>
      <c r="C421" s="5">
        <f t="shared" si="43"/>
        <v>1.0472123320041993E-2</v>
      </c>
      <c r="D421" s="7">
        <f t="shared" si="44"/>
        <v>1.0966536683016733E-4</v>
      </c>
      <c r="E421">
        <f>Estimation!$D$3+Estimation!$D$4*(TimeSeries!D420)</f>
        <v>1.6626516069737674E-5</v>
      </c>
      <c r="F421">
        <f t="shared" si="48"/>
        <v>4.0775625157362912E-3</v>
      </c>
      <c r="G421" s="11">
        <f t="shared" si="45"/>
        <v>8.6562277508215034E-9</v>
      </c>
      <c r="H421" s="6">
        <f t="shared" si="46"/>
        <v>1.954995541531887E-5</v>
      </c>
      <c r="I421">
        <f t="shared" si="47"/>
        <v>4.4215331521225611E-3</v>
      </c>
      <c r="J421" s="6">
        <f t="shared" si="49"/>
        <v>3.8672569843228988E+42</v>
      </c>
    </row>
    <row r="422" spans="1:10" x14ac:dyDescent="0.3">
      <c r="A422" s="24">
        <v>42282</v>
      </c>
      <c r="B422">
        <v>8189.7001953125</v>
      </c>
      <c r="C422" s="5">
        <f t="shared" si="43"/>
        <v>3.0034372951715405E-2</v>
      </c>
      <c r="D422" s="7">
        <f t="shared" si="44"/>
        <v>9.0206355860273388E-4</v>
      </c>
      <c r="E422">
        <f>Estimation!$D$3+Estimation!$D$4*(TimeSeries!D421)</f>
        <v>1.0663133954107124E-5</v>
      </c>
      <c r="F422">
        <f t="shared" si="48"/>
        <v>3.2654454449748695E-3</v>
      </c>
      <c r="G422" s="11">
        <f t="shared" si="45"/>
        <v>7.9459471706375213E-7</v>
      </c>
      <c r="H422" s="6">
        <f t="shared" si="46"/>
        <v>1.1927913392750809E-5</v>
      </c>
      <c r="I422">
        <f t="shared" si="47"/>
        <v>3.4536811365195267E-3</v>
      </c>
      <c r="J422" s="6">
        <f t="shared" si="49"/>
        <v>7.7345139686457975E+42</v>
      </c>
    </row>
    <row r="423" spans="1:10" x14ac:dyDescent="0.3">
      <c r="A423" s="24">
        <v>42289</v>
      </c>
      <c r="B423">
        <v>8238.150390625</v>
      </c>
      <c r="C423" s="5">
        <f t="shared" si="43"/>
        <v>5.9159913253272745E-3</v>
      </c>
      <c r="D423" s="7">
        <f t="shared" si="44"/>
        <v>3.4998953361347562E-5</v>
      </c>
      <c r="E423">
        <f>Estimation!$D$3+Estimation!$D$4*(TimeSeries!D422)</f>
        <v>6.1927135271832437E-5</v>
      </c>
      <c r="F423">
        <f t="shared" si="48"/>
        <v>7.8693795989158155E-3</v>
      </c>
      <c r="G423" s="11">
        <f t="shared" si="45"/>
        <v>7.2512698100416484E-10</v>
      </c>
      <c r="H423" s="6">
        <f t="shared" si="46"/>
        <v>6.2698808622721654E-5</v>
      </c>
      <c r="I423">
        <f t="shared" si="47"/>
        <v>7.9182579285295863E-3</v>
      </c>
      <c r="J423" s="6">
        <f t="shared" si="49"/>
        <v>1.5469027937291595E+43</v>
      </c>
    </row>
    <row r="424" spans="1:10" x14ac:dyDescent="0.3">
      <c r="A424" s="24">
        <v>42296</v>
      </c>
      <c r="B424">
        <v>8295.4501953125</v>
      </c>
      <c r="C424" s="5">
        <f t="shared" si="43"/>
        <v>6.9554210557636331E-3</v>
      </c>
      <c r="D424" s="7">
        <f t="shared" si="44"/>
        <v>4.8377882062960095E-5</v>
      </c>
      <c r="E424">
        <f>Estimation!$D$3+Estimation!$D$4*(TimeSeries!D423)</f>
        <v>5.8326091520590873E-6</v>
      </c>
      <c r="F424">
        <f t="shared" si="48"/>
        <v>2.4150795332781665E-3</v>
      </c>
      <c r="G424" s="11">
        <f t="shared" si="45"/>
        <v>1.8101002470630473E-9</v>
      </c>
      <c r="H424" s="6">
        <f t="shared" si="46"/>
        <v>9.8888927746465866E-6</v>
      </c>
      <c r="I424">
        <f t="shared" si="47"/>
        <v>3.1446609951863787E-3</v>
      </c>
      <c r="J424" s="6">
        <f t="shared" si="49"/>
        <v>3.093805587458319E+43</v>
      </c>
    </row>
    <row r="425" spans="1:10" x14ac:dyDescent="0.3">
      <c r="A425" s="24">
        <v>42303</v>
      </c>
      <c r="B425">
        <v>8065.7998046875</v>
      </c>
      <c r="C425" s="5">
        <f t="shared" si="43"/>
        <v>-2.7683897222934073E-2</v>
      </c>
      <c r="D425" s="7">
        <f t="shared" si="44"/>
        <v>7.6639816544997691E-4</v>
      </c>
      <c r="E425">
        <f>Estimation!$D$3+Estimation!$D$4*(TimeSeries!D424)</f>
        <v>6.6981555726724144E-6</v>
      </c>
      <c r="F425">
        <f t="shared" si="48"/>
        <v>2.5880795143643511E-3</v>
      </c>
      <c r="G425" s="11">
        <f t="shared" si="45"/>
        <v>5.7714410500757645E-7</v>
      </c>
      <c r="H425" s="6">
        <f t="shared" si="46"/>
        <v>7.3379149985442865E-6</v>
      </c>
      <c r="I425">
        <f t="shared" si="47"/>
        <v>2.7088586154586005E-3</v>
      </c>
      <c r="J425" s="6">
        <f t="shared" si="49"/>
        <v>6.187611174916638E+43</v>
      </c>
    </row>
    <row r="426" spans="1:10" x14ac:dyDescent="0.3">
      <c r="A426" s="24">
        <v>42310</v>
      </c>
      <c r="B426">
        <v>7954.2998046875</v>
      </c>
      <c r="C426" s="5">
        <f t="shared" si="43"/>
        <v>-1.3823799585901075E-2</v>
      </c>
      <c r="D426" s="7">
        <f t="shared" si="44"/>
        <v>1.9109743499115875E-4</v>
      </c>
      <c r="E426">
        <f>Estimation!$D$3+Estimation!$D$4*(TimeSeries!D425)</f>
        <v>5.3150296852003222E-5</v>
      </c>
      <c r="F426">
        <f t="shared" si="48"/>
        <v>7.2904250117536507E-3</v>
      </c>
      <c r="G426" s="11">
        <f t="shared" si="45"/>
        <v>1.9029412920783256E-8</v>
      </c>
      <c r="H426" s="6">
        <f t="shared" si="46"/>
        <v>5.3625021413543738E-5</v>
      </c>
      <c r="I426">
        <f t="shared" si="47"/>
        <v>7.3229107200309179E-3</v>
      </c>
      <c r="J426" s="6">
        <f t="shared" si="49"/>
        <v>1.2375222349833276E+44</v>
      </c>
    </row>
    <row r="427" spans="1:10" x14ac:dyDescent="0.3">
      <c r="A427" s="24">
        <v>42317</v>
      </c>
      <c r="B427">
        <v>7762.25</v>
      </c>
      <c r="C427" s="5">
        <f t="shared" si="43"/>
        <v>-2.4144149630156542E-2</v>
      </c>
      <c r="D427" s="7">
        <f t="shared" si="44"/>
        <v>5.8293996136338829E-4</v>
      </c>
      <c r="E427">
        <f>Estimation!$D$3+Estimation!$D$4*(TimeSeries!D426)</f>
        <v>1.5931361081395083E-5</v>
      </c>
      <c r="F427">
        <f t="shared" si="48"/>
        <v>3.9914109136237885E-3</v>
      </c>
      <c r="G427" s="11">
        <f t="shared" si="45"/>
        <v>3.2149875279374514E-7</v>
      </c>
      <c r="H427" s="6">
        <f t="shared" si="46"/>
        <v>1.9400618327247026E-5</v>
      </c>
      <c r="I427">
        <f t="shared" si="47"/>
        <v>4.4046133005346821E-3</v>
      </c>
      <c r="J427" s="6">
        <f t="shared" si="49"/>
        <v>2.4750444699666552E+44</v>
      </c>
    </row>
    <row r="428" spans="1:10" x14ac:dyDescent="0.3">
      <c r="A428" s="24">
        <v>42324</v>
      </c>
      <c r="B428">
        <v>7856.5498046875</v>
      </c>
      <c r="C428" s="5">
        <f t="shared" si="43"/>
        <v>1.214851424361485E-2</v>
      </c>
      <c r="D428" s="7">
        <f t="shared" si="44"/>
        <v>1.4758639832731287E-4</v>
      </c>
      <c r="E428">
        <f>Estimation!$D$3+Estimation!$D$4*(TimeSeries!D427)</f>
        <v>4.1281514573482125E-5</v>
      </c>
      <c r="F428">
        <f t="shared" si="48"/>
        <v>6.4250692271353872E-3</v>
      </c>
      <c r="G428" s="11">
        <f t="shared" si="45"/>
        <v>1.1300728309915466E-8</v>
      </c>
      <c r="H428" s="6">
        <f t="shared" si="46"/>
        <v>4.2536632686848713E-5</v>
      </c>
      <c r="I428">
        <f t="shared" si="47"/>
        <v>6.5220113988591517E-3</v>
      </c>
      <c r="J428" s="6">
        <f t="shared" si="49"/>
        <v>4.9500889399333104E+44</v>
      </c>
    </row>
    <row r="429" spans="1:10" x14ac:dyDescent="0.3">
      <c r="A429" s="24">
        <v>42331</v>
      </c>
      <c r="B429">
        <v>7942.7001953125</v>
      </c>
      <c r="C429" s="5">
        <f t="shared" si="43"/>
        <v>1.0965422834028127E-2</v>
      </c>
      <c r="D429" s="7">
        <f t="shared" si="44"/>
        <v>1.2024049792902543E-4</v>
      </c>
      <c r="E429">
        <f>Estimation!$D$3+Estimation!$D$4*(TimeSeries!D428)</f>
        <v>1.3116425530013611E-5</v>
      </c>
      <c r="F429">
        <f t="shared" si="48"/>
        <v>3.6216606039237874E-3</v>
      </c>
      <c r="G429" s="11">
        <f t="shared" si="45"/>
        <v>1.1475566887348726E-8</v>
      </c>
      <c r="H429" s="6">
        <f t="shared" si="46"/>
        <v>1.5868322261671075E-5</v>
      </c>
      <c r="I429">
        <f t="shared" si="47"/>
        <v>3.9835062773480191E-3</v>
      </c>
      <c r="J429" s="6">
        <f t="shared" si="49"/>
        <v>9.9001778798666209E+44</v>
      </c>
    </row>
    <row r="430" spans="1:10" x14ac:dyDescent="0.3">
      <c r="A430" s="24">
        <v>42338</v>
      </c>
      <c r="B430">
        <v>7781.89990234375</v>
      </c>
      <c r="C430" s="5">
        <f t="shared" si="43"/>
        <v>-2.0245041234673411E-2</v>
      </c>
      <c r="D430" s="7">
        <f t="shared" si="44"/>
        <v>4.0986169459362673E-4</v>
      </c>
      <c r="E430">
        <f>Estimation!$D$3+Estimation!$D$4*(TimeSeries!D429)</f>
        <v>1.1347289395419109E-5</v>
      </c>
      <c r="F430">
        <f t="shared" si="48"/>
        <v>3.3685737924853461E-3</v>
      </c>
      <c r="G430" s="11">
        <f t="shared" si="45"/>
        <v>1.5881373115048119E-7</v>
      </c>
      <c r="H430" s="6">
        <f t="shared" si="46"/>
        <v>1.2373886505027201E-5</v>
      </c>
      <c r="I430">
        <f t="shared" si="47"/>
        <v>3.5176535510233523E-3</v>
      </c>
      <c r="J430" s="6">
        <f t="shared" si="49"/>
        <v>1.9800355759733242E+45</v>
      </c>
    </row>
    <row r="431" spans="1:10" x14ac:dyDescent="0.3">
      <c r="A431" s="24">
        <v>42345</v>
      </c>
      <c r="B431">
        <v>7610.4501953125</v>
      </c>
      <c r="C431" s="5">
        <f t="shared" si="43"/>
        <v>-2.2031857153496981E-2</v>
      </c>
      <c r="D431" s="7">
        <f t="shared" si="44"/>
        <v>4.8540272963209607E-4</v>
      </c>
      <c r="E431">
        <f>Estimation!$D$3+Estimation!$D$4*(TimeSeries!D430)</f>
        <v>3.0084259723736965E-5</v>
      </c>
      <c r="F431">
        <f t="shared" si="48"/>
        <v>5.4849120069274549E-3</v>
      </c>
      <c r="G431" s="11">
        <f t="shared" si="45"/>
        <v>2.073149090396893E-7</v>
      </c>
      <c r="H431" s="6">
        <f t="shared" si="46"/>
        <v>3.0884785192731429E-5</v>
      </c>
      <c r="I431">
        <f t="shared" si="47"/>
        <v>5.55740813623864E-3</v>
      </c>
      <c r="J431" s="6">
        <f t="shared" si="49"/>
        <v>3.9600711519466483E+45</v>
      </c>
    </row>
    <row r="432" spans="1:10" x14ac:dyDescent="0.3">
      <c r="A432" s="24">
        <v>42352</v>
      </c>
      <c r="B432">
        <v>7761.9501953125</v>
      </c>
      <c r="C432" s="5">
        <f t="shared" si="43"/>
        <v>1.9906838112325298E-2</v>
      </c>
      <c r="D432" s="7">
        <f t="shared" si="44"/>
        <v>3.9628220363032704E-4</v>
      </c>
      <c r="E432">
        <f>Estimation!$D$3+Estimation!$D$4*(TimeSeries!D431)</f>
        <v>3.4971367947812668E-5</v>
      </c>
      <c r="F432">
        <f t="shared" si="48"/>
        <v>5.9136594379295016E-3</v>
      </c>
      <c r="G432" s="11">
        <f t="shared" si="45"/>
        <v>1.3054551998159693E-7</v>
      </c>
      <c r="H432" s="6">
        <f t="shared" si="46"/>
        <v>3.6969451342319297E-5</v>
      </c>
      <c r="I432">
        <f t="shared" si="47"/>
        <v>6.0802509275785068E-3</v>
      </c>
      <c r="J432" s="6">
        <f t="shared" si="49"/>
        <v>7.9201423038932967E+45</v>
      </c>
    </row>
    <row r="433" spans="1:10" x14ac:dyDescent="0.3">
      <c r="A433" s="24">
        <v>42359</v>
      </c>
      <c r="B433">
        <v>7861.0498046875</v>
      </c>
      <c r="C433" s="5">
        <f t="shared" si="43"/>
        <v>1.276735960440023E-2</v>
      </c>
      <c r="D433" s="7">
        <f t="shared" si="44"/>
        <v>1.6300547126807079E-4</v>
      </c>
      <c r="E433">
        <f>Estimation!$D$3+Estimation!$D$4*(TimeSeries!D432)</f>
        <v>2.9205737978149184E-5</v>
      </c>
      <c r="F433">
        <f t="shared" si="48"/>
        <v>5.4042333386104995E-3</v>
      </c>
      <c r="G433" s="11">
        <f t="shared" si="45"/>
        <v>1.7902368628454155E-8</v>
      </c>
      <c r="H433" s="6">
        <f t="shared" si="46"/>
        <v>3.1597467315754991E-5</v>
      </c>
      <c r="I433">
        <f t="shared" si="47"/>
        <v>5.621162452354049E-3</v>
      </c>
      <c r="J433" s="6">
        <f t="shared" si="49"/>
        <v>1.5840284607786593E+46</v>
      </c>
    </row>
    <row r="434" spans="1:10" x14ac:dyDescent="0.3">
      <c r="A434" s="24">
        <v>42366</v>
      </c>
      <c r="B434">
        <v>7946.35009765625</v>
      </c>
      <c r="C434" s="5">
        <f t="shared" si="43"/>
        <v>1.085100528403804E-2</v>
      </c>
      <c r="D434" s="7">
        <f t="shared" si="44"/>
        <v>1.1774431567422147E-4</v>
      </c>
      <c r="E434">
        <f>Estimation!$D$3+Estimation!$D$4*(TimeSeries!D433)</f>
        <v>1.4113958568024366E-5</v>
      </c>
      <c r="F434">
        <f t="shared" si="48"/>
        <v>3.7568548771578021E-3</v>
      </c>
      <c r="G434" s="11">
        <f t="shared" si="45"/>
        <v>1.0739250913957937E-8</v>
      </c>
      <c r="H434" s="6">
        <f t="shared" si="46"/>
        <v>1.6158148752870932E-5</v>
      </c>
      <c r="I434">
        <f t="shared" si="47"/>
        <v>4.0197199843858443E-3</v>
      </c>
      <c r="J434" s="6">
        <f t="shared" si="49"/>
        <v>3.1680569215573187E+46</v>
      </c>
    </row>
    <row r="435" spans="1:10" x14ac:dyDescent="0.3">
      <c r="A435" s="24">
        <v>42373</v>
      </c>
      <c r="B435">
        <v>7601.35009765625</v>
      </c>
      <c r="C435" s="5">
        <f t="shared" si="43"/>
        <v>-4.3416159086894113E-2</v>
      </c>
      <c r="D435" s="7">
        <f t="shared" si="44"/>
        <v>1.8849628698584982E-3</v>
      </c>
      <c r="E435">
        <f>Estimation!$D$3+Estimation!$D$4*(TimeSeries!D434)</f>
        <v>1.1185799513528665E-5</v>
      </c>
      <c r="F435">
        <f t="shared" si="48"/>
        <v>3.3445178297519459E-3</v>
      </c>
      <c r="G435" s="11">
        <f t="shared" si="45"/>
        <v>3.511040509350577E-6</v>
      </c>
      <c r="H435" s="6">
        <f t="shared" si="46"/>
        <v>1.2231146874943296E-5</v>
      </c>
      <c r="I435">
        <f t="shared" si="47"/>
        <v>3.4973056593531108E-3</v>
      </c>
      <c r="J435" s="6">
        <f t="shared" si="49"/>
        <v>6.3361138431146374E+46</v>
      </c>
    </row>
    <row r="436" spans="1:10" x14ac:dyDescent="0.3">
      <c r="A436" s="24">
        <v>42380</v>
      </c>
      <c r="B436">
        <v>7437.7998046875</v>
      </c>
      <c r="C436" s="5">
        <f t="shared" si="43"/>
        <v>-2.1515953201415861E-2</v>
      </c>
      <c r="D436" s="7">
        <f t="shared" si="44"/>
        <v>4.629362421655174E-4</v>
      </c>
      <c r="E436">
        <f>Estimation!$D$3+Estimation!$D$4*(TimeSeries!D435)</f>
        <v>1.2551555850471752E-4</v>
      </c>
      <c r="F436">
        <f t="shared" si="48"/>
        <v>1.120337263973298E-2</v>
      </c>
      <c r="G436" s="11">
        <f t="shared" si="45"/>
        <v>1.138527177621216E-7</v>
      </c>
      <c r="H436" s="6">
        <f t="shared" si="46"/>
        <v>1.2630684946931674E-4</v>
      </c>
      <c r="I436">
        <f t="shared" si="47"/>
        <v>1.1238632010583706E-2</v>
      </c>
      <c r="J436" s="6">
        <f t="shared" si="49"/>
        <v>1.2672227686229275E+47</v>
      </c>
    </row>
    <row r="437" spans="1:10" x14ac:dyDescent="0.3">
      <c r="A437" s="24">
        <v>42387</v>
      </c>
      <c r="B437">
        <v>7422.4501953125</v>
      </c>
      <c r="C437" s="5">
        <f t="shared" si="43"/>
        <v>-2.0637298365204781E-3</v>
      </c>
      <c r="D437" s="7">
        <f t="shared" si="44"/>
        <v>4.2589808381448396E-6</v>
      </c>
      <c r="E437">
        <f>Estimation!$D$3+Estimation!$D$4*(TimeSeries!D436)</f>
        <v>3.3517904203132755E-5</v>
      </c>
      <c r="F437">
        <f t="shared" si="48"/>
        <v>5.7894649323692047E-3</v>
      </c>
      <c r="G437" s="11">
        <f t="shared" si="45"/>
        <v>8.5608459647823576E-10</v>
      </c>
      <c r="H437" s="6">
        <f t="shared" si="46"/>
        <v>4.1689293997887904E-5</v>
      </c>
      <c r="I437">
        <f t="shared" si="47"/>
        <v>6.4567247113291046E-3</v>
      </c>
      <c r="J437" s="6">
        <f t="shared" si="49"/>
        <v>2.5344455372458549E+47</v>
      </c>
    </row>
    <row r="438" spans="1:10" x14ac:dyDescent="0.3">
      <c r="A438" s="24">
        <v>42394</v>
      </c>
      <c r="B438">
        <v>7563.5498046875</v>
      </c>
      <c r="C438" s="5">
        <f t="shared" si="43"/>
        <v>1.9009842526677811E-2</v>
      </c>
      <c r="D438" s="7">
        <f t="shared" si="44"/>
        <v>3.6137411288908824E-4</v>
      </c>
      <c r="E438">
        <f>Estimation!$D$3+Estimation!$D$4*(TimeSeries!D437)</f>
        <v>3.8438943767121435E-6</v>
      </c>
      <c r="F438">
        <f t="shared" si="48"/>
        <v>1.9605852128158426E-3</v>
      </c>
      <c r="G438" s="11">
        <f t="shared" si="45"/>
        <v>1.2782785714950741E-7</v>
      </c>
      <c r="H438" s="6">
        <f t="shared" si="46"/>
        <v>6.5409727454323098E-6</v>
      </c>
      <c r="I438">
        <f t="shared" si="47"/>
        <v>2.5575325502195097E-3</v>
      </c>
      <c r="J438" s="6">
        <f t="shared" si="49"/>
        <v>5.0688910744917099E+47</v>
      </c>
    </row>
    <row r="439" spans="1:10" x14ac:dyDescent="0.3">
      <c r="A439" s="24">
        <v>42401</v>
      </c>
      <c r="B439">
        <v>7489.10009765625</v>
      </c>
      <c r="C439" s="5">
        <f t="shared" si="43"/>
        <v>-9.8432229513594205E-3</v>
      </c>
      <c r="D439" s="7">
        <f t="shared" si="44"/>
        <v>9.6889038070168857E-5</v>
      </c>
      <c r="E439">
        <f>Estimation!$D$3+Estimation!$D$4*(TimeSeries!D438)</f>
        <v>2.6947367845129283E-5</v>
      </c>
      <c r="F439">
        <f t="shared" si="48"/>
        <v>5.1910854207120579E-3</v>
      </c>
      <c r="G439" s="11">
        <f t="shared" si="45"/>
        <v>4.8918372338681867E-9</v>
      </c>
      <c r="H439" s="6">
        <f t="shared" si="46"/>
        <v>2.737053442844891E-5</v>
      </c>
      <c r="I439">
        <f t="shared" si="47"/>
        <v>5.2316856201848477E-3</v>
      </c>
      <c r="J439" s="6">
        <f t="shared" si="49"/>
        <v>1.013778214898342E+48</v>
      </c>
    </row>
    <row r="440" spans="1:10" x14ac:dyDescent="0.3">
      <c r="A440" s="24">
        <v>42408</v>
      </c>
      <c r="B440">
        <v>6980.9501953125</v>
      </c>
      <c r="C440" s="5">
        <f t="shared" si="43"/>
        <v>-6.7851930901922097E-2</v>
      </c>
      <c r="D440" s="7">
        <f t="shared" si="44"/>
        <v>4.6038845271192111E-3</v>
      </c>
      <c r="E440">
        <f>Estimation!$D$3+Estimation!$D$4*(TimeSeries!D439)</f>
        <v>9.8365725848501869E-6</v>
      </c>
      <c r="F440">
        <f t="shared" si="48"/>
        <v>3.1363310706700254E-3</v>
      </c>
      <c r="G440" s="11">
        <f t="shared" si="45"/>
        <v>2.1105276608561345E-5</v>
      </c>
      <c r="H440" s="6">
        <f t="shared" si="46"/>
        <v>1.1607302411817755E-5</v>
      </c>
      <c r="I440">
        <f t="shared" si="47"/>
        <v>3.4069491354902491E-3</v>
      </c>
      <c r="J440" s="6">
        <f t="shared" si="49"/>
        <v>2.027556429796684E+48</v>
      </c>
    </row>
    <row r="441" spans="1:10" x14ac:dyDescent="0.3">
      <c r="A441" s="24">
        <v>42415</v>
      </c>
      <c r="B441">
        <v>7210.75</v>
      </c>
      <c r="C441" s="5">
        <f t="shared" si="43"/>
        <v>3.2918126939482262E-2</v>
      </c>
      <c r="D441" s="7">
        <f t="shared" si="44"/>
        <v>1.0836030812038679E-3</v>
      </c>
      <c r="E441">
        <f>Estimation!$D$3+Estimation!$D$4*(TimeSeries!D440)</f>
        <v>3.0141550990265127E-4</v>
      </c>
      <c r="F441">
        <f t="shared" si="48"/>
        <v>1.7361322239468145E-2</v>
      </c>
      <c r="G441" s="11">
        <f t="shared" si="45"/>
        <v>6.1181739669809577E-7</v>
      </c>
      <c r="H441" s="6">
        <f t="shared" si="46"/>
        <v>3.0216644140692889E-4</v>
      </c>
      <c r="I441">
        <f t="shared" si="47"/>
        <v>1.7382935350709009E-2</v>
      </c>
      <c r="J441" s="6">
        <f t="shared" si="49"/>
        <v>4.0551128595933679E+48</v>
      </c>
    </row>
    <row r="442" spans="1:10" x14ac:dyDescent="0.3">
      <c r="A442" s="24">
        <v>42422</v>
      </c>
      <c r="B442">
        <v>7029.75</v>
      </c>
      <c r="C442" s="5">
        <f t="shared" si="43"/>
        <v>-2.5101411087612213E-2</v>
      </c>
      <c r="D442" s="7">
        <f t="shared" si="44"/>
        <v>6.3008083858930139E-4</v>
      </c>
      <c r="E442">
        <f>Estimation!$D$3+Estimation!$D$4*(TimeSeries!D441)</f>
        <v>7.3671788935195256E-5</v>
      </c>
      <c r="F442">
        <f t="shared" si="48"/>
        <v>8.5832271865071384E-3</v>
      </c>
      <c r="G442" s="11">
        <f t="shared" si="45"/>
        <v>3.0959103053698552E-7</v>
      </c>
      <c r="H442" s="6">
        <f t="shared" si="46"/>
        <v>9.3220370710484274E-5</v>
      </c>
      <c r="I442">
        <f t="shared" si="47"/>
        <v>9.6550696895716017E-3</v>
      </c>
      <c r="J442" s="6">
        <f t="shared" si="49"/>
        <v>8.1102257191867358E+48</v>
      </c>
    </row>
    <row r="443" spans="1:10" x14ac:dyDescent="0.3">
      <c r="A443" s="24">
        <v>42429</v>
      </c>
      <c r="B443">
        <v>7485.35009765625</v>
      </c>
      <c r="C443" s="5">
        <f t="shared" si="43"/>
        <v>6.4810284527365924E-2</v>
      </c>
      <c r="D443" s="7">
        <f t="shared" si="44"/>
        <v>4.2003729805181267E-3</v>
      </c>
      <c r="E443">
        <f>Estimation!$D$3+Estimation!$D$4*(TimeSeries!D442)</f>
        <v>4.4331281745239572E-5</v>
      </c>
      <c r="F443">
        <f t="shared" si="48"/>
        <v>6.6581740548921952E-3</v>
      </c>
      <c r="G443" s="11">
        <f t="shared" si="45"/>
        <v>1.7272682601939023E-5</v>
      </c>
      <c r="H443" s="6">
        <f t="shared" si="46"/>
        <v>5.0362150135096687E-5</v>
      </c>
      <c r="I443">
        <f t="shared" si="47"/>
        <v>7.0966294911807733E-3</v>
      </c>
      <c r="J443" s="6">
        <f t="shared" si="49"/>
        <v>1.6220451438373472E+49</v>
      </c>
    </row>
    <row r="444" spans="1:10" x14ac:dyDescent="0.3">
      <c r="A444" s="24">
        <v>42436</v>
      </c>
      <c r="B444">
        <v>7510.2001953125</v>
      </c>
      <c r="C444" s="5">
        <f t="shared" si="43"/>
        <v>3.3198310475859305E-3</v>
      </c>
      <c r="D444" s="7">
        <f t="shared" si="44"/>
        <v>1.1021278184515496E-5</v>
      </c>
      <c r="E444">
        <f>Estimation!$D$3+Estimation!$D$4*(TimeSeries!D443)</f>
        <v>2.7531043208766742E-4</v>
      </c>
      <c r="F444">
        <f t="shared" si="48"/>
        <v>1.6592481191421236E-2</v>
      </c>
      <c r="G444" s="11">
        <f t="shared" si="45"/>
        <v>6.9848756870843911E-8</v>
      </c>
      <c r="H444" s="6">
        <f t="shared" si="46"/>
        <v>2.7856859869846416E-4</v>
      </c>
      <c r="I444">
        <f t="shared" si="47"/>
        <v>1.6690374432542374E-2</v>
      </c>
      <c r="J444" s="6">
        <f t="shared" si="49"/>
        <v>3.2440902876746943E+49</v>
      </c>
    </row>
    <row r="445" spans="1:10" x14ac:dyDescent="0.3">
      <c r="A445" s="24">
        <v>42443</v>
      </c>
      <c r="B445">
        <v>7604.35009765625</v>
      </c>
      <c r="C445" s="5">
        <f t="shared" si="43"/>
        <v>1.2536270657939719E-2</v>
      </c>
      <c r="D445" s="7">
        <f t="shared" si="44"/>
        <v>1.5715808200912035E-4</v>
      </c>
      <c r="E445">
        <f>Estimation!$D$3+Estimation!$D$4*(TimeSeries!D444)</f>
        <v>4.2813794993115832E-6</v>
      </c>
      <c r="F445">
        <f t="shared" si="48"/>
        <v>2.0691494627772984E-3</v>
      </c>
      <c r="G445" s="11">
        <f t="shared" si="45"/>
        <v>2.3371286170272571E-8</v>
      </c>
      <c r="H445" s="6">
        <f t="shared" si="46"/>
        <v>2.2303304787669315E-5</v>
      </c>
      <c r="I445">
        <f t="shared" si="47"/>
        <v>4.7226374821353074E-3</v>
      </c>
      <c r="J445" s="6">
        <f t="shared" si="49"/>
        <v>6.4881805753493886E+49</v>
      </c>
    </row>
    <row r="446" spans="1:10" x14ac:dyDescent="0.3">
      <c r="A446" s="24">
        <v>42450</v>
      </c>
      <c r="B446">
        <v>7716.5</v>
      </c>
      <c r="C446" s="5">
        <f t="shared" si="43"/>
        <v>1.4748124547594887E-2</v>
      </c>
      <c r="D446" s="7">
        <f t="shared" si="44"/>
        <v>2.1750717767137089E-4</v>
      </c>
      <c r="E446">
        <f>Estimation!$D$3+Estimation!$D$4*(TimeSeries!D445)</f>
        <v>1.3735663193566817E-5</v>
      </c>
      <c r="F446">
        <f t="shared" si="48"/>
        <v>3.7061655647807772E-3</v>
      </c>
      <c r="G446" s="11">
        <f t="shared" si="45"/>
        <v>4.1522830112577918E-8</v>
      </c>
      <c r="H446" s="6">
        <f t="shared" si="46"/>
        <v>1.5178569875959745E-5</v>
      </c>
      <c r="I446">
        <f t="shared" si="47"/>
        <v>3.8959684131111413E-3</v>
      </c>
      <c r="J446" s="6">
        <f t="shared" si="49"/>
        <v>1.2976361150698777E+50</v>
      </c>
    </row>
    <row r="447" spans="1:10" x14ac:dyDescent="0.3">
      <c r="A447" s="24">
        <v>42457</v>
      </c>
      <c r="B447">
        <v>7713.0498046875</v>
      </c>
      <c r="C447" s="5">
        <f t="shared" si="43"/>
        <v>-4.4711920073869926E-4</v>
      </c>
      <c r="D447" s="7">
        <f t="shared" si="44"/>
        <v>1.9991557966921324E-7</v>
      </c>
      <c r="E447">
        <f>Estimation!$D$3+Estimation!$D$4*(TimeSeries!D446)</f>
        <v>1.7639932728347766E-5</v>
      </c>
      <c r="F447">
        <f t="shared" si="48"/>
        <v>4.1999919914623369E-3</v>
      </c>
      <c r="G447" s="11">
        <f t="shared" si="45"/>
        <v>3.0415419814620204E-10</v>
      </c>
      <c r="H447" s="6">
        <f t="shared" si="46"/>
        <v>1.8621906481192623E-5</v>
      </c>
      <c r="I447">
        <f t="shared" si="47"/>
        <v>4.3153107050585152E-3</v>
      </c>
      <c r="J447" s="6">
        <f t="shared" si="49"/>
        <v>2.5952722301397555E+50</v>
      </c>
    </row>
    <row r="448" spans="1:10" x14ac:dyDescent="0.3">
      <c r="A448" s="24">
        <v>42464</v>
      </c>
      <c r="B448">
        <v>7555.2001953125</v>
      </c>
      <c r="C448" s="5">
        <f t="shared" si="43"/>
        <v>-2.0465265150896528E-2</v>
      </c>
      <c r="D448" s="7">
        <f t="shared" si="44"/>
        <v>4.1882707769649988E-4</v>
      </c>
      <c r="E448">
        <f>Estimation!$D$3+Estimation!$D$4*(TimeSeries!D447)</f>
        <v>3.5812941727745862E-6</v>
      </c>
      <c r="F448">
        <f t="shared" si="48"/>
        <v>1.8924307577226139E-3</v>
      </c>
      <c r="G448" s="11">
        <f t="shared" si="45"/>
        <v>1.7242906073423253E-7</v>
      </c>
      <c r="H448" s="6">
        <f t="shared" si="46"/>
        <v>4.7860337195104699E-6</v>
      </c>
      <c r="I448">
        <f t="shared" si="47"/>
        <v>2.187700555265841E-3</v>
      </c>
      <c r="J448" s="6">
        <f t="shared" si="49"/>
        <v>5.1905444602795109E+50</v>
      </c>
    </row>
    <row r="449" spans="1:10" x14ac:dyDescent="0.3">
      <c r="A449" s="24">
        <v>42471</v>
      </c>
      <c r="B449">
        <v>7850.4501953125</v>
      </c>
      <c r="C449" s="5">
        <f t="shared" si="43"/>
        <v>3.907904388598249E-2</v>
      </c>
      <c r="D449" s="7">
        <f t="shared" si="44"/>
        <v>1.5271716710425454E-3</v>
      </c>
      <c r="E449">
        <f>Estimation!$D$3+Estimation!$D$4*(TimeSeries!D448)</f>
        <v>3.0664272924134976E-5</v>
      </c>
      <c r="F449">
        <f t="shared" si="48"/>
        <v>5.5375331081750634E-3</v>
      </c>
      <c r="G449" s="11">
        <f t="shared" si="45"/>
        <v>2.2395343926231343E-6</v>
      </c>
      <c r="H449" s="6">
        <f t="shared" si="46"/>
        <v>3.0973904169449682E-5</v>
      </c>
      <c r="I449">
        <f t="shared" si="47"/>
        <v>5.5654203946736746E-3</v>
      </c>
      <c r="J449" s="6">
        <f t="shared" si="49"/>
        <v>1.0381088920559022E+51</v>
      </c>
    </row>
    <row r="450" spans="1:10" x14ac:dyDescent="0.3">
      <c r="A450" s="24">
        <v>42478</v>
      </c>
      <c r="B450">
        <v>7899.2998046875</v>
      </c>
      <c r="C450" s="5">
        <f t="shared" si="43"/>
        <v>6.2225233151811388E-3</v>
      </c>
      <c r="D450" s="7">
        <f t="shared" si="44"/>
        <v>3.8719796407972867E-5</v>
      </c>
      <c r="E450">
        <f>Estimation!$D$3+Estimation!$D$4*(TimeSeries!D449)</f>
        <v>1.0236834706731942E-4</v>
      </c>
      <c r="F450">
        <f t="shared" si="48"/>
        <v>1.0117724401629025E-2</v>
      </c>
      <c r="G450" s="11">
        <f t="shared" si="45"/>
        <v>4.051138001035403E-9</v>
      </c>
      <c r="H450" s="6">
        <f t="shared" si="46"/>
        <v>1.043721959915652E-4</v>
      </c>
      <c r="I450">
        <f t="shared" si="47"/>
        <v>1.021627113929369E-2</v>
      </c>
      <c r="J450" s="6">
        <f t="shared" si="49"/>
        <v>2.0762177841118044E+51</v>
      </c>
    </row>
    <row r="451" spans="1:10" x14ac:dyDescent="0.3">
      <c r="A451" s="24">
        <v>42485</v>
      </c>
      <c r="B451">
        <v>7849.7998046875</v>
      </c>
      <c r="C451" s="5">
        <f t="shared" si="43"/>
        <v>-6.2663781884346736E-3</v>
      </c>
      <c r="D451" s="7">
        <f t="shared" si="44"/>
        <v>3.9267495600489821E-5</v>
      </c>
      <c r="E451">
        <f>Estimation!$D$3+Estimation!$D$4*(TimeSeries!D450)</f>
        <v>6.0733281552392416E-6</v>
      </c>
      <c r="F451">
        <f t="shared" si="48"/>
        <v>2.4644123346630208E-3</v>
      </c>
      <c r="G451" s="11">
        <f t="shared" si="45"/>
        <v>1.1018527523833333E-9</v>
      </c>
      <c r="H451" s="6">
        <f t="shared" si="46"/>
        <v>1.2825661071189648E-5</v>
      </c>
      <c r="I451">
        <f t="shared" si="47"/>
        <v>3.5812932121217955E-3</v>
      </c>
      <c r="J451" s="6">
        <f t="shared" si="49"/>
        <v>4.1524355682236087E+51</v>
      </c>
    </row>
    <row r="452" spans="1:10" x14ac:dyDescent="0.3">
      <c r="A452" s="24">
        <v>42492</v>
      </c>
      <c r="B452">
        <v>7733.4501953125</v>
      </c>
      <c r="C452" s="5">
        <f t="shared" ref="C452:C515" si="50">B452/B451-1</f>
        <v>-1.4821984288761358E-2</v>
      </c>
      <c r="D452" s="7">
        <f t="shared" ref="D452:D515" si="51">C452^2</f>
        <v>2.1969121825628855E-4</v>
      </c>
      <c r="E452">
        <f>Estimation!$D$3+Estimation!$D$4*(TimeSeries!D451)</f>
        <v>6.1087614164687985E-6</v>
      </c>
      <c r="F452">
        <f t="shared" si="48"/>
        <v>2.4715908675322458E-3</v>
      </c>
      <c r="G452" s="11">
        <f t="shared" ref="G452:G515" si="52">(D452-E452)^2</f>
        <v>4.5617465869733467E-8</v>
      </c>
      <c r="H452" s="6">
        <f t="shared" ref="H452:H515" si="53">$M$2+($M$3*D451)+($M$4*H451)</f>
        <v>6.9385143271655938E-6</v>
      </c>
      <c r="I452">
        <f t="shared" ref="I452:I515" si="54">SQRT(H452)</f>
        <v>2.6341059825234054E-3</v>
      </c>
      <c r="J452" s="6">
        <f t="shared" si="49"/>
        <v>8.3048711364472175E+51</v>
      </c>
    </row>
    <row r="453" spans="1:10" x14ac:dyDescent="0.3">
      <c r="A453" s="24">
        <v>42499</v>
      </c>
      <c r="B453">
        <v>7814.89990234375</v>
      </c>
      <c r="C453" s="5">
        <f t="shared" si="50"/>
        <v>1.0532130546417662E-2</v>
      </c>
      <c r="D453" s="7">
        <f t="shared" si="51"/>
        <v>1.10925773846784E-4</v>
      </c>
      <c r="E453">
        <f>Estimation!$D$3+Estimation!$D$4*(TimeSeries!D452)</f>
        <v>1.778122868357039E-5</v>
      </c>
      <c r="F453">
        <f t="shared" ref="F453:F516" si="55">SQRT(E453)</f>
        <v>4.2167794207867201E-3</v>
      </c>
      <c r="G453" s="11">
        <f t="shared" si="52"/>
        <v>8.6759062936619413E-9</v>
      </c>
      <c r="H453" s="6">
        <f t="shared" si="53"/>
        <v>1.8230114119332419E-5</v>
      </c>
      <c r="I453">
        <f t="shared" si="54"/>
        <v>4.2696737720032451E-3</v>
      </c>
      <c r="J453" s="6">
        <f t="shared" si="49"/>
        <v>1.6609742272894435E+52</v>
      </c>
    </row>
    <row r="454" spans="1:10" x14ac:dyDescent="0.3">
      <c r="A454" s="24">
        <v>42506</v>
      </c>
      <c r="B454">
        <v>7749.7001953125</v>
      </c>
      <c r="C454" s="5">
        <f t="shared" si="50"/>
        <v>-8.3429996347996749E-3</v>
      </c>
      <c r="D454" s="7">
        <f t="shared" si="51"/>
        <v>6.9605642906267511E-5</v>
      </c>
      <c r="E454">
        <f>Estimation!$D$3+Estimation!$D$4*(TimeSeries!D453)</f>
        <v>1.0744675668401258E-5</v>
      </c>
      <c r="F454">
        <f t="shared" si="55"/>
        <v>3.2779072086319434E-3</v>
      </c>
      <c r="G454" s="11">
        <f t="shared" si="52"/>
        <v>3.4646134641771643E-9</v>
      </c>
      <c r="H454" s="6">
        <f t="shared" si="53"/>
        <v>1.1924068307025519E-5</v>
      </c>
      <c r="I454">
        <f t="shared" si="54"/>
        <v>3.4531244268090774E-3</v>
      </c>
      <c r="J454" s="6">
        <f t="shared" si="49"/>
        <v>3.321948454578887E+52</v>
      </c>
    </row>
    <row r="455" spans="1:10" x14ac:dyDescent="0.3">
      <c r="A455" s="24">
        <v>42513</v>
      </c>
      <c r="B455">
        <v>8156.64990234375</v>
      </c>
      <c r="C455" s="5">
        <f t="shared" si="50"/>
        <v>5.2511671003401927E-2</v>
      </c>
      <c r="D455" s="7">
        <f t="shared" si="51"/>
        <v>2.7574755915695227E-3</v>
      </c>
      <c r="E455">
        <f>Estimation!$D$3+Estimation!$D$4*(TimeSeries!D454)</f>
        <v>8.0714802106418161E-6</v>
      </c>
      <c r="F455">
        <f t="shared" si="55"/>
        <v>2.8410350597347115E-3</v>
      </c>
      <c r="G455" s="11">
        <f t="shared" si="52"/>
        <v>7.5592229675571177E-6</v>
      </c>
      <c r="H455" s="6">
        <f t="shared" si="53"/>
        <v>8.842904804679066E-6</v>
      </c>
      <c r="I455">
        <f t="shared" si="54"/>
        <v>2.9737022051105027E-3</v>
      </c>
      <c r="J455" s="6">
        <f t="shared" si="49"/>
        <v>6.643896909157774E+52</v>
      </c>
    </row>
    <row r="456" spans="1:10" x14ac:dyDescent="0.3">
      <c r="A456" s="24">
        <v>42520</v>
      </c>
      <c r="B456">
        <v>8220.7998046875</v>
      </c>
      <c r="C456" s="5">
        <f t="shared" si="50"/>
        <v>7.8647365170494421E-3</v>
      </c>
      <c r="D456" s="7">
        <f t="shared" si="51"/>
        <v>6.1854080482610994E-5</v>
      </c>
      <c r="E456">
        <f>Estimation!$D$3+Estimation!$D$4*(TimeSeries!D455)</f>
        <v>1.8196254914646797E-4</v>
      </c>
      <c r="F456">
        <f t="shared" si="55"/>
        <v>1.3489349470840614E-2</v>
      </c>
      <c r="G456" s="11">
        <f t="shared" si="52"/>
        <v>1.4426044244776713E-8</v>
      </c>
      <c r="H456" s="6">
        <f t="shared" si="53"/>
        <v>1.825346386442311E-4</v>
      </c>
      <c r="I456">
        <f t="shared" si="54"/>
        <v>1.3510538059020118E-2</v>
      </c>
      <c r="J456" s="6">
        <f t="shared" si="49"/>
        <v>1.3287793818315548E+53</v>
      </c>
    </row>
    <row r="457" spans="1:10" x14ac:dyDescent="0.3">
      <c r="A457" s="24">
        <v>42527</v>
      </c>
      <c r="B457">
        <v>8170.0498046875</v>
      </c>
      <c r="C457" s="5">
        <f t="shared" si="50"/>
        <v>-6.1733652692846919E-3</v>
      </c>
      <c r="D457" s="7">
        <f t="shared" si="51"/>
        <v>3.8110438748010456E-5</v>
      </c>
      <c r="E457">
        <f>Estimation!$D$3+Estimation!$D$4*(TimeSeries!D456)</f>
        <v>7.569994833180466E-6</v>
      </c>
      <c r="F457">
        <f t="shared" si="55"/>
        <v>2.7513623594831098E-3</v>
      </c>
      <c r="G457" s="11">
        <f t="shared" si="52"/>
        <v>9.3271871451487597E-10</v>
      </c>
      <c r="H457" s="6">
        <f t="shared" si="53"/>
        <v>1.9379027278163817E-5</v>
      </c>
      <c r="I457">
        <f t="shared" si="54"/>
        <v>4.4021616597035391E-3</v>
      </c>
      <c r="J457" s="6">
        <f t="shared" si="49"/>
        <v>2.6575587636631096E+53</v>
      </c>
    </row>
    <row r="458" spans="1:10" x14ac:dyDescent="0.3">
      <c r="A458" s="24">
        <v>42534</v>
      </c>
      <c r="B458">
        <v>8170.2001953125</v>
      </c>
      <c r="C458" s="5">
        <f t="shared" si="50"/>
        <v>1.8407553025401313E-5</v>
      </c>
      <c r="D458" s="7">
        <f t="shared" si="51"/>
        <v>3.3883800838296103E-10</v>
      </c>
      <c r="E458">
        <f>Estimation!$D$3+Estimation!$D$4*(TimeSeries!D457)</f>
        <v>6.0339059149973737E-6</v>
      </c>
      <c r="F458">
        <f t="shared" si="55"/>
        <v>2.4564010085890648E-3</v>
      </c>
      <c r="G458" s="11">
        <f t="shared" si="52"/>
        <v>3.640393167252547E-11</v>
      </c>
      <c r="H458" s="6">
        <f t="shared" si="53"/>
        <v>7.2876272008848647E-6</v>
      </c>
      <c r="I458">
        <f t="shared" si="54"/>
        <v>2.6995605569953168E-3</v>
      </c>
      <c r="J458" s="6">
        <f t="shared" si="49"/>
        <v>5.3151175273262192E+53</v>
      </c>
    </row>
    <row r="459" spans="1:10" x14ac:dyDescent="0.3">
      <c r="A459" s="24">
        <v>42541</v>
      </c>
      <c r="B459">
        <v>8088.60009765625</v>
      </c>
      <c r="C459" s="5">
        <f t="shared" si="50"/>
        <v>-9.9875273194733882E-3</v>
      </c>
      <c r="D459" s="7">
        <f t="shared" si="51"/>
        <v>9.9750701957227288E-5</v>
      </c>
      <c r="E459">
        <f>Estimation!$D$3+Estimation!$D$4*(TimeSeries!D458)</f>
        <v>3.568382605769869E-6</v>
      </c>
      <c r="F459">
        <f t="shared" si="55"/>
        <v>1.8890163063800876E-3</v>
      </c>
      <c r="G459" s="11">
        <f t="shared" si="52"/>
        <v>9.2510385558257415E-9</v>
      </c>
      <c r="H459" s="6">
        <f t="shared" si="53"/>
        <v>4.0398538109142654E-6</v>
      </c>
      <c r="I459">
        <f t="shared" si="54"/>
        <v>2.0099387580009161E-3</v>
      </c>
      <c r="J459" s="6">
        <f t="shared" si="49"/>
        <v>1.0630235054652438E+54</v>
      </c>
    </row>
    <row r="460" spans="1:10" x14ac:dyDescent="0.3">
      <c r="A460" s="24">
        <v>42548</v>
      </c>
      <c r="B460">
        <v>8328.349609375</v>
      </c>
      <c r="C460" s="5">
        <f t="shared" si="50"/>
        <v>2.9640420941099421E-2</v>
      </c>
      <c r="D460" s="7">
        <f t="shared" si="51"/>
        <v>8.7855455356556506E-4</v>
      </c>
      <c r="E460">
        <f>Estimation!$D$3+Estimation!$D$4*(TimeSeries!D459)</f>
        <v>1.0021707208831201E-5</v>
      </c>
      <c r="F460">
        <f t="shared" si="55"/>
        <v>3.1657080106717362E-3</v>
      </c>
      <c r="G460" s="11">
        <f t="shared" si="52"/>
        <v>7.543493052005298E-7</v>
      </c>
      <c r="H460" s="6">
        <f t="shared" si="53"/>
        <v>1.0283064533010417E-5</v>
      </c>
      <c r="I460">
        <f t="shared" si="54"/>
        <v>3.2067217735579144E-3</v>
      </c>
      <c r="J460" s="6">
        <f t="shared" si="49"/>
        <v>2.1260470109304877E+54</v>
      </c>
    </row>
    <row r="461" spans="1:10" x14ac:dyDescent="0.3">
      <c r="A461" s="24">
        <v>42555</v>
      </c>
      <c r="B461">
        <v>8323.2001953125</v>
      </c>
      <c r="C461" s="5">
        <f t="shared" si="50"/>
        <v>-6.1829945955960142E-4</v>
      </c>
      <c r="D461" s="7">
        <f t="shared" si="51"/>
        <v>3.8229422169169518E-7</v>
      </c>
      <c r="E461">
        <f>Estimation!$D$3+Estimation!$D$4*(TimeSeries!D460)</f>
        <v>6.0406226115656896E-5</v>
      </c>
      <c r="F461">
        <f t="shared" si="55"/>
        <v>7.7721442418200717E-3</v>
      </c>
      <c r="G461" s="11">
        <f t="shared" si="52"/>
        <v>3.6028724000113732E-9</v>
      </c>
      <c r="H461" s="6">
        <f t="shared" si="53"/>
        <v>6.1071486384097547E-5</v>
      </c>
      <c r="I461">
        <f t="shared" si="54"/>
        <v>7.8148247826869115E-3</v>
      </c>
      <c r="J461" s="6">
        <f t="shared" si="49"/>
        <v>4.2520940218609753E+54</v>
      </c>
    </row>
    <row r="462" spans="1:10" x14ac:dyDescent="0.3">
      <c r="A462" s="24">
        <v>42562</v>
      </c>
      <c r="B462">
        <v>8541.400390625</v>
      </c>
      <c r="C462" s="5">
        <f t="shared" si="50"/>
        <v>2.6215901359117444E-2</v>
      </c>
      <c r="D462" s="7">
        <f t="shared" si="51"/>
        <v>6.8727348407097587E-4</v>
      </c>
      <c r="E462">
        <f>Estimation!$D$3+Estimation!$D$4*(TimeSeries!D461)</f>
        <v>3.5930931130574393E-6</v>
      </c>
      <c r="F462">
        <f t="shared" si="55"/>
        <v>1.8955455977257417E-3</v>
      </c>
      <c r="G462" s="11">
        <f t="shared" si="52"/>
        <v>4.6741887698037228E-7</v>
      </c>
      <c r="H462" s="6">
        <f t="shared" si="53"/>
        <v>7.5440975335324548E-6</v>
      </c>
      <c r="I462">
        <f t="shared" si="54"/>
        <v>2.7466520590588928E-3</v>
      </c>
      <c r="J462" s="6">
        <f t="shared" si="49"/>
        <v>8.5041880437219507E+54</v>
      </c>
    </row>
    <row r="463" spans="1:10" x14ac:dyDescent="0.3">
      <c r="A463" s="24">
        <v>42569</v>
      </c>
      <c r="B463">
        <v>8541.2001953125</v>
      </c>
      <c r="C463" s="5">
        <f t="shared" si="50"/>
        <v>-2.343823065831252E-5</v>
      </c>
      <c r="D463" s="7">
        <f t="shared" si="51"/>
        <v>5.4935065639226097E-10</v>
      </c>
      <c r="E463">
        <f>Estimation!$D$3+Estimation!$D$4*(TimeSeries!D462)</f>
        <v>4.8031345531071984E-5</v>
      </c>
      <c r="F463">
        <f t="shared" si="55"/>
        <v>6.9304650299292312E-3</v>
      </c>
      <c r="G463" s="11">
        <f t="shared" si="52"/>
        <v>2.3069573817246248E-9</v>
      </c>
      <c r="H463" s="6">
        <f t="shared" si="53"/>
        <v>4.8519409019751751E-5</v>
      </c>
      <c r="I463">
        <f t="shared" si="54"/>
        <v>6.965587485614674E-3</v>
      </c>
      <c r="J463" s="6">
        <f t="shared" si="49"/>
        <v>1.7008376087443901E+55</v>
      </c>
    </row>
    <row r="464" spans="1:10" x14ac:dyDescent="0.3">
      <c r="A464" s="24">
        <v>42576</v>
      </c>
      <c r="B464">
        <v>8638.5</v>
      </c>
      <c r="C464" s="5">
        <f t="shared" si="50"/>
        <v>1.1391818768151429E-2</v>
      </c>
      <c r="D464" s="7">
        <f t="shared" si="51"/>
        <v>1.2977353484640715E-4</v>
      </c>
      <c r="E464">
        <f>Estimation!$D$3+Estimation!$D$4*(TimeSeries!D463)</f>
        <v>3.568396224832579E-6</v>
      </c>
      <c r="F464">
        <f t="shared" si="55"/>
        <v>1.8890199111794928E-3</v>
      </c>
      <c r="G464" s="11">
        <f t="shared" si="52"/>
        <v>1.5927737014490852E-8</v>
      </c>
      <c r="H464" s="6">
        <f t="shared" si="53"/>
        <v>6.7073471635769084E-6</v>
      </c>
      <c r="I464">
        <f t="shared" si="54"/>
        <v>2.589854660705289E-3</v>
      </c>
      <c r="J464" s="6">
        <f t="shared" ref="J464:J527" si="56">SUM(J196:J463)</f>
        <v>3.4016752174887803E+55</v>
      </c>
    </row>
    <row r="465" spans="1:10" x14ac:dyDescent="0.3">
      <c r="A465" s="24">
        <v>42583</v>
      </c>
      <c r="B465">
        <v>8683.150390625</v>
      </c>
      <c r="C465" s="5">
        <f t="shared" si="50"/>
        <v>5.1687666406203814E-3</v>
      </c>
      <c r="D465" s="7">
        <f t="shared" si="51"/>
        <v>2.6716148585190104E-5</v>
      </c>
      <c r="E465">
        <f>Estimation!$D$3+Estimation!$D$4*(TimeSeries!D464)</f>
        <v>1.1964026816287488E-5</v>
      </c>
      <c r="F465">
        <f t="shared" si="55"/>
        <v>3.4589054361585962E-3</v>
      </c>
      <c r="G465" s="11">
        <f t="shared" si="52"/>
        <v>2.1762509668453046E-10</v>
      </c>
      <c r="H465" s="6">
        <f t="shared" si="53"/>
        <v>1.2397956950659549E-5</v>
      </c>
      <c r="I465">
        <f t="shared" si="54"/>
        <v>3.5210732668690026E-3</v>
      </c>
      <c r="J465" s="6">
        <f t="shared" si="56"/>
        <v>6.8033504349775606E+55</v>
      </c>
    </row>
    <row r="466" spans="1:10" x14ac:dyDescent="0.3">
      <c r="A466" s="24">
        <v>42590</v>
      </c>
      <c r="B466">
        <v>8592.150390625</v>
      </c>
      <c r="C466" s="5">
        <f t="shared" si="50"/>
        <v>-1.0480067245898561E-2</v>
      </c>
      <c r="D466" s="7">
        <f t="shared" si="51"/>
        <v>1.0983180947855585E-4</v>
      </c>
      <c r="E466">
        <f>Estimation!$D$3+Estimation!$D$4*(TimeSeries!D465)</f>
        <v>5.2967551844855869E-6</v>
      </c>
      <c r="F466">
        <f t="shared" si="55"/>
        <v>2.301468049851135E-3</v>
      </c>
      <c r="G466" s="11">
        <f t="shared" si="52"/>
        <v>1.0927577576264219E-8</v>
      </c>
      <c r="H466" s="6">
        <f t="shared" si="53"/>
        <v>6.0988378848940371E-6</v>
      </c>
      <c r="I466">
        <f t="shared" si="54"/>
        <v>2.4695825325131448E-3</v>
      </c>
      <c r="J466" s="6">
        <f t="shared" si="56"/>
        <v>1.3606700869955121E+56</v>
      </c>
    </row>
    <row r="467" spans="1:10" x14ac:dyDescent="0.3">
      <c r="A467" s="24">
        <v>42597</v>
      </c>
      <c r="B467">
        <v>8666.900390625</v>
      </c>
      <c r="C467" s="5">
        <f t="shared" si="50"/>
        <v>8.699801167535437E-3</v>
      </c>
      <c r="D467" s="7">
        <f t="shared" si="51"/>
        <v>7.5686540354650951E-5</v>
      </c>
      <c r="E467">
        <f>Estimation!$D$3+Estimation!$D$4*(TimeSeries!D466)</f>
        <v>1.0673901919297992E-5</v>
      </c>
      <c r="F467">
        <f t="shared" si="55"/>
        <v>3.2670938032597092E-3</v>
      </c>
      <c r="G467" s="11">
        <f t="shared" si="52"/>
        <v>4.2266431563259324E-9</v>
      </c>
      <c r="H467" s="6">
        <f t="shared" si="53"/>
        <v>1.1068464699241259E-5</v>
      </c>
      <c r="I467">
        <f t="shared" si="54"/>
        <v>3.3269302215768303E-3</v>
      </c>
      <c r="J467" s="6">
        <f t="shared" si="56"/>
        <v>2.7213401739910242E+56</v>
      </c>
    </row>
    <row r="468" spans="1:10" x14ac:dyDescent="0.3">
      <c r="A468" s="24">
        <v>42604</v>
      </c>
      <c r="B468">
        <v>8572.5498046875</v>
      </c>
      <c r="C468" s="5">
        <f t="shared" si="50"/>
        <v>-1.0886312486013905E-2</v>
      </c>
      <c r="D468" s="7">
        <f t="shared" si="51"/>
        <v>1.1851179954314224E-4</v>
      </c>
      <c r="E468">
        <f>Estimation!$D$3+Estimation!$D$4*(TimeSeries!D467)</f>
        <v>8.4648823385663518E-6</v>
      </c>
      <c r="F468">
        <f t="shared" si="55"/>
        <v>2.9094470846823032E-3</v>
      </c>
      <c r="G468" s="11">
        <f t="shared" si="52"/>
        <v>1.2110323986230781E-8</v>
      </c>
      <c r="H468" s="6">
        <f t="shared" si="53"/>
        <v>9.1809538728259327E-6</v>
      </c>
      <c r="I468">
        <f t="shared" si="54"/>
        <v>3.0300088898922283E-3</v>
      </c>
      <c r="J468" s="6">
        <f t="shared" si="56"/>
        <v>5.4426803479820484E+56</v>
      </c>
    </row>
    <row r="469" spans="1:10" x14ac:dyDescent="0.3">
      <c r="A469" s="24">
        <v>42611</v>
      </c>
      <c r="B469">
        <v>8809.650390625</v>
      </c>
      <c r="C469" s="5">
        <f t="shared" si="50"/>
        <v>2.7658117052624442E-2</v>
      </c>
      <c r="D469" s="7">
        <f t="shared" si="51"/>
        <v>7.64971438896675E-4</v>
      </c>
      <c r="E469">
        <f>Estimation!$D$3+Estimation!$D$4*(TimeSeries!D468)</f>
        <v>1.1235451689008363E-5</v>
      </c>
      <c r="F469">
        <f t="shared" si="55"/>
        <v>3.3519325304976477E-3</v>
      </c>
      <c r="G469" s="11">
        <f t="shared" si="52"/>
        <v>5.681179384119159E-7</v>
      </c>
      <c r="H469" s="6">
        <f t="shared" si="53"/>
        <v>1.1829411186040645E-5</v>
      </c>
      <c r="I469">
        <f t="shared" si="54"/>
        <v>3.4393911068735183E-3</v>
      </c>
      <c r="J469" s="6">
        <f t="shared" si="56"/>
        <v>1.0885360695964097E+57</v>
      </c>
    </row>
    <row r="470" spans="1:10" x14ac:dyDescent="0.3">
      <c r="A470" s="24">
        <v>42618</v>
      </c>
      <c r="B470">
        <v>8866.7001953125</v>
      </c>
      <c r="C470" s="5">
        <f t="shared" si="50"/>
        <v>6.4758307262919867E-3</v>
      </c>
      <c r="D470" s="7">
        <f t="shared" si="51"/>
        <v>4.1936383595587403E-5</v>
      </c>
      <c r="E470">
        <f>Estimation!$D$3+Estimation!$D$4*(TimeSeries!D469)</f>
        <v>5.3057995137198838E-5</v>
      </c>
      <c r="F470">
        <f t="shared" si="55"/>
        <v>7.2840919226214353E-3</v>
      </c>
      <c r="G470" s="11">
        <f t="shared" si="52"/>
        <v>1.236902432825047E-10</v>
      </c>
      <c r="H470" s="6">
        <f t="shared" si="53"/>
        <v>5.3823295912649313E-5</v>
      </c>
      <c r="I470">
        <f t="shared" si="54"/>
        <v>7.3364361860953518E-3</v>
      </c>
      <c r="J470" s="6">
        <f t="shared" si="56"/>
        <v>2.1770721391928194E+57</v>
      </c>
    </row>
    <row r="471" spans="1:10" x14ac:dyDescent="0.3">
      <c r="A471" s="24">
        <v>42625</v>
      </c>
      <c r="B471">
        <v>8779.849609375</v>
      </c>
      <c r="C471" s="5">
        <f t="shared" si="50"/>
        <v>-9.795141825525433E-3</v>
      </c>
      <c r="D471" s="7">
        <f t="shared" si="51"/>
        <v>9.5944803382157716E-5</v>
      </c>
      <c r="E471">
        <f>Estimation!$D$3+Estimation!$D$4*(TimeSeries!D470)</f>
        <v>6.281424452702496E-6</v>
      </c>
      <c r="F471">
        <f t="shared" si="55"/>
        <v>2.5062770103686655E-3</v>
      </c>
      <c r="G471" s="11">
        <f t="shared" si="52"/>
        <v>8.0395215210470739E-9</v>
      </c>
      <c r="H471" s="6">
        <f t="shared" si="53"/>
        <v>9.7635090173052323E-6</v>
      </c>
      <c r="I471">
        <f t="shared" si="54"/>
        <v>3.12466142442749E-3</v>
      </c>
      <c r="J471" s="6">
        <f t="shared" si="56"/>
        <v>4.3541442783856388E+57</v>
      </c>
    </row>
    <row r="472" spans="1:10" x14ac:dyDescent="0.3">
      <c r="A472" s="24">
        <v>42632</v>
      </c>
      <c r="B472">
        <v>8831.5498046875</v>
      </c>
      <c r="C472" s="5">
        <f t="shared" si="50"/>
        <v>5.8885057959643383E-3</v>
      </c>
      <c r="D472" s="7">
        <f t="shared" si="51"/>
        <v>3.4674500509105604E-5</v>
      </c>
      <c r="E472">
        <f>Estimation!$D$3+Estimation!$D$4*(TimeSeries!D471)</f>
        <v>9.7754855596739118E-6</v>
      </c>
      <c r="F472">
        <f t="shared" si="55"/>
        <v>3.1265772914920737E-3</v>
      </c>
      <c r="G472" s="11">
        <f t="shared" si="52"/>
        <v>6.1996094545202295E-10</v>
      </c>
      <c r="H472" s="6">
        <f t="shared" si="53"/>
        <v>1.040713331496361E-5</v>
      </c>
      <c r="I472">
        <f t="shared" si="54"/>
        <v>3.2260088832741316E-3</v>
      </c>
      <c r="J472" s="6">
        <f t="shared" si="56"/>
        <v>8.7082885567712775E+57</v>
      </c>
    </row>
    <row r="473" spans="1:10" x14ac:dyDescent="0.3">
      <c r="A473" s="24">
        <v>42639</v>
      </c>
      <c r="B473">
        <v>8611.150390625</v>
      </c>
      <c r="C473" s="5">
        <f t="shared" si="50"/>
        <v>-2.4955915885286561E-2</v>
      </c>
      <c r="D473" s="7">
        <f t="shared" si="51"/>
        <v>6.2279773767349815E-4</v>
      </c>
      <c r="E473">
        <f>Estimation!$D$3+Estimation!$D$4*(TimeSeries!D472)</f>
        <v>5.8116187565514136E-6</v>
      </c>
      <c r="F473">
        <f t="shared" si="55"/>
        <v>2.4107299219430231E-3</v>
      </c>
      <c r="G473" s="11">
        <f t="shared" si="52"/>
        <v>3.8067187093619676E-7</v>
      </c>
      <c r="H473" s="6">
        <f t="shared" si="53"/>
        <v>6.4849056235728942E-6</v>
      </c>
      <c r="I473">
        <f t="shared" si="54"/>
        <v>2.5465477854485462E-3</v>
      </c>
      <c r="J473" s="6">
        <f t="shared" si="56"/>
        <v>1.7416577113542555E+58</v>
      </c>
    </row>
    <row r="474" spans="1:10" x14ac:dyDescent="0.3">
      <c r="A474" s="24">
        <v>42646</v>
      </c>
      <c r="B474">
        <v>8697.599609375</v>
      </c>
      <c r="C474" s="5">
        <f t="shared" si="50"/>
        <v>1.0039218319089827E-2</v>
      </c>
      <c r="D474" s="7">
        <f t="shared" si="51"/>
        <v>1.0078590445834876E-4</v>
      </c>
      <c r="E474">
        <f>Estimation!$D$3+Estimation!$D$4*(TimeSeries!D473)</f>
        <v>4.3860103366967828E-5</v>
      </c>
      <c r="F474">
        <f t="shared" si="55"/>
        <v>6.6226960799184971E-3</v>
      </c>
      <c r="G474" s="11">
        <f t="shared" si="52"/>
        <v>3.240546829895466E-9</v>
      </c>
      <c r="H474" s="6">
        <f t="shared" si="53"/>
        <v>4.4279642701968713E-5</v>
      </c>
      <c r="I474">
        <f t="shared" si="54"/>
        <v>6.6542950567260476E-3</v>
      </c>
      <c r="J474" s="6">
        <f t="shared" si="56"/>
        <v>3.483315422708511E+58</v>
      </c>
    </row>
    <row r="475" spans="1:10" x14ac:dyDescent="0.3">
      <c r="A475" s="24">
        <v>42653</v>
      </c>
      <c r="B475">
        <v>8583.400390625</v>
      </c>
      <c r="C475" s="5">
        <f t="shared" si="50"/>
        <v>-1.3129969632875049E-2</v>
      </c>
      <c r="D475" s="7">
        <f t="shared" si="51"/>
        <v>1.7239610256022096E-4</v>
      </c>
      <c r="E475">
        <f>Estimation!$D$3+Estimation!$D$4*(TimeSeries!D474)</f>
        <v>1.0088679373751077E-5</v>
      </c>
      <c r="F475">
        <f t="shared" si="55"/>
        <v>3.1762681520537709E-3</v>
      </c>
      <c r="G475" s="11">
        <f t="shared" si="52"/>
        <v>2.6343699621431821E-8</v>
      </c>
      <c r="H475" s="6">
        <f t="shared" si="53"/>
        <v>1.2953339699065965E-5</v>
      </c>
      <c r="I475">
        <f t="shared" si="54"/>
        <v>3.5990748393255126E-3</v>
      </c>
      <c r="J475" s="6">
        <f t="shared" si="56"/>
        <v>6.966630845417022E+58</v>
      </c>
    </row>
    <row r="476" spans="1:10" x14ac:dyDescent="0.3">
      <c r="A476" s="24">
        <v>42660</v>
      </c>
      <c r="B476">
        <v>8693.0498046875</v>
      </c>
      <c r="C476" s="5">
        <f t="shared" si="50"/>
        <v>1.2774589215512E-2</v>
      </c>
      <c r="D476" s="7">
        <f t="shared" si="51"/>
        <v>1.631901296250755E-4</v>
      </c>
      <c r="E476">
        <f>Estimation!$D$3+Estimation!$D$4*(TimeSeries!D475)</f>
        <v>1.4721483092857242E-5</v>
      </c>
      <c r="F476">
        <f t="shared" si="55"/>
        <v>3.8368584926808599E-3</v>
      </c>
      <c r="G476" s="11">
        <f t="shared" si="52"/>
        <v>2.2042939003108768E-8</v>
      </c>
      <c r="H476" s="6">
        <f t="shared" si="53"/>
        <v>1.5559496140207119E-5</v>
      </c>
      <c r="I476">
        <f t="shared" si="54"/>
        <v>3.9445527173821776E-3</v>
      </c>
      <c r="J476" s="6">
        <f t="shared" si="56"/>
        <v>1.3933261690834044E+59</v>
      </c>
    </row>
    <row r="477" spans="1:10" x14ac:dyDescent="0.3">
      <c r="A477" s="24">
        <v>42667</v>
      </c>
      <c r="B477">
        <v>8638</v>
      </c>
      <c r="C477" s="5">
        <f t="shared" si="50"/>
        <v>-6.3326227186476514E-3</v>
      </c>
      <c r="D477" s="7">
        <f t="shared" si="51"/>
        <v>4.0102110496732373E-5</v>
      </c>
      <c r="E477">
        <f>Estimation!$D$3+Estimation!$D$4*(TimeSeries!D476)</f>
        <v>1.4125904993893465E-5</v>
      </c>
      <c r="F477">
        <f t="shared" si="55"/>
        <v>3.7584444912614401E-3</v>
      </c>
      <c r="G477" s="11">
        <f t="shared" si="52"/>
        <v>6.7476325232571834E-10</v>
      </c>
      <c r="H477" s="6">
        <f t="shared" si="53"/>
        <v>1.5132522675403342E-5</v>
      </c>
      <c r="I477">
        <f t="shared" si="54"/>
        <v>3.8900543280786376E-3</v>
      </c>
      <c r="J477" s="6">
        <f t="shared" si="56"/>
        <v>2.7866523381668088E+59</v>
      </c>
    </row>
    <row r="478" spans="1:10" x14ac:dyDescent="0.3">
      <c r="A478" s="24">
        <v>42674</v>
      </c>
      <c r="B478">
        <v>8433.75</v>
      </c>
      <c r="C478" s="5">
        <f t="shared" si="50"/>
        <v>-2.3645519796249181E-2</v>
      </c>
      <c r="D478" s="7">
        <f t="shared" si="51"/>
        <v>5.591106064348119E-4</v>
      </c>
      <c r="E478">
        <f>Estimation!$D$3+Estimation!$D$4*(TimeSeries!D477)</f>
        <v>6.1627566168428188E-6</v>
      </c>
      <c r="F478">
        <f t="shared" si="55"/>
        <v>2.4824900033721827E-3</v>
      </c>
      <c r="G478" s="11">
        <f t="shared" si="52"/>
        <v>3.0575132461831529E-7</v>
      </c>
      <c r="H478" s="6">
        <f t="shared" si="53"/>
        <v>7.1417513576524259E-6</v>
      </c>
      <c r="I478">
        <f t="shared" si="54"/>
        <v>2.6724055376481366E-3</v>
      </c>
      <c r="J478" s="6">
        <f t="shared" si="56"/>
        <v>5.5733046763336176E+59</v>
      </c>
    </row>
    <row r="479" spans="1:10" x14ac:dyDescent="0.3">
      <c r="A479" s="24">
        <v>42681</v>
      </c>
      <c r="B479">
        <v>8296.2998046875</v>
      </c>
      <c r="C479" s="5">
        <f t="shared" si="50"/>
        <v>-1.6297636912701918E-2</v>
      </c>
      <c r="D479" s="7">
        <f t="shared" si="51"/>
        <v>2.6561296893826413E-4</v>
      </c>
      <c r="E479">
        <f>Estimation!$D$3+Estimation!$D$4*(TimeSeries!D478)</f>
        <v>3.9739880461816079E-5</v>
      </c>
      <c r="F479">
        <f t="shared" si="55"/>
        <v>6.3039575237953558E-3</v>
      </c>
      <c r="G479" s="11">
        <f t="shared" si="52"/>
        <v>5.1018652097889325E-8</v>
      </c>
      <c r="H479" s="6">
        <f t="shared" si="53"/>
        <v>4.0201914266045965E-5</v>
      </c>
      <c r="I479">
        <f t="shared" si="54"/>
        <v>6.3404979509535343E-3</v>
      </c>
      <c r="J479" s="6">
        <f t="shared" si="56"/>
        <v>1.1146609352667235E+60</v>
      </c>
    </row>
    <row r="480" spans="1:10" x14ac:dyDescent="0.3">
      <c r="A480" s="24">
        <v>42688</v>
      </c>
      <c r="B480">
        <v>8074.10009765625</v>
      </c>
      <c r="C480" s="5">
        <f t="shared" si="50"/>
        <v>-2.6782989074925267E-2</v>
      </c>
      <c r="D480" s="7">
        <f t="shared" si="51"/>
        <v>7.1732850378756628E-4</v>
      </c>
      <c r="E480">
        <f>Estimation!$D$3+Estimation!$D$4*(TimeSeries!D479)</f>
        <v>2.0752124770810238E-5</v>
      </c>
      <c r="F480">
        <f t="shared" si="55"/>
        <v>4.5554500074976387E-3</v>
      </c>
      <c r="G480" s="11">
        <f t="shared" si="52"/>
        <v>4.8521865180409539E-7</v>
      </c>
      <c r="H480" s="6">
        <f t="shared" si="53"/>
        <v>2.3352977482626094E-5</v>
      </c>
      <c r="I480">
        <f t="shared" si="54"/>
        <v>4.8324918502389734E-3</v>
      </c>
      <c r="J480" s="6">
        <f t="shared" si="56"/>
        <v>2.229321870533447E+60</v>
      </c>
    </row>
    <row r="481" spans="1:10" x14ac:dyDescent="0.3">
      <c r="A481" s="24">
        <v>42695</v>
      </c>
      <c r="B481">
        <v>8114.2998046875</v>
      </c>
      <c r="C481" s="5">
        <f t="shared" si="50"/>
        <v>4.9788467501064027E-3</v>
      </c>
      <c r="D481" s="7">
        <f t="shared" si="51"/>
        <v>2.4788914961045087E-5</v>
      </c>
      <c r="E481">
        <f>Estimation!$D$3+Estimation!$D$4*(TimeSeries!D480)</f>
        <v>4.9975747457215922E-5</v>
      </c>
      <c r="F481">
        <f t="shared" si="55"/>
        <v>7.0693526901135671E-3</v>
      </c>
      <c r="G481" s="11">
        <f t="shared" si="52"/>
        <v>6.343765311901672E-10</v>
      </c>
      <c r="H481" s="6">
        <f t="shared" si="53"/>
        <v>5.1486562450072141E-5</v>
      </c>
      <c r="I481">
        <f t="shared" si="54"/>
        <v>7.1754137476574926E-3</v>
      </c>
      <c r="J481" s="6">
        <f t="shared" si="56"/>
        <v>4.4586437410668941E+60</v>
      </c>
    </row>
    <row r="482" spans="1:10" x14ac:dyDescent="0.3">
      <c r="A482" s="24">
        <v>42702</v>
      </c>
      <c r="B482">
        <v>8086.7998046875</v>
      </c>
      <c r="C482" s="5">
        <f t="shared" si="50"/>
        <v>-3.3890786219303859E-3</v>
      </c>
      <c r="D482" s="7">
        <f t="shared" si="51"/>
        <v>1.1485853905625563E-5</v>
      </c>
      <c r="E482">
        <f>Estimation!$D$3+Estimation!$D$4*(TimeSeries!D481)</f>
        <v>5.1720732908700446E-6</v>
      </c>
      <c r="F482">
        <f t="shared" si="55"/>
        <v>2.2742192706223479E-3</v>
      </c>
      <c r="G482" s="11">
        <f t="shared" si="52"/>
        <v>3.986382565126257E-11</v>
      </c>
      <c r="H482" s="6">
        <f t="shared" si="53"/>
        <v>8.5029834730114055E-6</v>
      </c>
      <c r="I482">
        <f t="shared" si="54"/>
        <v>2.915987563932913E-3</v>
      </c>
      <c r="J482" s="6">
        <f t="shared" si="56"/>
        <v>8.9172874821337882E+60</v>
      </c>
    </row>
    <row r="483" spans="1:10" x14ac:dyDescent="0.3">
      <c r="A483" s="24">
        <v>42709</v>
      </c>
      <c r="B483">
        <v>8261.75</v>
      </c>
      <c r="C483" s="5">
        <f t="shared" si="50"/>
        <v>2.163404554804127E-2</v>
      </c>
      <c r="D483" s="7">
        <f t="shared" si="51"/>
        <v>4.6803192677472428E-4</v>
      </c>
      <c r="E483">
        <f>Estimation!$D$3+Estimation!$D$4*(TimeSeries!D482)</f>
        <v>4.3114351085071244E-6</v>
      </c>
      <c r="F483">
        <f t="shared" si="55"/>
        <v>2.0763995541578997E-3</v>
      </c>
      <c r="G483" s="11">
        <f t="shared" si="52"/>
        <v>2.1503669439115817E-7</v>
      </c>
      <c r="H483" s="6">
        <f t="shared" si="53"/>
        <v>4.8615334813844866E-6</v>
      </c>
      <c r="I483">
        <f t="shared" si="54"/>
        <v>2.2048885417146344E-3</v>
      </c>
      <c r="J483" s="6">
        <f t="shared" si="56"/>
        <v>1.7834574964267576E+61</v>
      </c>
    </row>
    <row r="484" spans="1:10" x14ac:dyDescent="0.3">
      <c r="A484" s="24">
        <v>42716</v>
      </c>
      <c r="B484">
        <v>8139.4501953125</v>
      </c>
      <c r="C484" s="5">
        <f t="shared" si="50"/>
        <v>-1.480313549641421E-2</v>
      </c>
      <c r="D484" s="7">
        <f t="shared" si="51"/>
        <v>2.1913282052519838E-4</v>
      </c>
      <c r="E484">
        <f>Estimation!$D$3+Estimation!$D$4*(TimeSeries!D483)</f>
        <v>3.384756823471862E-5</v>
      </c>
      <c r="F484">
        <f t="shared" si="55"/>
        <v>5.8178662957065813E-3</v>
      </c>
      <c r="G484" s="11">
        <f t="shared" si="52"/>
        <v>3.4330624716346733E-8</v>
      </c>
      <c r="H484" s="6">
        <f t="shared" si="53"/>
        <v>3.4162083918100431E-5</v>
      </c>
      <c r="I484">
        <f t="shared" si="54"/>
        <v>5.8448339512855649E-3</v>
      </c>
      <c r="J484" s="6">
        <f t="shared" si="56"/>
        <v>3.5669149928535153E+61</v>
      </c>
    </row>
    <row r="485" spans="1:10" x14ac:dyDescent="0.3">
      <c r="A485" s="24">
        <v>42723</v>
      </c>
      <c r="B485">
        <v>7985.75</v>
      </c>
      <c r="C485" s="5">
        <f t="shared" si="50"/>
        <v>-1.8883363326065439E-2</v>
      </c>
      <c r="D485" s="7">
        <f t="shared" si="51"/>
        <v>3.5658141050419321E-4</v>
      </c>
      <c r="E485">
        <f>Estimation!$D$3+Estimation!$D$4*(TimeSeries!D484)</f>
        <v>1.7745103283084068E-5</v>
      </c>
      <c r="F485">
        <f t="shared" si="55"/>
        <v>4.2124937131210139E-3</v>
      </c>
      <c r="G485" s="11">
        <f t="shared" si="52"/>
        <v>1.1481004309123785E-7</v>
      </c>
      <c r="H485" s="6">
        <f t="shared" si="53"/>
        <v>1.9955210692688551E-5</v>
      </c>
      <c r="I485">
        <f t="shared" si="54"/>
        <v>4.467125551480342E-3</v>
      </c>
      <c r="J485" s="6">
        <f t="shared" si="56"/>
        <v>7.1338299857070305E+61</v>
      </c>
    </row>
    <row r="486" spans="1:10" x14ac:dyDescent="0.3">
      <c r="A486" s="24">
        <v>42730</v>
      </c>
      <c r="B486">
        <v>8185.7998046875</v>
      </c>
      <c r="C486" s="5">
        <f t="shared" si="50"/>
        <v>2.505084740788277E-2</v>
      </c>
      <c r="D486" s="7">
        <f t="shared" si="51"/>
        <v>6.2754495585302689E-4</v>
      </c>
      <c r="E486">
        <f>Estimation!$D$3+Estimation!$D$4*(TimeSeries!D485)</f>
        <v>2.6637305172188151E-5</v>
      </c>
      <c r="F486">
        <f t="shared" si="55"/>
        <v>5.1611340974816915E-3</v>
      </c>
      <c r="G486" s="11">
        <f t="shared" si="52"/>
        <v>3.6109000464676495E-7</v>
      </c>
      <c r="H486" s="6">
        <f t="shared" si="53"/>
        <v>2.792830249886944E-5</v>
      </c>
      <c r="I486">
        <f t="shared" si="54"/>
        <v>5.2847235025940045E-3</v>
      </c>
      <c r="J486" s="6">
        <f t="shared" si="56"/>
        <v>1.4267659971414061E+62</v>
      </c>
    </row>
    <row r="487" spans="1:10" x14ac:dyDescent="0.3">
      <c r="A487" s="24">
        <v>42737</v>
      </c>
      <c r="B487">
        <v>8243.7998046875</v>
      </c>
      <c r="C487" s="5">
        <f t="shared" si="50"/>
        <v>7.0854408101681532E-3</v>
      </c>
      <c r="D487" s="7">
        <f t="shared" si="51"/>
        <v>5.0203471474396335E-5</v>
      </c>
      <c r="E487">
        <f>Estimation!$D$3+Estimation!$D$4*(TimeSeries!D486)</f>
        <v>4.4167223450705651E-5</v>
      </c>
      <c r="F487">
        <f t="shared" si="55"/>
        <v>6.6458425689076969E-3</v>
      </c>
      <c r="G487" s="11">
        <f t="shared" si="52"/>
        <v>3.6436290203509692E-11</v>
      </c>
      <c r="H487" s="6">
        <f t="shared" si="53"/>
        <v>4.5974037942421202E-5</v>
      </c>
      <c r="I487">
        <f t="shared" si="54"/>
        <v>6.7804157647168807E-3</v>
      </c>
      <c r="J487" s="6">
        <f t="shared" si="56"/>
        <v>2.8535319942828122E+62</v>
      </c>
    </row>
    <row r="488" spans="1:10" x14ac:dyDescent="0.3">
      <c r="A488" s="24">
        <v>42744</v>
      </c>
      <c r="B488">
        <v>8400.349609375</v>
      </c>
      <c r="C488" s="5">
        <f t="shared" si="50"/>
        <v>1.8990005628046092E-2</v>
      </c>
      <c r="D488" s="7">
        <f t="shared" si="51"/>
        <v>3.6062031375322221E-4</v>
      </c>
      <c r="E488">
        <f>Estimation!$D$3+Estimation!$D$4*(TimeSeries!D487)</f>
        <v>6.8162616195629831E-6</v>
      </c>
      <c r="F488">
        <f t="shared" si="55"/>
        <v>2.6107971234017751E-3</v>
      </c>
      <c r="G488" s="11">
        <f t="shared" si="52"/>
        <v>1.2517730730619708E-7</v>
      </c>
      <c r="H488" s="6">
        <f t="shared" si="53"/>
        <v>9.7905404179400051E-6</v>
      </c>
      <c r="I488">
        <f t="shared" si="54"/>
        <v>3.1289839274019939E-3</v>
      </c>
      <c r="J488" s="6">
        <f t="shared" si="56"/>
        <v>5.7070639885656244E+62</v>
      </c>
    </row>
    <row r="489" spans="1:10" x14ac:dyDescent="0.3">
      <c r="A489" s="24">
        <v>42751</v>
      </c>
      <c r="B489">
        <v>8349.349609375</v>
      </c>
      <c r="C489" s="5">
        <f t="shared" si="50"/>
        <v>-6.07117588809436E-3</v>
      </c>
      <c r="D489" s="7">
        <f t="shared" si="51"/>
        <v>3.6859176664178343E-5</v>
      </c>
      <c r="E489">
        <f>Estimation!$D$3+Estimation!$D$4*(TimeSeries!D488)</f>
        <v>2.6898601000005756E-5</v>
      </c>
      <c r="F489">
        <f t="shared" si="55"/>
        <v>5.1863861213764014E-3</v>
      </c>
      <c r="G489" s="11">
        <f t="shared" si="52"/>
        <v>9.9213067561707172E-11</v>
      </c>
      <c r="H489" s="6">
        <f t="shared" si="53"/>
        <v>2.7531997544947109E-5</v>
      </c>
      <c r="I489">
        <f t="shared" si="54"/>
        <v>5.2470942001213499E-3</v>
      </c>
      <c r="J489" s="6">
        <f t="shared" si="56"/>
        <v>1.1414127977131249E+63</v>
      </c>
    </row>
    <row r="490" spans="1:10" x14ac:dyDescent="0.3">
      <c r="A490" s="24">
        <v>42758</v>
      </c>
      <c r="B490">
        <v>8641.25</v>
      </c>
      <c r="C490" s="5">
        <f t="shared" si="50"/>
        <v>3.4960853752876941E-2</v>
      </c>
      <c r="D490" s="7">
        <f t="shared" si="51"/>
        <v>1.2222612951300496E-3</v>
      </c>
      <c r="E490">
        <f>Estimation!$D$3+Estimation!$D$4*(TimeSeries!D489)</f>
        <v>5.952955829825045E-6</v>
      </c>
      <c r="F490">
        <f t="shared" si="55"/>
        <v>2.4398679943441704E-3</v>
      </c>
      <c r="G490" s="11">
        <f t="shared" si="52"/>
        <v>1.4794059762512703E-6</v>
      </c>
      <c r="H490" s="6">
        <f t="shared" si="53"/>
        <v>7.7341314724227728E-6</v>
      </c>
      <c r="I490">
        <f t="shared" si="54"/>
        <v>2.7810306493138066E-3</v>
      </c>
      <c r="J490" s="6">
        <f t="shared" si="56"/>
        <v>2.2828255954262498E+63</v>
      </c>
    </row>
    <row r="491" spans="1:10" x14ac:dyDescent="0.3">
      <c r="A491" s="24">
        <v>42765</v>
      </c>
      <c r="B491">
        <v>8740.9501953125</v>
      </c>
      <c r="C491" s="5">
        <f t="shared" si="50"/>
        <v>1.1537705229278217E-2</v>
      </c>
      <c r="D491" s="7">
        <f t="shared" si="51"/>
        <v>1.331186419577139E-4</v>
      </c>
      <c r="E491">
        <f>Estimation!$D$3+Estimation!$D$4*(TimeSeries!D490)</f>
        <v>8.2642247140714997E-5</v>
      </c>
      <c r="F491">
        <f t="shared" si="55"/>
        <v>9.0907781372506838E-3</v>
      </c>
      <c r="G491" s="11">
        <f t="shared" si="52"/>
        <v>2.5478664337215536E-9</v>
      </c>
      <c r="H491" s="6">
        <f t="shared" si="53"/>
        <v>8.3142604827179196E-5</v>
      </c>
      <c r="I491">
        <f t="shared" si="54"/>
        <v>9.1182566769739039E-3</v>
      </c>
      <c r="J491" s="6">
        <f t="shared" si="56"/>
        <v>4.5656511908524995E+63</v>
      </c>
    </row>
    <row r="492" spans="1:10" x14ac:dyDescent="0.3">
      <c r="A492" s="24">
        <v>42772</v>
      </c>
      <c r="B492">
        <v>8793.5498046875</v>
      </c>
      <c r="C492" s="5">
        <f t="shared" si="50"/>
        <v>6.0176077199487477E-3</v>
      </c>
      <c r="D492" s="7">
        <f t="shared" si="51"/>
        <v>3.6211602671186762E-5</v>
      </c>
      <c r="E492">
        <f>Estimation!$D$3+Estimation!$D$4*(TimeSeries!D491)</f>
        <v>1.2180437677824613E-5</v>
      </c>
      <c r="F492">
        <f t="shared" si="55"/>
        <v>3.4900483775765364E-3</v>
      </c>
      <c r="G492" s="11">
        <f t="shared" si="52"/>
        <v>5.7749689093819437E-10</v>
      </c>
      <c r="H492" s="6">
        <f t="shared" si="53"/>
        <v>1.7559327543644713E-5</v>
      </c>
      <c r="I492">
        <f t="shared" si="54"/>
        <v>4.1903851307063308E-3</v>
      </c>
      <c r="J492" s="6">
        <f t="shared" si="56"/>
        <v>9.1313023817049991E+63</v>
      </c>
    </row>
    <row r="493" spans="1:10" x14ac:dyDescent="0.3">
      <c r="A493" s="24">
        <v>42779</v>
      </c>
      <c r="B493">
        <v>8821.7001953125</v>
      </c>
      <c r="C493" s="5">
        <f t="shared" si="50"/>
        <v>3.2012544706341295E-3</v>
      </c>
      <c r="D493" s="7">
        <f t="shared" si="51"/>
        <v>1.0248030185755001E-5</v>
      </c>
      <c r="E493">
        <f>Estimation!$D$3+Estimation!$D$4*(TimeSeries!D492)</f>
        <v>5.9110611935490783E-6</v>
      </c>
      <c r="F493">
        <f t="shared" si="55"/>
        <v>2.4312674047806998E-3</v>
      </c>
      <c r="G493" s="11">
        <f t="shared" si="52"/>
        <v>1.8809300039355655E-11</v>
      </c>
      <c r="H493" s="6">
        <f t="shared" si="53"/>
        <v>7.0470574637098469E-6</v>
      </c>
      <c r="I493">
        <f t="shared" si="54"/>
        <v>2.6546294399990835E-3</v>
      </c>
      <c r="J493" s="6">
        <f t="shared" si="56"/>
        <v>1.8262604763409998E+64</v>
      </c>
    </row>
    <row r="494" spans="1:10" x14ac:dyDescent="0.3">
      <c r="A494" s="24">
        <v>42786</v>
      </c>
      <c r="B494">
        <v>8939.5</v>
      </c>
      <c r="C494" s="5">
        <f t="shared" si="50"/>
        <v>1.3353412843262857E-2</v>
      </c>
      <c r="D494" s="7">
        <f t="shared" si="51"/>
        <v>1.7831363456261742E-4</v>
      </c>
      <c r="E494">
        <f>Estimation!$D$3+Estimation!$D$4*(TimeSeries!D493)</f>
        <v>4.2313544149045709E-6</v>
      </c>
      <c r="F494">
        <f t="shared" si="55"/>
        <v>2.0570256232980109E-3</v>
      </c>
      <c r="G494" s="11">
        <f t="shared" si="52"/>
        <v>3.0304640261426783E-8</v>
      </c>
      <c r="H494" s="6">
        <f t="shared" si="53"/>
        <v>4.6872620215304529E-6</v>
      </c>
      <c r="I494">
        <f t="shared" si="54"/>
        <v>2.1650085499901502E-3</v>
      </c>
      <c r="J494" s="6">
        <f t="shared" si="56"/>
        <v>3.6525209526819996E+64</v>
      </c>
    </row>
    <row r="495" spans="1:10" x14ac:dyDescent="0.3">
      <c r="A495" s="24">
        <v>42793</v>
      </c>
      <c r="B495">
        <v>8897.5498046875</v>
      </c>
      <c r="C495" s="5">
        <f t="shared" si="50"/>
        <v>-4.6926780370826204E-3</v>
      </c>
      <c r="D495" s="7">
        <f t="shared" si="51"/>
        <v>2.2021227159717595E-5</v>
      </c>
      <c r="E495">
        <f>Estimation!$D$3+Estimation!$D$4*(TimeSeries!D494)</f>
        <v>1.5104316334424763E-5</v>
      </c>
      <c r="F495">
        <f t="shared" si="55"/>
        <v>3.886427194020848E-3</v>
      </c>
      <c r="G495" s="11">
        <f t="shared" si="52"/>
        <v>4.7843655365053173E-11</v>
      </c>
      <c r="H495" s="6">
        <f t="shared" si="53"/>
        <v>1.5407557569630948E-5</v>
      </c>
      <c r="I495">
        <f t="shared" si="54"/>
        <v>3.925246179493835E-3</v>
      </c>
      <c r="J495" s="6">
        <f t="shared" si="56"/>
        <v>7.3050419053639993E+64</v>
      </c>
    </row>
    <row r="496" spans="1:10" x14ac:dyDescent="0.3">
      <c r="A496" s="24">
        <v>42800</v>
      </c>
      <c r="B496">
        <v>8934.5498046875</v>
      </c>
      <c r="C496" s="5">
        <f t="shared" si="50"/>
        <v>4.1584482034040526E-3</v>
      </c>
      <c r="D496" s="7">
        <f t="shared" si="51"/>
        <v>1.7292691460394394E-5</v>
      </c>
      <c r="E496">
        <f>Estimation!$D$3+Estimation!$D$4*(TimeSeries!D495)</f>
        <v>4.993018426071681E-6</v>
      </c>
      <c r="F496">
        <f t="shared" si="55"/>
        <v>2.2345063047733119E-3</v>
      </c>
      <c r="G496" s="11">
        <f t="shared" si="52"/>
        <v>1.5128195675124529E-10</v>
      </c>
      <c r="H496" s="6">
        <f t="shared" si="53"/>
        <v>5.9898064800494629E-6</v>
      </c>
      <c r="I496">
        <f t="shared" si="54"/>
        <v>2.4474081147306558E-3</v>
      </c>
      <c r="J496" s="6">
        <f t="shared" si="56"/>
        <v>1.4610083810727999E+65</v>
      </c>
    </row>
    <row r="497" spans="1:10" x14ac:dyDescent="0.3">
      <c r="A497" s="24">
        <v>42807</v>
      </c>
      <c r="B497">
        <v>9160.0498046875</v>
      </c>
      <c r="C497" s="5">
        <f t="shared" si="50"/>
        <v>2.5239100450443752E-2</v>
      </c>
      <c r="D497" s="7">
        <f t="shared" si="51"/>
        <v>6.3701219154759002E-4</v>
      </c>
      <c r="E497">
        <f>Estimation!$D$3+Estimation!$D$4*(TimeSeries!D496)</f>
        <v>4.6871070006824243E-6</v>
      </c>
      <c r="F497">
        <f t="shared" si="55"/>
        <v>2.1649727482539877E-3</v>
      </c>
      <c r="G497" s="11">
        <f t="shared" si="52"/>
        <v>3.9983501254725377E-7</v>
      </c>
      <c r="H497" s="6">
        <f t="shared" si="53"/>
        <v>5.0746160213672016E-6</v>
      </c>
      <c r="I497">
        <f t="shared" si="54"/>
        <v>2.2526908401658673E-3</v>
      </c>
      <c r="J497" s="6">
        <f t="shared" si="56"/>
        <v>2.9220167621455997E+65</v>
      </c>
    </row>
    <row r="498" spans="1:10" x14ac:dyDescent="0.3">
      <c r="A498" s="24">
        <v>42814</v>
      </c>
      <c r="B498">
        <v>9108</v>
      </c>
      <c r="C498" s="5">
        <f t="shared" si="50"/>
        <v>-5.6822621925990413E-3</v>
      </c>
      <c r="D498" s="7">
        <f t="shared" si="51"/>
        <v>3.2288103625440463E-5</v>
      </c>
      <c r="E498">
        <f>Estimation!$D$3+Estimation!$D$4*(TimeSeries!D497)</f>
        <v>4.4779703878046905E-5</v>
      </c>
      <c r="F498">
        <f t="shared" si="55"/>
        <v>6.6917638839133365E-3</v>
      </c>
      <c r="G498" s="11">
        <f t="shared" si="52"/>
        <v>1.5604007687091733E-10</v>
      </c>
      <c r="H498" s="6">
        <f t="shared" si="53"/>
        <v>4.5108004882652153E-5</v>
      </c>
      <c r="I498">
        <f t="shared" si="54"/>
        <v>6.7162493165942071E-3</v>
      </c>
      <c r="J498" s="6">
        <f t="shared" si="56"/>
        <v>5.8440335242911994E+65</v>
      </c>
    </row>
    <row r="499" spans="1:10" x14ac:dyDescent="0.3">
      <c r="A499" s="24">
        <v>42821</v>
      </c>
      <c r="B499">
        <v>9173.75</v>
      </c>
      <c r="C499" s="5">
        <f t="shared" si="50"/>
        <v>7.2189284145804944E-3</v>
      </c>
      <c r="D499" s="7">
        <f t="shared" si="51"/>
        <v>5.2112927454837652E-5</v>
      </c>
      <c r="E499">
        <f>Estimation!$D$3+Estimation!$D$4*(TimeSeries!D498)</f>
        <v>5.6572314115788517E-6</v>
      </c>
      <c r="F499">
        <f t="shared" si="55"/>
        <v>2.3784935172454962E-3</v>
      </c>
      <c r="G499" s="11">
        <f t="shared" si="52"/>
        <v>2.1581316948636513E-9</v>
      </c>
      <c r="H499" s="6">
        <f t="shared" si="53"/>
        <v>8.5754824194104647E-6</v>
      </c>
      <c r="I499">
        <f t="shared" si="54"/>
        <v>2.9283924633509194E-3</v>
      </c>
      <c r="J499" s="6">
        <f t="shared" si="56"/>
        <v>1.1688067048582399E+66</v>
      </c>
    </row>
    <row r="500" spans="1:10" x14ac:dyDescent="0.3">
      <c r="A500" s="24">
        <v>42828</v>
      </c>
      <c r="B500">
        <v>9198.2998046875</v>
      </c>
      <c r="C500" s="5">
        <f t="shared" si="50"/>
        <v>2.6760926216105041E-3</v>
      </c>
      <c r="D500" s="7">
        <f t="shared" si="51"/>
        <v>7.1614717194381807E-6</v>
      </c>
      <c r="E500">
        <f>Estimation!$D$3+Estimation!$D$4*(TimeSeries!D499)</f>
        <v>6.9397933929994089E-6</v>
      </c>
      <c r="F500">
        <f t="shared" si="55"/>
        <v>2.6343487606995792E-3</v>
      </c>
      <c r="G500" s="11">
        <f t="shared" si="52"/>
        <v>4.9141280412694687E-14</v>
      </c>
      <c r="H500" s="6">
        <f t="shared" si="53"/>
        <v>7.4945820669429833E-6</v>
      </c>
      <c r="I500">
        <f t="shared" si="54"/>
        <v>2.7376234341017361E-3</v>
      </c>
      <c r="J500" s="6">
        <f t="shared" si="56"/>
        <v>2.3376134097164798E+66</v>
      </c>
    </row>
    <row r="501" spans="1:10" x14ac:dyDescent="0.3">
      <c r="A501" s="24">
        <v>42835</v>
      </c>
      <c r="B501">
        <v>9150.7998046875</v>
      </c>
      <c r="C501" s="5">
        <f t="shared" si="50"/>
        <v>-5.163997804876308E-3</v>
      </c>
      <c r="D501" s="7">
        <f t="shared" si="51"/>
        <v>2.6666873328767327E-5</v>
      </c>
      <c r="E501">
        <f>Estimation!$D$3+Estimation!$D$4*(TimeSeries!D500)</f>
        <v>4.0316702927960281E-6</v>
      </c>
      <c r="F501">
        <f t="shared" si="55"/>
        <v>2.0079019629444133E-3</v>
      </c>
      <c r="G501" s="11">
        <f t="shared" si="52"/>
        <v>5.1235241647964424E-10</v>
      </c>
      <c r="H501" s="6">
        <f t="shared" si="53"/>
        <v>4.5165303908436001E-6</v>
      </c>
      <c r="I501">
        <f t="shared" si="54"/>
        <v>2.12521302246236E-3</v>
      </c>
      <c r="J501" s="6">
        <f t="shared" si="56"/>
        <v>4.6752268194329595E+66</v>
      </c>
    </row>
    <row r="502" spans="1:10" x14ac:dyDescent="0.3">
      <c r="A502" s="24">
        <v>42842</v>
      </c>
      <c r="B502">
        <v>9119.400390625</v>
      </c>
      <c r="C502" s="5">
        <f t="shared" si="50"/>
        <v>-3.4313300184335427E-3</v>
      </c>
      <c r="D502" s="7">
        <f t="shared" si="51"/>
        <v>1.1774025695403136E-5</v>
      </c>
      <c r="E502">
        <f>Estimation!$D$3+Estimation!$D$4*(TimeSeries!D501)</f>
        <v>5.2935673341895913E-6</v>
      </c>
      <c r="F502">
        <f t="shared" si="55"/>
        <v>2.3007753767348934E-3</v>
      </c>
      <c r="G502" s="11">
        <f t="shared" si="52"/>
        <v>4.1996340571422543E-11</v>
      </c>
      <c r="H502" s="6">
        <f t="shared" si="53"/>
        <v>5.58576312957602E-6</v>
      </c>
      <c r="I502">
        <f t="shared" si="54"/>
        <v>2.3634219110383191E-3</v>
      </c>
      <c r="J502" s="6">
        <f t="shared" si="56"/>
        <v>9.3504536388659191E+66</v>
      </c>
    </row>
    <row r="503" spans="1:10" x14ac:dyDescent="0.3">
      <c r="A503" s="24">
        <v>42849</v>
      </c>
      <c r="B503">
        <v>9304.0498046875</v>
      </c>
      <c r="C503" s="5">
        <f t="shared" si="50"/>
        <v>2.024797751531171E-2</v>
      </c>
      <c r="D503" s="7">
        <f t="shared" si="51"/>
        <v>4.0998059346056856E-4</v>
      </c>
      <c r="E503">
        <f>Estimation!$D$3+Estimation!$D$4*(TimeSeries!D502)</f>
        <v>4.3300783098221635E-6</v>
      </c>
      <c r="F503">
        <f t="shared" si="55"/>
        <v>2.0808840212328422E-3</v>
      </c>
      <c r="G503" s="11">
        <f t="shared" si="52"/>
        <v>1.6455234044206593E-7</v>
      </c>
      <c r="H503" s="6">
        <f t="shared" si="53"/>
        <v>4.6914478477744584E-6</v>
      </c>
      <c r="I503">
        <f t="shared" si="54"/>
        <v>2.1659750339684107E-3</v>
      </c>
      <c r="J503" s="6">
        <f t="shared" si="56"/>
        <v>1.8700907277731838E+67</v>
      </c>
    </row>
    <row r="504" spans="1:10" x14ac:dyDescent="0.3">
      <c r="A504" s="24">
        <v>42856</v>
      </c>
      <c r="B504">
        <v>9285.2998046875</v>
      </c>
      <c r="C504" s="5">
        <f t="shared" si="50"/>
        <v>-2.0152514650720876E-3</v>
      </c>
      <c r="D504" s="7">
        <f t="shared" si="51"/>
        <v>4.0612384674751957E-6</v>
      </c>
      <c r="E504">
        <f>Estimation!$D$3+Estimation!$D$4*(TimeSeries!D503)</f>
        <v>3.0091951855969052E-5</v>
      </c>
      <c r="F504">
        <f t="shared" si="55"/>
        <v>5.4856131704640867E-3</v>
      </c>
      <c r="G504" s="11">
        <f t="shared" si="52"/>
        <v>6.7759803951391339E-10</v>
      </c>
      <c r="H504" s="6">
        <f t="shared" si="53"/>
        <v>3.0395463892149188E-5</v>
      </c>
      <c r="I504">
        <f t="shared" si="54"/>
        <v>5.5132081306757492E-3</v>
      </c>
      <c r="J504" s="6">
        <f t="shared" si="56"/>
        <v>3.7401814555463676E+67</v>
      </c>
    </row>
    <row r="505" spans="1:10" x14ac:dyDescent="0.3">
      <c r="A505" s="24">
        <v>42863</v>
      </c>
      <c r="B505">
        <v>9400.900390625</v>
      </c>
      <c r="C505" s="5">
        <f t="shared" si="50"/>
        <v>1.2449849586885886E-2</v>
      </c>
      <c r="D505" s="7">
        <f t="shared" si="51"/>
        <v>1.5499875473608265E-4</v>
      </c>
      <c r="E505">
        <f>Estimation!$D$3+Estimation!$D$4*(TimeSeries!D504)</f>
        <v>3.8311014838764055E-6</v>
      </c>
      <c r="F505">
        <f t="shared" si="55"/>
        <v>1.9573199748320167E-3</v>
      </c>
      <c r="G505" s="11">
        <f t="shared" si="52"/>
        <v>2.2851659389779263E-8</v>
      </c>
      <c r="H505" s="6">
        <f t="shared" si="53"/>
        <v>5.797528360159888E-6</v>
      </c>
      <c r="I505">
        <f t="shared" si="54"/>
        <v>2.4078057147867826E-3</v>
      </c>
      <c r="J505" s="6">
        <f t="shared" si="56"/>
        <v>7.4803629110927352E+67</v>
      </c>
    </row>
    <row r="506" spans="1:10" x14ac:dyDescent="0.3">
      <c r="A506" s="24">
        <v>42870</v>
      </c>
      <c r="B506">
        <v>9427.900390625</v>
      </c>
      <c r="C506" s="5">
        <f t="shared" si="50"/>
        <v>2.8720653212033209E-3</v>
      </c>
      <c r="D506" s="7">
        <f t="shared" si="51"/>
        <v>8.248759209258735E-6</v>
      </c>
      <c r="E506">
        <f>Estimation!$D$3+Estimation!$D$4*(TimeSeries!D505)</f>
        <v>1.3595966059828055E-5</v>
      </c>
      <c r="F506">
        <f t="shared" si="55"/>
        <v>3.6872708145494352E-3</v>
      </c>
      <c r="G506" s="11">
        <f t="shared" si="52"/>
        <v>2.8592621102775465E-11</v>
      </c>
      <c r="H506" s="6">
        <f t="shared" si="53"/>
        <v>1.3971035696004218E-5</v>
      </c>
      <c r="I506">
        <f t="shared" si="54"/>
        <v>3.7377848648637094E-3</v>
      </c>
      <c r="J506" s="6">
        <f t="shared" si="56"/>
        <v>1.496072582218547E+68</v>
      </c>
    </row>
    <row r="507" spans="1:10" x14ac:dyDescent="0.3">
      <c r="A507" s="24">
        <v>42877</v>
      </c>
      <c r="B507">
        <v>9595.099609375</v>
      </c>
      <c r="C507" s="5">
        <f t="shared" si="50"/>
        <v>1.7734512651009782E-2</v>
      </c>
      <c r="D507" s="7">
        <f t="shared" si="51"/>
        <v>3.14512938968826E-4</v>
      </c>
      <c r="E507">
        <f>Estimation!$D$3+Estimation!$D$4*(TimeSeries!D506)</f>
        <v>4.1020120829334103E-6</v>
      </c>
      <c r="F507">
        <f t="shared" si="55"/>
        <v>2.0253424606553358E-3</v>
      </c>
      <c r="G507" s="11">
        <f t="shared" si="52"/>
        <v>9.6354943530158951E-8</v>
      </c>
      <c r="H507" s="6">
        <f t="shared" si="53"/>
        <v>5.005864716326993E-6</v>
      </c>
      <c r="I507">
        <f t="shared" si="54"/>
        <v>2.2373789836160956E-3</v>
      </c>
      <c r="J507" s="6">
        <f t="shared" si="56"/>
        <v>2.9921451644370941E+68</v>
      </c>
    </row>
    <row r="508" spans="1:10" x14ac:dyDescent="0.3">
      <c r="A508" s="24">
        <v>42884</v>
      </c>
      <c r="B508">
        <v>9653.5</v>
      </c>
      <c r="C508" s="5">
        <f t="shared" si="50"/>
        <v>6.0864809123961638E-3</v>
      </c>
      <c r="D508" s="7">
        <f t="shared" si="51"/>
        <v>3.7045249896962839E-5</v>
      </c>
      <c r="E508">
        <f>Estimation!$D$3+Estimation!$D$4*(TimeSeries!D507)</f>
        <v>2.3915696008240514E-5</v>
      </c>
      <c r="F508">
        <f t="shared" si="55"/>
        <v>4.8903676761814664E-3</v>
      </c>
      <c r="G508" s="11">
        <f t="shared" si="52"/>
        <v>1.7238518531686352E-10</v>
      </c>
      <c r="H508" s="6">
        <f t="shared" si="53"/>
        <v>2.423954916449279E-5</v>
      </c>
      <c r="I508">
        <f t="shared" si="54"/>
        <v>4.9233676649720962E-3</v>
      </c>
      <c r="J508" s="6">
        <f t="shared" si="56"/>
        <v>5.9842903288741882E+68</v>
      </c>
    </row>
    <row r="509" spans="1:10" x14ac:dyDescent="0.3">
      <c r="A509" s="24">
        <v>42891</v>
      </c>
      <c r="B509">
        <v>9668.25</v>
      </c>
      <c r="C509" s="5">
        <f t="shared" si="50"/>
        <v>1.5279432330241871E-3</v>
      </c>
      <c r="D509" s="7">
        <f t="shared" si="51"/>
        <v>2.3346105233444055E-6</v>
      </c>
      <c r="E509">
        <f>Estimation!$D$3+Estimation!$D$4*(TimeSeries!D508)</f>
        <v>5.9649937907261412E-6</v>
      </c>
      <c r="F509">
        <f t="shared" si="55"/>
        <v>2.4423336771878944E-3</v>
      </c>
      <c r="G509" s="11">
        <f t="shared" si="52"/>
        <v>1.3179682668085287E-11</v>
      </c>
      <c r="H509" s="6">
        <f t="shared" si="53"/>
        <v>7.5331653151082667E-6</v>
      </c>
      <c r="I509">
        <f t="shared" si="54"/>
        <v>2.7446612386792411E-3</v>
      </c>
      <c r="J509" s="6">
        <f t="shared" si="56"/>
        <v>1.1968580657748376E+69</v>
      </c>
    </row>
    <row r="510" spans="1:10" x14ac:dyDescent="0.3">
      <c r="A510" s="24">
        <v>42898</v>
      </c>
      <c r="B510">
        <v>9588.0498046875</v>
      </c>
      <c r="C510" s="5">
        <f t="shared" si="50"/>
        <v>-8.2952132301605808E-3</v>
      </c>
      <c r="D510" s="7">
        <f t="shared" si="51"/>
        <v>6.8810562533831135E-5</v>
      </c>
      <c r="E510">
        <f>Estimation!$D$3+Estimation!$D$4*(TimeSeries!D509)</f>
        <v>3.7193977241730426E-6</v>
      </c>
      <c r="F510">
        <f t="shared" si="55"/>
        <v>1.9285740131436602E-3</v>
      </c>
      <c r="G510" s="11">
        <f t="shared" si="52"/>
        <v>4.236859736278073E-9</v>
      </c>
      <c r="H510" s="6">
        <f t="shared" si="53"/>
        <v>4.2067539557369755E-6</v>
      </c>
      <c r="I510">
        <f t="shared" si="54"/>
        <v>2.0510372877490489E-3</v>
      </c>
      <c r="J510" s="6">
        <f t="shared" si="56"/>
        <v>2.3937161315496753E+69</v>
      </c>
    </row>
    <row r="511" spans="1:10" x14ac:dyDescent="0.3">
      <c r="A511" s="24">
        <v>42905</v>
      </c>
      <c r="B511">
        <v>9574.9501953125</v>
      </c>
      <c r="C511" s="5">
        <f t="shared" si="50"/>
        <v>-1.3662433593738532E-3</v>
      </c>
      <c r="D511" s="7">
        <f t="shared" si="51"/>
        <v>1.8666209170331518E-6</v>
      </c>
      <c r="E511">
        <f>Estimation!$D$3+Estimation!$D$4*(TimeSeries!D510)</f>
        <v>8.0200426863220058E-6</v>
      </c>
      <c r="F511">
        <f t="shared" si="55"/>
        <v>2.831967988223385E-3</v>
      </c>
      <c r="G511" s="11">
        <f t="shared" si="52"/>
        <v>3.7864599470757971E-11</v>
      </c>
      <c r="H511" s="6">
        <f t="shared" si="53"/>
        <v>8.2921975733086025E-6</v>
      </c>
      <c r="I511">
        <f t="shared" si="54"/>
        <v>2.8796176088690321E-3</v>
      </c>
      <c r="J511" s="6">
        <f t="shared" si="56"/>
        <v>4.7874322630993506E+69</v>
      </c>
    </row>
    <row r="512" spans="1:10" x14ac:dyDescent="0.3">
      <c r="A512" s="24">
        <v>42912</v>
      </c>
      <c r="B512">
        <v>9520.900390625</v>
      </c>
      <c r="C512" s="5">
        <f t="shared" si="50"/>
        <v>-5.6449175802461005E-3</v>
      </c>
      <c r="D512" s="7">
        <f t="shared" si="51"/>
        <v>3.186509448777149E-5</v>
      </c>
      <c r="E512">
        <f>Estimation!$D$3+Estimation!$D$4*(TimeSeries!D511)</f>
        <v>3.6891212545347732E-6</v>
      </c>
      <c r="F512">
        <f t="shared" si="55"/>
        <v>1.9207085293023441E-3</v>
      </c>
      <c r="G512" s="11">
        <f t="shared" si="52"/>
        <v>7.9388546764007193E-10</v>
      </c>
      <c r="H512" s="6">
        <f t="shared" si="53"/>
        <v>4.2255828867528088E-6</v>
      </c>
      <c r="I512">
        <f t="shared" si="54"/>
        <v>2.0556222626622843E-3</v>
      </c>
      <c r="J512" s="6">
        <f t="shared" si="56"/>
        <v>9.5748645261987011E+69</v>
      </c>
    </row>
    <row r="513" spans="1:10" x14ac:dyDescent="0.3">
      <c r="A513" s="24">
        <v>42919</v>
      </c>
      <c r="B513">
        <v>9665.7998046875</v>
      </c>
      <c r="C513" s="5">
        <f t="shared" si="50"/>
        <v>1.5219087283507182E-2</v>
      </c>
      <c r="D513" s="7">
        <f t="shared" si="51"/>
        <v>2.3162061774301002E-4</v>
      </c>
      <c r="E513">
        <f>Estimation!$D$3+Estimation!$D$4*(TimeSeries!D512)</f>
        <v>5.6298649420234842E-6</v>
      </c>
      <c r="F513">
        <f t="shared" si="55"/>
        <v>2.3727336432948988E-3</v>
      </c>
      <c r="G513" s="11">
        <f t="shared" si="52"/>
        <v>5.1071820351556602E-8</v>
      </c>
      <c r="H513" s="6">
        <f t="shared" si="53"/>
        <v>5.9032379619569114E-6</v>
      </c>
      <c r="I513">
        <f t="shared" si="54"/>
        <v>2.4296579927958815E-3</v>
      </c>
      <c r="J513" s="6">
        <f t="shared" si="56"/>
        <v>1.9149729052397402E+70</v>
      </c>
    </row>
    <row r="514" spans="1:10" x14ac:dyDescent="0.3">
      <c r="A514" s="24">
        <v>42926</v>
      </c>
      <c r="B514">
        <v>9886.349609375</v>
      </c>
      <c r="C514" s="5">
        <f t="shared" si="50"/>
        <v>2.281754320843099E-2</v>
      </c>
      <c r="D514" s="7">
        <f t="shared" si="51"/>
        <v>5.2064027806861517E-4</v>
      </c>
      <c r="E514">
        <f>Estimation!$D$3+Estimation!$D$4*(TimeSeries!D513)</f>
        <v>1.8552998176934511E-5</v>
      </c>
      <c r="F514">
        <f t="shared" si="55"/>
        <v>4.3073191403626586E-3</v>
      </c>
      <c r="G514" s="11">
        <f t="shared" si="52"/>
        <v>2.5209163662902692E-7</v>
      </c>
      <c r="H514" s="6">
        <f t="shared" si="53"/>
        <v>1.893490666915816E-5</v>
      </c>
      <c r="I514">
        <f t="shared" si="54"/>
        <v>4.3514258202522723E-3</v>
      </c>
      <c r="J514" s="6">
        <f t="shared" si="56"/>
        <v>3.8299458104794804E+70</v>
      </c>
    </row>
    <row r="515" spans="1:10" x14ac:dyDescent="0.3">
      <c r="A515" s="24">
        <v>42933</v>
      </c>
      <c r="B515">
        <v>9915.25</v>
      </c>
      <c r="C515" s="5">
        <f t="shared" si="50"/>
        <v>2.92326204988691E-3</v>
      </c>
      <c r="D515" s="7">
        <f t="shared" si="51"/>
        <v>8.5454610123090181E-6</v>
      </c>
      <c r="E515">
        <f>Estimation!$D$3+Estimation!$D$4*(TimeSeries!D514)</f>
        <v>3.7251052263399296E-5</v>
      </c>
      <c r="F515">
        <f t="shared" si="55"/>
        <v>6.1033640120346172E-3</v>
      </c>
      <c r="G515" s="11">
        <f t="shared" si="52"/>
        <v>8.240109690746708E-10</v>
      </c>
      <c r="H515" s="6">
        <f t="shared" si="53"/>
        <v>3.8476041278413775E-5</v>
      </c>
      <c r="I515">
        <f t="shared" si="54"/>
        <v>6.2029058737348075E-3</v>
      </c>
      <c r="J515" s="6">
        <f t="shared" si="56"/>
        <v>7.6598916209589609E+70</v>
      </c>
    </row>
    <row r="516" spans="1:10" x14ac:dyDescent="0.3">
      <c r="A516" s="24">
        <v>42940</v>
      </c>
      <c r="B516">
        <v>10014.5</v>
      </c>
      <c r="C516" s="5">
        <f t="shared" ref="C516:C579" si="57">B516/B515-1</f>
        <v>1.0009833337535579E-2</v>
      </c>
      <c r="D516" s="7">
        <f t="shared" ref="D516:D579" si="58">C516^2</f>
        <v>1.0019676344523866E-4</v>
      </c>
      <c r="E516">
        <f>Estimation!$D$3+Estimation!$D$4*(TimeSeries!D515)</f>
        <v>4.1212071313074062E-6</v>
      </c>
      <c r="F516">
        <f t="shared" si="55"/>
        <v>2.030075646695809E-3</v>
      </c>
      <c r="G516" s="11">
        <f t="shared" ref="G516:G579" si="59">(D516-E516)^2</f>
        <v>9.2305125210313733E-9</v>
      </c>
      <c r="H516" s="6">
        <f t="shared" ref="H516:H579" si="60">$M$2+($M$3*D515)+($M$4*H515)</f>
        <v>6.6104049251403129E-6</v>
      </c>
      <c r="I516">
        <f t="shared" ref="I516:I579" si="61">SQRT(H516)</f>
        <v>2.5710707740434361E-3</v>
      </c>
      <c r="J516" s="6">
        <f t="shared" si="56"/>
        <v>1.5319783241917922E+71</v>
      </c>
    </row>
    <row r="517" spans="1:10" x14ac:dyDescent="0.3">
      <c r="A517" s="24">
        <v>42947</v>
      </c>
      <c r="B517">
        <v>10066.400390625</v>
      </c>
      <c r="C517" s="5">
        <f t="shared" si="57"/>
        <v>5.1825244021168615E-3</v>
      </c>
      <c r="D517" s="7">
        <f t="shared" si="58"/>
        <v>2.6858559178536732E-5</v>
      </c>
      <c r="E517">
        <f>Estimation!$D$3+Estimation!$D$4*(TimeSeries!D516)</f>
        <v>1.0050565044382352E-5</v>
      </c>
      <c r="F517">
        <f t="shared" ref="F517:F580" si="62">SQRT(E517)</f>
        <v>3.1702626144189303E-3</v>
      </c>
      <c r="G517" s="11">
        <f t="shared" si="59"/>
        <v>2.8250866681376812E-10</v>
      </c>
      <c r="H517" s="6">
        <f t="shared" si="60"/>
        <v>1.0478223525069995E-5</v>
      </c>
      <c r="I517">
        <f t="shared" si="61"/>
        <v>3.2370084221499942E-3</v>
      </c>
      <c r="J517" s="6">
        <f t="shared" si="56"/>
        <v>3.0639566483835844E+71</v>
      </c>
    </row>
    <row r="518" spans="1:10" x14ac:dyDescent="0.3">
      <c r="A518" s="24">
        <v>42954</v>
      </c>
      <c r="B518">
        <v>9710.7998046875</v>
      </c>
      <c r="C518" s="5">
        <f t="shared" si="57"/>
        <v>-3.5325495920932815E-2</v>
      </c>
      <c r="D518" s="7">
        <f t="shared" si="58"/>
        <v>1.247890662059841E-3</v>
      </c>
      <c r="E518">
        <f>Estimation!$D$3+Estimation!$D$4*(TimeSeries!D517)</f>
        <v>5.3059684019320434E-6</v>
      </c>
      <c r="F518">
        <f t="shared" si="62"/>
        <v>2.3034687759837429E-3</v>
      </c>
      <c r="G518" s="11">
        <f t="shared" si="59"/>
        <v>1.544016720912919E-6</v>
      </c>
      <c r="H518" s="6">
        <f t="shared" si="60"/>
        <v>5.9838544321803082E-6</v>
      </c>
      <c r="I518">
        <f t="shared" si="61"/>
        <v>2.4461918224416312E-3</v>
      </c>
      <c r="J518" s="6">
        <f t="shared" si="56"/>
        <v>6.1279132967671687E+71</v>
      </c>
    </row>
    <row r="519" spans="1:10" x14ac:dyDescent="0.3">
      <c r="A519" s="24">
        <v>42961</v>
      </c>
      <c r="B519">
        <v>9837.400390625</v>
      </c>
      <c r="C519" s="5">
        <f t="shared" si="57"/>
        <v>1.3037091535589962E-2</v>
      </c>
      <c r="D519" s="7">
        <f t="shared" si="58"/>
        <v>1.6996575570735144E-4</v>
      </c>
      <c r="E519">
        <f>Estimation!$D$3+Estimation!$D$4*(TimeSeries!D518)</f>
        <v>8.4300332575163321E-5</v>
      </c>
      <c r="F519">
        <f t="shared" si="62"/>
        <v>9.1815212560426678E-3</v>
      </c>
      <c r="G519" s="11">
        <f t="shared" si="59"/>
        <v>7.3385647204168307E-9</v>
      </c>
      <c r="H519" s="6">
        <f t="shared" si="60"/>
        <v>8.4687456529611231E-5</v>
      </c>
      <c r="I519">
        <f t="shared" si="61"/>
        <v>9.2025787977941947E-3</v>
      </c>
      <c r="J519" s="6">
        <f t="shared" si="56"/>
        <v>1.2255826593534337E+72</v>
      </c>
    </row>
    <row r="520" spans="1:10" x14ac:dyDescent="0.3">
      <c r="A520" s="24">
        <v>42968</v>
      </c>
      <c r="B520">
        <v>9857.0498046875</v>
      </c>
      <c r="C520" s="5">
        <f t="shared" si="57"/>
        <v>1.997419367135489E-3</v>
      </c>
      <c r="D520" s="7">
        <f t="shared" si="58"/>
        <v>3.9896841282079374E-6</v>
      </c>
      <c r="E520">
        <f>Estimation!$D$3+Estimation!$D$4*(TimeSeries!D519)</f>
        <v>1.4564252415703209E-5</v>
      </c>
      <c r="F520">
        <f t="shared" si="62"/>
        <v>3.8163139828508879E-3</v>
      </c>
      <c r="G520" s="11">
        <f t="shared" si="59"/>
        <v>1.1182149446690069E-10</v>
      </c>
      <c r="H520" s="6">
        <f t="shared" si="60"/>
        <v>2.0043086073080945E-5</v>
      </c>
      <c r="I520">
        <f t="shared" si="61"/>
        <v>4.4769505327936047E-3</v>
      </c>
      <c r="J520" s="6">
        <f t="shared" si="56"/>
        <v>2.4511653187068675E+72</v>
      </c>
    </row>
    <row r="521" spans="1:10" x14ac:dyDescent="0.3">
      <c r="A521" s="24">
        <v>42975</v>
      </c>
      <c r="B521">
        <v>9974.400390625</v>
      </c>
      <c r="C521" s="5">
        <f t="shared" si="57"/>
        <v>1.190524429344908E-2</v>
      </c>
      <c r="D521" s="7">
        <f t="shared" si="58"/>
        <v>1.4173484168670188E-4</v>
      </c>
      <c r="E521">
        <f>Estimation!$D$3+Estimation!$D$4*(TimeSeries!D520)</f>
        <v>3.8264722939305274E-6</v>
      </c>
      <c r="F521">
        <f t="shared" si="62"/>
        <v>1.9561370846468114E-3</v>
      </c>
      <c r="G521" s="11">
        <f t="shared" si="59"/>
        <v>1.9018718348573079E-8</v>
      </c>
      <c r="H521" s="6">
        <f t="shared" si="60"/>
        <v>5.1231546962000822E-6</v>
      </c>
      <c r="I521">
        <f t="shared" si="61"/>
        <v>2.2634386884119663E-3</v>
      </c>
      <c r="J521" s="6">
        <f t="shared" si="56"/>
        <v>4.902330637413735E+72</v>
      </c>
    </row>
    <row r="522" spans="1:10" x14ac:dyDescent="0.3">
      <c r="A522" s="24">
        <v>42982</v>
      </c>
      <c r="B522">
        <v>9934.7998046875</v>
      </c>
      <c r="C522" s="5">
        <f t="shared" si="57"/>
        <v>-3.9702222075144178E-3</v>
      </c>
      <c r="D522" s="7">
        <f t="shared" si="58"/>
        <v>1.5762664377040656E-5</v>
      </c>
      <c r="E522">
        <f>Estimation!$D$3+Estimation!$D$4*(TimeSeries!D521)</f>
        <v>1.273786054784979E-5</v>
      </c>
      <c r="F522">
        <f t="shared" si="62"/>
        <v>3.5690139461551267E-3</v>
      </c>
      <c r="G522" s="11">
        <f t="shared" si="59"/>
        <v>9.1494382050877238E-12</v>
      </c>
      <c r="H522" s="6">
        <f t="shared" si="60"/>
        <v>1.306930174979071E-5</v>
      </c>
      <c r="I522">
        <f t="shared" si="61"/>
        <v>3.6151489249809212E-3</v>
      </c>
      <c r="J522" s="6">
        <f t="shared" si="56"/>
        <v>9.8046612748274699E+72</v>
      </c>
    </row>
    <row r="523" spans="1:10" x14ac:dyDescent="0.3">
      <c r="A523" s="24">
        <v>42989</v>
      </c>
      <c r="B523">
        <v>10085.400390625</v>
      </c>
      <c r="C523" s="5">
        <f t="shared" si="57"/>
        <v>1.5158894884468976E-2</v>
      </c>
      <c r="D523" s="7">
        <f t="shared" si="58"/>
        <v>2.2979209411837971E-4</v>
      </c>
      <c r="E523">
        <f>Estimation!$D$3+Estimation!$D$4*(TimeSeries!D522)</f>
        <v>4.5881222841199789E-6</v>
      </c>
      <c r="F523">
        <f t="shared" si="62"/>
        <v>2.1419902623774877E-3</v>
      </c>
      <c r="G523" s="11">
        <f t="shared" si="59"/>
        <v>5.0716828929926048E-8</v>
      </c>
      <c r="H523" s="6">
        <f t="shared" si="60"/>
        <v>5.4336374671169122E-6</v>
      </c>
      <c r="I523">
        <f t="shared" si="61"/>
        <v>2.3310164021552726E-3</v>
      </c>
      <c r="J523" s="6">
        <f t="shared" si="56"/>
        <v>1.960932254965494E+73</v>
      </c>
    </row>
    <row r="524" spans="1:10" x14ac:dyDescent="0.3">
      <c r="A524" s="24">
        <v>42996</v>
      </c>
      <c r="B524">
        <v>9964.400390625</v>
      </c>
      <c r="C524" s="5">
        <f t="shared" si="57"/>
        <v>-1.1997540535175655E-2</v>
      </c>
      <c r="D524" s="7">
        <f t="shared" si="58"/>
        <v>1.4394097889318294E-4</v>
      </c>
      <c r="E524">
        <f>Estimation!$D$3+Estimation!$D$4*(TimeSeries!D523)</f>
        <v>1.8434702301860828E-5</v>
      </c>
      <c r="F524">
        <f t="shared" si="62"/>
        <v>4.2935652204037647E-3</v>
      </c>
      <c r="G524" s="11">
        <f t="shared" si="59"/>
        <v>1.5751825463817449E-8</v>
      </c>
      <c r="H524" s="6">
        <f t="shared" si="60"/>
        <v>1.8786230108418813E-5</v>
      </c>
      <c r="I524">
        <f t="shared" si="61"/>
        <v>4.3343084925301307E-3</v>
      </c>
      <c r="J524" s="6">
        <f t="shared" si="56"/>
        <v>3.921864509930988E+73</v>
      </c>
    </row>
    <row r="525" spans="1:10" x14ac:dyDescent="0.3">
      <c r="A525" s="24">
        <v>43003</v>
      </c>
      <c r="B525">
        <v>9788.599609375</v>
      </c>
      <c r="C525" s="5">
        <f t="shared" si="57"/>
        <v>-1.7642886110377676E-2</v>
      </c>
      <c r="D525" s="7">
        <f t="shared" si="58"/>
        <v>3.1127143030375753E-4</v>
      </c>
      <c r="E525">
        <f>Estimation!$D$3+Estimation!$D$4*(TimeSeries!D524)</f>
        <v>1.2880586038435701E-5</v>
      </c>
      <c r="F525">
        <f t="shared" si="62"/>
        <v>3.5889533346695522E-3</v>
      </c>
      <c r="G525" s="11">
        <f t="shared" si="59"/>
        <v>8.9037095941371539E-8</v>
      </c>
      <c r="H525" s="6">
        <f t="shared" si="60"/>
        <v>1.409595646082239E-5</v>
      </c>
      <c r="I525">
        <f t="shared" si="61"/>
        <v>3.7544582113565187E-3</v>
      </c>
      <c r="J525" s="6">
        <f t="shared" si="56"/>
        <v>7.843729019861976E+73</v>
      </c>
    </row>
    <row r="526" spans="1:10" x14ac:dyDescent="0.3">
      <c r="A526" s="24">
        <v>43010</v>
      </c>
      <c r="B526">
        <v>9979.7001953125</v>
      </c>
      <c r="C526" s="5">
        <f t="shared" si="57"/>
        <v>1.9522770729581529E-2</v>
      </c>
      <c r="D526" s="7">
        <f t="shared" si="58"/>
        <v>3.8113857695980529E-4</v>
      </c>
      <c r="E526">
        <f>Estimation!$D$3+Estimation!$D$4*(TimeSeries!D525)</f>
        <v>2.3705987422074048E-5</v>
      </c>
      <c r="F526">
        <f t="shared" si="62"/>
        <v>4.8688794832152139E-3</v>
      </c>
      <c r="G526" s="11">
        <f t="shared" si="59"/>
        <v>1.2775805606364824E-7</v>
      </c>
      <c r="H526" s="6">
        <f t="shared" si="60"/>
        <v>2.4617921772865198E-5</v>
      </c>
      <c r="I526">
        <f t="shared" si="61"/>
        <v>4.961645067199507E-3</v>
      </c>
      <c r="J526" s="6">
        <f t="shared" si="56"/>
        <v>1.5687458039723952E+74</v>
      </c>
    </row>
    <row r="527" spans="1:10" x14ac:dyDescent="0.3">
      <c r="A527" s="24">
        <v>43017</v>
      </c>
      <c r="B527">
        <v>10167.4501953125</v>
      </c>
      <c r="C527" s="5">
        <f t="shared" si="57"/>
        <v>1.8813190409085356E-2</v>
      </c>
      <c r="D527" s="7">
        <f t="shared" si="58"/>
        <v>3.5393613336850125E-4</v>
      </c>
      <c r="E527">
        <f>Estimation!$D$3+Estimation!$D$4*(TimeSeries!D526)</f>
        <v>2.8226024867173805E-5</v>
      </c>
      <c r="F527">
        <f t="shared" si="62"/>
        <v>5.3128170368622529E-3</v>
      </c>
      <c r="G527" s="11">
        <f t="shared" si="59"/>
        <v>1.0608707477994649E-7</v>
      </c>
      <c r="H527" s="6">
        <f t="shared" si="60"/>
        <v>2.9818675112097687E-5</v>
      </c>
      <c r="I527">
        <f t="shared" si="61"/>
        <v>5.4606478656014515E-3</v>
      </c>
      <c r="J527" s="6">
        <f t="shared" si="56"/>
        <v>3.1374916079447904E+74</v>
      </c>
    </row>
    <row r="528" spans="1:10" x14ac:dyDescent="0.3">
      <c r="A528" s="24">
        <v>43024</v>
      </c>
      <c r="B528">
        <v>10146.5498046875</v>
      </c>
      <c r="C528" s="5">
        <f t="shared" si="57"/>
        <v>-2.0556177038993928E-3</v>
      </c>
      <c r="D528" s="7">
        <f t="shared" si="58"/>
        <v>4.2255641445846113E-6</v>
      </c>
      <c r="E528">
        <f>Estimation!$D$3+Estimation!$D$4*(TimeSeries!D527)</f>
        <v>2.6466169634553326E-5</v>
      </c>
      <c r="F528">
        <f t="shared" si="62"/>
        <v>5.1445281255478939E-3</v>
      </c>
      <c r="G528" s="11">
        <f t="shared" si="59"/>
        <v>4.9464453256042651E-10</v>
      </c>
      <c r="H528" s="6">
        <f t="shared" si="60"/>
        <v>2.8395281306072818E-5</v>
      </c>
      <c r="I528">
        <f t="shared" si="61"/>
        <v>5.3287222958297254E-3</v>
      </c>
      <c r="J528" s="6">
        <f t="shared" ref="J528:J591" si="63">SUM(J260:J527)</f>
        <v>6.2749832158895808E+74</v>
      </c>
    </row>
    <row r="529" spans="1:10" x14ac:dyDescent="0.3">
      <c r="A529" s="24">
        <v>43031</v>
      </c>
      <c r="B529">
        <v>10323.0498046875</v>
      </c>
      <c r="C529" s="5">
        <f t="shared" si="57"/>
        <v>1.7395075508175317E-2</v>
      </c>
      <c r="D529" s="7">
        <f t="shared" si="58"/>
        <v>3.0258865193512075E-4</v>
      </c>
      <c r="E529">
        <f>Estimation!$D$3+Estimation!$D$4*(TimeSeries!D528)</f>
        <v>3.8417324921438894E-6</v>
      </c>
      <c r="F529">
        <f t="shared" si="62"/>
        <v>1.9600337987248817E-3</v>
      </c>
      <c r="G529" s="11">
        <f t="shared" si="59"/>
        <v>8.9249721876668501E-8</v>
      </c>
      <c r="H529" s="6">
        <f t="shared" si="60"/>
        <v>5.6787580601041694E-6</v>
      </c>
      <c r="I529">
        <f t="shared" si="61"/>
        <v>2.3830144901162832E-3</v>
      </c>
      <c r="J529" s="6">
        <f t="shared" si="63"/>
        <v>1.2549966431779162E+75</v>
      </c>
    </row>
    <row r="530" spans="1:10" x14ac:dyDescent="0.3">
      <c r="A530" s="24">
        <v>43038</v>
      </c>
      <c r="B530">
        <v>10452.5</v>
      </c>
      <c r="C530" s="5">
        <f t="shared" si="57"/>
        <v>1.2539917733780381E-2</v>
      </c>
      <c r="D530" s="7">
        <f t="shared" si="58"/>
        <v>1.5724953676997969E-4</v>
      </c>
      <c r="E530">
        <f>Estimation!$D$3+Estimation!$D$4*(TimeSeries!D529)</f>
        <v>2.3144257263735841E-5</v>
      </c>
      <c r="F530">
        <f t="shared" si="62"/>
        <v>4.8108478736846212E-3</v>
      </c>
      <c r="G530" s="11">
        <f t="shared" si="59"/>
        <v>1.7984225991447783E-8</v>
      </c>
      <c r="H530" s="6">
        <f t="shared" si="60"/>
        <v>2.3511643085282213E-5</v>
      </c>
      <c r="I530">
        <f t="shared" si="61"/>
        <v>4.8488806012606878E-3</v>
      </c>
      <c r="J530" s="6">
        <f t="shared" si="63"/>
        <v>2.5099932863558323E+75</v>
      </c>
    </row>
    <row r="531" spans="1:10" x14ac:dyDescent="0.3">
      <c r="A531" s="24">
        <v>43045</v>
      </c>
      <c r="B531">
        <v>10321.75</v>
      </c>
      <c r="C531" s="5">
        <f t="shared" si="57"/>
        <v>-1.2508969146137305E-2</v>
      </c>
      <c r="D531" s="7">
        <f t="shared" si="58"/>
        <v>1.5647430909901508E-4</v>
      </c>
      <c r="E531">
        <f>Estimation!$D$3+Estimation!$D$4*(TimeSeries!D530)</f>
        <v>1.374157983627232E-5</v>
      </c>
      <c r="F531">
        <f t="shared" si="62"/>
        <v>3.7069636950302493E-3</v>
      </c>
      <c r="G531" s="11">
        <f t="shared" si="59"/>
        <v>2.0372632002791425E-8</v>
      </c>
      <c r="H531" s="6">
        <f t="shared" si="60"/>
        <v>1.5262659660305713E-5</v>
      </c>
      <c r="I531">
        <f t="shared" si="61"/>
        <v>3.9067454051045754E-3</v>
      </c>
      <c r="J531" s="6">
        <f t="shared" si="63"/>
        <v>5.0199865727116646E+75</v>
      </c>
    </row>
    <row r="532" spans="1:10" x14ac:dyDescent="0.3">
      <c r="A532" s="24">
        <v>43052</v>
      </c>
      <c r="B532">
        <v>10283.599609375</v>
      </c>
      <c r="C532" s="5">
        <f t="shared" si="57"/>
        <v>-3.6961165136726315E-3</v>
      </c>
      <c r="D532" s="7">
        <f t="shared" si="58"/>
        <v>1.3661277282643529E-5</v>
      </c>
      <c r="E532">
        <f>Estimation!$D$3+Estimation!$D$4*(TimeSeries!D531)</f>
        <v>1.3691426677470977E-5</v>
      </c>
      <c r="F532">
        <f t="shared" si="62"/>
        <v>3.7001927892301744E-3</v>
      </c>
      <c r="G532" s="11">
        <f t="shared" si="59"/>
        <v>9.0898600846134962E-16</v>
      </c>
      <c r="H532" s="6">
        <f t="shared" si="60"/>
        <v>1.4678840597721915E-5</v>
      </c>
      <c r="I532">
        <f t="shared" si="61"/>
        <v>3.8312975083804072E-3</v>
      </c>
      <c r="J532" s="6">
        <f t="shared" si="63"/>
        <v>1.0039973145423329E+76</v>
      </c>
    </row>
    <row r="533" spans="1:10" x14ac:dyDescent="0.3">
      <c r="A533" s="24">
        <v>43059</v>
      </c>
      <c r="B533">
        <v>10389.7001953125</v>
      </c>
      <c r="C533" s="5">
        <f t="shared" si="57"/>
        <v>1.0317455946142973E-2</v>
      </c>
      <c r="D533" s="7">
        <f t="shared" si="58"/>
        <v>1.0644989720060099E-4</v>
      </c>
      <c r="E533">
        <f>Estimation!$D$3+Estimation!$D$4*(TimeSeries!D532)</f>
        <v>4.4521735756363732E-6</v>
      </c>
      <c r="F533">
        <f t="shared" si="62"/>
        <v>2.1100174349128905E-3</v>
      </c>
      <c r="G533" s="11">
        <f t="shared" si="59"/>
        <v>1.0403535624674665E-8</v>
      </c>
      <c r="H533" s="6">
        <f t="shared" si="60"/>
        <v>5.4018174687666554E-6</v>
      </c>
      <c r="I533">
        <f t="shared" si="61"/>
        <v>2.3241810318403891E-3</v>
      </c>
      <c r="J533" s="6">
        <f t="shared" si="63"/>
        <v>2.0079946290846658E+76</v>
      </c>
    </row>
    <row r="534" spans="1:10" x14ac:dyDescent="0.3">
      <c r="A534" s="24">
        <v>43066</v>
      </c>
      <c r="B534">
        <v>10121.7998046875</v>
      </c>
      <c r="C534" s="5">
        <f t="shared" si="57"/>
        <v>-2.578518971566357E-2</v>
      </c>
      <c r="D534" s="7">
        <f t="shared" si="58"/>
        <v>6.6487600867276239E-4</v>
      </c>
      <c r="E534">
        <f>Estimation!$D$3+Estimation!$D$4*(TimeSeries!D533)</f>
        <v>1.0455109956780151E-5</v>
      </c>
      <c r="F534">
        <f t="shared" si="62"/>
        <v>3.2334362459742654E-3</v>
      </c>
      <c r="G534" s="11">
        <f t="shared" si="59"/>
        <v>4.2826671267623388E-7</v>
      </c>
      <c r="H534" s="6">
        <f t="shared" si="60"/>
        <v>1.0804579176564093E-5</v>
      </c>
      <c r="I534">
        <f t="shared" si="61"/>
        <v>3.2870319707243635E-3</v>
      </c>
      <c r="J534" s="6">
        <f t="shared" si="63"/>
        <v>4.0159892581693317E+76</v>
      </c>
    </row>
    <row r="535" spans="1:10" x14ac:dyDescent="0.3">
      <c r="A535" s="24">
        <v>43073</v>
      </c>
      <c r="B535">
        <v>10265.650390625</v>
      </c>
      <c r="C535" s="5">
        <f t="shared" si="57"/>
        <v>1.4211957232238559E-2</v>
      </c>
      <c r="D535" s="7">
        <f t="shared" si="58"/>
        <v>2.0197972837097787E-4</v>
      </c>
      <c r="E535">
        <f>Estimation!$D$3+Estimation!$D$4*(TimeSeries!D534)</f>
        <v>4.6582346504762636E-5</v>
      </c>
      <c r="F535">
        <f t="shared" si="62"/>
        <v>6.8251261163998012E-3</v>
      </c>
      <c r="G535" s="11">
        <f t="shared" si="59"/>
        <v>2.414834629087432E-8</v>
      </c>
      <c r="H535" s="6">
        <f t="shared" si="60"/>
        <v>4.728134603163665E-5</v>
      </c>
      <c r="I535">
        <f t="shared" si="61"/>
        <v>6.876143252698903E-3</v>
      </c>
      <c r="J535" s="6">
        <f t="shared" si="63"/>
        <v>8.0319785163386634E+76</v>
      </c>
    </row>
    <row r="536" spans="1:10" x14ac:dyDescent="0.3">
      <c r="A536" s="24">
        <v>43080</v>
      </c>
      <c r="B536">
        <v>10333.25</v>
      </c>
      <c r="C536" s="5">
        <f t="shared" si="57"/>
        <v>6.5850293749274424E-3</v>
      </c>
      <c r="D536" s="7">
        <f t="shared" si="58"/>
        <v>4.3362611868657306E-5</v>
      </c>
      <c r="E536">
        <f>Estimation!$D$3+Estimation!$D$4*(TimeSeries!D535)</f>
        <v>1.6635388309063265E-5</v>
      </c>
      <c r="F536">
        <f t="shared" si="62"/>
        <v>4.0786503048267407E-3</v>
      </c>
      <c r="G536" s="11">
        <f t="shared" si="59"/>
        <v>7.1434447920451874E-10</v>
      </c>
      <c r="H536" s="6">
        <f t="shared" si="60"/>
        <v>1.969424307480626E-5</v>
      </c>
      <c r="I536">
        <f t="shared" si="61"/>
        <v>4.4378196307202772E-3</v>
      </c>
      <c r="J536" s="6">
        <f t="shared" si="63"/>
        <v>1.6063957032677327E+77</v>
      </c>
    </row>
    <row r="537" spans="1:10" x14ac:dyDescent="0.3">
      <c r="A537" s="24">
        <v>43087</v>
      </c>
      <c r="B537">
        <v>10493</v>
      </c>
      <c r="C537" s="5">
        <f t="shared" si="57"/>
        <v>1.5459802095178166E-2</v>
      </c>
      <c r="D537" s="7">
        <f t="shared" si="58"/>
        <v>2.390054808220752E-4</v>
      </c>
      <c r="E537">
        <f>Estimation!$D$3+Estimation!$D$4*(TimeSeries!D536)</f>
        <v>6.3736939313928486E-6</v>
      </c>
      <c r="F537">
        <f t="shared" si="62"/>
        <v>2.5246175812175691E-3</v>
      </c>
      <c r="G537" s="11">
        <f t="shared" si="59"/>
        <v>5.4117548271951849E-8</v>
      </c>
      <c r="H537" s="6">
        <f t="shared" si="60"/>
        <v>7.6478080238039112E-6</v>
      </c>
      <c r="I537">
        <f t="shared" si="61"/>
        <v>2.7654670534656366E-3</v>
      </c>
      <c r="J537" s="6">
        <f t="shared" si="63"/>
        <v>3.2127914065354654E+77</v>
      </c>
    </row>
    <row r="538" spans="1:10" x14ac:dyDescent="0.3">
      <c r="A538" s="24">
        <v>43094</v>
      </c>
      <c r="B538">
        <v>10530.7001953125</v>
      </c>
      <c r="C538" s="5">
        <f t="shared" si="57"/>
        <v>3.5928900517010476E-3</v>
      </c>
      <c r="D538" s="7">
        <f t="shared" si="58"/>
        <v>1.2908858923612357E-5</v>
      </c>
      <c r="E538">
        <f>Estimation!$D$3+Estimation!$D$4*(TimeSeries!D537)</f>
        <v>1.9030760032712543E-5</v>
      </c>
      <c r="F538">
        <f t="shared" si="62"/>
        <v>4.3624259343526444E-3</v>
      </c>
      <c r="G538" s="11">
        <f t="shared" si="59"/>
        <v>3.7477673189602085E-11</v>
      </c>
      <c r="H538" s="6">
        <f t="shared" si="60"/>
        <v>1.9525533045423458E-5</v>
      </c>
      <c r="I538">
        <f t="shared" si="61"/>
        <v>4.4187705355023194E-3</v>
      </c>
      <c r="J538" s="6">
        <f t="shared" si="63"/>
        <v>6.4255828130709307E+77</v>
      </c>
    </row>
    <row r="539" spans="1:10" x14ac:dyDescent="0.3">
      <c r="A539" s="24">
        <v>43101</v>
      </c>
      <c r="B539">
        <v>10558.849609375</v>
      </c>
      <c r="C539" s="5">
        <f t="shared" si="57"/>
        <v>2.6730809481243512E-3</v>
      </c>
      <c r="D539" s="7">
        <f t="shared" si="58"/>
        <v>7.1453617552253799E-6</v>
      </c>
      <c r="E539">
        <f>Estimation!$D$3+Estimation!$D$4*(TimeSeries!D538)</f>
        <v>4.4034960595221946E-6</v>
      </c>
      <c r="F539">
        <f t="shared" si="62"/>
        <v>2.0984508713625381E-3</v>
      </c>
      <c r="G539" s="11">
        <f t="shared" si="59"/>
        <v>7.5178274932739116E-12</v>
      </c>
      <c r="H539" s="6">
        <f t="shared" si="60"/>
        <v>5.6666954991003846E-6</v>
      </c>
      <c r="I539">
        <f t="shared" si="61"/>
        <v>2.3804821988623196E-3</v>
      </c>
      <c r="J539" s="6">
        <f t="shared" si="63"/>
        <v>1.2851165626141861E+78</v>
      </c>
    </row>
    <row r="540" spans="1:10" x14ac:dyDescent="0.3">
      <c r="A540" s="24">
        <v>43108</v>
      </c>
      <c r="B540">
        <v>10681.25</v>
      </c>
      <c r="C540" s="5">
        <f t="shared" si="57"/>
        <v>1.15922089198357E-2</v>
      </c>
      <c r="D540" s="7">
        <f t="shared" si="58"/>
        <v>1.3437930764111837E-4</v>
      </c>
      <c r="E540">
        <f>Estimation!$D$3+Estimation!$D$4*(TimeSeries!D539)</f>
        <v>4.0306280627212904E-6</v>
      </c>
      <c r="F540">
        <f t="shared" si="62"/>
        <v>2.0076424140571675E-3</v>
      </c>
      <c r="G540" s="11">
        <f t="shared" si="59"/>
        <v>1.6990778267831631E-8</v>
      </c>
      <c r="H540" s="6">
        <f t="shared" si="60"/>
        <v>4.3972334999235104E-6</v>
      </c>
      <c r="I540">
        <f t="shared" si="61"/>
        <v>2.0969581540706793E-3</v>
      </c>
      <c r="J540" s="6">
        <f t="shared" si="63"/>
        <v>2.5702331252283723E+78</v>
      </c>
    </row>
    <row r="541" spans="1:10" x14ac:dyDescent="0.3">
      <c r="A541" s="24">
        <v>43115</v>
      </c>
      <c r="B541">
        <v>10894.7001953125</v>
      </c>
      <c r="C541" s="5">
        <f t="shared" si="57"/>
        <v>1.9983634435342346E-2</v>
      </c>
      <c r="D541" s="7">
        <f t="shared" si="58"/>
        <v>3.9934564524540041E-4</v>
      </c>
      <c r="E541">
        <f>Estimation!$D$3+Estimation!$D$4*(TimeSeries!D540)</f>
        <v>1.2261996126501395E-5</v>
      </c>
      <c r="F541">
        <f t="shared" si="62"/>
        <v>3.5017133130085614E-3</v>
      </c>
      <c r="G541" s="11">
        <f t="shared" si="59"/>
        <v>1.4983375141520294E-7</v>
      </c>
      <c r="H541" s="6">
        <f t="shared" si="60"/>
        <v>1.2546474039594772E-5</v>
      </c>
      <c r="I541">
        <f t="shared" si="61"/>
        <v>3.5421002300322856E-3</v>
      </c>
      <c r="J541" s="6">
        <f t="shared" si="63"/>
        <v>5.1404662504567446E+78</v>
      </c>
    </row>
    <row r="542" spans="1:10" x14ac:dyDescent="0.3">
      <c r="A542" s="24">
        <v>43122</v>
      </c>
      <c r="B542">
        <v>11069.650390625</v>
      </c>
      <c r="C542" s="5">
        <f t="shared" si="57"/>
        <v>1.6058284503117637E-2</v>
      </c>
      <c r="D542" s="7">
        <f t="shared" si="58"/>
        <v>2.5786850118306805E-4</v>
      </c>
      <c r="E542">
        <f>Estimation!$D$3+Estimation!$D$4*(TimeSeries!D541)</f>
        <v>2.9403926561392407E-5</v>
      </c>
      <c r="F542">
        <f t="shared" si="62"/>
        <v>5.4225387560986969E-3</v>
      </c>
      <c r="G542" s="11">
        <f t="shared" si="59"/>
        <v>5.2196061857063203E-8</v>
      </c>
      <c r="H542" s="6">
        <f t="shared" si="60"/>
        <v>3.0215617537440466E-5</v>
      </c>
      <c r="I542">
        <f t="shared" si="61"/>
        <v>5.4968734329107908E-3</v>
      </c>
      <c r="J542" s="6">
        <f t="shared" si="63"/>
        <v>1.0280932500913489E+79</v>
      </c>
    </row>
    <row r="543" spans="1:10" x14ac:dyDescent="0.3">
      <c r="A543" s="24">
        <v>43129</v>
      </c>
      <c r="B543">
        <v>10760.599609375</v>
      </c>
      <c r="C543" s="5">
        <f t="shared" si="57"/>
        <v>-2.7918748139664662E-2</v>
      </c>
      <c r="D543" s="7">
        <f t="shared" si="58"/>
        <v>7.7945649768602898E-4</v>
      </c>
      <c r="E543">
        <f>Estimation!$D$3+Estimation!$D$4*(TimeSeries!D542)</f>
        <v>2.0251098381136947E-5</v>
      </c>
      <c r="F543">
        <f t="shared" si="62"/>
        <v>4.5001220406936686E-3</v>
      </c>
      <c r="G543" s="11">
        <f t="shared" si="59"/>
        <v>5.7639283833370045E-7</v>
      </c>
      <c r="H543" s="6">
        <f t="shared" si="60"/>
        <v>2.2205890142827156E-5</v>
      </c>
      <c r="I543">
        <f t="shared" si="61"/>
        <v>4.7123126108978763E-3</v>
      </c>
      <c r="J543" s="6">
        <f t="shared" si="63"/>
        <v>2.0561865001826978E+79</v>
      </c>
    </row>
    <row r="544" spans="1:10" x14ac:dyDescent="0.3">
      <c r="A544" s="24">
        <v>43136</v>
      </c>
      <c r="B544">
        <v>10454.9501953125</v>
      </c>
      <c r="C544" s="5">
        <f t="shared" si="57"/>
        <v>-2.8404496511161725E-2</v>
      </c>
      <c r="D544" s="7">
        <f t="shared" si="58"/>
        <v>8.0681542205259861E-4</v>
      </c>
      <c r="E544">
        <f>Estimation!$D$3+Estimation!$D$4*(TimeSeries!D543)</f>
        <v>5.3995102365073355E-5</v>
      </c>
      <c r="F544">
        <f t="shared" si="62"/>
        <v>7.3481359789455006E-3</v>
      </c>
      <c r="G544" s="11">
        <f t="shared" si="59"/>
        <v>5.6673843373442763E-7</v>
      </c>
      <c r="H544" s="6">
        <f t="shared" si="60"/>
        <v>5.5431706831568514E-5</v>
      </c>
      <c r="I544">
        <f t="shared" si="61"/>
        <v>7.4452472646359107E-3</v>
      </c>
      <c r="J544" s="6">
        <f t="shared" si="63"/>
        <v>4.1123730003653956E+79</v>
      </c>
    </row>
    <row r="545" spans="1:10" x14ac:dyDescent="0.3">
      <c r="A545" s="24">
        <v>43143</v>
      </c>
      <c r="B545">
        <v>10452.2998046875</v>
      </c>
      <c r="C545" s="5">
        <f t="shared" si="57"/>
        <v>-2.5350581069127909E-4</v>
      </c>
      <c r="D545" s="7">
        <f t="shared" si="58"/>
        <v>6.4265196054242636E-8</v>
      </c>
      <c r="E545">
        <f>Estimation!$D$3+Estimation!$D$4*(TimeSeries!D544)</f>
        <v>5.5765081082013593E-5</v>
      </c>
      <c r="F545">
        <f t="shared" si="62"/>
        <v>7.4676020971938236E-3</v>
      </c>
      <c r="G545" s="11">
        <f t="shared" si="59"/>
        <v>3.1025808903615415E-9</v>
      </c>
      <c r="H545" s="6">
        <f t="shared" si="60"/>
        <v>5.9351221385666508E-5</v>
      </c>
      <c r="I545">
        <f t="shared" si="61"/>
        <v>7.7039743889544769E-3</v>
      </c>
      <c r="J545" s="6">
        <f t="shared" si="63"/>
        <v>8.2247460007307913E+79</v>
      </c>
    </row>
    <row r="546" spans="1:10" x14ac:dyDescent="0.3">
      <c r="A546" s="24">
        <v>43150</v>
      </c>
      <c r="B546">
        <v>10491.0498046875</v>
      </c>
      <c r="C546" s="5">
        <f t="shared" si="57"/>
        <v>3.7073180758384616E-3</v>
      </c>
      <c r="D546" s="7">
        <f t="shared" si="58"/>
        <v>1.3744207315438594E-5</v>
      </c>
      <c r="E546">
        <f>Estimation!$D$3+Estimation!$D$4*(TimeSeries!D545)</f>
        <v>3.5725183053930215E-6</v>
      </c>
      <c r="F546">
        <f t="shared" si="62"/>
        <v>1.8901106595628262E-3</v>
      </c>
      <c r="G546" s="11">
        <f t="shared" si="59"/>
        <v>1.0346325731708189E-10</v>
      </c>
      <c r="H546" s="6">
        <f t="shared" si="60"/>
        <v>7.4122306153331395E-6</v>
      </c>
      <c r="I546">
        <f t="shared" si="61"/>
        <v>2.722541205442654E-3</v>
      </c>
      <c r="J546" s="6">
        <f t="shared" si="63"/>
        <v>1.6449492001461583E+80</v>
      </c>
    </row>
    <row r="547" spans="1:10" x14ac:dyDescent="0.3">
      <c r="A547" s="24">
        <v>43157</v>
      </c>
      <c r="B547">
        <v>10458.349609375</v>
      </c>
      <c r="C547" s="5">
        <f t="shared" si="57"/>
        <v>-3.1169612118217005E-3</v>
      </c>
      <c r="D547" s="7">
        <f t="shared" si="58"/>
        <v>9.7154471960010036E-6</v>
      </c>
      <c r="E547">
        <f>Estimation!$D$3+Estimation!$D$4*(TimeSeries!D546)</f>
        <v>4.4575387132081476E-6</v>
      </c>
      <c r="F547">
        <f t="shared" si="62"/>
        <v>2.1112884012394299E-3</v>
      </c>
      <c r="G547" s="11">
        <f t="shared" si="59"/>
        <v>2.7645601613425074E-11</v>
      </c>
      <c r="H547" s="6">
        <f t="shared" si="60"/>
        <v>4.9370711048479095E-6</v>
      </c>
      <c r="I547">
        <f t="shared" si="61"/>
        <v>2.2219520932837212E-3</v>
      </c>
      <c r="J547" s="6">
        <f t="shared" si="63"/>
        <v>3.2898984002923165E+80</v>
      </c>
    </row>
    <row r="548" spans="1:10" x14ac:dyDescent="0.3">
      <c r="A548" s="24">
        <v>43164</v>
      </c>
      <c r="B548">
        <v>10226.849609375</v>
      </c>
      <c r="C548" s="5">
        <f t="shared" si="57"/>
        <v>-2.2135423718526281E-2</v>
      </c>
      <c r="D548" s="7">
        <f t="shared" si="58"/>
        <v>4.8997698319869589E-4</v>
      </c>
      <c r="E548">
        <f>Estimation!$D$3+Estimation!$D$4*(TimeSeries!D547)</f>
        <v>4.1968990926032002E-6</v>
      </c>
      <c r="F548">
        <f t="shared" si="62"/>
        <v>2.048633469560429E-3</v>
      </c>
      <c r="G548" s="11">
        <f t="shared" si="59"/>
        <v>2.3598229011412249E-7</v>
      </c>
      <c r="H548" s="6">
        <f t="shared" si="60"/>
        <v>4.5163016634980986E-6</v>
      </c>
      <c r="I548">
        <f t="shared" si="61"/>
        <v>2.1251592089766118E-3</v>
      </c>
      <c r="J548" s="6">
        <f t="shared" si="63"/>
        <v>6.579796800584633E+80</v>
      </c>
    </row>
    <row r="549" spans="1:10" x14ac:dyDescent="0.3">
      <c r="A549" s="24">
        <v>43171</v>
      </c>
      <c r="B549">
        <v>10195.150390625</v>
      </c>
      <c r="C549" s="5">
        <f t="shared" si="57"/>
        <v>-3.0996074021604203E-3</v>
      </c>
      <c r="D549" s="7">
        <f t="shared" si="58"/>
        <v>9.6075660475276688E-6</v>
      </c>
      <c r="E549">
        <f>Estimation!$D$3+Estimation!$D$4*(TimeSeries!D548)</f>
        <v>3.5267298129507334E-5</v>
      </c>
      <c r="F549">
        <f t="shared" si="62"/>
        <v>5.9386276301437975E-3</v>
      </c>
      <c r="G549" s="11">
        <f t="shared" si="59"/>
        <v>6.5842185051897648E-10</v>
      </c>
      <c r="H549" s="6">
        <f t="shared" si="60"/>
        <v>3.5559479127435788E-5</v>
      </c>
      <c r="I549">
        <f t="shared" si="61"/>
        <v>5.9631769324275281E-3</v>
      </c>
      <c r="J549" s="6">
        <f t="shared" si="63"/>
        <v>1.3159593601169266E+81</v>
      </c>
    </row>
    <row r="550" spans="1:10" x14ac:dyDescent="0.3">
      <c r="A550" s="24">
        <v>43178</v>
      </c>
      <c r="B550">
        <v>9998.0498046875</v>
      </c>
      <c r="C550" s="5">
        <f t="shared" si="57"/>
        <v>-1.9332778662955796E-2</v>
      </c>
      <c r="D550" s="7">
        <f t="shared" si="58"/>
        <v>3.737563308308389E-4</v>
      </c>
      <c r="E550">
        <f>Estimation!$D$3+Estimation!$D$4*(TimeSeries!D549)</f>
        <v>4.1899197488907631E-6</v>
      </c>
      <c r="F550">
        <f t="shared" si="62"/>
        <v>2.046929346335814E-3</v>
      </c>
      <c r="G550" s="11">
        <f t="shared" si="59"/>
        <v>1.365793321999915E-7</v>
      </c>
      <c r="H550" s="6">
        <f t="shared" si="60"/>
        <v>6.4904312893937569E-6</v>
      </c>
      <c r="I550">
        <f t="shared" si="61"/>
        <v>2.5476324871130367E-3</v>
      </c>
      <c r="J550" s="6">
        <f t="shared" si="63"/>
        <v>2.6319187202338532E+81</v>
      </c>
    </row>
    <row r="551" spans="1:10" x14ac:dyDescent="0.3">
      <c r="A551" s="24">
        <v>43185</v>
      </c>
      <c r="B551">
        <v>10113.7001953125</v>
      </c>
      <c r="C551" s="5">
        <f t="shared" si="57"/>
        <v>1.1567294910931336E-2</v>
      </c>
      <c r="D551" s="7">
        <f t="shared" si="58"/>
        <v>1.3380231155645799E-4</v>
      </c>
      <c r="E551">
        <f>Estimation!$D$3+Estimation!$D$4*(TimeSeries!D550)</f>
        <v>2.7748432314322896E-5</v>
      </c>
      <c r="F551">
        <f t="shared" si="62"/>
        <v>5.2676780761852652E-3</v>
      </c>
      <c r="G551" s="11">
        <f t="shared" si="59"/>
        <v>1.1247425302305374E-8</v>
      </c>
      <c r="H551" s="6">
        <f t="shared" si="60"/>
        <v>2.816832913088149E-5</v>
      </c>
      <c r="I551">
        <f t="shared" si="61"/>
        <v>5.3073843963746857E-3</v>
      </c>
      <c r="J551" s="6">
        <f t="shared" si="63"/>
        <v>5.2638374404677064E+81</v>
      </c>
    </row>
    <row r="552" spans="1:10" x14ac:dyDescent="0.3">
      <c r="A552" s="24">
        <v>43192</v>
      </c>
      <c r="B552">
        <v>10331.599609375</v>
      </c>
      <c r="C552" s="5">
        <f t="shared" si="57"/>
        <v>2.1544974623975088E-2</v>
      </c>
      <c r="D552" s="7">
        <f t="shared" si="58"/>
        <v>4.6418593154773049E-4</v>
      </c>
      <c r="E552">
        <f>Estimation!$D$3+Estimation!$D$4*(TimeSeries!D551)</f>
        <v>1.2224667510217978E-5</v>
      </c>
      <c r="F552">
        <f t="shared" si="62"/>
        <v>3.4963792000036235E-3</v>
      </c>
      <c r="G552" s="11">
        <f t="shared" si="59"/>
        <v>2.0426898419038612E-7</v>
      </c>
      <c r="H552" s="6">
        <f t="shared" si="60"/>
        <v>1.4047010464400401E-5</v>
      </c>
      <c r="I552">
        <f t="shared" si="61"/>
        <v>3.7479341595604908E-3</v>
      </c>
      <c r="J552" s="6">
        <f t="shared" si="63"/>
        <v>1.0527674880935413E+82</v>
      </c>
    </row>
    <row r="553" spans="1:10" x14ac:dyDescent="0.3">
      <c r="A553" s="24">
        <v>43199</v>
      </c>
      <c r="B553">
        <v>10480.599609375</v>
      </c>
      <c r="C553" s="5">
        <f t="shared" si="57"/>
        <v>1.4421774520258834E-2</v>
      </c>
      <c r="D553" s="7">
        <f t="shared" si="58"/>
        <v>2.0798758031318693E-4</v>
      </c>
      <c r="E553">
        <f>Estimation!$D$3+Estimation!$D$4*(TimeSeries!D552)</f>
        <v>3.3598752542770191E-5</v>
      </c>
      <c r="F553">
        <f t="shared" si="62"/>
        <v>5.7964430940681362E-3</v>
      </c>
      <c r="G553" s="11">
        <f t="shared" si="59"/>
        <v>3.041146325114008E-8</v>
      </c>
      <c r="H553" s="6">
        <f t="shared" si="60"/>
        <v>3.4507520344658115E-5</v>
      </c>
      <c r="I553">
        <f t="shared" si="61"/>
        <v>5.8743102016030882E-3</v>
      </c>
      <c r="J553" s="6">
        <f t="shared" si="63"/>
        <v>2.1055349761870826E+82</v>
      </c>
    </row>
    <row r="554" spans="1:10" x14ac:dyDescent="0.3">
      <c r="A554" s="24">
        <v>43206</v>
      </c>
      <c r="B554">
        <v>10564.0498046875</v>
      </c>
      <c r="C554" s="5">
        <f t="shared" si="57"/>
        <v>7.9623493333198514E-3</v>
      </c>
      <c r="D554" s="7">
        <f t="shared" si="58"/>
        <v>6.3399006905819077E-5</v>
      </c>
      <c r="E554">
        <f>Estimation!$D$3+Estimation!$D$4*(TimeSeries!D553)</f>
        <v>1.7024064776374668E-5</v>
      </c>
      <c r="F554">
        <f t="shared" si="62"/>
        <v>4.1260228763755867E-3</v>
      </c>
      <c r="G554" s="11">
        <f t="shared" si="59"/>
        <v>2.1506352575093177E-9</v>
      </c>
      <c r="H554" s="6">
        <f t="shared" si="60"/>
        <v>1.9256520108538933E-5</v>
      </c>
      <c r="I554">
        <f t="shared" si="61"/>
        <v>4.3882251661165857E-3</v>
      </c>
      <c r="J554" s="6">
        <f t="shared" si="63"/>
        <v>4.2110699523741651E+82</v>
      </c>
    </row>
    <row r="555" spans="1:10" x14ac:dyDescent="0.3">
      <c r="A555" s="24">
        <v>43213</v>
      </c>
      <c r="B555">
        <v>10692.2998046875</v>
      </c>
      <c r="C555" s="5">
        <f t="shared" si="57"/>
        <v>1.2140230533852048E-2</v>
      </c>
      <c r="D555" s="7">
        <f t="shared" si="58"/>
        <v>1.4738519741507359E-4</v>
      </c>
      <c r="E555">
        <f>Estimation!$D$3+Estimation!$D$4*(TimeSeries!D554)</f>
        <v>7.6699434587798784E-6</v>
      </c>
      <c r="F555">
        <f t="shared" si="62"/>
        <v>2.7694662768807782E-3</v>
      </c>
      <c r="G555" s="11">
        <f t="shared" si="59"/>
        <v>1.9520352188071647E-8</v>
      </c>
      <c r="H555" s="6">
        <f t="shared" si="60"/>
        <v>8.9157391742025595E-6</v>
      </c>
      <c r="I555">
        <f t="shared" si="61"/>
        <v>2.9859235044124221E-3</v>
      </c>
      <c r="J555" s="6">
        <f t="shared" si="63"/>
        <v>8.4221399047483303E+82</v>
      </c>
    </row>
    <row r="556" spans="1:10" x14ac:dyDescent="0.3">
      <c r="A556" s="24">
        <v>43220</v>
      </c>
      <c r="B556">
        <v>10618.25</v>
      </c>
      <c r="C556" s="5">
        <f t="shared" si="57"/>
        <v>-6.9255264106078407E-3</v>
      </c>
      <c r="D556" s="7">
        <f t="shared" si="58"/>
        <v>4.7962916064026724E-5</v>
      </c>
      <c r="E556">
        <f>Estimation!$D$3+Estimation!$D$4*(TimeSeries!D555)</f>
        <v>1.3103408887702642E-5</v>
      </c>
      <c r="F556">
        <f t="shared" si="62"/>
        <v>3.6198631034477869E-3</v>
      </c>
      <c r="G556" s="11">
        <f t="shared" si="59"/>
        <v>1.2151852405761903E-9</v>
      </c>
      <c r="H556" s="6">
        <f t="shared" si="60"/>
        <v>1.3680210386646495E-5</v>
      </c>
      <c r="I556">
        <f t="shared" si="61"/>
        <v>3.6986768426893551E-3</v>
      </c>
      <c r="J556" s="6">
        <f t="shared" si="63"/>
        <v>1.6844279809496661E+83</v>
      </c>
    </row>
    <row r="557" spans="1:10" x14ac:dyDescent="0.3">
      <c r="A557" s="24">
        <v>43227</v>
      </c>
      <c r="B557">
        <v>10806.5</v>
      </c>
      <c r="C557" s="5">
        <f t="shared" si="57"/>
        <v>1.7728910131142195E-2</v>
      </c>
      <c r="D557" s="7">
        <f t="shared" si="58"/>
        <v>3.1431425443811635E-4</v>
      </c>
      <c r="E557">
        <f>Estimation!$D$3+Estimation!$D$4*(TimeSeries!D556)</f>
        <v>6.6713094519505273E-6</v>
      </c>
      <c r="F557">
        <f t="shared" si="62"/>
        <v>2.5828878124979659E-3</v>
      </c>
      <c r="G557" s="11">
        <f t="shared" si="59"/>
        <v>9.4644181599761046E-8</v>
      </c>
      <c r="H557" s="6">
        <f t="shared" si="60"/>
        <v>7.5563472152485693E-6</v>
      </c>
      <c r="I557">
        <f t="shared" si="61"/>
        <v>2.7488810842320132E-3</v>
      </c>
      <c r="J557" s="6">
        <f t="shared" si="63"/>
        <v>3.3688559618993321E+83</v>
      </c>
    </row>
    <row r="558" spans="1:10" x14ac:dyDescent="0.3">
      <c r="A558" s="24">
        <v>43234</v>
      </c>
      <c r="B558">
        <v>10596.400390625</v>
      </c>
      <c r="C558" s="5">
        <f t="shared" si="57"/>
        <v>-1.9441966351270046E-2</v>
      </c>
      <c r="D558" s="7">
        <f t="shared" si="58"/>
        <v>3.7799005560391669E-4</v>
      </c>
      <c r="E558">
        <f>Estimation!$D$3+Estimation!$D$4*(TimeSeries!D557)</f>
        <v>2.3902842162598429E-5</v>
      </c>
      <c r="F558">
        <f t="shared" si="62"/>
        <v>4.8890532992184113E-3</v>
      </c>
      <c r="G558" s="11">
        <f t="shared" si="59"/>
        <v>1.253777547226377E-7</v>
      </c>
      <c r="H558" s="6">
        <f t="shared" si="60"/>
        <v>2.439169814134967E-5</v>
      </c>
      <c r="I558">
        <f t="shared" si="61"/>
        <v>4.9387952115216996E-3</v>
      </c>
      <c r="J558" s="6">
        <f t="shared" si="63"/>
        <v>6.7377119237986642E+83</v>
      </c>
    </row>
    <row r="559" spans="1:10" x14ac:dyDescent="0.3">
      <c r="A559" s="24">
        <v>43241</v>
      </c>
      <c r="B559">
        <v>10605.150390625</v>
      </c>
      <c r="C559" s="5">
        <f t="shared" si="57"/>
        <v>8.257521117964739E-4</v>
      </c>
      <c r="D559" s="7">
        <f t="shared" si="58"/>
        <v>6.8186655013633629E-7</v>
      </c>
      <c r="E559">
        <f>Estimation!$D$3+Estimation!$D$4*(TimeSeries!D558)</f>
        <v>2.8022332071540212E-5</v>
      </c>
      <c r="F559">
        <f t="shared" si="62"/>
        <v>5.2936123839529671E-3</v>
      </c>
      <c r="G559" s="11">
        <f t="shared" si="59"/>
        <v>7.47501054927074E-10</v>
      </c>
      <c r="H559" s="6">
        <f t="shared" si="60"/>
        <v>2.9600346835635737E-5</v>
      </c>
      <c r="I559">
        <f t="shared" si="61"/>
        <v>5.4406200782296625E-3</v>
      </c>
      <c r="J559" s="6">
        <f t="shared" si="63"/>
        <v>1.3475423847597328E+84</v>
      </c>
    </row>
    <row r="560" spans="1:10" x14ac:dyDescent="0.3">
      <c r="A560" s="24">
        <v>43248</v>
      </c>
      <c r="B560">
        <v>10696.2001953125</v>
      </c>
      <c r="C560" s="5">
        <f t="shared" si="57"/>
        <v>8.5854326750507415E-3</v>
      </c>
      <c r="D560" s="7">
        <f t="shared" si="58"/>
        <v>7.3709654217828926E-5</v>
      </c>
      <c r="E560">
        <f>Estimation!$D$3+Estimation!$D$4*(TimeSeries!D559)</f>
        <v>3.6124738693483979E-6</v>
      </c>
      <c r="F560">
        <f t="shared" si="62"/>
        <v>1.9006509067549459E-3</v>
      </c>
      <c r="G560" s="11">
        <f t="shared" si="59"/>
        <v>4.9136146928074038E-9</v>
      </c>
      <c r="H560" s="6">
        <f t="shared" si="60"/>
        <v>5.5274608480449481E-6</v>
      </c>
      <c r="I560">
        <f t="shared" si="61"/>
        <v>2.3510552626522731E-3</v>
      </c>
      <c r="J560" s="6">
        <f t="shared" si="63"/>
        <v>2.6950847695194657E+84</v>
      </c>
    </row>
    <row r="561" spans="1:10" x14ac:dyDescent="0.3">
      <c r="A561" s="24">
        <v>43255</v>
      </c>
      <c r="B561">
        <v>10767.650390625</v>
      </c>
      <c r="C561" s="5">
        <f t="shared" si="57"/>
        <v>6.6799605474674451E-3</v>
      </c>
      <c r="D561" s="7">
        <f t="shared" si="58"/>
        <v>4.462187291572157E-5</v>
      </c>
      <c r="E561">
        <f>Estimation!$D$3+Estimation!$D$4*(TimeSeries!D560)</f>
        <v>8.3369881881565214E-6</v>
      </c>
      <c r="F561">
        <f t="shared" si="62"/>
        <v>2.8873843159781349E-3</v>
      </c>
      <c r="G561" s="11">
        <f t="shared" si="59"/>
        <v>1.3165928596926832E-9</v>
      </c>
      <c r="H561" s="6">
        <f t="shared" si="60"/>
        <v>8.6945858746984176E-6</v>
      </c>
      <c r="I561">
        <f t="shared" si="61"/>
        <v>2.9486583177266261E-3</v>
      </c>
      <c r="J561" s="6">
        <f t="shared" si="63"/>
        <v>5.3901695390389314E+84</v>
      </c>
    </row>
    <row r="562" spans="1:10" x14ac:dyDescent="0.3">
      <c r="A562" s="24">
        <v>43262</v>
      </c>
      <c r="B562">
        <v>10817.7001953125</v>
      </c>
      <c r="C562" s="5">
        <f t="shared" si="57"/>
        <v>4.6481639793094498E-3</v>
      </c>
      <c r="D562" s="7">
        <f t="shared" si="58"/>
        <v>2.1605428378549861E-5</v>
      </c>
      <c r="E562">
        <f>Estimation!$D$3+Estimation!$D$4*(TimeSeries!D561)</f>
        <v>6.4551615074755961E-6</v>
      </c>
      <c r="F562">
        <f t="shared" si="62"/>
        <v>2.540700987419731E-3</v>
      </c>
      <c r="G562" s="11">
        <f t="shared" si="59"/>
        <v>2.2953058626477038E-10</v>
      </c>
      <c r="H562" s="6">
        <f t="shared" si="60"/>
        <v>7.0176555494427511E-6</v>
      </c>
      <c r="I562">
        <f t="shared" si="61"/>
        <v>2.6490857950324581E-3</v>
      </c>
      <c r="J562" s="6">
        <f t="shared" si="63"/>
        <v>1.0780339078077863E+85</v>
      </c>
    </row>
    <row r="563" spans="1:10" x14ac:dyDescent="0.3">
      <c r="A563" s="24">
        <v>43269</v>
      </c>
      <c r="B563">
        <v>10821.849609375</v>
      </c>
      <c r="C563" s="5">
        <f t="shared" si="57"/>
        <v>3.8357635981611793E-4</v>
      </c>
      <c r="D563" s="7">
        <f t="shared" si="58"/>
        <v>1.4713082380978397E-7</v>
      </c>
      <c r="E563">
        <f>Estimation!$D$3+Estimation!$D$4*(TimeSeries!D562)</f>
        <v>4.9661184287130181E-6</v>
      </c>
      <c r="F563">
        <f t="shared" si="62"/>
        <v>2.2284789495781686E-3</v>
      </c>
      <c r="G563" s="11">
        <f t="shared" si="59"/>
        <v>2.3222641536211006E-11</v>
      </c>
      <c r="H563" s="6">
        <f t="shared" si="60"/>
        <v>5.4201238859052166E-6</v>
      </c>
      <c r="I563">
        <f t="shared" si="61"/>
        <v>2.3281159519889074E-3</v>
      </c>
      <c r="J563" s="6">
        <f t="shared" si="63"/>
        <v>2.1560678156155726E+85</v>
      </c>
    </row>
    <row r="564" spans="1:10" x14ac:dyDescent="0.3">
      <c r="A564" s="24">
        <v>43276</v>
      </c>
      <c r="B564">
        <v>10714.2998046875</v>
      </c>
      <c r="C564" s="5">
        <f t="shared" si="57"/>
        <v>-9.9382091388822147E-3</v>
      </c>
      <c r="D564" s="7">
        <f t="shared" si="58"/>
        <v>9.8768000888161967E-5</v>
      </c>
      <c r="E564">
        <f>Estimation!$D$3+Estimation!$D$4*(TimeSeries!D563)</f>
        <v>3.577879276296995E-6</v>
      </c>
      <c r="F564">
        <f t="shared" si="62"/>
        <v>1.8915282911701307E-3</v>
      </c>
      <c r="G564" s="11">
        <f t="shared" si="59"/>
        <v>9.0611592524816439E-9</v>
      </c>
      <c r="H564" s="6">
        <f t="shared" si="60"/>
        <v>3.9285328251241603E-6</v>
      </c>
      <c r="I564">
        <f t="shared" si="61"/>
        <v>1.9820526797045936E-3</v>
      </c>
      <c r="J564" s="6">
        <f t="shared" si="63"/>
        <v>4.3121356312311451E+85</v>
      </c>
    </row>
    <row r="565" spans="1:10" x14ac:dyDescent="0.3">
      <c r="A565" s="24">
        <v>43283</v>
      </c>
      <c r="B565">
        <v>10772.650390625</v>
      </c>
      <c r="C565" s="5">
        <f t="shared" si="57"/>
        <v>5.4460475253801377E-3</v>
      </c>
      <c r="D565" s="7">
        <f t="shared" si="58"/>
        <v>2.9659433648699122E-5</v>
      </c>
      <c r="E565">
        <f>Estimation!$D$3+Estimation!$D$4*(TimeSeries!D564)</f>
        <v>9.9581316108268665E-6</v>
      </c>
      <c r="F565">
        <f t="shared" si="62"/>
        <v>3.1556507428463733E-3</v>
      </c>
      <c r="G565" s="11">
        <f t="shared" si="59"/>
        <v>3.8814130198746946E-10</v>
      </c>
      <c r="H565" s="6">
        <f t="shared" si="60"/>
        <v>1.0212287051885339E-5</v>
      </c>
      <c r="I565">
        <f t="shared" si="61"/>
        <v>3.1956669181698737E-3</v>
      </c>
      <c r="J565" s="6">
        <f t="shared" si="63"/>
        <v>8.6242712624622902E+85</v>
      </c>
    </row>
    <row r="566" spans="1:10" x14ac:dyDescent="0.3">
      <c r="A566" s="24">
        <v>43290</v>
      </c>
      <c r="B566">
        <v>11018.900390625</v>
      </c>
      <c r="C566" s="5">
        <f t="shared" si="57"/>
        <v>2.2858812926325189E-2</v>
      </c>
      <c r="D566" s="7">
        <f t="shared" si="58"/>
        <v>5.2252532840073155E-4</v>
      </c>
      <c r="E566">
        <f>Estimation!$D$3+Estimation!$D$4*(TimeSeries!D565)</f>
        <v>5.487170269907026E-6</v>
      </c>
      <c r="F566">
        <f t="shared" si="62"/>
        <v>2.3424709752539147E-3</v>
      </c>
      <c r="G566" s="11">
        <f t="shared" si="59"/>
        <v>2.6732845696331555E-7</v>
      </c>
      <c r="H566" s="6">
        <f t="shared" si="60"/>
        <v>6.1478516070435201E-6</v>
      </c>
      <c r="I566">
        <f t="shared" si="61"/>
        <v>2.4794861578648752E-3</v>
      </c>
      <c r="J566" s="6">
        <f t="shared" si="63"/>
        <v>1.724854252492458E+86</v>
      </c>
    </row>
    <row r="567" spans="1:10" x14ac:dyDescent="0.3">
      <c r="A567" s="24">
        <v>43297</v>
      </c>
      <c r="B567">
        <v>11010.2001953125</v>
      </c>
      <c r="C567" s="5">
        <f t="shared" si="57"/>
        <v>-7.8957019340175627E-4</v>
      </c>
      <c r="D567" s="7">
        <f t="shared" si="58"/>
        <v>6.2342109030848685E-7</v>
      </c>
      <c r="E567">
        <f>Estimation!$D$3+Estimation!$D$4*(TimeSeries!D566)</f>
        <v>3.7373005119568014E-5</v>
      </c>
      <c r="F567">
        <f t="shared" si="62"/>
        <v>6.1133464746870037E-3</v>
      </c>
      <c r="G567" s="11">
        <f t="shared" si="59"/>
        <v>1.3505319263236069E-9</v>
      </c>
      <c r="H567" s="6">
        <f t="shared" si="60"/>
        <v>3.7770738829913379E-5</v>
      </c>
      <c r="I567">
        <f t="shared" si="61"/>
        <v>6.1457903340346211E-3</v>
      </c>
      <c r="J567" s="6">
        <f t="shared" si="63"/>
        <v>3.4497085049849161E+86</v>
      </c>
    </row>
    <row r="568" spans="1:10" x14ac:dyDescent="0.3">
      <c r="A568" s="24">
        <v>43304</v>
      </c>
      <c r="B568">
        <v>11278.349609375</v>
      </c>
      <c r="C568" s="5">
        <f t="shared" si="57"/>
        <v>2.4354635638383915E-2</v>
      </c>
      <c r="D568" s="7">
        <f t="shared" si="58"/>
        <v>5.9314827707843988E-4</v>
      </c>
      <c r="E568">
        <f>Estimation!$D$3+Estimation!$D$4*(TimeSeries!D567)</f>
        <v>3.6086927550541719E-6</v>
      </c>
      <c r="F568">
        <f t="shared" si="62"/>
        <v>1.8996559570233164E-3</v>
      </c>
      <c r="G568" s="11">
        <f t="shared" si="59"/>
        <v>3.4755692148419042E-7</v>
      </c>
      <c r="H568" s="6">
        <f t="shared" si="60"/>
        <v>6.0522611847306077E-6</v>
      </c>
      <c r="I568">
        <f t="shared" si="61"/>
        <v>2.4601343834698558E-3</v>
      </c>
      <c r="J568" s="6">
        <f t="shared" si="63"/>
        <v>6.8994170099698322E+86</v>
      </c>
    </row>
    <row r="569" spans="1:10" x14ac:dyDescent="0.3">
      <c r="A569" s="24">
        <v>43311</v>
      </c>
      <c r="B569">
        <v>11360.7998046875</v>
      </c>
      <c r="C569" s="5">
        <f t="shared" si="57"/>
        <v>7.310484083944635E-3</v>
      </c>
      <c r="D569" s="7">
        <f t="shared" si="58"/>
        <v>5.3443177541607829E-5</v>
      </c>
      <c r="E569">
        <f>Estimation!$D$3+Estimation!$D$4*(TimeSeries!D568)</f>
        <v>4.1941938985983013E-5</v>
      </c>
      <c r="F569">
        <f t="shared" si="62"/>
        <v>6.4762596447319049E-3</v>
      </c>
      <c r="G569" s="11">
        <f t="shared" si="59"/>
        <v>1.322784883133908E-10</v>
      </c>
      <c r="H569" s="6">
        <f t="shared" si="60"/>
        <v>4.2333488498047395E-5</v>
      </c>
      <c r="I569">
        <f t="shared" si="61"/>
        <v>6.5064190226304507E-3</v>
      </c>
      <c r="J569" s="6">
        <f t="shared" si="63"/>
        <v>1.3798834019939664E+87</v>
      </c>
    </row>
    <row r="570" spans="1:10" x14ac:dyDescent="0.3">
      <c r="A570" s="24">
        <v>43318</v>
      </c>
      <c r="B570">
        <v>11429.5</v>
      </c>
      <c r="C570" s="5">
        <f t="shared" si="57"/>
        <v>6.0471266542478919E-3</v>
      </c>
      <c r="D570" s="7">
        <f t="shared" si="58"/>
        <v>3.65677407725153E-5</v>
      </c>
      <c r="E570">
        <f>Estimation!$D$3+Estimation!$D$4*(TimeSeries!D569)</f>
        <v>7.0258535871153788E-6</v>
      </c>
      <c r="F570">
        <f t="shared" si="62"/>
        <v>2.6506326767614138E-3</v>
      </c>
      <c r="G570" s="11">
        <f t="shared" si="59"/>
        <v>8.72723098474896E-10</v>
      </c>
      <c r="H570" s="6">
        <f t="shared" si="60"/>
        <v>9.764607956674434E-6</v>
      </c>
      <c r="I570">
        <f t="shared" si="61"/>
        <v>3.12483726883088E-3</v>
      </c>
      <c r="J570" s="6">
        <f t="shared" si="63"/>
        <v>2.7597668039879329E+87</v>
      </c>
    </row>
    <row r="571" spans="1:10" x14ac:dyDescent="0.3">
      <c r="A571" s="24">
        <v>43325</v>
      </c>
      <c r="B571">
        <v>11470.75</v>
      </c>
      <c r="C571" s="5">
        <f t="shared" si="57"/>
        <v>3.6090817621068361E-3</v>
      </c>
      <c r="D571" s="7">
        <f t="shared" si="58"/>
        <v>1.3025471165572185E-5</v>
      </c>
      <c r="E571">
        <f>Estimation!$D$3+Estimation!$D$4*(TimeSeries!D570)</f>
        <v>5.9341014582611391E-6</v>
      </c>
      <c r="F571">
        <f t="shared" si="62"/>
        <v>2.4360011203324885E-3</v>
      </c>
      <c r="G571" s="11">
        <f t="shared" si="59"/>
        <v>5.0287524325768748E-11</v>
      </c>
      <c r="H571" s="6">
        <f t="shared" si="60"/>
        <v>6.5658203091563756E-6</v>
      </c>
      <c r="I571">
        <f t="shared" si="61"/>
        <v>2.5623856675286755E-3</v>
      </c>
      <c r="J571" s="6">
        <f t="shared" si="63"/>
        <v>5.5195336079758657E+87</v>
      </c>
    </row>
    <row r="572" spans="1:10" x14ac:dyDescent="0.3">
      <c r="A572" s="24">
        <v>43332</v>
      </c>
      <c r="B572">
        <v>11557.099609375</v>
      </c>
      <c r="C572" s="5">
        <f t="shared" si="57"/>
        <v>7.5278085020595853E-3</v>
      </c>
      <c r="D572" s="7">
        <f t="shared" si="58"/>
        <v>5.6667900843680581E-5</v>
      </c>
      <c r="E572">
        <f>Estimation!$D$3+Estimation!$D$4*(TimeSeries!D571)</f>
        <v>4.411040259127344E-6</v>
      </c>
      <c r="F572">
        <f t="shared" si="62"/>
        <v>2.1002476661401968E-3</v>
      </c>
      <c r="G572" s="11">
        <f t="shared" si="59"/>
        <v>2.7307794781534336E-9</v>
      </c>
      <c r="H572" s="6">
        <f t="shared" si="60"/>
        <v>4.8358143493200537E-6</v>
      </c>
      <c r="I572">
        <f t="shared" si="61"/>
        <v>2.1990485099970063E-3</v>
      </c>
      <c r="J572" s="6">
        <f t="shared" si="63"/>
        <v>1.1039067215951731E+88</v>
      </c>
    </row>
    <row r="573" spans="1:10" x14ac:dyDescent="0.3">
      <c r="A573" s="24">
        <v>43339</v>
      </c>
      <c r="B573">
        <v>11680.5</v>
      </c>
      <c r="C573" s="5">
        <f t="shared" si="57"/>
        <v>1.0677453236182188E-2</v>
      </c>
      <c r="D573" s="7">
        <f t="shared" si="58"/>
        <v>1.1400800761085748E-4</v>
      </c>
      <c r="E573">
        <f>Estimation!$D$3+Estimation!$D$4*(TimeSeries!D572)</f>
        <v>7.2344762484530569E-6</v>
      </c>
      <c r="F573">
        <f t="shared" si="62"/>
        <v>2.6896981705115271E-3</v>
      </c>
      <c r="G573" s="11">
        <f t="shared" si="59"/>
        <v>1.140058699959836E-8</v>
      </c>
      <c r="H573" s="6">
        <f t="shared" si="60"/>
        <v>7.5473280390676562E-6</v>
      </c>
      <c r="I573">
        <f t="shared" si="61"/>
        <v>2.7472400767074683E-3</v>
      </c>
      <c r="J573" s="6">
        <f t="shared" si="63"/>
        <v>2.2078134431903463E+88</v>
      </c>
    </row>
    <row r="574" spans="1:10" x14ac:dyDescent="0.3">
      <c r="A574" s="24">
        <v>43346</v>
      </c>
      <c r="B574">
        <v>11589.099609375</v>
      </c>
      <c r="C574" s="5">
        <f t="shared" si="57"/>
        <v>-7.8250409336072524E-3</v>
      </c>
      <c r="D574" s="7">
        <f t="shared" si="58"/>
        <v>6.1231265612629056E-5</v>
      </c>
      <c r="E574">
        <f>Estimation!$D$3+Estimation!$D$4*(TimeSeries!D573)</f>
        <v>1.0944080004988073E-5</v>
      </c>
      <c r="F574">
        <f t="shared" si="62"/>
        <v>3.3081837925042911E-3</v>
      </c>
      <c r="G574" s="11">
        <f t="shared" si="59"/>
        <v>2.5288010363373343E-9</v>
      </c>
      <c r="H574" s="6">
        <f t="shared" si="60"/>
        <v>1.1432352490409291E-5</v>
      </c>
      <c r="I574">
        <f t="shared" si="61"/>
        <v>3.381176199255119E-3</v>
      </c>
      <c r="J574" s="6">
        <f t="shared" si="63"/>
        <v>4.4156268863806926E+88</v>
      </c>
    </row>
    <row r="575" spans="1:10" x14ac:dyDescent="0.3">
      <c r="A575" s="24">
        <v>43353</v>
      </c>
      <c r="B575">
        <v>11515.2001953125</v>
      </c>
      <c r="C575" s="5">
        <f t="shared" si="57"/>
        <v>-6.3766311925319563E-3</v>
      </c>
      <c r="D575" s="7">
        <f t="shared" si="58"/>
        <v>4.0661425365571517E-5</v>
      </c>
      <c r="E575">
        <f>Estimation!$D$3+Estimation!$D$4*(TimeSeries!D574)</f>
        <v>7.529701982127851E-6</v>
      </c>
      <c r="F575">
        <f t="shared" si="62"/>
        <v>2.7440302443901472E-3</v>
      </c>
      <c r="G575" s="11">
        <f t="shared" si="59"/>
        <v>1.0977110943570279E-9</v>
      </c>
      <c r="H575" s="6">
        <f t="shared" si="60"/>
        <v>8.2693151453305944E-6</v>
      </c>
      <c r="I575">
        <f t="shared" si="61"/>
        <v>2.8756416927932095E-3</v>
      </c>
      <c r="J575" s="6">
        <f t="shared" si="63"/>
        <v>8.8312537727613852E+88</v>
      </c>
    </row>
    <row r="576" spans="1:10" x14ac:dyDescent="0.3">
      <c r="A576" s="24">
        <v>43360</v>
      </c>
      <c r="B576">
        <v>11143.099609375</v>
      </c>
      <c r="C576" s="5">
        <f t="shared" si="57"/>
        <v>-3.2313861646015574E-2</v>
      </c>
      <c r="D576" s="7">
        <f t="shared" si="58"/>
        <v>1.0441856544778363E-3</v>
      </c>
      <c r="E576">
        <f>Estimation!$D$3+Estimation!$D$4*(TimeSeries!D575)</f>
        <v>6.1989413513246752E-6</v>
      </c>
      <c r="F576">
        <f t="shared" si="62"/>
        <v>2.4897673287527641E-3</v>
      </c>
      <c r="G576" s="11">
        <f t="shared" si="59"/>
        <v>1.0774164166271793E-6</v>
      </c>
      <c r="H576" s="6">
        <f t="shared" si="60"/>
        <v>6.7339226106314687E-6</v>
      </c>
      <c r="I576">
        <f t="shared" si="61"/>
        <v>2.5949802717229794E-3</v>
      </c>
      <c r="J576" s="6">
        <f t="shared" si="63"/>
        <v>1.766250754552277E+89</v>
      </c>
    </row>
    <row r="577" spans="1:10" x14ac:dyDescent="0.3">
      <c r="A577" s="24">
        <v>43367</v>
      </c>
      <c r="B577">
        <v>10930.4501953125</v>
      </c>
      <c r="C577" s="5">
        <f t="shared" si="57"/>
        <v>-1.9083506521254789E-2</v>
      </c>
      <c r="D577" s="7">
        <f t="shared" si="58"/>
        <v>3.641802211467741E-4</v>
      </c>
      <c r="E577">
        <f>Estimation!$D$3+Estimation!$D$4*(TimeSeries!D576)</f>
        <v>7.1121688447075266E-5</v>
      </c>
      <c r="F577">
        <f t="shared" si="62"/>
        <v>8.4333675626688583E-3</v>
      </c>
      <c r="G577" s="11">
        <f t="shared" si="59"/>
        <v>8.5883303588100444E-8</v>
      </c>
      <c r="H577" s="6">
        <f t="shared" si="60"/>
        <v>7.1557337873297014E-5</v>
      </c>
      <c r="I577">
        <f t="shared" si="61"/>
        <v>8.4591570427139488E-3</v>
      </c>
      <c r="J577" s="6">
        <f t="shared" si="63"/>
        <v>3.5325015091045541E+89</v>
      </c>
    </row>
    <row r="578" spans="1:10" x14ac:dyDescent="0.3">
      <c r="A578" s="24">
        <v>43374</v>
      </c>
      <c r="B578">
        <v>10316.4501953125</v>
      </c>
      <c r="C578" s="5">
        <f t="shared" si="57"/>
        <v>-5.617334959024034E-2</v>
      </c>
      <c r="D578" s="7">
        <f t="shared" si="58"/>
        <v>3.1554452041873547E-3</v>
      </c>
      <c r="E578">
        <f>Estimation!$D$3+Estimation!$D$4*(TimeSeries!D577)</f>
        <v>2.7128908311669085E-5</v>
      </c>
      <c r="F578">
        <f t="shared" si="62"/>
        <v>5.2085418604124788E-3</v>
      </c>
      <c r="G578" s="11">
        <f t="shared" si="59"/>
        <v>9.7863628470413712E-6</v>
      </c>
      <c r="H578" s="6">
        <f t="shared" si="60"/>
        <v>3.1758292251609336E-5</v>
      </c>
      <c r="I578">
        <f t="shared" si="61"/>
        <v>5.6354496050988988E-3</v>
      </c>
      <c r="J578" s="6">
        <f t="shared" si="63"/>
        <v>7.0650030182091081E+89</v>
      </c>
    </row>
    <row r="579" spans="1:10" x14ac:dyDescent="0.3">
      <c r="A579" s="24">
        <v>43381</v>
      </c>
      <c r="B579">
        <v>10472.5</v>
      </c>
      <c r="C579" s="5">
        <f t="shared" si="57"/>
        <v>1.5126308151849122E-2</v>
      </c>
      <c r="D579" s="7">
        <f t="shared" si="58"/>
        <v>2.2880519830469718E-4</v>
      </c>
      <c r="E579">
        <f>Estimation!$D$3+Estimation!$D$4*(TimeSeries!D578)</f>
        <v>2.077090929390752E-4</v>
      </c>
      <c r="F579">
        <f t="shared" si="62"/>
        <v>1.4412116185316964E-2</v>
      </c>
      <c r="G579" s="11">
        <f t="shared" si="59"/>
        <v>4.450456615974244E-10</v>
      </c>
      <c r="H579" s="6">
        <f t="shared" si="60"/>
        <v>2.0976368765261602E-4</v>
      </c>
      <c r="I579">
        <f t="shared" si="61"/>
        <v>1.4483220900497791E-2</v>
      </c>
      <c r="J579" s="6">
        <f t="shared" si="63"/>
        <v>1.4130006036418216E+90</v>
      </c>
    </row>
    <row r="580" spans="1:10" x14ac:dyDescent="0.3">
      <c r="A580" s="24">
        <v>43388</v>
      </c>
      <c r="B580">
        <v>10303.5498046875</v>
      </c>
      <c r="C580" s="5">
        <f t="shared" ref="C580:C643" si="64">B580/B579-1</f>
        <v>-1.6132747224874677E-2</v>
      </c>
      <c r="D580" s="7">
        <f t="shared" ref="D580:D643" si="65">C580^2</f>
        <v>2.6026553302170162E-4</v>
      </c>
      <c r="E580">
        <f>Estimation!$D$3+Estimation!$D$4*(TimeSeries!D579)</f>
        <v>1.8370855325910635E-5</v>
      </c>
      <c r="F580">
        <f t="shared" si="62"/>
        <v>4.2861235780026962E-3</v>
      </c>
      <c r="G580" s="11">
        <f t="shared" ref="G580:G643" si="66">(D580-E580)^2</f>
        <v>5.8513035097550605E-8</v>
      </c>
      <c r="H580" s="6">
        <f t="shared" ref="H580:H643" si="67">$M$2+($M$3*D579)+($M$4*H579)</f>
        <v>3.1941464234267454E-5</v>
      </c>
      <c r="I580">
        <f t="shared" ref="I580:I643" si="68">SQRT(H580)</f>
        <v>5.6516780016440653E-3</v>
      </c>
      <c r="J580" s="6">
        <f t="shared" si="63"/>
        <v>2.8260012072836433E+90</v>
      </c>
    </row>
    <row r="581" spans="1:10" x14ac:dyDescent="0.3">
      <c r="A581" s="24">
        <v>43395</v>
      </c>
      <c r="B581">
        <v>10030</v>
      </c>
      <c r="C581" s="5">
        <f t="shared" si="64"/>
        <v>-2.6549083555946096E-2</v>
      </c>
      <c r="D581" s="7">
        <f t="shared" si="65"/>
        <v>7.048538376606074E-4</v>
      </c>
      <c r="E581">
        <f>Estimation!$D$3+Estimation!$D$4*(TimeSeries!D580)</f>
        <v>2.0406173751840983E-5</v>
      </c>
      <c r="F581">
        <f t="shared" ref="F581:F644" si="69">SQRT(E581)</f>
        <v>4.5173193103699213E-3</v>
      </c>
      <c r="G581" s="11">
        <f t="shared" si="66"/>
        <v>4.6846860463016766E-7</v>
      </c>
      <c r="H581" s="6">
        <f t="shared" si="67"/>
        <v>2.2472618730637124E-5</v>
      </c>
      <c r="I581">
        <f t="shared" si="68"/>
        <v>4.7405293724052718E-3</v>
      </c>
      <c r="J581" s="6">
        <f t="shared" si="63"/>
        <v>5.6520024145672865E+90</v>
      </c>
    </row>
    <row r="582" spans="1:10" x14ac:dyDescent="0.3">
      <c r="A582" s="24">
        <v>43402</v>
      </c>
      <c r="B582">
        <v>10553</v>
      </c>
      <c r="C582" s="5">
        <f t="shared" si="64"/>
        <v>5.2143569292123715E-2</v>
      </c>
      <c r="D582" s="7">
        <f t="shared" si="65"/>
        <v>2.7189518185225074E-3</v>
      </c>
      <c r="E582">
        <f>Estimation!$D$3+Estimation!$D$4*(TimeSeries!D581)</f>
        <v>4.9168702075978918E-5</v>
      </c>
      <c r="F582">
        <f t="shared" si="69"/>
        <v>7.0120397942381157E-3</v>
      </c>
      <c r="G582" s="11">
        <f t="shared" si="66"/>
        <v>7.1277418888629376E-6</v>
      </c>
      <c r="H582" s="6">
        <f t="shared" si="67"/>
        <v>5.0622562481241899E-5</v>
      </c>
      <c r="I582">
        <f t="shared" si="68"/>
        <v>7.114953441958837E-3</v>
      </c>
      <c r="J582" s="6">
        <f t="shared" si="63"/>
        <v>1.1304004829134573E+91</v>
      </c>
    </row>
    <row r="583" spans="1:10" x14ac:dyDescent="0.3">
      <c r="A583" s="24">
        <v>43409</v>
      </c>
      <c r="B583">
        <v>10585.2001953125</v>
      </c>
      <c r="C583" s="5">
        <f t="shared" si="64"/>
        <v>3.0512835508860192E-3</v>
      </c>
      <c r="D583" s="7">
        <f t="shared" si="65"/>
        <v>9.3103313079075939E-6</v>
      </c>
      <c r="E583">
        <f>Estimation!$D$3+Estimation!$D$4*(TimeSeries!D582)</f>
        <v>1.7947026335789467E-4</v>
      </c>
      <c r="F583">
        <f t="shared" si="69"/>
        <v>1.3396651199381682E-2</v>
      </c>
      <c r="G583" s="11">
        <f t="shared" si="66"/>
        <v>2.8954402475256219E-8</v>
      </c>
      <c r="H583" s="6">
        <f t="shared" si="67"/>
        <v>1.8274527727979653E-4</v>
      </c>
      <c r="I583">
        <f t="shared" si="68"/>
        <v>1.351833115735062E-2</v>
      </c>
      <c r="J583" s="6">
        <f t="shared" si="63"/>
        <v>2.2608009658269146E+91</v>
      </c>
    </row>
    <row r="584" spans="1:10" x14ac:dyDescent="0.3">
      <c r="A584" s="24">
        <v>43416</v>
      </c>
      <c r="B584">
        <v>10682.2001953125</v>
      </c>
      <c r="C584" s="5">
        <f t="shared" si="64"/>
        <v>9.1637378802675862E-3</v>
      </c>
      <c r="D584" s="7">
        <f t="shared" si="65"/>
        <v>8.3974091938251072E-5</v>
      </c>
      <c r="E584">
        <f>Estimation!$D$3+Estimation!$D$4*(TimeSeries!D583)</f>
        <v>4.170690222319694E-6</v>
      </c>
      <c r="F584">
        <f t="shared" si="69"/>
        <v>2.0422267803355469E-3</v>
      </c>
      <c r="G584" s="11">
        <f t="shared" si="66"/>
        <v>6.3685829254343191E-9</v>
      </c>
      <c r="H584" s="6">
        <f t="shared" si="67"/>
        <v>1.5993349880746114E-5</v>
      </c>
      <c r="I584">
        <f t="shared" si="68"/>
        <v>3.9991686487001413E-3</v>
      </c>
      <c r="J584" s="6">
        <f t="shared" si="63"/>
        <v>4.5216019316538292E+91</v>
      </c>
    </row>
    <row r="585" spans="1:10" x14ac:dyDescent="0.3">
      <c r="A585" s="24">
        <v>43423</v>
      </c>
      <c r="B585">
        <v>10526.75</v>
      </c>
      <c r="C585" s="5">
        <f t="shared" si="64"/>
        <v>-1.4552263809913812E-2</v>
      </c>
      <c r="D585" s="7">
        <f t="shared" si="65"/>
        <v>2.1176838199332728E-4</v>
      </c>
      <c r="E585">
        <f>Estimation!$D$3+Estimation!$D$4*(TimeSeries!D584)</f>
        <v>9.0010433996510713E-6</v>
      </c>
      <c r="F585">
        <f t="shared" si="69"/>
        <v>3.0001738949019391E-3</v>
      </c>
      <c r="G585" s="11">
        <f t="shared" si="66"/>
        <v>4.1114593600362528E-8</v>
      </c>
      <c r="H585" s="6">
        <f t="shared" si="67"/>
        <v>1.0035729139565951E-5</v>
      </c>
      <c r="I585">
        <f t="shared" si="68"/>
        <v>3.1679218960646662E-3</v>
      </c>
      <c r="J585" s="6">
        <f t="shared" si="63"/>
        <v>9.0432038633076584E+91</v>
      </c>
    </row>
    <row r="586" spans="1:10" x14ac:dyDescent="0.3">
      <c r="A586" s="24">
        <v>43430</v>
      </c>
      <c r="B586">
        <v>10876.75</v>
      </c>
      <c r="C586" s="5">
        <f t="shared" si="64"/>
        <v>3.3248628494074728E-2</v>
      </c>
      <c r="D586" s="7">
        <f t="shared" si="65"/>
        <v>1.1054712967369978E-3</v>
      </c>
      <c r="E586">
        <f>Estimation!$D$3+Estimation!$D$4*(TimeSeries!D585)</f>
        <v>1.7268662788239393E-5</v>
      </c>
      <c r="F586">
        <f t="shared" si="69"/>
        <v>4.1555580597844371E-3</v>
      </c>
      <c r="G586" s="11">
        <f t="shared" si="66"/>
        <v>1.1841849725330155E-6</v>
      </c>
      <c r="H586" s="6">
        <f t="shared" si="67"/>
        <v>1.7917921755734245E-5</v>
      </c>
      <c r="I586">
        <f t="shared" si="68"/>
        <v>4.2329566210551044E-3</v>
      </c>
      <c r="J586" s="6">
        <f t="shared" si="63"/>
        <v>1.8086407726615317E+92</v>
      </c>
    </row>
    <row r="587" spans="1:10" x14ac:dyDescent="0.3">
      <c r="A587" s="24">
        <v>43437</v>
      </c>
      <c r="B587">
        <v>10693.7001953125</v>
      </c>
      <c r="C587" s="5">
        <f t="shared" si="64"/>
        <v>-1.6829457759670818E-2</v>
      </c>
      <c r="D587" s="7">
        <f t="shared" si="65"/>
        <v>2.8323064848454431E-4</v>
      </c>
      <c r="E587">
        <f>Estimation!$D$3+Estimation!$D$4*(TimeSeries!D586)</f>
        <v>7.50865476279163E-5</v>
      </c>
      <c r="F587">
        <f t="shared" si="69"/>
        <v>8.665249426757218E-3</v>
      </c>
      <c r="G587" s="11">
        <f t="shared" si="66"/>
        <v>4.3323966721414137E-8</v>
      </c>
      <c r="H587" s="6">
        <f t="shared" si="67"/>
        <v>7.6245743060255822E-5</v>
      </c>
      <c r="I587">
        <f t="shared" si="68"/>
        <v>8.7318808432236307E-3</v>
      </c>
      <c r="J587" s="6">
        <f t="shared" si="63"/>
        <v>3.6172815453230634E+92</v>
      </c>
    </row>
    <row r="588" spans="1:10" x14ac:dyDescent="0.3">
      <c r="A588" s="24">
        <v>43444</v>
      </c>
      <c r="B588">
        <v>10805.4501953125</v>
      </c>
      <c r="C588" s="5">
        <f t="shared" si="64"/>
        <v>1.0450077892494525E-2</v>
      </c>
      <c r="D588" s="7">
        <f t="shared" si="65"/>
        <v>1.0920412795920281E-4</v>
      </c>
      <c r="E588">
        <f>Estimation!$D$3+Estimation!$D$4*(TimeSeries!D587)</f>
        <v>2.1891896109075721E-5</v>
      </c>
      <c r="F588">
        <f t="shared" si="69"/>
        <v>4.6788776548522528E-3</v>
      </c>
      <c r="G588" s="11">
        <f t="shared" si="66"/>
        <v>7.623425830650347E-9</v>
      </c>
      <c r="H588" s="6">
        <f t="shared" si="67"/>
        <v>2.6824595241021443E-5</v>
      </c>
      <c r="I588">
        <f t="shared" si="68"/>
        <v>5.1792465900960382E-3</v>
      </c>
      <c r="J588" s="6">
        <f t="shared" si="63"/>
        <v>7.2345630906461267E+92</v>
      </c>
    </row>
    <row r="589" spans="1:10" x14ac:dyDescent="0.3">
      <c r="A589" s="24">
        <v>43451</v>
      </c>
      <c r="B589">
        <v>10754</v>
      </c>
      <c r="C589" s="5">
        <f t="shared" si="64"/>
        <v>-4.7615040912242224E-3</v>
      </c>
      <c r="D589" s="7">
        <f t="shared" si="65"/>
        <v>2.2671921210745009E-5</v>
      </c>
      <c r="E589">
        <f>Estimation!$D$3+Estimation!$D$4*(TimeSeries!D588)</f>
        <v>1.0633294221590801E-5</v>
      </c>
      <c r="F589">
        <f t="shared" si="69"/>
        <v>3.260873229917226E-3</v>
      </c>
      <c r="G589" s="11">
        <f t="shared" si="66"/>
        <v>1.4492853978399212E-10</v>
      </c>
      <c r="H589" s="6">
        <f t="shared" si="67"/>
        <v>1.2368704650414523E-5</v>
      </c>
      <c r="I589">
        <f t="shared" si="68"/>
        <v>3.5169169240137767E-3</v>
      </c>
      <c r="J589" s="6">
        <f t="shared" si="63"/>
        <v>1.4469126181292253E+93</v>
      </c>
    </row>
    <row r="590" spans="1:10" x14ac:dyDescent="0.3">
      <c r="A590" s="24">
        <v>43458</v>
      </c>
      <c r="B590">
        <v>10859.900390625</v>
      </c>
      <c r="C590" s="5">
        <f t="shared" si="64"/>
        <v>9.8475349288635883E-3</v>
      </c>
      <c r="D590" s="7">
        <f t="shared" si="65"/>
        <v>9.6973944175188399E-5</v>
      </c>
      <c r="E590">
        <f>Estimation!$D$3+Estimation!$D$4*(TimeSeries!D589)</f>
        <v>5.0351149137159636E-6</v>
      </c>
      <c r="F590">
        <f t="shared" si="69"/>
        <v>2.243906173108841E-3</v>
      </c>
      <c r="G590" s="11">
        <f t="shared" si="66"/>
        <v>8.4527483259701812E-9</v>
      </c>
      <c r="H590" s="6">
        <f t="shared" si="67"/>
        <v>5.8353051439321822E-6</v>
      </c>
      <c r="I590">
        <f t="shared" si="68"/>
        <v>2.4156376267834923E-3</v>
      </c>
      <c r="J590" s="6">
        <f t="shared" si="63"/>
        <v>2.8938252362584507E+93</v>
      </c>
    </row>
    <row r="591" spans="1:10" x14ac:dyDescent="0.3">
      <c r="A591" s="24">
        <v>43465</v>
      </c>
      <c r="B591">
        <v>10727.349609375</v>
      </c>
      <c r="C591" s="5">
        <f t="shared" si="64"/>
        <v>-1.2205524588828398E-2</v>
      </c>
      <c r="D591" s="7">
        <f t="shared" si="65"/>
        <v>1.4897483048849464E-4</v>
      </c>
      <c r="E591">
        <f>Estimation!$D$3+Estimation!$D$4*(TimeSeries!D590)</f>
        <v>9.8420655639165175E-6</v>
      </c>
      <c r="F591">
        <f t="shared" si="69"/>
        <v>3.1372066498585199E-3</v>
      </c>
      <c r="G591" s="11">
        <f t="shared" si="66"/>
        <v>1.9357926275557913E-8</v>
      </c>
      <c r="H591" s="6">
        <f t="shared" si="67"/>
        <v>1.0219579159598382E-5</v>
      </c>
      <c r="I591">
        <f t="shared" si="68"/>
        <v>3.1968076513294295E-3</v>
      </c>
      <c r="J591" s="6">
        <f t="shared" si="63"/>
        <v>5.7876504725169014E+93</v>
      </c>
    </row>
    <row r="592" spans="1:10" x14ac:dyDescent="0.3">
      <c r="A592" s="24">
        <v>43472</v>
      </c>
      <c r="B592">
        <v>10794.9501953125</v>
      </c>
      <c r="C592" s="5">
        <f t="shared" si="64"/>
        <v>6.3017043723849753E-3</v>
      </c>
      <c r="D592" s="7">
        <f t="shared" si="65"/>
        <v>3.9711477996935917E-5</v>
      </c>
      <c r="E592">
        <f>Estimation!$D$3+Estimation!$D$4*(TimeSeries!D591)</f>
        <v>1.320624979877068E-5</v>
      </c>
      <c r="F592">
        <f t="shared" si="69"/>
        <v>3.6340404233814847E-3</v>
      </c>
      <c r="G592" s="11">
        <f t="shared" si="66"/>
        <v>7.0252712183681364E-10</v>
      </c>
      <c r="H592" s="6">
        <f t="shared" si="67"/>
        <v>1.3867402896977922E-5</v>
      </c>
      <c r="I592">
        <f t="shared" si="68"/>
        <v>3.7238961984698126E-3</v>
      </c>
      <c r="J592" s="6">
        <f t="shared" ref="J592:J655" si="70">SUM(J324:J591)</f>
        <v>1.1575300945033803E+94</v>
      </c>
    </row>
    <row r="593" spans="1:10" x14ac:dyDescent="0.3">
      <c r="A593" s="24">
        <v>43479</v>
      </c>
      <c r="B593">
        <v>10906.9501953125</v>
      </c>
      <c r="C593" s="5">
        <f t="shared" si="64"/>
        <v>1.0375221559487446E-2</v>
      </c>
      <c r="D593" s="7">
        <f t="shared" si="65"/>
        <v>1.0764522240845312E-4</v>
      </c>
      <c r="E593">
        <f>Estimation!$D$3+Estimation!$D$4*(TimeSeries!D592)</f>
        <v>6.1374847457151026E-6</v>
      </c>
      <c r="F593">
        <f t="shared" si="69"/>
        <v>2.4773947496745654E-3</v>
      </c>
      <c r="G593" s="11">
        <f t="shared" si="66"/>
        <v>1.0303820805407243E-8</v>
      </c>
      <c r="H593" s="6">
        <f t="shared" si="67"/>
        <v>7.0346328812930612E-6</v>
      </c>
      <c r="I593">
        <f t="shared" si="68"/>
        <v>2.6522882349573284E-3</v>
      </c>
      <c r="J593" s="6">
        <f t="shared" si="70"/>
        <v>2.3150601890067606E+94</v>
      </c>
    </row>
    <row r="594" spans="1:10" x14ac:dyDescent="0.3">
      <c r="A594" s="24">
        <v>43486</v>
      </c>
      <c r="B594">
        <v>10780.5498046875</v>
      </c>
      <c r="C594" s="5">
        <f t="shared" si="64"/>
        <v>-1.158897660313174E-2</v>
      </c>
      <c r="D594" s="7">
        <f t="shared" si="65"/>
        <v>1.3430437870793488E-4</v>
      </c>
      <c r="E594">
        <f>Estimation!$D$3+Estimation!$D$4*(TimeSeries!D593)</f>
        <v>1.0532441219858082E-5</v>
      </c>
      <c r="F594">
        <f t="shared" si="69"/>
        <v>3.245372277545071E-3</v>
      </c>
      <c r="G594" s="11">
        <f t="shared" si="66"/>
        <v>1.5319492509552387E-8</v>
      </c>
      <c r="H594" s="6">
        <f t="shared" si="67"/>
        <v>1.0987545021255735E-5</v>
      </c>
      <c r="I594">
        <f t="shared" si="68"/>
        <v>3.3147465998558225E-3</v>
      </c>
      <c r="J594" s="6">
        <f t="shared" si="70"/>
        <v>4.6301203780135211E+94</v>
      </c>
    </row>
    <row r="595" spans="1:10" x14ac:dyDescent="0.3">
      <c r="A595" s="24">
        <v>43493</v>
      </c>
      <c r="B595">
        <v>10893.650390625</v>
      </c>
      <c r="C595" s="5">
        <f t="shared" si="64"/>
        <v>1.0491170486344181E-2</v>
      </c>
      <c r="D595" s="7">
        <f t="shared" si="65"/>
        <v>1.1006465817353921E-4</v>
      </c>
      <c r="E595">
        <f>Estimation!$D$3+Estimation!$D$4*(TimeSeries!D594)</f>
        <v>1.2257148618052567E-5</v>
      </c>
      <c r="F595">
        <f t="shared" si="69"/>
        <v>3.5010210822062422E-3</v>
      </c>
      <c r="G595" s="11">
        <f t="shared" si="66"/>
        <v>9.5663089254466104E-9</v>
      </c>
      <c r="H595" s="6">
        <f t="shared" si="67"/>
        <v>1.296798507413813E-5</v>
      </c>
      <c r="I595">
        <f t="shared" si="68"/>
        <v>3.6011088672988118E-3</v>
      </c>
      <c r="J595" s="6">
        <f t="shared" si="70"/>
        <v>9.2602407560270422E+94</v>
      </c>
    </row>
    <row r="596" spans="1:10" x14ac:dyDescent="0.3">
      <c r="A596" s="24">
        <v>43500</v>
      </c>
      <c r="B596">
        <v>10943.599609375</v>
      </c>
      <c r="C596" s="5">
        <f t="shared" si="64"/>
        <v>4.5851681446456016E-3</v>
      </c>
      <c r="D596" s="7">
        <f t="shared" si="65"/>
        <v>2.1023766914672788E-5</v>
      </c>
      <c r="E596">
        <f>Estimation!$D$3+Estimation!$D$4*(TimeSeries!D595)</f>
        <v>1.0688966006937763E-5</v>
      </c>
      <c r="F596">
        <f t="shared" si="69"/>
        <v>3.2693984166720586E-3</v>
      </c>
      <c r="G596" s="11">
        <f t="shared" si="66"/>
        <v>1.0680810980252068E-10</v>
      </c>
      <c r="H596" s="6">
        <f t="shared" si="67"/>
        <v>1.1527926533137029E-5</v>
      </c>
      <c r="I596">
        <f t="shared" si="68"/>
        <v>3.3952800375134052E-3</v>
      </c>
      <c r="J596" s="6">
        <f t="shared" si="70"/>
        <v>1.8520481512054084E+95</v>
      </c>
    </row>
    <row r="597" spans="1:10" x14ac:dyDescent="0.3">
      <c r="A597" s="24">
        <v>43507</v>
      </c>
      <c r="B597">
        <v>10724.400390625</v>
      </c>
      <c r="C597" s="5">
        <f t="shared" si="64"/>
        <v>-2.0029901181894405E-2</v>
      </c>
      <c r="D597" s="7">
        <f t="shared" si="65"/>
        <v>4.011969413564549E-4</v>
      </c>
      <c r="E597">
        <f>Estimation!$D$3+Estimation!$D$4*(TimeSeries!D596)</f>
        <v>4.9284879868969382E-6</v>
      </c>
      <c r="F597">
        <f t="shared" si="69"/>
        <v>2.2200198167802326E-3</v>
      </c>
      <c r="G597" s="11">
        <f t="shared" si="66"/>
        <v>1.5702868713590154E-7</v>
      </c>
      <c r="H597" s="6">
        <f t="shared" si="67"/>
        <v>5.6742842887075264E-6</v>
      </c>
      <c r="I597">
        <f t="shared" si="68"/>
        <v>2.3820756261520174E-3</v>
      </c>
      <c r="J597" s="6">
        <f t="shared" si="70"/>
        <v>3.7040963024108169E+95</v>
      </c>
    </row>
    <row r="598" spans="1:10" x14ac:dyDescent="0.3">
      <c r="A598" s="24">
        <v>43514</v>
      </c>
      <c r="B598">
        <v>10791.650390625</v>
      </c>
      <c r="C598" s="5">
        <f t="shared" si="64"/>
        <v>6.27074685301654E-3</v>
      </c>
      <c r="D598" s="7">
        <f t="shared" si="65"/>
        <v>3.9322266094616841E-5</v>
      </c>
      <c r="E598">
        <f>Estimation!$D$3+Estimation!$D$4*(TimeSeries!D597)</f>
        <v>2.9523695696736217E-5</v>
      </c>
      <c r="F598">
        <f t="shared" si="69"/>
        <v>5.4335711734306213E-3</v>
      </c>
      <c r="G598" s="11">
        <f t="shared" si="66"/>
        <v>9.6011981842222452E-11</v>
      </c>
      <c r="H598" s="6">
        <f t="shared" si="67"/>
        <v>2.9890792088769554E-5</v>
      </c>
      <c r="I598">
        <f t="shared" si="68"/>
        <v>5.4672472130652327E-3</v>
      </c>
      <c r="J598" s="6">
        <f t="shared" si="70"/>
        <v>7.4081926048216338E+95</v>
      </c>
    </row>
    <row r="599" spans="1:10" x14ac:dyDescent="0.3">
      <c r="A599" s="24">
        <v>43521</v>
      </c>
      <c r="B599">
        <v>10863.5</v>
      </c>
      <c r="C599" s="5">
        <f t="shared" si="64"/>
        <v>6.6578889024626609E-3</v>
      </c>
      <c r="D599" s="7">
        <f t="shared" si="65"/>
        <v>4.4327484637535457E-5</v>
      </c>
      <c r="E599">
        <f>Estimation!$D$3+Estimation!$D$4*(TimeSeries!D598)</f>
        <v>6.1123047797831679E-6</v>
      </c>
      <c r="F599">
        <f t="shared" si="69"/>
        <v>2.4723075819531775E-3</v>
      </c>
      <c r="G599" s="11">
        <f t="shared" si="66"/>
        <v>1.4603999715603562E-9</v>
      </c>
      <c r="H599" s="6">
        <f t="shared" si="67"/>
        <v>8.0460820409336344E-6</v>
      </c>
      <c r="I599">
        <f t="shared" si="68"/>
        <v>2.8365616582287849E-3</v>
      </c>
      <c r="J599" s="6">
        <f t="shared" si="70"/>
        <v>1.4816385209643268E+96</v>
      </c>
    </row>
    <row r="600" spans="1:10" x14ac:dyDescent="0.3">
      <c r="A600" s="24">
        <v>43528</v>
      </c>
      <c r="B600">
        <v>11035.400390625</v>
      </c>
      <c r="C600" s="5">
        <f t="shared" si="64"/>
        <v>1.5823665542872956E-2</v>
      </c>
      <c r="D600" s="7">
        <f t="shared" si="65"/>
        <v>2.5038839121270485E-4</v>
      </c>
      <c r="E600">
        <f>Estimation!$D$3+Estimation!$D$4*(TimeSeries!D599)</f>
        <v>6.4361161320096364E-6</v>
      </c>
      <c r="F600">
        <f t="shared" si="69"/>
        <v>2.5369501634856049E-3</v>
      </c>
      <c r="G600" s="11">
        <f t="shared" si="66"/>
        <v>5.9512712517047194E-8</v>
      </c>
      <c r="H600" s="6">
        <f t="shared" si="67"/>
        <v>6.95665538188634E-6</v>
      </c>
      <c r="I600">
        <f t="shared" si="68"/>
        <v>2.6375472283707716E-3</v>
      </c>
      <c r="J600" s="6">
        <f t="shared" si="70"/>
        <v>2.9632770419286535E+96</v>
      </c>
    </row>
    <row r="601" spans="1:10" x14ac:dyDescent="0.3">
      <c r="A601" s="24">
        <v>43535</v>
      </c>
      <c r="B601">
        <v>11426.849609375</v>
      </c>
      <c r="C601" s="5">
        <f t="shared" si="64"/>
        <v>3.5472135572221841E-2</v>
      </c>
      <c r="D601" s="7">
        <f t="shared" si="65"/>
        <v>1.2582724020540862E-3</v>
      </c>
      <c r="E601">
        <f>Estimation!$D$3+Estimation!$D$4*(TimeSeries!D600)</f>
        <v>1.9767174551730365E-5</v>
      </c>
      <c r="F601">
        <f t="shared" si="69"/>
        <v>4.446029076797673E-3</v>
      </c>
      <c r="G601" s="11">
        <f t="shared" si="66"/>
        <v>1.5338951985506618E-6</v>
      </c>
      <c r="H601" s="6">
        <f t="shared" si="67"/>
        <v>2.0217233618455672E-5</v>
      </c>
      <c r="I601">
        <f t="shared" si="68"/>
        <v>4.4963578169954039E-3</v>
      </c>
      <c r="J601" s="6">
        <f t="shared" si="70"/>
        <v>5.926554083857307E+96</v>
      </c>
    </row>
    <row r="602" spans="1:10" x14ac:dyDescent="0.3">
      <c r="A602" s="24">
        <v>43542</v>
      </c>
      <c r="B602">
        <v>11456.900390625</v>
      </c>
      <c r="C602" s="5">
        <f t="shared" si="64"/>
        <v>2.6298395688471032E-3</v>
      </c>
      <c r="D602" s="7">
        <f t="shared" si="65"/>
        <v>6.9160561578739176E-6</v>
      </c>
      <c r="E602">
        <f>Estimation!$D$3+Estimation!$D$4*(TimeSeries!D601)</f>
        <v>8.4971976627700515E-5</v>
      </c>
      <c r="F602">
        <f t="shared" si="69"/>
        <v>9.21802455126371E-3</v>
      </c>
      <c r="G602" s="11">
        <f t="shared" si="66"/>
        <v>6.092726720391894E-9</v>
      </c>
      <c r="H602" s="6">
        <f t="shared" si="67"/>
        <v>8.6279925461529681E-5</v>
      </c>
      <c r="I602">
        <f t="shared" si="68"/>
        <v>9.2886988034670218E-3</v>
      </c>
      <c r="J602" s="6">
        <f t="shared" si="70"/>
        <v>1.1853108167714614E+97</v>
      </c>
    </row>
    <row r="603" spans="1:10" x14ac:dyDescent="0.3">
      <c r="A603" s="24">
        <v>43549</v>
      </c>
      <c r="B603">
        <v>11623.900390625</v>
      </c>
      <c r="C603" s="5">
        <f t="shared" si="64"/>
        <v>1.4576368328789391E-2</v>
      </c>
      <c r="D603" s="7">
        <f t="shared" si="65"/>
        <v>2.1247051365653441E-4</v>
      </c>
      <c r="E603">
        <f>Estimation!$D$3+Estimation!$D$4*(TimeSeries!D602)</f>
        <v>4.0157931948898888E-6</v>
      </c>
      <c r="F603">
        <f t="shared" si="69"/>
        <v>2.0039444091316228E-3</v>
      </c>
      <c r="G603" s="11">
        <f t="shared" si="66"/>
        <v>4.3453370482742365E-8</v>
      </c>
      <c r="H603" s="6">
        <f t="shared" si="67"/>
        <v>9.5976512284864622E-6</v>
      </c>
      <c r="I603">
        <f t="shared" si="68"/>
        <v>3.0980076224061269E-3</v>
      </c>
      <c r="J603" s="6">
        <f t="shared" si="70"/>
        <v>2.3706216335429228E+97</v>
      </c>
    </row>
    <row r="604" spans="1:10" x14ac:dyDescent="0.3">
      <c r="A604" s="24">
        <v>43556</v>
      </c>
      <c r="B604">
        <v>11665.9501953125</v>
      </c>
      <c r="C604" s="5">
        <f t="shared" si="64"/>
        <v>3.6175296823270919E-3</v>
      </c>
      <c r="D604" s="7">
        <f t="shared" si="65"/>
        <v>1.3086521002517551E-5</v>
      </c>
      <c r="E604">
        <f>Estimation!$D$3+Estimation!$D$4*(TimeSeries!D603)</f>
        <v>1.731408701924041E-5</v>
      </c>
      <c r="F604">
        <f t="shared" si="69"/>
        <v>4.1610199493922655E-3</v>
      </c>
      <c r="G604" s="11">
        <f t="shared" si="66"/>
        <v>1.7872314425749974E-11</v>
      </c>
      <c r="H604" s="6">
        <f t="shared" si="67"/>
        <v>1.7935004646681708E-5</v>
      </c>
      <c r="I604">
        <f t="shared" si="68"/>
        <v>4.2349739841800339E-3</v>
      </c>
      <c r="J604" s="6">
        <f t="shared" si="70"/>
        <v>4.7412432670858456E+97</v>
      </c>
    </row>
    <row r="605" spans="1:10" x14ac:dyDescent="0.3">
      <c r="A605" s="24">
        <v>43563</v>
      </c>
      <c r="B605">
        <v>11643.4501953125</v>
      </c>
      <c r="C605" s="5">
        <f t="shared" si="64"/>
        <v>-1.9286898729466984E-3</v>
      </c>
      <c r="D605" s="7">
        <f t="shared" si="65"/>
        <v>3.7198446260071513E-6</v>
      </c>
      <c r="E605">
        <f>Estimation!$D$3+Estimation!$D$4*(TimeSeries!D604)</f>
        <v>4.4149898629428365E-6</v>
      </c>
      <c r="F605">
        <f t="shared" si="69"/>
        <v>2.1011877267257291E-3</v>
      </c>
      <c r="G605" s="11">
        <f t="shared" si="66"/>
        <v>4.8322690043436997E-13</v>
      </c>
      <c r="H605" s="6">
        <f t="shared" si="67"/>
        <v>5.5752904686070045E-6</v>
      </c>
      <c r="I605">
        <f t="shared" si="68"/>
        <v>2.3612052999701242E-3</v>
      </c>
      <c r="J605" s="6">
        <f t="shared" si="70"/>
        <v>9.4824865341716912E+97</v>
      </c>
    </row>
    <row r="606" spans="1:10" x14ac:dyDescent="0.3">
      <c r="A606" s="24">
        <v>43570</v>
      </c>
      <c r="B606">
        <v>11752.7998046875</v>
      </c>
      <c r="C606" s="5">
        <f t="shared" si="64"/>
        <v>9.3915126135912796E-3</v>
      </c>
      <c r="D606" s="7">
        <f t="shared" si="65"/>
        <v>8.820050917124411E-5</v>
      </c>
      <c r="E606">
        <f>Estimation!$D$3+Estimation!$D$4*(TimeSeries!D605)</f>
        <v>3.8090150953401931E-6</v>
      </c>
      <c r="F606">
        <f t="shared" si="69"/>
        <v>1.9516698223163141E-3</v>
      </c>
      <c r="G606" s="11">
        <f t="shared" si="66"/>
        <v>7.1219242723633257E-9</v>
      </c>
      <c r="H606" s="6">
        <f t="shared" si="67"/>
        <v>4.1697071071304021E-6</v>
      </c>
      <c r="I606">
        <f t="shared" si="68"/>
        <v>2.0419860692792208E-3</v>
      </c>
      <c r="J606" s="6">
        <f t="shared" si="70"/>
        <v>1.8964973068343382E+98</v>
      </c>
    </row>
    <row r="607" spans="1:10" x14ac:dyDescent="0.3">
      <c r="A607" s="24">
        <v>43577</v>
      </c>
      <c r="B607">
        <v>11754.650390625</v>
      </c>
      <c r="C607" s="5">
        <f t="shared" si="64"/>
        <v>1.574591559674321E-4</v>
      </c>
      <c r="D607" s="7">
        <f t="shared" si="65"/>
        <v>2.4793385797976107E-8</v>
      </c>
      <c r="E607">
        <f>Estimation!$D$3+Estimation!$D$4*(TimeSeries!D606)</f>
        <v>9.2744703974042405E-6</v>
      </c>
      <c r="F607">
        <f t="shared" si="69"/>
        <v>3.0454015166155417E-3</v>
      </c>
      <c r="G607" s="11">
        <f t="shared" si="66"/>
        <v>8.5556524819037404E-11</v>
      </c>
      <c r="H607" s="6">
        <f t="shared" si="67"/>
        <v>9.5442285478567267E-6</v>
      </c>
      <c r="I607">
        <f t="shared" si="68"/>
        <v>3.0893734879189868E-3</v>
      </c>
      <c r="J607" s="6">
        <f t="shared" si="70"/>
        <v>3.7929946136686765E+98</v>
      </c>
    </row>
    <row r="608" spans="1:10" x14ac:dyDescent="0.3">
      <c r="A608" s="24">
        <v>43584</v>
      </c>
      <c r="B608">
        <v>11712.25</v>
      </c>
      <c r="C608" s="5">
        <f t="shared" si="64"/>
        <v>-3.6071162659858658E-3</v>
      </c>
      <c r="D608" s="7">
        <f t="shared" si="65"/>
        <v>1.3011287756339815E-5</v>
      </c>
      <c r="E608">
        <f>Estimation!$D$3+Estimation!$D$4*(TimeSeries!D607)</f>
        <v>3.5699646865761185E-6</v>
      </c>
      <c r="F608">
        <f t="shared" si="69"/>
        <v>1.8894350178230842E-3</v>
      </c>
      <c r="G608" s="11">
        <f t="shared" si="66"/>
        <v>8.9138581307652203E-11</v>
      </c>
      <c r="H608" s="6">
        <f t="shared" si="67"/>
        <v>4.1874261471575812E-6</v>
      </c>
      <c r="I608">
        <f t="shared" si="68"/>
        <v>2.0463201477671036E-3</v>
      </c>
      <c r="J608" s="6">
        <f t="shared" si="70"/>
        <v>7.585989227337353E+98</v>
      </c>
    </row>
    <row r="609" spans="1:10" x14ac:dyDescent="0.3">
      <c r="A609" s="24">
        <v>43591</v>
      </c>
      <c r="B609">
        <v>11278.900390625</v>
      </c>
      <c r="C609" s="5">
        <f t="shared" si="64"/>
        <v>-3.6999689160921223E-2</v>
      </c>
      <c r="D609" s="7">
        <f t="shared" si="65"/>
        <v>1.3689769980047915E-3</v>
      </c>
      <c r="E609">
        <f>Estimation!$D$3+Estimation!$D$4*(TimeSeries!D608)</f>
        <v>4.4101226670415373E-6</v>
      </c>
      <c r="F609">
        <f t="shared" si="69"/>
        <v>2.1000292062353649E-3</v>
      </c>
      <c r="G609" s="11">
        <f t="shared" si="66"/>
        <v>1.8620427572690305E-6</v>
      </c>
      <c r="H609" s="6">
        <f t="shared" si="67"/>
        <v>4.6810271463230556E-6</v>
      </c>
      <c r="I609">
        <f t="shared" si="68"/>
        <v>2.1635681515318754E-3</v>
      </c>
      <c r="J609" s="6">
        <f t="shared" si="70"/>
        <v>1.5171978454674706E+99</v>
      </c>
    </row>
    <row r="610" spans="1:10" x14ac:dyDescent="0.3">
      <c r="A610" s="24">
        <v>43598</v>
      </c>
      <c r="B610">
        <v>11407.150390625</v>
      </c>
      <c r="C610" s="5">
        <f t="shared" si="64"/>
        <v>1.1370789310862328E-2</v>
      </c>
      <c r="D610" s="7">
        <f t="shared" si="65"/>
        <v>1.2929484955202098E-4</v>
      </c>
      <c r="E610">
        <f>Estimation!$D$3+Estimation!$D$4*(TimeSeries!D609)</f>
        <v>9.2133982563125569E-5</v>
      </c>
      <c r="F610">
        <f t="shared" si="69"/>
        <v>9.5986448295124222E-3</v>
      </c>
      <c r="G610" s="11">
        <f t="shared" si="66"/>
        <v>1.3809300353663764E-9</v>
      </c>
      <c r="H610" s="6">
        <f t="shared" si="67"/>
        <v>9.2436820434651512E-5</v>
      </c>
      <c r="I610">
        <f t="shared" si="68"/>
        <v>9.6144069205880561E-3</v>
      </c>
      <c r="J610" s="6">
        <f t="shared" si="70"/>
        <v>3.0343956909349412E+99</v>
      </c>
    </row>
    <row r="611" spans="1:10" x14ac:dyDescent="0.3">
      <c r="A611" s="24">
        <v>43605</v>
      </c>
      <c r="B611">
        <v>11844.099609375</v>
      </c>
      <c r="C611" s="5">
        <f t="shared" si="64"/>
        <v>3.8304852990200589E-2</v>
      </c>
      <c r="D611" s="7">
        <f t="shared" si="65"/>
        <v>1.467261762600879E-3</v>
      </c>
      <c r="E611">
        <f>Estimation!$D$3+Estimation!$D$4*(TimeSeries!D610)</f>
        <v>1.1933058391804723E-5</v>
      </c>
      <c r="F611">
        <f t="shared" si="69"/>
        <v>3.4544259134919545E-3</v>
      </c>
      <c r="G611" s="11">
        <f t="shared" si="66"/>
        <v>2.1179816372948637E-6</v>
      </c>
      <c r="H611" s="6">
        <f t="shared" si="67"/>
        <v>1.7913235194035999E-5</v>
      </c>
      <c r="I611">
        <f t="shared" si="68"/>
        <v>4.2324030046813829E-3</v>
      </c>
      <c r="J611" s="6">
        <f t="shared" si="70"/>
        <v>6.0687913818698824E+99</v>
      </c>
    </row>
    <row r="612" spans="1:10" x14ac:dyDescent="0.3">
      <c r="A612" s="24">
        <v>43612</v>
      </c>
      <c r="B612">
        <v>11922.7998046875</v>
      </c>
      <c r="C612" s="5">
        <f t="shared" si="64"/>
        <v>6.6446752313875646E-3</v>
      </c>
      <c r="D612" s="7">
        <f t="shared" si="65"/>
        <v>4.4151708930615382E-5</v>
      </c>
      <c r="E612">
        <f>Estimation!$D$3+Estimation!$D$4*(TimeSeries!D611)</f>
        <v>9.8492490639090857E-5</v>
      </c>
      <c r="F612">
        <f t="shared" si="69"/>
        <v>9.9243382972917064E-3</v>
      </c>
      <c r="G612" s="11">
        <f t="shared" si="66"/>
        <v>2.9529205566881828E-9</v>
      </c>
      <c r="H612" s="6">
        <f t="shared" si="67"/>
        <v>9.9651382875502419E-5</v>
      </c>
      <c r="I612">
        <f t="shared" si="68"/>
        <v>9.9825539254993472E-3</v>
      </c>
      <c r="J612" s="6">
        <f t="shared" si="70"/>
        <v>1.2137582763739765E+100</v>
      </c>
    </row>
    <row r="613" spans="1:10" x14ac:dyDescent="0.3">
      <c r="A613" s="24">
        <v>43619</v>
      </c>
      <c r="B613">
        <v>11870.650390625</v>
      </c>
      <c r="C613" s="5">
        <f t="shared" si="64"/>
        <v>-4.373923484146558E-3</v>
      </c>
      <c r="D613" s="7">
        <f t="shared" si="65"/>
        <v>1.9131206645168764E-5</v>
      </c>
      <c r="E613">
        <f>Estimation!$D$3+Estimation!$D$4*(TimeSeries!D612)</f>
        <v>6.4247443669491714E-6</v>
      </c>
      <c r="F613">
        <f t="shared" si="69"/>
        <v>2.5347079450992321E-3</v>
      </c>
      <c r="G613" s="11">
        <f t="shared" si="66"/>
        <v>1.6145418362781746E-10</v>
      </c>
      <c r="H613" s="6">
        <f t="shared" si="67"/>
        <v>1.2871665468088118E-5</v>
      </c>
      <c r="I613">
        <f t="shared" si="68"/>
        <v>3.5877103378182747E-3</v>
      </c>
      <c r="J613" s="6">
        <f t="shared" si="70"/>
        <v>2.427516552747953E+100</v>
      </c>
    </row>
    <row r="614" spans="1:10" x14ac:dyDescent="0.3">
      <c r="A614" s="24">
        <v>43626</v>
      </c>
      <c r="B614">
        <v>11823.2998046875</v>
      </c>
      <c r="C614" s="5">
        <f t="shared" si="64"/>
        <v>-3.9888788212393278E-3</v>
      </c>
      <c r="D614" s="7">
        <f t="shared" si="65"/>
        <v>1.591115425053165E-5</v>
      </c>
      <c r="E614">
        <f>Estimation!$D$3+Estimation!$D$4*(TimeSeries!D613)</f>
        <v>4.8060492772215696E-6</v>
      </c>
      <c r="F614">
        <f t="shared" si="69"/>
        <v>2.1922703476582373E-3</v>
      </c>
      <c r="G614" s="11">
        <f t="shared" si="66"/>
        <v>1.2332335646823628E-10</v>
      </c>
      <c r="H614" s="6">
        <f t="shared" si="67"/>
        <v>5.6387784307817521E-6</v>
      </c>
      <c r="I614">
        <f t="shared" si="68"/>
        <v>2.3746112167640733E-3</v>
      </c>
      <c r="J614" s="6">
        <f t="shared" si="70"/>
        <v>4.8550331054959059E+100</v>
      </c>
    </row>
    <row r="615" spans="1:10" x14ac:dyDescent="0.3">
      <c r="A615" s="24">
        <v>43633</v>
      </c>
      <c r="B615">
        <v>11724.099609375</v>
      </c>
      <c r="C615" s="5">
        <f t="shared" si="64"/>
        <v>-8.3902292043014359E-3</v>
      </c>
      <c r="D615" s="7">
        <f t="shared" si="65"/>
        <v>7.0395946100712713E-5</v>
      </c>
      <c r="E615">
        <f>Estimation!$D$3+Estimation!$D$4*(TimeSeries!D614)</f>
        <v>4.5977287990632844E-6</v>
      </c>
      <c r="F615">
        <f t="shared" si="69"/>
        <v>2.1442315171322532E-3</v>
      </c>
      <c r="G615" s="11">
        <f t="shared" si="66"/>
        <v>4.3294054000750787E-9</v>
      </c>
      <c r="H615" s="6">
        <f t="shared" si="67"/>
        <v>4.9625281485662478E-6</v>
      </c>
      <c r="I615">
        <f t="shared" si="68"/>
        <v>2.2276732589332411E-3</v>
      </c>
      <c r="J615" s="6">
        <f t="shared" si="70"/>
        <v>9.7100662109918118E+100</v>
      </c>
    </row>
    <row r="616" spans="1:10" x14ac:dyDescent="0.3">
      <c r="A616" s="24">
        <v>43640</v>
      </c>
      <c r="B616">
        <v>11788.849609375</v>
      </c>
      <c r="C616" s="5">
        <f t="shared" si="64"/>
        <v>5.5228121695778398E-3</v>
      </c>
      <c r="D616" s="7">
        <f t="shared" si="65"/>
        <v>3.0501454260437085E-5</v>
      </c>
      <c r="E616">
        <f>Estimation!$D$3+Estimation!$D$4*(TimeSeries!D615)</f>
        <v>8.1226086766354268E-6</v>
      </c>
      <c r="F616">
        <f t="shared" si="69"/>
        <v>2.8500190660126165E-3</v>
      </c>
      <c r="G616" s="11">
        <f t="shared" si="66"/>
        <v>5.0081272966363891E-10</v>
      </c>
      <c r="H616" s="6">
        <f t="shared" si="67"/>
        <v>8.4436581845580372E-6</v>
      </c>
      <c r="I616">
        <f t="shared" si="68"/>
        <v>2.9057973405862353E-3</v>
      </c>
      <c r="J616" s="6">
        <f t="shared" si="70"/>
        <v>1.9420132421983624E+101</v>
      </c>
    </row>
    <row r="617" spans="1:10" x14ac:dyDescent="0.3">
      <c r="A617" s="24">
        <v>43647</v>
      </c>
      <c r="B617">
        <v>11811.150390625</v>
      </c>
      <c r="C617" s="5">
        <f t="shared" si="64"/>
        <v>1.8916842600371631E-3</v>
      </c>
      <c r="D617" s="7">
        <f t="shared" si="65"/>
        <v>3.5784693396723493E-6</v>
      </c>
      <c r="E617">
        <f>Estimation!$D$3+Estimation!$D$4*(TimeSeries!D616)</f>
        <v>5.5416445811786446E-6</v>
      </c>
      <c r="F617">
        <f t="shared" si="69"/>
        <v>2.3540697910594418E-3</v>
      </c>
      <c r="G617" s="11">
        <f t="shared" si="66"/>
        <v>3.8540570288633011E-12</v>
      </c>
      <c r="H617" s="6">
        <f t="shared" si="67"/>
        <v>6.0879049194705864E-6</v>
      </c>
      <c r="I617">
        <f t="shared" si="68"/>
        <v>2.4673680145998866E-3</v>
      </c>
      <c r="J617" s="6">
        <f t="shared" si="70"/>
        <v>3.8840264843967247E+101</v>
      </c>
    </row>
    <row r="618" spans="1:10" x14ac:dyDescent="0.3">
      <c r="A618" s="24">
        <v>43654</v>
      </c>
      <c r="B618">
        <v>11552.5</v>
      </c>
      <c r="C618" s="5">
        <f t="shared" si="64"/>
        <v>-2.1898831364496218E-2</v>
      </c>
      <c r="D618" s="7">
        <f t="shared" si="65"/>
        <v>4.7955881513064331E-4</v>
      </c>
      <c r="E618">
        <f>Estimation!$D$3+Estimation!$D$4*(TimeSeries!D617)</f>
        <v>3.7998688568199503E-6</v>
      </c>
      <c r="F618">
        <f t="shared" si="69"/>
        <v>1.94932523115563E-3</v>
      </c>
      <c r="G618" s="11">
        <f t="shared" si="66"/>
        <v>2.2634657495957874E-7</v>
      </c>
      <c r="H618" s="6">
        <f t="shared" si="67"/>
        <v>4.193724331320455E-6</v>
      </c>
      <c r="I618">
        <f t="shared" si="68"/>
        <v>2.047858474436272E-3</v>
      </c>
      <c r="J618" s="6">
        <f t="shared" si="70"/>
        <v>7.7680529687934495E+101</v>
      </c>
    </row>
    <row r="619" spans="1:10" x14ac:dyDescent="0.3">
      <c r="A619" s="24">
        <v>43661</v>
      </c>
      <c r="B619">
        <v>11419.25</v>
      </c>
      <c r="C619" s="5">
        <f t="shared" si="64"/>
        <v>-1.153429993507904E-2</v>
      </c>
      <c r="D619" s="7">
        <f t="shared" si="65"/>
        <v>1.3304007499236436E-4</v>
      </c>
      <c r="E619">
        <f>Estimation!$D$3+Estimation!$D$4*(TimeSeries!D618)</f>
        <v>3.4593297371915726E-5</v>
      </c>
      <c r="F619">
        <f t="shared" si="69"/>
        <v>5.8816066998666041E-3</v>
      </c>
      <c r="G619" s="11">
        <f t="shared" si="66"/>
        <v>9.691768023850066E-9</v>
      </c>
      <c r="H619" s="6">
        <f t="shared" si="67"/>
        <v>3.4864609310634401E-5</v>
      </c>
      <c r="I619">
        <f t="shared" si="68"/>
        <v>5.9046260940583189E-3</v>
      </c>
      <c r="J619" s="6">
        <f t="shared" si="70"/>
        <v>1.5536105937586899E+102</v>
      </c>
    </row>
    <row r="620" spans="1:10" x14ac:dyDescent="0.3">
      <c r="A620" s="24">
        <v>43668</v>
      </c>
      <c r="B620">
        <v>11284.2998046875</v>
      </c>
      <c r="C620" s="5">
        <f t="shared" si="64"/>
        <v>-1.1817780967445346E-2</v>
      </c>
      <c r="D620" s="7">
        <f t="shared" si="65"/>
        <v>1.3965994699451345E-4</v>
      </c>
      <c r="E620">
        <f>Estimation!$D$3+Estimation!$D$4*(TimeSeries!D619)</f>
        <v>1.2175354807801654E-5</v>
      </c>
      <c r="F620">
        <f t="shared" si="69"/>
        <v>3.4893201068118777E-3</v>
      </c>
      <c r="G620" s="11">
        <f t="shared" si="66"/>
        <v>1.625232124501222E-8</v>
      </c>
      <c r="H620" s="6">
        <f t="shared" si="67"/>
        <v>1.4430911920626728E-5</v>
      </c>
      <c r="I620">
        <f t="shared" si="68"/>
        <v>3.7988040118735696E-3</v>
      </c>
      <c r="J620" s="6">
        <f t="shared" si="70"/>
        <v>3.1072211875173798E+102</v>
      </c>
    </row>
    <row r="621" spans="1:10" x14ac:dyDescent="0.3">
      <c r="A621" s="24">
        <v>43675</v>
      </c>
      <c r="B621">
        <v>10997.349609375</v>
      </c>
      <c r="C621" s="5">
        <f t="shared" si="64"/>
        <v>-2.5429153804766957E-2</v>
      </c>
      <c r="D621" s="7">
        <f t="shared" si="65"/>
        <v>6.4664186322649386E-4</v>
      </c>
      <c r="E621">
        <f>Estimation!$D$3+Estimation!$D$4*(TimeSeries!D620)</f>
        <v>1.26036257586505E-5</v>
      </c>
      <c r="F621">
        <f t="shared" si="69"/>
        <v>3.5501585540156514E-3</v>
      </c>
      <c r="G621" s="11">
        <f t="shared" si="66"/>
        <v>4.0200448657132928E-7</v>
      </c>
      <c r="H621" s="6">
        <f t="shared" si="67"/>
        <v>1.3537229968498721E-5</v>
      </c>
      <c r="I621">
        <f t="shared" si="68"/>
        <v>3.6792974830120386E-3</v>
      </c>
      <c r="J621" s="6">
        <f t="shared" si="70"/>
        <v>6.2144423750347596E+102</v>
      </c>
    </row>
    <row r="622" spans="1:10" x14ac:dyDescent="0.3">
      <c r="A622" s="24">
        <v>43682</v>
      </c>
      <c r="B622">
        <v>11109.650390625</v>
      </c>
      <c r="C622" s="5">
        <f t="shared" si="64"/>
        <v>1.0211622367108042E-2</v>
      </c>
      <c r="D622" s="7">
        <f t="shared" si="65"/>
        <v>1.0427723136842125E-4</v>
      </c>
      <c r="E622">
        <f>Estimation!$D$3+Estimation!$D$4*(TimeSeries!D621)</f>
        <v>4.5402693060458216E-5</v>
      </c>
      <c r="F622">
        <f t="shared" si="69"/>
        <v>6.7381520508562444E-3</v>
      </c>
      <c r="G622" s="11">
        <f t="shared" si="66"/>
        <v>3.4662112609758072E-9</v>
      </c>
      <c r="H622" s="6">
        <f t="shared" si="67"/>
        <v>4.6278480741637897E-5</v>
      </c>
      <c r="I622">
        <f t="shared" si="68"/>
        <v>6.802828877874108E-3</v>
      </c>
      <c r="J622" s="6">
        <f t="shared" si="70"/>
        <v>1.2428884750069519E+103</v>
      </c>
    </row>
    <row r="623" spans="1:10" x14ac:dyDescent="0.3">
      <c r="A623" s="24">
        <v>43689</v>
      </c>
      <c r="B623">
        <v>11047.7998046875</v>
      </c>
      <c r="C623" s="5">
        <f t="shared" si="64"/>
        <v>-5.5672846365798501E-3</v>
      </c>
      <c r="D623" s="7">
        <f t="shared" si="65"/>
        <v>3.0994658224698036E-5</v>
      </c>
      <c r="E623">
        <f>Estimation!$D$3+Estimation!$D$4*(TimeSeries!D622)</f>
        <v>1.0314549888319259E-5</v>
      </c>
      <c r="F623">
        <f t="shared" si="69"/>
        <v>3.2116272959855194E-3</v>
      </c>
      <c r="G623" s="11">
        <f t="shared" si="66"/>
        <v>4.2766688080436298E-10</v>
      </c>
      <c r="H623" s="6">
        <f t="shared" si="67"/>
        <v>1.3308524536866387E-5</v>
      </c>
      <c r="I623">
        <f t="shared" si="68"/>
        <v>3.6480850506623867E-3</v>
      </c>
      <c r="J623" s="6">
        <f t="shared" si="70"/>
        <v>2.4857769500139038E+103</v>
      </c>
    </row>
    <row r="624" spans="1:10" x14ac:dyDescent="0.3">
      <c r="A624" s="24">
        <v>43696</v>
      </c>
      <c r="B624">
        <v>10829.349609375</v>
      </c>
      <c r="C624" s="5">
        <f t="shared" si="64"/>
        <v>-1.977318553688967E-2</v>
      </c>
      <c r="D624" s="7">
        <f t="shared" si="65"/>
        <v>3.9097886627626285E-4</v>
      </c>
      <c r="E624">
        <f>Estimation!$D$3+Estimation!$D$4*(TimeSeries!D623)</f>
        <v>5.5735522873499852E-6</v>
      </c>
      <c r="F624">
        <f t="shared" si="69"/>
        <v>2.3608372005180672E-3</v>
      </c>
      <c r="G624" s="11">
        <f t="shared" si="66"/>
        <v>1.485372560508925E-7</v>
      </c>
      <c r="H624" s="6">
        <f t="shared" si="67"/>
        <v>6.4345439282682122E-6</v>
      </c>
      <c r="I624">
        <f t="shared" si="68"/>
        <v>2.5366402835775145E-3</v>
      </c>
      <c r="J624" s="6">
        <f t="shared" si="70"/>
        <v>4.9715539000278077E+103</v>
      </c>
    </row>
    <row r="625" spans="1:10" x14ac:dyDescent="0.3">
      <c r="A625" s="24">
        <v>43703</v>
      </c>
      <c r="B625">
        <v>11023.25</v>
      </c>
      <c r="C625" s="5">
        <f t="shared" si="64"/>
        <v>1.7905081802617184E-2</v>
      </c>
      <c r="D625" s="7">
        <f t="shared" si="65"/>
        <v>3.2059195435841305E-4</v>
      </c>
      <c r="E625">
        <f>Estimation!$D$3+Estimation!$D$4*(TimeSeries!D624)</f>
        <v>2.8862639904567108E-5</v>
      </c>
      <c r="F625">
        <f t="shared" si="69"/>
        <v>5.3723961045856541E-3</v>
      </c>
      <c r="G625" s="11">
        <f t="shared" si="66"/>
        <v>8.5105992911710933E-8</v>
      </c>
      <c r="H625" s="6">
        <f t="shared" si="67"/>
        <v>2.9278921102382335E-5</v>
      </c>
      <c r="I625">
        <f t="shared" si="68"/>
        <v>5.4110000094605747E-3</v>
      </c>
      <c r="J625" s="6">
        <f t="shared" si="70"/>
        <v>9.9431078000556153E+103</v>
      </c>
    </row>
    <row r="626" spans="1:10" x14ac:dyDescent="0.3">
      <c r="A626" s="24">
        <v>43710</v>
      </c>
      <c r="B626">
        <v>10946.2001953125</v>
      </c>
      <c r="C626" s="5">
        <f t="shared" si="64"/>
        <v>-6.9897539008458853E-3</v>
      </c>
      <c r="D626" s="7">
        <f t="shared" si="65"/>
        <v>4.885665959439027E-5</v>
      </c>
      <c r="E626">
        <f>Estimation!$D$3+Estimation!$D$4*(TimeSeries!D625)</f>
        <v>2.4308976376845529E-5</v>
      </c>
      <c r="F626">
        <f t="shared" si="69"/>
        <v>4.9304134083102535E-3</v>
      </c>
      <c r="G626" s="11">
        <f t="shared" si="66"/>
        <v>6.0258875134892778E-10</v>
      </c>
      <c r="H626" s="6">
        <f t="shared" si="67"/>
        <v>2.6203168798734481E-5</v>
      </c>
      <c r="I626">
        <f t="shared" si="68"/>
        <v>5.1189030854993222E-3</v>
      </c>
      <c r="J626" s="6">
        <f t="shared" si="70"/>
        <v>1.9886215600111231E+104</v>
      </c>
    </row>
    <row r="627" spans="1:10" x14ac:dyDescent="0.3">
      <c r="A627" s="24">
        <v>43717</v>
      </c>
      <c r="B627">
        <v>11075.900390625</v>
      </c>
      <c r="C627" s="5">
        <f t="shared" si="64"/>
        <v>1.1848878423404097E-2</v>
      </c>
      <c r="D627" s="7">
        <f t="shared" si="65"/>
        <v>1.4039591989261114E-4</v>
      </c>
      <c r="E627">
        <f>Estimation!$D$3+Estimation!$D$4*(TimeSeries!D626)</f>
        <v>6.729129964407496E-6</v>
      </c>
      <c r="F627">
        <f t="shared" si="69"/>
        <v>2.5940566617573134E-3</v>
      </c>
      <c r="G627" s="11">
        <f t="shared" si="66"/>
        <v>1.7866810729710522E-8</v>
      </c>
      <c r="H627" s="6">
        <f t="shared" si="67"/>
        <v>8.4243373661584208E-6</v>
      </c>
      <c r="I627">
        <f t="shared" si="68"/>
        <v>2.9024709070304944E-3</v>
      </c>
      <c r="J627" s="6">
        <f t="shared" si="70"/>
        <v>3.9772431200222461E+104</v>
      </c>
    </row>
    <row r="628" spans="1:10" x14ac:dyDescent="0.3">
      <c r="A628" s="24">
        <v>43724</v>
      </c>
      <c r="B628">
        <v>11274.2001953125</v>
      </c>
      <c r="C628" s="5">
        <f t="shared" si="64"/>
        <v>1.7903718676934632E-2</v>
      </c>
      <c r="D628" s="7">
        <f t="shared" si="65"/>
        <v>3.2054314246281797E-4</v>
      </c>
      <c r="E628">
        <f>Estimation!$D$3+Estimation!$D$4*(TimeSeries!D627)</f>
        <v>1.2651239339814147E-5</v>
      </c>
      <c r="F628">
        <f t="shared" si="69"/>
        <v>3.5568580713621605E-3</v>
      </c>
      <c r="G628" s="11">
        <f t="shared" si="66"/>
        <v>9.4797424008705171E-8</v>
      </c>
      <c r="H628" s="6">
        <f t="shared" si="67"/>
        <v>1.3196249722628928E-5</v>
      </c>
      <c r="I628">
        <f t="shared" si="68"/>
        <v>3.6326642733163395E-3</v>
      </c>
      <c r="J628" s="6">
        <f t="shared" si="70"/>
        <v>7.9544862400444923E+104</v>
      </c>
    </row>
    <row r="629" spans="1:10" x14ac:dyDescent="0.3">
      <c r="A629" s="24">
        <v>43731</v>
      </c>
      <c r="B629">
        <v>11512.400390625</v>
      </c>
      <c r="C629" s="5">
        <f t="shared" si="64"/>
        <v>2.1127901863188248E-2</v>
      </c>
      <c r="D629" s="7">
        <f t="shared" si="65"/>
        <v>4.4638823714051343E-4</v>
      </c>
      <c r="E629">
        <f>Estimation!$D$3+Estimation!$D$4*(TimeSeries!D628)</f>
        <v>2.4305818503561507E-5</v>
      </c>
      <c r="F629">
        <f t="shared" si="69"/>
        <v>4.9300931536393417E-3</v>
      </c>
      <c r="G629" s="11">
        <f t="shared" si="66"/>
        <v>1.7815356812241915E-7</v>
      </c>
      <c r="H629" s="6">
        <f t="shared" si="67"/>
        <v>2.5159546553667973E-5</v>
      </c>
      <c r="I629">
        <f t="shared" si="68"/>
        <v>5.0159292811669479E-3</v>
      </c>
      <c r="J629" s="6">
        <f t="shared" si="70"/>
        <v>1.5908972480088985E+105</v>
      </c>
    </row>
    <row r="630" spans="1:10" x14ac:dyDescent="0.3">
      <c r="A630" s="24">
        <v>43738</v>
      </c>
      <c r="B630">
        <v>11174.75</v>
      </c>
      <c r="C630" s="5">
        <f t="shared" si="64"/>
        <v>-2.932927792365192E-2</v>
      </c>
      <c r="D630" s="7">
        <f t="shared" si="65"/>
        <v>8.6020654352281581E-4</v>
      </c>
      <c r="E630">
        <f>Estimation!$D$3+Estimation!$D$4*(TimeSeries!D629)</f>
        <v>3.2447335188443464E-5</v>
      </c>
      <c r="F630">
        <f t="shared" si="69"/>
        <v>5.6962562432218119E-3</v>
      </c>
      <c r="G630" s="11">
        <f t="shared" si="66"/>
        <v>6.8518530698234697E-7</v>
      </c>
      <c r="H630" s="6">
        <f t="shared" si="67"/>
        <v>3.4075025712061923E-5</v>
      </c>
      <c r="I630">
        <f t="shared" si="68"/>
        <v>5.8373817514414733E-3</v>
      </c>
      <c r="J630" s="6">
        <f t="shared" si="70"/>
        <v>3.1817944960177969E+105</v>
      </c>
    </row>
    <row r="631" spans="1:10" x14ac:dyDescent="0.3">
      <c r="A631" s="24">
        <v>43745</v>
      </c>
      <c r="B631">
        <v>11305.0498046875</v>
      </c>
      <c r="C631" s="5">
        <f t="shared" si="64"/>
        <v>1.1660198634197538E-2</v>
      </c>
      <c r="D631" s="7">
        <f t="shared" si="65"/>
        <v>1.3596023218894214E-4</v>
      </c>
      <c r="E631">
        <f>Estimation!$D$3+Estimation!$D$4*(TimeSeries!D630)</f>
        <v>5.9219206229979135E-5</v>
      </c>
      <c r="F631">
        <f t="shared" si="69"/>
        <v>7.6954016288936561E-3</v>
      </c>
      <c r="G631" s="11">
        <f t="shared" si="66"/>
        <v>5.8891850652342326E-9</v>
      </c>
      <c r="H631" s="6">
        <f t="shared" si="67"/>
        <v>6.1423681430884238E-5</v>
      </c>
      <c r="I631">
        <f t="shared" si="68"/>
        <v>7.8373261659117031E-3</v>
      </c>
      <c r="J631" s="6">
        <f t="shared" si="70"/>
        <v>6.3635889920355938E+105</v>
      </c>
    </row>
    <row r="632" spans="1:10" x14ac:dyDescent="0.3">
      <c r="A632" s="24">
        <v>43752</v>
      </c>
      <c r="B632">
        <v>11661.849609375</v>
      </c>
      <c r="C632" s="5">
        <f t="shared" si="64"/>
        <v>3.1561099760883504E-2</v>
      </c>
      <c r="D632" s="7">
        <f t="shared" si="65"/>
        <v>9.9610301811644078E-4</v>
      </c>
      <c r="E632">
        <f>Estimation!$D$3+Estimation!$D$4*(TimeSeries!D631)</f>
        <v>1.2364273641700627E-5</v>
      </c>
      <c r="F632">
        <f t="shared" si="69"/>
        <v>3.5162869111750004E-3</v>
      </c>
      <c r="G632" s="11">
        <f t="shared" si="66"/>
        <v>9.6774191738073811E-7</v>
      </c>
      <c r="H632" s="6">
        <f t="shared" si="67"/>
        <v>1.6338063231967841E-5</v>
      </c>
      <c r="I632">
        <f t="shared" si="68"/>
        <v>4.0420370151654774E-3</v>
      </c>
      <c r="J632" s="6">
        <f t="shared" si="70"/>
        <v>1.2727177984071188E+106</v>
      </c>
    </row>
    <row r="633" spans="1:10" x14ac:dyDescent="0.3">
      <c r="A633" s="24">
        <v>43759</v>
      </c>
      <c r="B633">
        <v>11583.900390625</v>
      </c>
      <c r="C633" s="5">
        <f t="shared" si="64"/>
        <v>-6.6841214182128406E-3</v>
      </c>
      <c r="D633" s="7">
        <f t="shared" si="65"/>
        <v>4.4677479133411636E-5</v>
      </c>
      <c r="E633">
        <f>Estimation!$D$3+Estimation!$D$4*(TimeSeries!D632)</f>
        <v>6.8010994405388498E-5</v>
      </c>
      <c r="F633">
        <f t="shared" si="69"/>
        <v>8.2468778580374585E-3</v>
      </c>
      <c r="G633" s="11">
        <f t="shared" si="66"/>
        <v>5.4445293494757749E-10</v>
      </c>
      <c r="H633" s="6">
        <f t="shared" si="67"/>
        <v>6.9067981288686533E-5</v>
      </c>
      <c r="I633">
        <f t="shared" si="68"/>
        <v>8.3107148482357718E-3</v>
      </c>
      <c r="J633" s="6">
        <f t="shared" si="70"/>
        <v>2.5454355968142375E+106</v>
      </c>
    </row>
    <row r="634" spans="1:10" x14ac:dyDescent="0.3">
      <c r="A634" s="24">
        <v>43766</v>
      </c>
      <c r="B634">
        <v>11890.599609375</v>
      </c>
      <c r="C634" s="5">
        <f t="shared" si="64"/>
        <v>2.6476334257692358E-2</v>
      </c>
      <c r="D634" s="7">
        <f t="shared" si="65"/>
        <v>7.0099627572505396E-4</v>
      </c>
      <c r="E634">
        <f>Estimation!$D$3+Estimation!$D$4*(TimeSeries!D633)</f>
        <v>6.4587589377152595E-6</v>
      </c>
      <c r="F634">
        <f t="shared" si="69"/>
        <v>2.5414088489881474E-3</v>
      </c>
      <c r="G634" s="11">
        <f t="shared" si="66"/>
        <v>4.8238236222512272E-7</v>
      </c>
      <c r="H634" s="6">
        <f t="shared" si="67"/>
        <v>1.0927094580778036E-5</v>
      </c>
      <c r="I634">
        <f t="shared" si="68"/>
        <v>3.3056156129801354E-3</v>
      </c>
      <c r="J634" s="6">
        <f t="shared" si="70"/>
        <v>5.090871193628475E+106</v>
      </c>
    </row>
    <row r="635" spans="1:10" x14ac:dyDescent="0.3">
      <c r="A635" s="24">
        <v>43773</v>
      </c>
      <c r="B635">
        <v>11908.150390625</v>
      </c>
      <c r="C635" s="5">
        <f t="shared" si="64"/>
        <v>1.4760215486662176E-3</v>
      </c>
      <c r="D635" s="7">
        <f t="shared" si="65"/>
        <v>2.1786396121270193E-6</v>
      </c>
      <c r="E635">
        <f>Estimation!$D$3+Estimation!$D$4*(TimeSeries!D634)</f>
        <v>4.8919138078735244E-5</v>
      </c>
      <c r="F635">
        <f t="shared" si="69"/>
        <v>6.9942217636228292E-3</v>
      </c>
      <c r="G635" s="11">
        <f t="shared" si="66"/>
        <v>2.1846741969070056E-9</v>
      </c>
      <c r="H635" s="6">
        <f t="shared" si="67"/>
        <v>4.9626063708808732E-5</v>
      </c>
      <c r="I635">
        <f t="shared" si="68"/>
        <v>7.0445769006242474E-3</v>
      </c>
      <c r="J635" s="6">
        <f t="shared" si="70"/>
        <v>1.018174238725695E+107</v>
      </c>
    </row>
    <row r="636" spans="1:10" x14ac:dyDescent="0.3">
      <c r="A636" s="24">
        <v>43780</v>
      </c>
      <c r="B636">
        <v>11895.4501953125</v>
      </c>
      <c r="C636" s="5">
        <f t="shared" si="64"/>
        <v>-1.06651284170034E-3</v>
      </c>
      <c r="D636" s="7">
        <f t="shared" si="65"/>
        <v>1.1374496415117344E-6</v>
      </c>
      <c r="E636">
        <f>Estimation!$D$3+Estimation!$D$4*(TimeSeries!D635)</f>
        <v>3.7093072253793882E-6</v>
      </c>
      <c r="F636">
        <f t="shared" si="69"/>
        <v>1.9259561846987558E-3</v>
      </c>
      <c r="G636" s="11">
        <f t="shared" si="66"/>
        <v>6.6144514316975663E-12</v>
      </c>
      <c r="H636" s="6">
        <f t="shared" si="67"/>
        <v>6.9198529103348076E-6</v>
      </c>
      <c r="I636">
        <f t="shared" si="68"/>
        <v>2.6305613298942127E-3</v>
      </c>
      <c r="J636" s="6">
        <f t="shared" si="70"/>
        <v>2.03634847745139E+107</v>
      </c>
    </row>
    <row r="637" spans="1:10" x14ac:dyDescent="0.3">
      <c r="A637" s="24">
        <v>43787</v>
      </c>
      <c r="B637">
        <v>11914.400390625</v>
      </c>
      <c r="C637" s="5">
        <f t="shared" si="64"/>
        <v>1.5930624735807086E-3</v>
      </c>
      <c r="D637" s="7">
        <f t="shared" si="65"/>
        <v>2.5378480447310859E-6</v>
      </c>
      <c r="E637">
        <f>Estimation!$D$3+Estimation!$D$4*(TimeSeries!D636)</f>
        <v>3.6419477026295634E-6</v>
      </c>
      <c r="F637">
        <f t="shared" si="69"/>
        <v>1.9083887713538779E-3</v>
      </c>
      <c r="G637" s="11">
        <f t="shared" si="66"/>
        <v>1.2190360545715352E-12</v>
      </c>
      <c r="H637" s="6">
        <f t="shared" si="67"/>
        <v>4.089625842732748E-6</v>
      </c>
      <c r="I637">
        <f t="shared" si="68"/>
        <v>2.0222823350691537E-3</v>
      </c>
      <c r="J637" s="6">
        <f t="shared" si="70"/>
        <v>4.07269695490278E+107</v>
      </c>
    </row>
    <row r="638" spans="1:10" x14ac:dyDescent="0.3">
      <c r="A638" s="24">
        <v>43794</v>
      </c>
      <c r="B638">
        <v>12056.0498046875</v>
      </c>
      <c r="C638" s="5">
        <f t="shared" si="64"/>
        <v>1.188892511736972E-2</v>
      </c>
      <c r="D638" s="7">
        <f t="shared" si="65"/>
        <v>1.413465404464246E-4</v>
      </c>
      <c r="E638">
        <f>Estimation!$D$3+Estimation!$D$4*(TimeSeries!D637)</f>
        <v>3.7325461243995394E-6</v>
      </c>
      <c r="F638">
        <f t="shared" si="69"/>
        <v>1.9319798457539715E-3</v>
      </c>
      <c r="G638" s="11">
        <f t="shared" si="66"/>
        <v>1.8937611433262344E-8</v>
      </c>
      <c r="H638" s="6">
        <f t="shared" si="67"/>
        <v>3.9971234376337784E-6</v>
      </c>
      <c r="I638">
        <f t="shared" si="68"/>
        <v>1.9992807300711368E-3</v>
      </c>
      <c r="J638" s="6">
        <f t="shared" si="70"/>
        <v>8.1453939098055601E+107</v>
      </c>
    </row>
    <row r="639" spans="1:10" x14ac:dyDescent="0.3">
      <c r="A639" s="24">
        <v>43801</v>
      </c>
      <c r="B639">
        <v>11921.5</v>
      </c>
      <c r="C639" s="5">
        <f t="shared" si="64"/>
        <v>-1.1160355743983885E-2</v>
      </c>
      <c r="D639" s="7">
        <f t="shared" si="65"/>
        <v>1.2455354033227411E-4</v>
      </c>
      <c r="E639">
        <f>Estimation!$D$3+Estimation!$D$4*(TimeSeries!D638)</f>
        <v>1.2712739496969146E-5</v>
      </c>
      <c r="F639">
        <f t="shared" si="69"/>
        <v>3.5654928827539602E-3</v>
      </c>
      <c r="G639" s="11">
        <f t="shared" si="66"/>
        <v>1.2508364731482351E-8</v>
      </c>
      <c r="H639" s="6">
        <f t="shared" si="67"/>
        <v>1.2971332390417824E-5</v>
      </c>
      <c r="I639">
        <f t="shared" si="68"/>
        <v>3.6015735991949162E-3</v>
      </c>
      <c r="J639" s="6">
        <f t="shared" si="70"/>
        <v>1.629078781961112E+108</v>
      </c>
    </row>
    <row r="640" spans="1:10" x14ac:dyDescent="0.3">
      <c r="A640" s="24">
        <v>43808</v>
      </c>
      <c r="B640">
        <v>12086.7001953125</v>
      </c>
      <c r="C640" s="5">
        <f t="shared" si="64"/>
        <v>1.3857332996057625E-2</v>
      </c>
      <c r="D640" s="7">
        <f t="shared" si="65"/>
        <v>1.9202567776362741E-4</v>
      </c>
      <c r="E640">
        <f>Estimation!$D$3+Estimation!$D$4*(TimeSeries!D639)</f>
        <v>1.1626320586730821E-5</v>
      </c>
      <c r="F640">
        <f t="shared" si="69"/>
        <v>3.4097390789810914E-3</v>
      </c>
      <c r="G640" s="11">
        <f t="shared" si="66"/>
        <v>3.2543928069837516E-8</v>
      </c>
      <c r="H640" s="6">
        <f t="shared" si="67"/>
        <v>1.2465497666713215E-5</v>
      </c>
      <c r="I640">
        <f t="shared" si="68"/>
        <v>3.5306511675204074E-3</v>
      </c>
      <c r="J640" s="6">
        <f t="shared" si="70"/>
        <v>3.258157563922224E+108</v>
      </c>
    </row>
    <row r="641" spans="1:10" x14ac:dyDescent="0.3">
      <c r="A641" s="24">
        <v>43815</v>
      </c>
      <c r="B641">
        <v>12271.7998046875</v>
      </c>
      <c r="C641" s="5">
        <f t="shared" si="64"/>
        <v>1.5314321227789307E-2</v>
      </c>
      <c r="D641" s="7">
        <f t="shared" si="65"/>
        <v>2.3452843466791818E-4</v>
      </c>
      <c r="E641">
        <f>Estimation!$D$3+Estimation!$D$4*(TimeSeries!D640)</f>
        <v>1.5991413513625593E-5</v>
      </c>
      <c r="F641">
        <f t="shared" si="69"/>
        <v>3.9989265451650388E-3</v>
      </c>
      <c r="G641" s="11">
        <f t="shared" si="66"/>
        <v>4.775842961499173E-8</v>
      </c>
      <c r="H641" s="6">
        <f t="shared" si="67"/>
        <v>1.6797865743637626E-5</v>
      </c>
      <c r="I641">
        <f t="shared" si="68"/>
        <v>4.0985199454971087E-3</v>
      </c>
      <c r="J641" s="6">
        <f t="shared" si="70"/>
        <v>6.5163151278444481E+108</v>
      </c>
    </row>
    <row r="642" spans="1:10" x14ac:dyDescent="0.3">
      <c r="A642" s="24">
        <v>43822</v>
      </c>
      <c r="B642">
        <v>12245.7998046875</v>
      </c>
      <c r="C642" s="5">
        <f t="shared" si="64"/>
        <v>-2.1186786301768956E-3</v>
      </c>
      <c r="D642" s="7">
        <f t="shared" si="65"/>
        <v>4.4887991379682466E-6</v>
      </c>
      <c r="E642">
        <f>Estimation!$D$3+Estimation!$D$4*(TimeSeries!D641)</f>
        <v>1.8741118660067797E-5</v>
      </c>
      <c r="F642">
        <f t="shared" si="69"/>
        <v>4.3291013686523666E-3</v>
      </c>
      <c r="G642" s="11">
        <f t="shared" si="66"/>
        <v>2.0312861176001994E-10</v>
      </c>
      <c r="H642" s="6">
        <f t="shared" si="67"/>
        <v>1.9827852350979566E-5</v>
      </c>
      <c r="I642">
        <f t="shared" si="68"/>
        <v>4.4528476676144631E-3</v>
      </c>
      <c r="J642" s="6">
        <f t="shared" si="70"/>
        <v>1.3032630255688896E+109</v>
      </c>
    </row>
    <row r="643" spans="1:10" x14ac:dyDescent="0.3">
      <c r="A643" s="24">
        <v>43829</v>
      </c>
      <c r="B643">
        <v>12226.650390625</v>
      </c>
      <c r="C643" s="5">
        <f t="shared" si="64"/>
        <v>-1.5637536435284538E-3</v>
      </c>
      <c r="D643" s="7">
        <f t="shared" si="65"/>
        <v>2.4453254576485147E-6</v>
      </c>
      <c r="E643">
        <f>Estimation!$D$3+Estimation!$D$4*(TimeSeries!D642)</f>
        <v>3.8587624137007564E-6</v>
      </c>
      <c r="F643">
        <f t="shared" si="69"/>
        <v>1.964373287769093E-3</v>
      </c>
      <c r="G643" s="11">
        <f t="shared" si="66"/>
        <v>1.9978040287342266E-12</v>
      </c>
      <c r="H643" s="6">
        <f t="shared" si="67"/>
        <v>5.1415203245618423E-6</v>
      </c>
      <c r="I643">
        <f t="shared" si="68"/>
        <v>2.2674920781695891E-3</v>
      </c>
      <c r="J643" s="6">
        <f t="shared" si="70"/>
        <v>2.6065260511377792E+109</v>
      </c>
    </row>
    <row r="644" spans="1:10" x14ac:dyDescent="0.3">
      <c r="A644" s="24">
        <v>43836</v>
      </c>
      <c r="B644">
        <v>12256.7998046875</v>
      </c>
      <c r="C644" s="5">
        <f t="shared" ref="C644:C707" si="71">B644/B643-1</f>
        <v>2.4658768427383571E-3</v>
      </c>
      <c r="D644" s="7">
        <f t="shared" ref="D644:D707" si="72">C644^2</f>
        <v>6.0805486035532877E-6</v>
      </c>
      <c r="E644">
        <f>Estimation!$D$3+Estimation!$D$4*(TimeSeries!D643)</f>
        <v>3.7265603989456358E-6</v>
      </c>
      <c r="F644">
        <f t="shared" si="69"/>
        <v>1.9304301072418126E-3</v>
      </c>
      <c r="G644" s="11">
        <f t="shared" ref="G644:G707" si="73">(D644-E644)^2</f>
        <v>5.5412604674319566E-12</v>
      </c>
      <c r="H644" s="6">
        <f t="shared" ref="H644:H707" si="74">$M$2+($M$3*D643)+($M$4*H643)</f>
        <v>4.0591897605849425E-6</v>
      </c>
      <c r="I644">
        <f t="shared" ref="I644:I707" si="75">SQRT(H644)</f>
        <v>2.0147431003939291E-3</v>
      </c>
      <c r="J644" s="6">
        <f t="shared" si="70"/>
        <v>5.2130521022755584E+109</v>
      </c>
    </row>
    <row r="645" spans="1:10" x14ac:dyDescent="0.3">
      <c r="A645" s="24">
        <v>43843</v>
      </c>
      <c r="B645">
        <v>12352.349609375</v>
      </c>
      <c r="C645" s="5">
        <f t="shared" si="71"/>
        <v>7.795656795418715E-3</v>
      </c>
      <c r="D645" s="7">
        <f t="shared" si="72"/>
        <v>6.0772264871957992E-5</v>
      </c>
      <c r="E645">
        <f>Estimation!$D$3+Estimation!$D$4*(TimeSeries!D644)</f>
        <v>3.9617402442264733E-6</v>
      </c>
      <c r="F645">
        <f t="shared" ref="F645:F708" si="76">SQRT(E645)</f>
        <v>1.9904120789993396E-3</v>
      </c>
      <c r="G645" s="11">
        <f t="shared" si="73"/>
        <v>3.2274357084780893E-9</v>
      </c>
      <c r="H645" s="6">
        <f t="shared" si="74"/>
        <v>4.2243485027966162E-6</v>
      </c>
      <c r="I645">
        <f t="shared" si="75"/>
        <v>2.0553219949187075E-3</v>
      </c>
      <c r="J645" s="6">
        <f t="shared" si="70"/>
        <v>1.0426104204551117E+110</v>
      </c>
    </row>
    <row r="646" spans="1:10" x14ac:dyDescent="0.3">
      <c r="A646" s="24">
        <v>43850</v>
      </c>
      <c r="B646">
        <v>12248.25</v>
      </c>
      <c r="C646" s="5">
        <f t="shared" si="71"/>
        <v>-8.4275148183947657E-3</v>
      </c>
      <c r="D646" s="7">
        <f t="shared" si="72"/>
        <v>7.1023006014263361E-5</v>
      </c>
      <c r="E646">
        <f>Estimation!$D$3+Estimation!$D$4*(TimeSeries!D645)</f>
        <v>7.5000070448868138E-6</v>
      </c>
      <c r="F646">
        <f t="shared" si="76"/>
        <v>2.7386140737400027E-3</v>
      </c>
      <c r="G646" s="11">
        <f t="shared" si="73"/>
        <v>4.0351713980634133E-9</v>
      </c>
      <c r="H646" s="6">
        <f t="shared" si="74"/>
        <v>7.7733002066612827E-6</v>
      </c>
      <c r="I646">
        <f t="shared" si="75"/>
        <v>2.7880638813809993E-3</v>
      </c>
      <c r="J646" s="6">
        <f t="shared" si="70"/>
        <v>2.0852208409102234E+110</v>
      </c>
    </row>
    <row r="647" spans="1:10" x14ac:dyDescent="0.3">
      <c r="A647" s="24">
        <v>43857</v>
      </c>
      <c r="B647">
        <v>11962.099609375</v>
      </c>
      <c r="C647" s="5">
        <f t="shared" si="71"/>
        <v>-2.3362553068805747E-2</v>
      </c>
      <c r="D647" s="7">
        <f t="shared" si="72"/>
        <v>5.458088858927648E-4</v>
      </c>
      <c r="E647">
        <f>Estimation!$D$3+Estimation!$D$4*(TimeSeries!D646)</f>
        <v>8.1631761597118885E-6</v>
      </c>
      <c r="F647">
        <f t="shared" si="76"/>
        <v>2.8571272564784176E-3</v>
      </c>
      <c r="G647" s="11">
        <f t="shared" si="73"/>
        <v>2.8906290919435821E-7</v>
      </c>
      <c r="H647" s="6">
        <f t="shared" si="74"/>
        <v>8.6660678575664098E-6</v>
      </c>
      <c r="I647">
        <f t="shared" si="75"/>
        <v>2.943818584350335E-3</v>
      </c>
      <c r="J647" s="6">
        <f t="shared" si="70"/>
        <v>4.1704416818204468E+110</v>
      </c>
    </row>
    <row r="648" spans="1:10" x14ac:dyDescent="0.3">
      <c r="A648" s="24">
        <v>43864</v>
      </c>
      <c r="B648">
        <v>12098.349609375</v>
      </c>
      <c r="C648" s="5">
        <f t="shared" si="71"/>
        <v>1.1390140899112611E-2</v>
      </c>
      <c r="D648" s="7">
        <f t="shared" si="72"/>
        <v>1.2973530970163783E-4</v>
      </c>
      <c r="E648">
        <f>Estimation!$D$3+Estimation!$D$4*(TimeSeries!D647)</f>
        <v>3.8879329003627956E-5</v>
      </c>
      <c r="F648">
        <f t="shared" si="76"/>
        <v>6.2353291014691399E-3</v>
      </c>
      <c r="G648" s="11">
        <f t="shared" si="73"/>
        <v>8.2548092285971431E-9</v>
      </c>
      <c r="H648" s="6">
        <f t="shared" si="74"/>
        <v>3.9439978079663823E-5</v>
      </c>
      <c r="I648">
        <f t="shared" si="75"/>
        <v>6.2801256420284956E-3</v>
      </c>
      <c r="J648" s="6">
        <f t="shared" si="70"/>
        <v>8.3408833636408935E+110</v>
      </c>
    </row>
    <row r="649" spans="1:10" x14ac:dyDescent="0.3">
      <c r="A649" s="24">
        <v>43871</v>
      </c>
      <c r="B649">
        <v>12113.4501953125</v>
      </c>
      <c r="C649" s="5">
        <f t="shared" si="71"/>
        <v>1.2481525517991088E-3</v>
      </c>
      <c r="D649" s="7">
        <f t="shared" si="72"/>
        <v>1.5578847925626269E-6</v>
      </c>
      <c r="E649">
        <f>Estimation!$D$3+Estimation!$D$4*(TimeSeries!D648)</f>
        <v>1.196155385018008E-5</v>
      </c>
      <c r="F649">
        <f t="shared" si="76"/>
        <v>3.4585479395521004E-3</v>
      </c>
      <c r="G649" s="11">
        <f t="shared" si="73"/>
        <v>1.0823632986042682E-10</v>
      </c>
      <c r="H649" s="6">
        <f t="shared" si="74"/>
        <v>1.4513113292439955E-5</v>
      </c>
      <c r="I649">
        <f t="shared" si="75"/>
        <v>3.8096080234638254E-3</v>
      </c>
      <c r="J649" s="6">
        <f t="shared" si="70"/>
        <v>1.6681766727281787E+111</v>
      </c>
    </row>
    <row r="650" spans="1:10" x14ac:dyDescent="0.3">
      <c r="A650" s="24">
        <v>43878</v>
      </c>
      <c r="B650">
        <v>12080.849609375</v>
      </c>
      <c r="C650" s="5">
        <f t="shared" si="71"/>
        <v>-2.6912717196059255E-3</v>
      </c>
      <c r="D650" s="7">
        <f t="shared" si="72"/>
        <v>7.2429434687506349E-6</v>
      </c>
      <c r="E650">
        <f>Estimation!$D$3+Estimation!$D$4*(TimeSeries!D649)</f>
        <v>3.6691476487693662E-6</v>
      </c>
      <c r="F650">
        <f t="shared" si="76"/>
        <v>1.9155019312883416E-3</v>
      </c>
      <c r="G650" s="11">
        <f t="shared" si="73"/>
        <v>1.2772016562915589E-11</v>
      </c>
      <c r="H650" s="6">
        <f t="shared" si="74"/>
        <v>4.6080698556507784E-6</v>
      </c>
      <c r="I650">
        <f t="shared" si="75"/>
        <v>2.1466415293781072E-3</v>
      </c>
      <c r="J650" s="6">
        <f t="shared" si="70"/>
        <v>3.3363533454563574E+111</v>
      </c>
    </row>
    <row r="651" spans="1:10" x14ac:dyDescent="0.3">
      <c r="A651" s="24">
        <v>43885</v>
      </c>
      <c r="B651">
        <v>11201.75</v>
      </c>
      <c r="C651" s="5">
        <f t="shared" si="71"/>
        <v>-7.2768028557594122E-2</v>
      </c>
      <c r="D651" s="7">
        <f t="shared" si="72"/>
        <v>5.2951859801588334E-3</v>
      </c>
      <c r="E651">
        <f>Estimation!$D$3+Estimation!$D$4*(TimeSeries!D650)</f>
        <v>4.0369410870854096E-6</v>
      </c>
      <c r="F651">
        <f t="shared" si="76"/>
        <v>2.0092140471053375E-3</v>
      </c>
      <c r="G651" s="11">
        <f t="shared" si="73"/>
        <v>2.7996258153669879E-5</v>
      </c>
      <c r="H651" s="6">
        <f t="shared" si="74"/>
        <v>4.3350590050779004E-6</v>
      </c>
      <c r="I651">
        <f t="shared" si="75"/>
        <v>2.0820804511540616E-3</v>
      </c>
      <c r="J651" s="6">
        <f t="shared" si="70"/>
        <v>6.6727066909127148E+111</v>
      </c>
    </row>
    <row r="652" spans="1:10" x14ac:dyDescent="0.3">
      <c r="A652" s="24">
        <v>43892</v>
      </c>
      <c r="B652">
        <v>10989.4501953125</v>
      </c>
      <c r="C652" s="5">
        <f t="shared" si="71"/>
        <v>-1.8952378395116876E-2</v>
      </c>
      <c r="D652" s="7">
        <f t="shared" si="72"/>
        <v>3.591926468316929E-4</v>
      </c>
      <c r="E652">
        <f>Estimation!$D$3+Estimation!$D$4*(TimeSeries!D651)</f>
        <v>3.4613908318629685E-4</v>
      </c>
      <c r="F652">
        <f t="shared" si="76"/>
        <v>1.8604813441319343E-2</v>
      </c>
      <c r="G652" s="11">
        <f t="shared" si="73"/>
        <v>1.7039552384440536E-10</v>
      </c>
      <c r="H652" s="6">
        <f t="shared" si="74"/>
        <v>3.4641953873611533E-4</v>
      </c>
      <c r="I652">
        <f t="shared" si="75"/>
        <v>1.8612349092366479E-2</v>
      </c>
      <c r="J652" s="6">
        <f t="shared" si="70"/>
        <v>1.334541338182543E+112</v>
      </c>
    </row>
    <row r="653" spans="1:10" x14ac:dyDescent="0.3">
      <c r="A653" s="24">
        <v>43899</v>
      </c>
      <c r="B653">
        <v>9955.2001953125</v>
      </c>
      <c r="C653" s="5">
        <f t="shared" si="71"/>
        <v>-9.4112988513397555E-2</v>
      </c>
      <c r="D653" s="7">
        <f t="shared" si="72"/>
        <v>8.857254606922901E-3</v>
      </c>
      <c r="E653">
        <f>Estimation!$D$3+Estimation!$D$4*(TimeSeries!D652)</f>
        <v>2.6806238448315889E-5</v>
      </c>
      <c r="F653">
        <f t="shared" si="76"/>
        <v>5.1774741378703077E-3</v>
      </c>
      <c r="G653" s="11">
        <f t="shared" si="73"/>
        <v>7.7976818388295473E-5</v>
      </c>
      <c r="H653" s="6">
        <f t="shared" si="74"/>
        <v>4.9217763202717577E-5</v>
      </c>
      <c r="I653">
        <f t="shared" si="75"/>
        <v>7.01553727113737E-3</v>
      </c>
      <c r="J653" s="6">
        <f t="shared" si="70"/>
        <v>2.6690826763650859E+112</v>
      </c>
    </row>
    <row r="654" spans="1:10" x14ac:dyDescent="0.3">
      <c r="A654" s="24">
        <v>43906</v>
      </c>
      <c r="B654">
        <v>8745.4501953125</v>
      </c>
      <c r="C654" s="5">
        <f t="shared" si="71"/>
        <v>-0.12151940455899846</v>
      </c>
      <c r="D654" s="7">
        <f t="shared" si="72"/>
        <v>1.4766965684373535E-2</v>
      </c>
      <c r="E654">
        <f>Estimation!$D$3+Estimation!$D$4*(TimeSeries!D653)</f>
        <v>5.765862152876187E-4</v>
      </c>
      <c r="F654">
        <f t="shared" si="76"/>
        <v>2.4012209712719459E-2</v>
      </c>
      <c r="G654" s="11">
        <f t="shared" si="73"/>
        <v>2.0136686947665511E-4</v>
      </c>
      <c r="H654" s="6">
        <f t="shared" si="74"/>
        <v>5.7977034607423184E-4</v>
      </c>
      <c r="I654">
        <f t="shared" si="75"/>
        <v>2.4078420755403205E-2</v>
      </c>
      <c r="J654" s="6">
        <f t="shared" si="70"/>
        <v>5.3381653527301718E+112</v>
      </c>
    </row>
    <row r="655" spans="1:10" x14ac:dyDescent="0.3">
      <c r="A655" s="24">
        <v>43913</v>
      </c>
      <c r="B655">
        <v>8660.25</v>
      </c>
      <c r="C655" s="5">
        <f t="shared" si="71"/>
        <v>-9.742230921189976E-3</v>
      </c>
      <c r="D655" s="7">
        <f t="shared" si="72"/>
        <v>9.4911063321790086E-5</v>
      </c>
      <c r="E655">
        <f>Estimation!$D$3+Estimation!$D$4*(TimeSeries!D654)</f>
        <v>9.5891348408678719E-4</v>
      </c>
      <c r="F655">
        <f t="shared" si="76"/>
        <v>3.0966328230624746E-2</v>
      </c>
      <c r="G655" s="11">
        <f t="shared" si="73"/>
        <v>7.4650018308777506E-7</v>
      </c>
      <c r="H655" s="6">
        <f t="shared" si="74"/>
        <v>9.9642158051320862E-4</v>
      </c>
      <c r="I655">
        <f t="shared" si="75"/>
        <v>3.1566146114361322E-2</v>
      </c>
      <c r="J655" s="6">
        <f t="shared" si="70"/>
        <v>1.0676330705460344E+113</v>
      </c>
    </row>
    <row r="656" spans="1:10" x14ac:dyDescent="0.3">
      <c r="A656" s="24">
        <v>43920</v>
      </c>
      <c r="B656">
        <v>8083.7998046875</v>
      </c>
      <c r="C656" s="5">
        <f t="shared" si="71"/>
        <v>-6.6562766122513772E-2</v>
      </c>
      <c r="D656" s="7">
        <f t="shared" si="72"/>
        <v>4.4306018338804674E-3</v>
      </c>
      <c r="E656">
        <f>Estimation!$D$3+Estimation!$D$4*(TimeSeries!D655)</f>
        <v>9.7086080069900436E-6</v>
      </c>
      <c r="F656">
        <f t="shared" si="76"/>
        <v>3.115863926263476E-3</v>
      </c>
      <c r="G656" s="11">
        <f t="shared" si="73"/>
        <v>1.9544296914574E-5</v>
      </c>
      <c r="H656" s="6">
        <f t="shared" si="74"/>
        <v>7.4171851041623517E-5</v>
      </c>
      <c r="I656">
        <f t="shared" si="75"/>
        <v>8.6123081134863912E-3</v>
      </c>
      <c r="J656" s="6">
        <f t="shared" ref="J656:J719" si="77">SUM(J388:J655)</f>
        <v>2.1352661410920687E+113</v>
      </c>
    </row>
    <row r="657" spans="1:10" x14ac:dyDescent="0.3">
      <c r="A657" s="24">
        <v>43927</v>
      </c>
      <c r="B657">
        <v>9111.900390625</v>
      </c>
      <c r="C657" s="5">
        <f t="shared" si="71"/>
        <v>0.12718036205465433</v>
      </c>
      <c r="D657" s="7">
        <f t="shared" si="72"/>
        <v>1.6174844492352958E-2</v>
      </c>
      <c r="E657">
        <f>Estimation!$D$3+Estimation!$D$4*(TimeSeries!D656)</f>
        <v>2.902050297340146E-4</v>
      </c>
      <c r="F657">
        <f t="shared" si="76"/>
        <v>1.7035405182560661E-2</v>
      </c>
      <c r="G657" s="11">
        <f t="shared" si="73"/>
        <v>2.5232177085739101E-4</v>
      </c>
      <c r="H657" s="6">
        <f t="shared" si="74"/>
        <v>2.9500355894447405E-4</v>
      </c>
      <c r="I657">
        <f t="shared" si="75"/>
        <v>1.7175667641884378E-2</v>
      </c>
      <c r="J657" s="6">
        <f t="shared" si="77"/>
        <v>4.2705322821841375E+113</v>
      </c>
    </row>
    <row r="658" spans="1:10" x14ac:dyDescent="0.3">
      <c r="A658" s="24">
        <v>43934</v>
      </c>
      <c r="B658">
        <v>9266.75</v>
      </c>
      <c r="C658" s="5">
        <f t="shared" si="71"/>
        <v>1.6994216654773853E-2</v>
      </c>
      <c r="D658" s="7">
        <f t="shared" si="72"/>
        <v>2.8880339970939299E-4</v>
      </c>
      <c r="E658">
        <f>Estimation!$D$3+Estimation!$D$4*(TimeSeries!D657)</f>
        <v>1.0499958487575156E-3</v>
      </c>
      <c r="F658">
        <f t="shared" si="76"/>
        <v>3.2403639436913802E-2</v>
      </c>
      <c r="G658" s="11">
        <f t="shared" si="73"/>
        <v>5.7941394448787879E-7</v>
      </c>
      <c r="H658" s="6">
        <f t="shared" si="74"/>
        <v>1.0690810296570749E-3</v>
      </c>
      <c r="I658">
        <f t="shared" si="75"/>
        <v>3.269680457869048E-2</v>
      </c>
      <c r="J658" s="6">
        <f t="shared" si="77"/>
        <v>8.541064564368275E+113</v>
      </c>
    </row>
    <row r="659" spans="1:10" x14ac:dyDescent="0.3">
      <c r="A659" s="24">
        <v>43941</v>
      </c>
      <c r="B659">
        <v>9154.400390625</v>
      </c>
      <c r="C659" s="5">
        <f t="shared" si="71"/>
        <v>-1.2123949537324319E-2</v>
      </c>
      <c r="D659" s="7">
        <f t="shared" si="72"/>
        <v>1.4699015238358657E-4</v>
      </c>
      <c r="E659">
        <f>Estimation!$D$3+Estimation!$D$4*(TimeSeries!D658)</f>
        <v>2.2252423845130921E-5</v>
      </c>
      <c r="F659">
        <f t="shared" si="76"/>
        <v>4.7172474861015001E-3</v>
      </c>
      <c r="G659" s="11">
        <f t="shared" si="73"/>
        <v>1.5559500920933453E-8</v>
      </c>
      <c r="H659" s="6">
        <f t="shared" si="74"/>
        <v>9.1416351630601705E-5</v>
      </c>
      <c r="I659">
        <f t="shared" si="75"/>
        <v>9.5611898647920239E-3</v>
      </c>
      <c r="J659" s="6">
        <f t="shared" si="77"/>
        <v>1.708212912873655E+114</v>
      </c>
    </row>
    <row r="660" spans="1:10" x14ac:dyDescent="0.3">
      <c r="A660" s="24">
        <v>43948</v>
      </c>
      <c r="B660">
        <v>9859.900390625</v>
      </c>
      <c r="C660" s="5">
        <f t="shared" si="71"/>
        <v>7.7066762419797596E-2</v>
      </c>
      <c r="D660" s="7">
        <f t="shared" si="72"/>
        <v>5.939285869869527E-3</v>
      </c>
      <c r="E660">
        <f>Estimation!$D$3+Estimation!$D$4*(TimeSeries!D659)</f>
        <v>1.3077851548949246E-5</v>
      </c>
      <c r="F660">
        <f t="shared" si="76"/>
        <v>3.6163312277706595E-3</v>
      </c>
      <c r="G660" s="11">
        <f t="shared" si="73"/>
        <v>3.5119941476407103E-5</v>
      </c>
      <c r="H660" s="6">
        <f t="shared" si="74"/>
        <v>1.8992009379079535E-5</v>
      </c>
      <c r="I660">
        <f t="shared" si="75"/>
        <v>4.3579822600693929E-3</v>
      </c>
      <c r="J660" s="6">
        <f t="shared" si="77"/>
        <v>3.41642582574731E+114</v>
      </c>
    </row>
    <row r="661" spans="1:10" x14ac:dyDescent="0.3">
      <c r="A661" s="24">
        <v>43955</v>
      </c>
      <c r="B661">
        <v>9251.5</v>
      </c>
      <c r="C661" s="5">
        <f t="shared" si="71"/>
        <v>-6.1704516934418474E-2</v>
      </c>
      <c r="D661" s="7">
        <f t="shared" si="72"/>
        <v>3.8074474101099363E-3</v>
      </c>
      <c r="E661">
        <f>Estimation!$D$3+Estimation!$D$4*(TimeSeries!D660)</f>
        <v>3.878089632260444E-4</v>
      </c>
      <c r="F661">
        <f t="shared" si="76"/>
        <v>1.969286579515649E-2</v>
      </c>
      <c r="G661" s="11">
        <f t="shared" si="73"/>
        <v>1.1693927107406477E-5</v>
      </c>
      <c r="H661" s="6">
        <f t="shared" si="74"/>
        <v>3.8903764648648632E-4</v>
      </c>
      <c r="I661">
        <f t="shared" si="75"/>
        <v>1.9724037276543722E-2</v>
      </c>
      <c r="J661" s="6">
        <f t="shared" si="77"/>
        <v>6.83285165149462E+114</v>
      </c>
    </row>
    <row r="662" spans="1:10" x14ac:dyDescent="0.3">
      <c r="A662" s="24">
        <v>43962</v>
      </c>
      <c r="B662">
        <v>9136.849609375</v>
      </c>
      <c r="C662" s="5">
        <f t="shared" si="71"/>
        <v>-1.2392627209101281E-2</v>
      </c>
      <c r="D662" s="7">
        <f t="shared" si="72"/>
        <v>1.5357720914375742E-4</v>
      </c>
      <c r="E662">
        <f>Estimation!$D$3+Estimation!$D$4*(TimeSeries!D661)</f>
        <v>2.4989021133462098E-4</v>
      </c>
      <c r="F662">
        <f t="shared" si="76"/>
        <v>1.5807916097152749E-2</v>
      </c>
      <c r="G662" s="11">
        <f t="shared" si="73"/>
        <v>9.276194391017289E-9</v>
      </c>
      <c r="H662" s="6">
        <f t="shared" si="74"/>
        <v>2.7505890382938146E-4</v>
      </c>
      <c r="I662">
        <f t="shared" si="75"/>
        <v>1.6584899873963107E-2</v>
      </c>
      <c r="J662" s="6">
        <f t="shared" si="77"/>
        <v>1.366570330298924E+115</v>
      </c>
    </row>
    <row r="663" spans="1:10" x14ac:dyDescent="0.3">
      <c r="A663" s="24">
        <v>43969</v>
      </c>
      <c r="B663">
        <v>9039.25</v>
      </c>
      <c r="C663" s="5">
        <f t="shared" si="71"/>
        <v>-1.0681976123898984E-2</v>
      </c>
      <c r="D663" s="7">
        <f t="shared" si="72"/>
        <v>1.1410461391154796E-4</v>
      </c>
      <c r="E663">
        <f>Estimation!$D$3+Estimation!$D$4*(TimeSeries!D662)</f>
        <v>1.3503999525988357E-5</v>
      </c>
      <c r="F663">
        <f t="shared" si="76"/>
        <v>3.6747788404186119E-3</v>
      </c>
      <c r="G663" s="11">
        <f t="shared" si="73"/>
        <v>1.0120483614752062E-8</v>
      </c>
      <c r="H663" s="6">
        <f t="shared" si="74"/>
        <v>3.1298865989298809E-5</v>
      </c>
      <c r="I663">
        <f t="shared" si="75"/>
        <v>5.5945389434071159E-3</v>
      </c>
      <c r="J663" s="6">
        <f t="shared" si="77"/>
        <v>2.733140660597848E+115</v>
      </c>
    </row>
    <row r="664" spans="1:10" x14ac:dyDescent="0.3">
      <c r="A664" s="24">
        <v>43976</v>
      </c>
      <c r="B664">
        <v>9580.2998046875</v>
      </c>
      <c r="C664" s="5">
        <f t="shared" si="71"/>
        <v>5.9855608008131167E-2</v>
      </c>
      <c r="D664" s="7">
        <f t="shared" si="72"/>
        <v>3.5826938100230561E-3</v>
      </c>
      <c r="E664">
        <f>Estimation!$D$3+Estimation!$D$4*(TimeSeries!D663)</f>
        <v>1.0950329925264668E-5</v>
      </c>
      <c r="F664">
        <f t="shared" si="76"/>
        <v>3.3091282727124175E-3</v>
      </c>
      <c r="G664" s="11">
        <f t="shared" si="73"/>
        <v>1.2757351487621083E-5</v>
      </c>
      <c r="H664" s="6">
        <f t="shared" si="74"/>
        <v>1.2975202172549207E-5</v>
      </c>
      <c r="I664">
        <f t="shared" si="75"/>
        <v>3.6021107940413504E-3</v>
      </c>
      <c r="J664" s="6">
        <f t="shared" si="77"/>
        <v>5.466281321195696E+115</v>
      </c>
    </row>
    <row r="665" spans="1:10" x14ac:dyDescent="0.3">
      <c r="A665" s="24">
        <v>43983</v>
      </c>
      <c r="B665">
        <v>10142.150390625</v>
      </c>
      <c r="C665" s="5">
        <f t="shared" si="71"/>
        <v>5.8646451300260471E-2</v>
      </c>
      <c r="D665" s="7">
        <f t="shared" si="72"/>
        <v>3.4394062501138232E-3</v>
      </c>
      <c r="E665">
        <f>Estimation!$D$3+Estimation!$D$4*(TimeSeries!D664)</f>
        <v>2.3534983381906464E-4</v>
      </c>
      <c r="F665">
        <f t="shared" si="76"/>
        <v>1.5341115794461126E-2</v>
      </c>
      <c r="G665" s="11">
        <f t="shared" si="73"/>
        <v>1.0265977518799611E-5</v>
      </c>
      <c r="H665" s="6">
        <f t="shared" si="74"/>
        <v>2.3618926125362676E-4</v>
      </c>
      <c r="I665">
        <f t="shared" si="75"/>
        <v>1.5368450190361642E-2</v>
      </c>
      <c r="J665" s="6">
        <f t="shared" si="77"/>
        <v>1.0932562642391392E+116</v>
      </c>
    </row>
    <row r="666" spans="1:10" x14ac:dyDescent="0.3">
      <c r="A666" s="24">
        <v>43990</v>
      </c>
      <c r="B666">
        <v>9972.900390625</v>
      </c>
      <c r="C666" s="5">
        <f t="shared" si="71"/>
        <v>-1.6687782519617111E-2</v>
      </c>
      <c r="D666" s="7">
        <f t="shared" si="72"/>
        <v>2.7848208542203846E-4</v>
      </c>
      <c r="E666">
        <f>Estimation!$D$3+Estimation!$D$4*(TimeSeries!D665)</f>
        <v>2.2607988124185224E-4</v>
      </c>
      <c r="F666">
        <f t="shared" si="76"/>
        <v>1.5035952954231144E-2</v>
      </c>
      <c r="G666" s="11">
        <f t="shared" si="73"/>
        <v>2.745991002941926E-9</v>
      </c>
      <c r="H666" s="6">
        <f t="shared" si="74"/>
        <v>2.4136008597459312E-4</v>
      </c>
      <c r="I666">
        <f t="shared" si="75"/>
        <v>1.5535767955739849E-2</v>
      </c>
      <c r="J666" s="6">
        <f t="shared" si="77"/>
        <v>2.1865125284782784E+116</v>
      </c>
    </row>
    <row r="667" spans="1:10" x14ac:dyDescent="0.3">
      <c r="A667" s="24">
        <v>43997</v>
      </c>
      <c r="B667">
        <v>10244.400390625</v>
      </c>
      <c r="C667" s="5">
        <f t="shared" si="71"/>
        <v>2.722377536781817E-2</v>
      </c>
      <c r="D667" s="7">
        <f t="shared" si="72"/>
        <v>7.4113394527742333E-4</v>
      </c>
      <c r="E667">
        <f>Estimation!$D$3+Estimation!$D$4*(TimeSeries!D666)</f>
        <v>2.158468901847263E-5</v>
      </c>
      <c r="F667">
        <f t="shared" si="76"/>
        <v>4.6459325240981097E-3</v>
      </c>
      <c r="G667" s="11">
        <f t="shared" si="73"/>
        <v>5.177511321828091E-7</v>
      </c>
      <c r="H667" s="6">
        <f t="shared" si="74"/>
        <v>3.7199418953392961E-5</v>
      </c>
      <c r="I667">
        <f t="shared" si="75"/>
        <v>6.0991326394326728E-3</v>
      </c>
      <c r="J667" s="6">
        <f t="shared" si="77"/>
        <v>4.3730250569565568E+116</v>
      </c>
    </row>
    <row r="668" spans="1:10" x14ac:dyDescent="0.3">
      <c r="A668" s="24">
        <v>44004</v>
      </c>
      <c r="B668">
        <v>10383</v>
      </c>
      <c r="C668" s="5">
        <f t="shared" si="71"/>
        <v>1.3529304214020987E-2</v>
      </c>
      <c r="D668" s="7">
        <f t="shared" si="72"/>
        <v>1.8304207251552604E-4</v>
      </c>
      <c r="E668">
        <f>Estimation!$D$3+Estimation!$D$4*(TimeSeries!D667)</f>
        <v>5.1515834494990651E-5</v>
      </c>
      <c r="F668">
        <f t="shared" si="76"/>
        <v>7.1774532039568639E-3</v>
      </c>
      <c r="G668" s="11">
        <f t="shared" si="73"/>
        <v>1.7299151287834528E-8</v>
      </c>
      <c r="H668" s="6">
        <f t="shared" si="74"/>
        <v>5.3922441529238772E-5</v>
      </c>
      <c r="I668">
        <f t="shared" si="75"/>
        <v>7.3431901466078607E-3</v>
      </c>
      <c r="J668" s="6">
        <f t="shared" si="77"/>
        <v>8.7460501139131136E+116</v>
      </c>
    </row>
    <row r="669" spans="1:10" x14ac:dyDescent="0.3">
      <c r="A669" s="24">
        <v>44011</v>
      </c>
      <c r="B669">
        <v>10607.349609375</v>
      </c>
      <c r="C669" s="5">
        <f t="shared" si="71"/>
        <v>2.1607397609072487E-2</v>
      </c>
      <c r="D669" s="7">
        <f t="shared" si="72"/>
        <v>4.6687963143655144E-4</v>
      </c>
      <c r="E669">
        <f>Estimation!$D$3+Estimation!$D$4*(TimeSeries!D668)</f>
        <v>1.5410221436134365E-5</v>
      </c>
      <c r="F669">
        <f t="shared" si="76"/>
        <v>3.9255854895969807E-3</v>
      </c>
      <c r="G669" s="11">
        <f t="shared" si="73"/>
        <v>2.0382462816612472E-7</v>
      </c>
      <c r="H669" s="6">
        <f t="shared" si="74"/>
        <v>1.889872020141583E-5</v>
      </c>
      <c r="I669">
        <f t="shared" si="75"/>
        <v>4.3472658305440479E-3</v>
      </c>
      <c r="J669" s="6">
        <f t="shared" si="77"/>
        <v>1.7492100227826227E+117</v>
      </c>
    </row>
    <row r="670" spans="1:10" x14ac:dyDescent="0.3">
      <c r="A670" s="24">
        <v>44018</v>
      </c>
      <c r="B670">
        <v>10768.0498046875</v>
      </c>
      <c r="C670" s="5">
        <f t="shared" si="71"/>
        <v>1.5149891464920628E-2</v>
      </c>
      <c r="D670" s="7">
        <f t="shared" si="72"/>
        <v>2.2951921139887491E-4</v>
      </c>
      <c r="E670">
        <f>Estimation!$D$3+Estimation!$D$4*(TimeSeries!D669)</f>
        <v>3.3773020778215266E-5</v>
      </c>
      <c r="F670">
        <f t="shared" si="76"/>
        <v>5.8114559946897361E-3</v>
      </c>
      <c r="G670" s="11">
        <f t="shared" si="73"/>
        <v>3.8316571142499619E-8</v>
      </c>
      <c r="H670" s="6">
        <f t="shared" si="74"/>
        <v>3.499566871881881E-5</v>
      </c>
      <c r="I670">
        <f t="shared" si="75"/>
        <v>5.9157137117019799E-3</v>
      </c>
      <c r="J670" s="6">
        <f t="shared" si="77"/>
        <v>3.4984200455652454E+117</v>
      </c>
    </row>
    <row r="671" spans="1:10" x14ac:dyDescent="0.3">
      <c r="A671" s="24">
        <v>44025</v>
      </c>
      <c r="B671">
        <v>10901.7001953125</v>
      </c>
      <c r="C671" s="5">
        <f t="shared" si="71"/>
        <v>1.2411754500505801E-2</v>
      </c>
      <c r="D671" s="7">
        <f t="shared" si="72"/>
        <v>1.5405164978082601E-4</v>
      </c>
      <c r="E671">
        <f>Estimation!$D$3+Estimation!$D$4*(TimeSeries!D670)</f>
        <v>1.8417048223093958E-5</v>
      </c>
      <c r="F671">
        <f t="shared" si="76"/>
        <v>4.2915088515688695E-3</v>
      </c>
      <c r="G671" s="11">
        <f t="shared" si="73"/>
        <v>1.8396745139724729E-8</v>
      </c>
      <c r="H671" s="6">
        <f t="shared" si="74"/>
        <v>2.0681084191302127E-5</v>
      </c>
      <c r="I671">
        <f t="shared" si="75"/>
        <v>4.5476460054958241E-3</v>
      </c>
      <c r="J671" s="6">
        <f t="shared" si="77"/>
        <v>6.9968400911304908E+117</v>
      </c>
    </row>
    <row r="672" spans="1:10" x14ac:dyDescent="0.3">
      <c r="A672" s="24">
        <v>44032</v>
      </c>
      <c r="B672">
        <v>11194.150390625</v>
      </c>
      <c r="C672" s="5">
        <f t="shared" si="71"/>
        <v>2.6826108778724933E-2</v>
      </c>
      <c r="D672" s="7">
        <f t="shared" si="72"/>
        <v>7.1964011220798294E-4</v>
      </c>
      <c r="E672">
        <f>Estimation!$D$3+Estimation!$D$4*(TimeSeries!D671)</f>
        <v>1.3534693343435694E-5</v>
      </c>
      <c r="F672">
        <f t="shared" si="76"/>
        <v>3.678952750911011E-3</v>
      </c>
      <c r="G672" s="11">
        <f t="shared" si="73"/>
        <v>4.9858486254987771E-7</v>
      </c>
      <c r="H672" s="6">
        <f t="shared" si="74"/>
        <v>1.4872650873176242E-5</v>
      </c>
      <c r="I672">
        <f t="shared" si="75"/>
        <v>3.8565076005598956E-3</v>
      </c>
      <c r="J672" s="6">
        <f t="shared" si="77"/>
        <v>1.3993680182260982E+118</v>
      </c>
    </row>
    <row r="673" spans="1:10" x14ac:dyDescent="0.3">
      <c r="A673" s="24">
        <v>44039</v>
      </c>
      <c r="B673">
        <v>11073.4501953125</v>
      </c>
      <c r="C673" s="5">
        <f t="shared" si="71"/>
        <v>-1.0782434673522467E-2</v>
      </c>
      <c r="D673" s="7">
        <f t="shared" si="72"/>
        <v>1.1626089748877956E-4</v>
      </c>
      <c r="E673">
        <f>Estimation!$D$3+Estimation!$D$4*(TimeSeries!D672)</f>
        <v>5.0125296381406693E-5</v>
      </c>
      <c r="F673">
        <f t="shared" si="76"/>
        <v>7.0799220604048103E-3</v>
      </c>
      <c r="G673" s="11">
        <f t="shared" si="73"/>
        <v>4.3739177338335385E-9</v>
      </c>
      <c r="H673" s="6">
        <f t="shared" si="74"/>
        <v>5.1087478781463722E-5</v>
      </c>
      <c r="I673">
        <f t="shared" si="75"/>
        <v>7.14755054416992E-3</v>
      </c>
      <c r="J673" s="6">
        <f t="shared" si="77"/>
        <v>2.7987360364521963E+118</v>
      </c>
    </row>
    <row r="674" spans="1:10" x14ac:dyDescent="0.3">
      <c r="A674" s="24">
        <v>44046</v>
      </c>
      <c r="B674">
        <v>11214.0498046875</v>
      </c>
      <c r="C674" s="5">
        <f t="shared" si="71"/>
        <v>1.2697001105808736E-2</v>
      </c>
      <c r="D674" s="7">
        <f t="shared" si="72"/>
        <v>1.6121383708090828E-4</v>
      </c>
      <c r="E674">
        <f>Estimation!$D$3+Estimation!$D$4*(TimeSeries!D673)</f>
        <v>1.1089830147870322E-5</v>
      </c>
      <c r="F674">
        <f t="shared" si="76"/>
        <v>3.3301396589137701E-3</v>
      </c>
      <c r="G674" s="11">
        <f t="shared" si="73"/>
        <v>2.2537217457630826E-8</v>
      </c>
      <c r="H674" s="6">
        <f t="shared" si="74"/>
        <v>1.4394921712647527E-5</v>
      </c>
      <c r="I674">
        <f t="shared" si="75"/>
        <v>3.7940640100883284E-3</v>
      </c>
      <c r="J674" s="6">
        <f t="shared" si="77"/>
        <v>5.5974720729043927E+118</v>
      </c>
    </row>
    <row r="675" spans="1:10" x14ac:dyDescent="0.3">
      <c r="A675" s="24">
        <v>44053</v>
      </c>
      <c r="B675">
        <v>11178.400390625</v>
      </c>
      <c r="C675" s="5">
        <f t="shared" si="71"/>
        <v>-3.1789955175336448E-3</v>
      </c>
      <c r="D675" s="7">
        <f t="shared" si="72"/>
        <v>1.0106012500499006E-5</v>
      </c>
      <c r="E675">
        <f>Estimation!$D$3+Estimation!$D$4*(TimeSeries!D674)</f>
        <v>1.3998049245810841E-5</v>
      </c>
      <c r="F675">
        <f t="shared" si="76"/>
        <v>3.7413966971989003E-3</v>
      </c>
      <c r="G675" s="11">
        <f t="shared" si="73"/>
        <v>1.5147950026857543E-11</v>
      </c>
      <c r="H675" s="6">
        <f t="shared" si="74"/>
        <v>1.4929325078224046E-5</v>
      </c>
      <c r="I675">
        <f t="shared" si="75"/>
        <v>3.8638484802362588E-3</v>
      </c>
      <c r="J675" s="6">
        <f t="shared" si="77"/>
        <v>1.1194944145808785E+119</v>
      </c>
    </row>
    <row r="676" spans="1:10" x14ac:dyDescent="0.3">
      <c r="A676" s="24">
        <v>44060</v>
      </c>
      <c r="B676">
        <v>11371.599609375</v>
      </c>
      <c r="C676" s="5">
        <f t="shared" si="71"/>
        <v>1.7283261647349057E-2</v>
      </c>
      <c r="D676" s="7">
        <f t="shared" si="72"/>
        <v>2.9871113317072684E-4</v>
      </c>
      <c r="E676">
        <f>Estimation!$D$3+Estimation!$D$4*(TimeSeries!D675)</f>
        <v>4.2221666165480176E-6</v>
      </c>
      <c r="F676">
        <f t="shared" si="76"/>
        <v>2.0547911369645376E-3</v>
      </c>
      <c r="G676" s="11">
        <f t="shared" si="73"/>
        <v>8.6723751422148264E-8</v>
      </c>
      <c r="H676" s="6">
        <f t="shared" si="74"/>
        <v>5.1880155400176625E-6</v>
      </c>
      <c r="I676">
        <f t="shared" si="75"/>
        <v>2.2777215677113965E-3</v>
      </c>
      <c r="J676" s="6">
        <f t="shared" si="77"/>
        <v>2.2389888291617571E+119</v>
      </c>
    </row>
    <row r="677" spans="1:10" x14ac:dyDescent="0.3">
      <c r="A677" s="24">
        <v>44067</v>
      </c>
      <c r="B677">
        <v>11647.599609375</v>
      </c>
      <c r="C677" s="5">
        <f t="shared" si="71"/>
        <v>2.4270991723315705E-2</v>
      </c>
      <c r="D677" s="7">
        <f t="shared" si="72"/>
        <v>5.8908103923325942E-4</v>
      </c>
      <c r="E677">
        <f>Estimation!$D$3+Estimation!$D$4*(TimeSeries!D676)</f>
        <v>2.2893402164479825E-5</v>
      </c>
      <c r="F677">
        <f t="shared" si="76"/>
        <v>4.7847050237689497E-3</v>
      </c>
      <c r="G677" s="11">
        <f t="shared" si="73"/>
        <v>3.2056844036952805E-7</v>
      </c>
      <c r="H677" s="6">
        <f t="shared" si="74"/>
        <v>2.3229039522365392E-5</v>
      </c>
      <c r="I677">
        <f t="shared" si="75"/>
        <v>4.8196513901282729E-3</v>
      </c>
      <c r="J677" s="6">
        <f t="shared" si="77"/>
        <v>4.4779776583235141E+119</v>
      </c>
    </row>
    <row r="678" spans="1:10" x14ac:dyDescent="0.3">
      <c r="A678" s="24">
        <v>44074</v>
      </c>
      <c r="B678">
        <v>11333.849609375</v>
      </c>
      <c r="C678" s="5">
        <f t="shared" si="71"/>
        <v>-2.6936880603920077E-2</v>
      </c>
      <c r="D678" s="7">
        <f t="shared" si="72"/>
        <v>7.255955366698456E-4</v>
      </c>
      <c r="E678">
        <f>Estimation!$D$3+Estimation!$D$4*(TimeSeries!D677)</f>
        <v>4.1678810058608228E-5</v>
      </c>
      <c r="F678">
        <f t="shared" si="76"/>
        <v>6.4559127982500063E-3</v>
      </c>
      <c r="G678" s="11">
        <f t="shared" si="73"/>
        <v>4.6774208893862996E-7</v>
      </c>
      <c r="H678" s="6">
        <f t="shared" si="74"/>
        <v>4.3181606916360043E-5</v>
      </c>
      <c r="I678">
        <f t="shared" si="75"/>
        <v>6.5712713318170054E-3</v>
      </c>
      <c r="J678" s="6">
        <f t="shared" si="77"/>
        <v>8.9559553166470283E+119</v>
      </c>
    </row>
    <row r="679" spans="1:10" x14ac:dyDescent="0.3">
      <c r="A679" s="24">
        <v>44081</v>
      </c>
      <c r="B679">
        <v>11464.4501953125</v>
      </c>
      <c r="C679" s="5">
        <f t="shared" si="71"/>
        <v>1.1523056193499359E-2</v>
      </c>
      <c r="D679" s="7">
        <f t="shared" si="72"/>
        <v>1.3278082403854393E-4</v>
      </c>
      <c r="E679">
        <f>Estimation!$D$3+Estimation!$D$4*(TimeSeries!D678)</f>
        <v>5.0510581066089785E-5</v>
      </c>
      <c r="F679">
        <f t="shared" si="76"/>
        <v>7.107079643995119E-3</v>
      </c>
      <c r="G679" s="11">
        <f t="shared" si="73"/>
        <v>6.7683928787466415E-9</v>
      </c>
      <c r="H679" s="6">
        <f t="shared" si="74"/>
        <v>5.3304204242980049E-5</v>
      </c>
      <c r="I679">
        <f t="shared" si="75"/>
        <v>7.300972828533198E-3</v>
      </c>
      <c r="J679" s="6">
        <f t="shared" si="77"/>
        <v>1.7911910633294057E+120</v>
      </c>
    </row>
    <row r="680" spans="1:10" x14ac:dyDescent="0.3">
      <c r="A680" s="24">
        <v>44088</v>
      </c>
      <c r="B680">
        <v>11504.9501953125</v>
      </c>
      <c r="C680" s="5">
        <f t="shared" si="71"/>
        <v>3.5326595964069174E-3</v>
      </c>
      <c r="D680" s="7">
        <f t="shared" si="72"/>
        <v>1.2479683824085885E-5</v>
      </c>
      <c r="E680">
        <f>Estimation!$D$3+Estimation!$D$4*(TimeSeries!D679)</f>
        <v>1.2158582632680277E-5</v>
      </c>
      <c r="F680">
        <f t="shared" si="76"/>
        <v>3.4869159199327243E-3</v>
      </c>
      <c r="G680" s="11">
        <f t="shared" si="73"/>
        <v>1.0310597512210066E-13</v>
      </c>
      <c r="H680" s="6">
        <f t="shared" si="74"/>
        <v>1.5607084692534464E-5</v>
      </c>
      <c r="I680">
        <f t="shared" si="75"/>
        <v>3.950580298201071E-3</v>
      </c>
      <c r="J680" s="6">
        <f t="shared" si="77"/>
        <v>3.5823821266588113E+120</v>
      </c>
    </row>
    <row r="681" spans="1:10" x14ac:dyDescent="0.3">
      <c r="A681" s="24">
        <v>44095</v>
      </c>
      <c r="B681">
        <v>11050.25</v>
      </c>
      <c r="C681" s="5">
        <f t="shared" si="71"/>
        <v>-3.9522135045639728E-2</v>
      </c>
      <c r="D681" s="7">
        <f t="shared" si="72"/>
        <v>1.5619991585657839E-3</v>
      </c>
      <c r="E681">
        <f>Estimation!$D$3+Estimation!$D$4*(TimeSeries!D680)</f>
        <v>4.3757306846183927E-6</v>
      </c>
      <c r="F681">
        <f t="shared" si="76"/>
        <v>2.091824726074915E-3</v>
      </c>
      <c r="G681" s="11">
        <f t="shared" si="73"/>
        <v>2.4261907430842727E-6</v>
      </c>
      <c r="H681" s="6">
        <f t="shared" si="74"/>
        <v>5.3854270955278911E-6</v>
      </c>
      <c r="I681">
        <f t="shared" si="75"/>
        <v>2.3206522995761108E-3</v>
      </c>
      <c r="J681" s="6">
        <f t="shared" si="77"/>
        <v>7.1647642533176226E+120</v>
      </c>
    </row>
    <row r="682" spans="1:10" x14ac:dyDescent="0.3">
      <c r="A682" s="24">
        <v>44102</v>
      </c>
      <c r="B682">
        <v>11416.9501953125</v>
      </c>
      <c r="C682" s="5">
        <f t="shared" si="71"/>
        <v>3.3184787250288394E-2</v>
      </c>
      <c r="D682" s="7">
        <f t="shared" si="72"/>
        <v>1.1012301048469032E-3</v>
      </c>
      <c r="E682">
        <f>Estimation!$D$3+Estimation!$D$4*(TimeSeries!D681)</f>
        <v>1.0462150259546428E-4</v>
      </c>
      <c r="F682">
        <f t="shared" si="76"/>
        <v>1.0228465309882235E-2</v>
      </c>
      <c r="G682" s="11">
        <f t="shared" si="73"/>
        <v>9.9322870608156697E-7</v>
      </c>
      <c r="H682" s="6">
        <f t="shared" si="74"/>
        <v>1.0496991144418222E-4</v>
      </c>
      <c r="I682">
        <f t="shared" si="75"/>
        <v>1.0245482489574721E-2</v>
      </c>
      <c r="J682" s="6">
        <f t="shared" si="77"/>
        <v>1.4329528506635245E+121</v>
      </c>
    </row>
    <row r="683" spans="1:10" x14ac:dyDescent="0.3">
      <c r="A683" s="24">
        <v>44109</v>
      </c>
      <c r="B683">
        <v>11914.2001953125</v>
      </c>
      <c r="C683" s="5">
        <f t="shared" si="71"/>
        <v>4.3553662886622435E-2</v>
      </c>
      <c r="D683" s="7">
        <f t="shared" si="72"/>
        <v>1.8969215508415525E-3</v>
      </c>
      <c r="E683">
        <f>Estimation!$D$3+Estimation!$D$4*(TimeSeries!D682)</f>
        <v>7.4812164787445436E-5</v>
      </c>
      <c r="F683">
        <f t="shared" si="76"/>
        <v>8.6494025682381931E-3</v>
      </c>
      <c r="G683" s="11">
        <f t="shared" si="73"/>
        <v>3.3200826147464749E-6</v>
      </c>
      <c r="H683" s="6">
        <f t="shared" si="74"/>
        <v>8.1603166753967552E-5</v>
      </c>
      <c r="I683">
        <f t="shared" si="75"/>
        <v>9.0334471135866817E-3</v>
      </c>
      <c r="J683" s="6">
        <f t="shared" si="77"/>
        <v>2.865905701327049E+121</v>
      </c>
    </row>
    <row r="684" spans="1:10" x14ac:dyDescent="0.3">
      <c r="A684" s="24">
        <v>44116</v>
      </c>
      <c r="B684">
        <v>11762.4501953125</v>
      </c>
      <c r="C684" s="5">
        <f t="shared" si="71"/>
        <v>-1.2736901975149317E-2</v>
      </c>
      <c r="D684" s="7">
        <f t="shared" si="72"/>
        <v>1.6222867192456259E-4</v>
      </c>
      <c r="E684">
        <f>Estimation!$D$3+Estimation!$D$4*(TimeSeries!D683)</f>
        <v>1.2628922235710741E-4</v>
      </c>
      <c r="F684">
        <f t="shared" si="76"/>
        <v>1.1237847763566981E-2</v>
      </c>
      <c r="G684" s="11">
        <f t="shared" si="73"/>
        <v>1.2916440352116538E-9</v>
      </c>
      <c r="H684" s="6">
        <f t="shared" si="74"/>
        <v>1.3156851866474796E-4</v>
      </c>
      <c r="I684">
        <f t="shared" si="75"/>
        <v>1.1470332107866275E-2</v>
      </c>
      <c r="J684" s="6">
        <f t="shared" si="77"/>
        <v>5.7318114026540981E+121</v>
      </c>
    </row>
    <row r="685" spans="1:10" x14ac:dyDescent="0.3">
      <c r="A685" s="24">
        <v>44123</v>
      </c>
      <c r="B685">
        <v>11930.349609375</v>
      </c>
      <c r="C685" s="5">
        <f t="shared" si="71"/>
        <v>1.4274187033702423E-2</v>
      </c>
      <c r="D685" s="7">
        <f t="shared" si="72"/>
        <v>2.0375241547311839E-4</v>
      </c>
      <c r="E685">
        <f>Estimation!$D$3+Estimation!$D$4*(TimeSeries!D684)</f>
        <v>1.4063703730263906E-5</v>
      </c>
      <c r="F685">
        <f t="shared" si="76"/>
        <v>3.7501604939340805E-3</v>
      </c>
      <c r="G685" s="11">
        <f t="shared" si="73"/>
        <v>3.5981807362663746E-8</v>
      </c>
      <c r="H685" s="6">
        <f t="shared" si="74"/>
        <v>2.2575495887579521E-5</v>
      </c>
      <c r="I685">
        <f t="shared" si="75"/>
        <v>4.7513677912343856E-3</v>
      </c>
      <c r="J685" s="6">
        <f t="shared" si="77"/>
        <v>1.1463622805308196E+122</v>
      </c>
    </row>
    <row r="686" spans="1:10" x14ac:dyDescent="0.3">
      <c r="A686" s="24">
        <v>44130</v>
      </c>
      <c r="B686">
        <v>11642.400390625</v>
      </c>
      <c r="C686" s="5">
        <f t="shared" si="71"/>
        <v>-2.4135857554729689E-2</v>
      </c>
      <c r="D686" s="7">
        <f t="shared" si="72"/>
        <v>5.8253961990220224E-4</v>
      </c>
      <c r="E686">
        <f>Estimation!$D$3+Estimation!$D$4*(TimeSeries!D685)</f>
        <v>1.6750071854386306E-5</v>
      </c>
      <c r="F686">
        <f t="shared" si="76"/>
        <v>4.0926851643372604E-3</v>
      </c>
      <c r="G686" s="11">
        <f t="shared" si="73"/>
        <v>3.2011781268015183E-7</v>
      </c>
      <c r="H686" s="6">
        <f t="shared" si="74"/>
        <v>1.8210587871390734E-5</v>
      </c>
      <c r="I686">
        <f t="shared" si="75"/>
        <v>4.2673865387835132E-3</v>
      </c>
      <c r="J686" s="6">
        <f t="shared" si="77"/>
        <v>2.2927245610616392E+122</v>
      </c>
    </row>
    <row r="687" spans="1:10" x14ac:dyDescent="0.3">
      <c r="A687" s="24">
        <v>44137</v>
      </c>
      <c r="B687">
        <v>12263.5498046875</v>
      </c>
      <c r="C687" s="5">
        <f t="shared" si="71"/>
        <v>5.3352349448716696E-2</v>
      </c>
      <c r="D687" s="7">
        <f t="shared" si="72"/>
        <v>2.8464731916979808E-3</v>
      </c>
      <c r="E687">
        <f>Estimation!$D$3+Estimation!$D$4*(TimeSeries!D686)</f>
        <v>4.1255614583544149E-5</v>
      </c>
      <c r="F687">
        <f t="shared" si="76"/>
        <v>6.4230533691963165E-3</v>
      </c>
      <c r="G687" s="11">
        <f t="shared" si="73"/>
        <v>7.8692456549517895E-6</v>
      </c>
      <c r="H687" s="6">
        <f t="shared" si="74"/>
        <v>4.2433743976478797E-5</v>
      </c>
      <c r="I687">
        <f t="shared" si="75"/>
        <v>6.5141188181118397E-3</v>
      </c>
      <c r="J687" s="6">
        <f t="shared" si="77"/>
        <v>4.5854491221232785E+122</v>
      </c>
    </row>
    <row r="688" spans="1:10" x14ac:dyDescent="0.3">
      <c r="A688" s="24">
        <v>44144</v>
      </c>
      <c r="B688">
        <v>12719.9501953125</v>
      </c>
      <c r="C688" s="5">
        <f t="shared" si="71"/>
        <v>3.7216009874281974E-2</v>
      </c>
      <c r="D688" s="7">
        <f t="shared" si="72"/>
        <v>1.3850313909626534E-3</v>
      </c>
      <c r="E688">
        <f>Estimation!$D$3+Estimation!$D$4*(TimeSeries!D687)</f>
        <v>1.8772022645773719E-4</v>
      </c>
      <c r="F688">
        <f t="shared" si="76"/>
        <v>1.3701103110981144E-2</v>
      </c>
      <c r="G688" s="11">
        <f t="shared" si="73"/>
        <v>1.4335540246481183E-6</v>
      </c>
      <c r="H688" s="6">
        <f t="shared" si="74"/>
        <v>1.9046546683020713E-4</v>
      </c>
      <c r="I688">
        <f t="shared" si="75"/>
        <v>1.3800922680393769E-2</v>
      </c>
      <c r="J688" s="6">
        <f t="shared" si="77"/>
        <v>9.170898244246557E+122</v>
      </c>
    </row>
    <row r="689" spans="1:10" x14ac:dyDescent="0.3">
      <c r="A689" s="24">
        <v>44151</v>
      </c>
      <c r="B689">
        <v>12859.0498046875</v>
      </c>
      <c r="C689" s="5">
        <f t="shared" si="71"/>
        <v>1.0935546699409215E-2</v>
      </c>
      <c r="D689" s="7">
        <f t="shared" si="72"/>
        <v>1.1958618161495978E-4</v>
      </c>
      <c r="E689">
        <f>Estimation!$D$3+Estimation!$D$4*(TimeSeries!D688)</f>
        <v>9.3172617469530471E-5</v>
      </c>
      <c r="F689">
        <f t="shared" si="76"/>
        <v>9.6525964107866055E-3</v>
      </c>
      <c r="G689" s="11">
        <f t="shared" si="73"/>
        <v>6.9767637086470884E-10</v>
      </c>
      <c r="H689" s="6">
        <f t="shared" si="74"/>
        <v>1.0549473284529014E-4</v>
      </c>
      <c r="I689">
        <f t="shared" si="75"/>
        <v>1.0271062887807188E-2</v>
      </c>
      <c r="J689" s="6">
        <f t="shared" si="77"/>
        <v>1.8341796488493114E+123</v>
      </c>
    </row>
    <row r="690" spans="1:10" x14ac:dyDescent="0.3">
      <c r="A690" s="24">
        <v>44158</v>
      </c>
      <c r="B690">
        <v>12968.9501953125</v>
      </c>
      <c r="C690" s="5">
        <f t="shared" si="71"/>
        <v>8.546540552703874E-3</v>
      </c>
      <c r="D690" s="7">
        <f t="shared" si="72"/>
        <v>7.3043355419011847E-5</v>
      </c>
      <c r="E690">
        <f>Estimation!$D$3+Estimation!$D$4*(TimeSeries!D689)</f>
        <v>1.1304958566380445E-5</v>
      </c>
      <c r="F690">
        <f t="shared" si="76"/>
        <v>3.3622847241690352E-3</v>
      </c>
      <c r="G690" s="11">
        <f t="shared" si="73"/>
        <v>3.8116296459330068E-9</v>
      </c>
      <c r="H690" s="6">
        <f t="shared" si="74"/>
        <v>1.8129913721182533E-5</v>
      </c>
      <c r="I690">
        <f t="shared" si="75"/>
        <v>4.2579236396608306E-3</v>
      </c>
      <c r="J690" s="6">
        <f t="shared" si="77"/>
        <v>3.6683592976986228E+123</v>
      </c>
    </row>
    <row r="691" spans="1:10" x14ac:dyDescent="0.3">
      <c r="A691" s="24">
        <v>44165</v>
      </c>
      <c r="B691">
        <v>13258.5498046875</v>
      </c>
      <c r="C691" s="5">
        <f t="shared" si="71"/>
        <v>2.2330227583083229E-2</v>
      </c>
      <c r="D691" s="7">
        <f t="shared" si="72"/>
        <v>4.9863906391229109E-4</v>
      </c>
      <c r="E691">
        <f>Estimation!$D$3+Estimation!$D$4*(TimeSeries!D690)</f>
        <v>8.2938821552866733E-6</v>
      </c>
      <c r="F691">
        <f t="shared" si="76"/>
        <v>2.8799100950006535E-3</v>
      </c>
      <c r="G691" s="11">
        <f t="shared" si="73"/>
        <v>2.4043839727230967E-7</v>
      </c>
      <c r="H691" s="6">
        <f t="shared" si="74"/>
        <v>9.4667923544049806E-6</v>
      </c>
      <c r="I691">
        <f t="shared" si="75"/>
        <v>3.0768152941645652E-3</v>
      </c>
      <c r="J691" s="6">
        <f t="shared" si="77"/>
        <v>7.3367185953972456E+123</v>
      </c>
    </row>
    <row r="692" spans="1:10" x14ac:dyDescent="0.3">
      <c r="A692" s="24">
        <v>44172</v>
      </c>
      <c r="B692">
        <v>13513.849609375</v>
      </c>
      <c r="C692" s="5">
        <f t="shared" si="71"/>
        <v>1.9255484834189041E-2</v>
      </c>
      <c r="D692" s="7">
        <f t="shared" si="72"/>
        <v>3.7077369619968413E-4</v>
      </c>
      <c r="E692">
        <f>Estimation!$D$3+Estimation!$D$4*(TimeSeries!D691)</f>
        <v>3.5827689258268822E-5</v>
      </c>
      <c r="F692">
        <f t="shared" si="76"/>
        <v>5.9856235479913717E-3</v>
      </c>
      <c r="G692" s="11">
        <f t="shared" si="73"/>
        <v>1.1218882756599862E-7</v>
      </c>
      <c r="H692" s="6">
        <f t="shared" si="74"/>
        <v>3.6440141003830279E-5</v>
      </c>
      <c r="I692">
        <f t="shared" si="75"/>
        <v>6.0365669882666154E-3</v>
      </c>
      <c r="J692" s="6">
        <f t="shared" si="77"/>
        <v>1.4673437190794491E+124</v>
      </c>
    </row>
    <row r="693" spans="1:10" x14ac:dyDescent="0.3">
      <c r="A693" s="24">
        <v>44179</v>
      </c>
      <c r="B693">
        <v>13760.5498046875</v>
      </c>
      <c r="C693" s="5">
        <f t="shared" si="71"/>
        <v>1.8255360422344546E-2</v>
      </c>
      <c r="D693" s="7">
        <f t="shared" si="72"/>
        <v>3.3325818414970364E-4</v>
      </c>
      <c r="E693">
        <f>Estimation!$D$3+Estimation!$D$4*(TimeSeries!D692)</f>
        <v>2.7555471518539433E-5</v>
      </c>
      <c r="F693">
        <f t="shared" si="76"/>
        <v>5.2493305781346478E-3</v>
      </c>
      <c r="G693" s="11">
        <f t="shared" si="73"/>
        <v>9.3454148510052144E-8</v>
      </c>
      <c r="H693" s="6">
        <f t="shared" si="74"/>
        <v>2.9912957257192686E-5</v>
      </c>
      <c r="I693">
        <f t="shared" si="75"/>
        <v>5.4692739241322232E-3</v>
      </c>
      <c r="J693" s="6">
        <f t="shared" si="77"/>
        <v>2.9346874381588982E+124</v>
      </c>
    </row>
    <row r="694" spans="1:10" x14ac:dyDescent="0.3">
      <c r="A694" s="24">
        <v>44186</v>
      </c>
      <c r="B694">
        <v>13749.25</v>
      </c>
      <c r="C694" s="5">
        <f t="shared" si="71"/>
        <v>-8.2117392458047611E-4</v>
      </c>
      <c r="D694" s="7">
        <f t="shared" si="72"/>
        <v>6.7432661441090143E-7</v>
      </c>
      <c r="E694">
        <f>Estimation!$D$3+Estimation!$D$4*(TimeSeries!D693)</f>
        <v>2.5128414921068885E-5</v>
      </c>
      <c r="F694">
        <f t="shared" si="76"/>
        <v>5.0128250439317032E-3</v>
      </c>
      <c r="G694" s="11">
        <f t="shared" si="73"/>
        <v>5.9800243490982666E-10</v>
      </c>
      <c r="H694" s="6">
        <f t="shared" si="74"/>
        <v>2.7063626152204452E-5</v>
      </c>
      <c r="I694">
        <f t="shared" si="75"/>
        <v>5.2022712493875649E-3</v>
      </c>
      <c r="J694" s="6">
        <f t="shared" si="77"/>
        <v>5.8693748763177965E+124</v>
      </c>
    </row>
    <row r="695" spans="1:10" x14ac:dyDescent="0.3">
      <c r="A695" s="24">
        <v>44193</v>
      </c>
      <c r="B695">
        <v>14018.5</v>
      </c>
      <c r="C695" s="5">
        <f t="shared" si="71"/>
        <v>1.9582886339254868E-2</v>
      </c>
      <c r="D695" s="7">
        <f t="shared" si="72"/>
        <v>3.8348943737617492E-4</v>
      </c>
      <c r="E695">
        <f>Estimation!$D$3+Estimation!$D$4*(TimeSeries!D694)</f>
        <v>3.6119860751068442E-6</v>
      </c>
      <c r="F695">
        <f t="shared" si="76"/>
        <v>1.9005225794782982E-3</v>
      </c>
      <c r="G695" s="11">
        <f t="shared" si="73"/>
        <v>1.4430687800699533E-7</v>
      </c>
      <c r="H695" s="6">
        <f t="shared" si="74"/>
        <v>5.3628605484893398E-6</v>
      </c>
      <c r="I695">
        <f t="shared" si="75"/>
        <v>2.3157850825345039E-3</v>
      </c>
      <c r="J695" s="6">
        <f t="shared" si="77"/>
        <v>1.1738749752635593E+125</v>
      </c>
    </row>
    <row r="696" spans="1:10" x14ac:dyDescent="0.3">
      <c r="A696" s="24">
        <v>44200</v>
      </c>
      <c r="B696">
        <v>14347.25</v>
      </c>
      <c r="C696" s="5">
        <f t="shared" si="71"/>
        <v>2.3451153832435789E-2</v>
      </c>
      <c r="D696" s="7">
        <f t="shared" si="72"/>
        <v>5.4995661607256784E-4</v>
      </c>
      <c r="E696">
        <f>Estimation!$D$3+Estimation!$D$4*(TimeSeries!D695)</f>
        <v>2.837811318935053E-5</v>
      </c>
      <c r="F696">
        <f t="shared" si="76"/>
        <v>5.3271111485823659E-3</v>
      </c>
      <c r="G696" s="11">
        <f t="shared" si="73"/>
        <v>2.7204413466989835E-7</v>
      </c>
      <c r="H696" s="6">
        <f t="shared" si="74"/>
        <v>2.8725062100994994E-5</v>
      </c>
      <c r="I696">
        <f t="shared" si="75"/>
        <v>5.359576671808604E-3</v>
      </c>
      <c r="J696" s="6">
        <f t="shared" si="77"/>
        <v>2.3477499505271186E+125</v>
      </c>
    </row>
    <row r="697" spans="1:10" x14ac:dyDescent="0.3">
      <c r="A697" s="24">
        <v>44207</v>
      </c>
      <c r="B697">
        <v>14433.7001953125</v>
      </c>
      <c r="C697" s="5">
        <f t="shared" si="71"/>
        <v>6.0255585782988952E-3</v>
      </c>
      <c r="D697" s="7">
        <f t="shared" si="72"/>
        <v>3.6307356180511405E-5</v>
      </c>
      <c r="E697">
        <f>Estimation!$D$3+Estimation!$D$4*(TimeSeries!D696)</f>
        <v>3.9147665362305586E-5</v>
      </c>
      <c r="F697">
        <f t="shared" si="76"/>
        <v>6.256809519420068E-3</v>
      </c>
      <c r="G697" s="11">
        <f t="shared" si="73"/>
        <v>8.0673562481843272E-12</v>
      </c>
      <c r="H697" s="6">
        <f t="shared" si="74"/>
        <v>4.1006026015682494E-5</v>
      </c>
      <c r="I697">
        <f t="shared" si="75"/>
        <v>6.4035947729132962E-3</v>
      </c>
      <c r="J697" s="6">
        <f t="shared" si="77"/>
        <v>4.6954999010542372E+125</v>
      </c>
    </row>
    <row r="698" spans="1:10" x14ac:dyDescent="0.3">
      <c r="A698" s="24">
        <v>44214</v>
      </c>
      <c r="B698">
        <v>14371.900390625</v>
      </c>
      <c r="C698" s="5">
        <f t="shared" si="71"/>
        <v>-4.2816328350487876E-3</v>
      </c>
      <c r="D698" s="7">
        <f t="shared" si="72"/>
        <v>1.8332379734167918E-5</v>
      </c>
      <c r="E698">
        <f>Estimation!$D$3+Estimation!$D$4*(TimeSeries!D697)</f>
        <v>5.9172559427031811E-6</v>
      </c>
      <c r="F698">
        <f t="shared" si="76"/>
        <v>2.4325410464580408E-3</v>
      </c>
      <c r="G698" s="11">
        <f t="shared" si="73"/>
        <v>1.5413529875739375E-10</v>
      </c>
      <c r="H698" s="6">
        <f t="shared" si="74"/>
        <v>8.5701304615107378E-6</v>
      </c>
      <c r="I698">
        <f t="shared" si="75"/>
        <v>2.9274785159776559E-3</v>
      </c>
      <c r="J698" s="6">
        <f t="shared" si="77"/>
        <v>9.3909998021084743E+125</v>
      </c>
    </row>
    <row r="699" spans="1:10" x14ac:dyDescent="0.3">
      <c r="A699" s="24">
        <v>44221</v>
      </c>
      <c r="B699">
        <v>13634.599609375</v>
      </c>
      <c r="C699" s="5">
        <f t="shared" si="71"/>
        <v>-5.1301551027375103E-2</v>
      </c>
      <c r="D699" s="7">
        <f t="shared" si="72"/>
        <v>2.6318491378143714E-3</v>
      </c>
      <c r="E699">
        <f>Estimation!$D$3+Estimation!$D$4*(TimeSeries!D698)</f>
        <v>4.7543693715335263E-6</v>
      </c>
      <c r="F699">
        <f t="shared" si="76"/>
        <v>2.1804516439337808E-3</v>
      </c>
      <c r="G699" s="11">
        <f t="shared" si="73"/>
        <v>6.9016269223797284E-6</v>
      </c>
      <c r="H699" s="6">
        <f t="shared" si="74"/>
        <v>5.3088118019095701E-6</v>
      </c>
      <c r="I699">
        <f t="shared" si="75"/>
        <v>2.3040858929105853E-3</v>
      </c>
      <c r="J699" s="6">
        <f t="shared" si="77"/>
        <v>1.8781999604216949E+126</v>
      </c>
    </row>
    <row r="700" spans="1:10" x14ac:dyDescent="0.3">
      <c r="A700" s="24">
        <v>44228</v>
      </c>
      <c r="B700">
        <v>14924.25</v>
      </c>
      <c r="C700" s="5">
        <f t="shared" si="71"/>
        <v>9.4586597888672186E-2</v>
      </c>
      <c r="D700" s="7">
        <f t="shared" si="72"/>
        <v>8.9466245001533651E-3</v>
      </c>
      <c r="E700">
        <f>Estimation!$D$3+Estimation!$D$4*(TimeSeries!D699)</f>
        <v>1.7383517738096845E-4</v>
      </c>
      <c r="F700">
        <f t="shared" si="76"/>
        <v>1.3184656892804169E-2</v>
      </c>
      <c r="G700" s="11">
        <f t="shared" si="73"/>
        <v>7.6961832501749365E-5</v>
      </c>
      <c r="H700" s="6">
        <f t="shared" si="74"/>
        <v>1.7417862962257422E-4</v>
      </c>
      <c r="I700">
        <f t="shared" si="75"/>
        <v>1.3197675159761064E-2</v>
      </c>
      <c r="J700" s="6">
        <f t="shared" si="77"/>
        <v>3.7563999208433897E+126</v>
      </c>
    </row>
    <row r="701" spans="1:10" x14ac:dyDescent="0.3">
      <c r="A701" s="24">
        <v>44235</v>
      </c>
      <c r="B701">
        <v>15163.2998046875</v>
      </c>
      <c r="C701" s="5">
        <f t="shared" si="71"/>
        <v>1.6017542234115556E-2</v>
      </c>
      <c r="D701" s="7">
        <f t="shared" si="72"/>
        <v>2.5656165922167555E-4</v>
      </c>
      <c r="E701">
        <f>Estimation!$D$3+Estimation!$D$4*(TimeSeries!D700)</f>
        <v>5.8236797800729741E-4</v>
      </c>
      <c r="F701">
        <f t="shared" si="76"/>
        <v>2.4132301548076541E-2</v>
      </c>
      <c r="G701" s="11">
        <f t="shared" si="73"/>
        <v>1.0614975736063825E-7</v>
      </c>
      <c r="H701" s="6">
        <f t="shared" si="74"/>
        <v>5.936364205544935E-4</v>
      </c>
      <c r="I701">
        <f t="shared" si="75"/>
        <v>2.436465514950896E-2</v>
      </c>
      <c r="J701" s="6">
        <f t="shared" si="77"/>
        <v>7.5127998416867795E+126</v>
      </c>
    </row>
    <row r="702" spans="1:10" x14ac:dyDescent="0.3">
      <c r="A702" s="24">
        <v>44242</v>
      </c>
      <c r="B702">
        <v>14981.75</v>
      </c>
      <c r="C702" s="5">
        <f t="shared" si="71"/>
        <v>-1.1972974684004933E-2</v>
      </c>
      <c r="D702" s="7">
        <f t="shared" si="72"/>
        <v>1.4335212278382303E-4</v>
      </c>
      <c r="E702">
        <f>Estimation!$D$3+Estimation!$D$4*(TimeSeries!D701)</f>
        <v>2.0166552569793005E-5</v>
      </c>
      <c r="F702">
        <f t="shared" si="76"/>
        <v>4.4907184914880832E-3</v>
      </c>
      <c r="G702" s="11">
        <f t="shared" si="73"/>
        <v>1.5174684708955718E-8</v>
      </c>
      <c r="H702" s="6">
        <f t="shared" si="74"/>
        <v>5.8571711190207812E-5</v>
      </c>
      <c r="I702">
        <f t="shared" si="75"/>
        <v>7.6532157417786026E-3</v>
      </c>
      <c r="J702" s="6">
        <f t="shared" si="77"/>
        <v>1.5025599683373559E+127</v>
      </c>
    </row>
    <row r="703" spans="1:10" x14ac:dyDescent="0.3">
      <c r="A703" s="24">
        <v>44249</v>
      </c>
      <c r="B703">
        <v>14529.150390625</v>
      </c>
      <c r="C703" s="5">
        <f t="shared" si="71"/>
        <v>-3.0210062868156307E-2</v>
      </c>
      <c r="D703" s="7">
        <f t="shared" si="72"/>
        <v>9.1264789849795642E-4</v>
      </c>
      <c r="E703">
        <f>Estimation!$D$3+Estimation!$D$4*(TimeSeries!D702)</f>
        <v>1.2842490140843292E-5</v>
      </c>
      <c r="F703">
        <f t="shared" si="76"/>
        <v>3.5836420218603436E-3</v>
      </c>
      <c r="G703" s="11">
        <f t="shared" si="73"/>
        <v>8.096497729087111E-7</v>
      </c>
      <c r="H703" s="6">
        <f t="shared" si="74"/>
        <v>1.6631772235139198E-5</v>
      </c>
      <c r="I703">
        <f t="shared" si="75"/>
        <v>4.0782069877752895E-3</v>
      </c>
      <c r="J703" s="6">
        <f t="shared" si="77"/>
        <v>3.0051199366747118E+127</v>
      </c>
    </row>
    <row r="704" spans="1:10" x14ac:dyDescent="0.3">
      <c r="A704" s="24">
        <v>44256</v>
      </c>
      <c r="B704">
        <v>14938.099609375</v>
      </c>
      <c r="C704" s="5">
        <f t="shared" si="71"/>
        <v>2.8146808846708282E-2</v>
      </c>
      <c r="D704" s="7">
        <f t="shared" si="72"/>
        <v>7.9224284825313567E-4</v>
      </c>
      <c r="E704">
        <f>Estimation!$D$3+Estimation!$D$4*(TimeSeries!D703)</f>
        <v>6.2611886473904428E-5</v>
      </c>
      <c r="F704">
        <f t="shared" si="76"/>
        <v>7.9127673082117385E-3</v>
      </c>
      <c r="G704" s="11">
        <f t="shared" si="73"/>
        <v>5.3236134038688603E-7</v>
      </c>
      <c r="H704" s="6">
        <f t="shared" si="74"/>
        <v>6.3687874787142533E-5</v>
      </c>
      <c r="I704">
        <f t="shared" si="75"/>
        <v>7.9804683313163104E-3</v>
      </c>
      <c r="J704" s="6">
        <f t="shared" si="77"/>
        <v>6.0102398733494236E+127</v>
      </c>
    </row>
    <row r="705" spans="1:10" x14ac:dyDescent="0.3">
      <c r="A705" s="24">
        <v>44263</v>
      </c>
      <c r="B705">
        <v>15030.9501953125</v>
      </c>
      <c r="C705" s="5">
        <f t="shared" si="71"/>
        <v>6.2156893022207171E-3</v>
      </c>
      <c r="D705" s="7">
        <f t="shared" si="72"/>
        <v>3.8634793501741063E-5</v>
      </c>
      <c r="E705">
        <f>Estimation!$D$3+Estimation!$D$4*(TimeSeries!D704)</f>
        <v>5.4822312092615475E-5</v>
      </c>
      <c r="F705">
        <f t="shared" si="76"/>
        <v>7.4042090794773936E-3</v>
      </c>
      <c r="G705" s="11">
        <f t="shared" si="73"/>
        <v>2.6203575812990468E-10</v>
      </c>
      <c r="H705" s="6">
        <f t="shared" si="74"/>
        <v>5.8942583101447212E-5</v>
      </c>
      <c r="I705">
        <f t="shared" si="75"/>
        <v>7.6774073163697141E-3</v>
      </c>
      <c r="J705" s="6">
        <f t="shared" si="77"/>
        <v>1.2020479746698847E+128</v>
      </c>
    </row>
    <row r="706" spans="1:10" x14ac:dyDescent="0.3">
      <c r="A706" s="24">
        <v>44270</v>
      </c>
      <c r="B706">
        <v>14744</v>
      </c>
      <c r="C706" s="5">
        <f t="shared" si="71"/>
        <v>-1.909062245459292E-2</v>
      </c>
      <c r="D706" s="7">
        <f t="shared" si="72"/>
        <v>3.6445186570380742E-4</v>
      </c>
      <c r="E706">
        <f>Estimation!$D$3+Estimation!$D$4*(TimeSeries!D705)</f>
        <v>6.0678289136428793E-6</v>
      </c>
      <c r="F706">
        <f t="shared" si="76"/>
        <v>2.463296351160956E-3</v>
      </c>
      <c r="G706" s="11">
        <f t="shared" si="73"/>
        <v>1.2843911782601401E-7</v>
      </c>
      <c r="H706" s="6">
        <f t="shared" si="74"/>
        <v>9.8811044727698355E-6</v>
      </c>
      <c r="I706">
        <f t="shared" si="75"/>
        <v>3.1434224139892234E-3</v>
      </c>
      <c r="J706" s="6">
        <f t="shared" si="77"/>
        <v>2.4040959493397694E+128</v>
      </c>
    </row>
    <row r="707" spans="1:10" x14ac:dyDescent="0.3">
      <c r="A707" s="24">
        <v>44277</v>
      </c>
      <c r="B707">
        <v>14507.2998046875</v>
      </c>
      <c r="C707" s="5">
        <f t="shared" si="71"/>
        <v>-1.6054001309854904E-2</v>
      </c>
      <c r="D707" s="7">
        <f t="shared" si="72"/>
        <v>2.5773095805682296E-4</v>
      </c>
      <c r="E707">
        <f>Estimation!$D$3+Estimation!$D$4*(TimeSeries!D706)</f>
        <v>2.7146482287826904E-5</v>
      </c>
      <c r="F707">
        <f t="shared" si="76"/>
        <v>5.2102286214548111E-3</v>
      </c>
      <c r="G707" s="11">
        <f t="shared" si="73"/>
        <v>5.3169200465662737E-8</v>
      </c>
      <c r="H707" s="6">
        <f t="shared" si="74"/>
        <v>2.7785737851471656E-5</v>
      </c>
      <c r="I707">
        <f t="shared" si="75"/>
        <v>5.2712178717514279E-3</v>
      </c>
      <c r="J707" s="6">
        <f t="shared" si="77"/>
        <v>4.8081918986795389E+128</v>
      </c>
    </row>
    <row r="708" spans="1:10" x14ac:dyDescent="0.3">
      <c r="A708" s="24">
        <v>44284</v>
      </c>
      <c r="B708">
        <v>14867.349609375</v>
      </c>
      <c r="C708" s="5">
        <f t="shared" ref="C708:C771" si="78">B708/B707-1</f>
        <v>2.4818526502855098E-2</v>
      </c>
      <c r="D708" s="7">
        <f t="shared" ref="D708:D771" si="79">C708^2</f>
        <v>6.1595925777292086E-4</v>
      </c>
      <c r="E708">
        <f>Estimation!$D$3+Estimation!$D$4*(TimeSeries!D707)</f>
        <v>2.0242200063247931E-5</v>
      </c>
      <c r="F708">
        <f t="shared" si="76"/>
        <v>4.4991332568893681E-3</v>
      </c>
      <c r="G708" s="11">
        <f t="shared" ref="G708:G771" si="80">(D708-E708)^2</f>
        <v>3.5487881284626976E-7</v>
      </c>
      <c r="H708" s="6">
        <f t="shared" ref="H708:H771" si="81">$M$2+($M$3*D707)+($M$4*H707)</f>
        <v>2.2039791371029014E-5</v>
      </c>
      <c r="I708">
        <f t="shared" ref="I708:I771" si="82">SQRT(H708)</f>
        <v>4.6946556179371683E-3</v>
      </c>
      <c r="J708" s="6">
        <f t="shared" si="77"/>
        <v>9.6163837973590777E+128</v>
      </c>
    </row>
    <row r="709" spans="1:10" x14ac:dyDescent="0.3">
      <c r="A709" s="24">
        <v>44291</v>
      </c>
      <c r="B709">
        <v>14834.849609375</v>
      </c>
      <c r="C709" s="5">
        <f t="shared" si="78"/>
        <v>-2.1859982346488227E-3</v>
      </c>
      <c r="D709" s="7">
        <f t="shared" si="79"/>
        <v>4.7785882818877689E-6</v>
      </c>
      <c r="E709">
        <f>Estimation!$D$3+Estimation!$D$4*(TimeSeries!D708)</f>
        <v>4.3417689633223399E-5</v>
      </c>
      <c r="F709">
        <f t="shared" ref="F709:F772" si="83">SQRT(E709)</f>
        <v>6.5892100917502548E-3</v>
      </c>
      <c r="G709" s="11">
        <f t="shared" si="80"/>
        <v>1.4929801532387868E-9</v>
      </c>
      <c r="H709" s="6">
        <f t="shared" si="81"/>
        <v>4.4843548381537036E-5</v>
      </c>
      <c r="I709">
        <f t="shared" si="82"/>
        <v>6.6965325640615707E-3</v>
      </c>
      <c r="J709" s="6">
        <f t="shared" si="77"/>
        <v>1.9232767594718155E+129</v>
      </c>
    </row>
    <row r="710" spans="1:10" x14ac:dyDescent="0.3">
      <c r="A710" s="24">
        <v>44298</v>
      </c>
      <c r="B710">
        <v>14617.849609375</v>
      </c>
      <c r="C710" s="5">
        <f t="shared" si="78"/>
        <v>-1.462771822525688E-2</v>
      </c>
      <c r="D710" s="7">
        <f t="shared" si="79"/>
        <v>2.1397014047751231E-4</v>
      </c>
      <c r="E710">
        <f>Estimation!$D$3+Estimation!$D$4*(TimeSeries!D709)</f>
        <v>3.8775102493344052E-6</v>
      </c>
      <c r="F710">
        <f t="shared" si="83"/>
        <v>1.9691394692439653E-3</v>
      </c>
      <c r="G710" s="11">
        <f t="shared" si="80"/>
        <v>4.413891327619389E-8</v>
      </c>
      <c r="H710" s="6">
        <f t="shared" si="81"/>
        <v>6.7786523104743046E-6</v>
      </c>
      <c r="I710">
        <f t="shared" si="82"/>
        <v>2.6035845118747929E-3</v>
      </c>
      <c r="J710" s="6">
        <f t="shared" si="77"/>
        <v>3.8465535189436311E+129</v>
      </c>
    </row>
    <row r="711" spans="1:10" x14ac:dyDescent="0.3">
      <c r="A711" s="24">
        <v>44305</v>
      </c>
      <c r="B711">
        <v>14341.349609375</v>
      </c>
      <c r="C711" s="5">
        <f t="shared" si="78"/>
        <v>-1.8915230857394327E-2</v>
      </c>
      <c r="D711" s="7">
        <f t="shared" si="79"/>
        <v>3.5778595838852252E-4</v>
      </c>
      <c r="E711">
        <f>Estimation!$D$3+Estimation!$D$4*(TimeSeries!D710)</f>
        <v>1.741110499848988E-5</v>
      </c>
      <c r="F711">
        <f t="shared" si="83"/>
        <v>4.1726616204156644E-3</v>
      </c>
      <c r="G711" s="11">
        <f t="shared" si="80"/>
        <v>1.1585504082028621E-7</v>
      </c>
      <c r="H711" s="6">
        <f t="shared" si="81"/>
        <v>1.7849648201370252E-5</v>
      </c>
      <c r="I711">
        <f t="shared" si="82"/>
        <v>4.2248844009475876E-3</v>
      </c>
      <c r="J711" s="6">
        <f t="shared" si="77"/>
        <v>7.6931070378872622E+129</v>
      </c>
    </row>
    <row r="712" spans="1:10" x14ac:dyDescent="0.3">
      <c r="A712" s="24">
        <v>44312</v>
      </c>
      <c r="B712">
        <v>14631.099609375</v>
      </c>
      <c r="C712" s="5">
        <f t="shared" si="78"/>
        <v>2.0203816787967455E-2</v>
      </c>
      <c r="D712" s="7">
        <f t="shared" si="79"/>
        <v>4.0819421280175556E-4</v>
      </c>
      <c r="E712">
        <f>Estimation!$D$3+Estimation!$D$4*(TimeSeries!D711)</f>
        <v>2.6715233093996488E-5</v>
      </c>
      <c r="F712">
        <f t="shared" si="83"/>
        <v>5.1686780799346061E-3</v>
      </c>
      <c r="G712" s="11">
        <f t="shared" si="80"/>
        <v>1.4552621195887285E-7</v>
      </c>
      <c r="H712" s="6">
        <f t="shared" si="81"/>
        <v>2.7870011585942633E-5</v>
      </c>
      <c r="I712">
        <f t="shared" si="82"/>
        <v>5.2792055828450772E-3</v>
      </c>
      <c r="J712" s="6">
        <f t="shared" si="77"/>
        <v>1.5386214075774524E+130</v>
      </c>
    </row>
    <row r="713" spans="1:10" x14ac:dyDescent="0.3">
      <c r="A713" s="24">
        <v>44319</v>
      </c>
      <c r="B713">
        <v>14823.150390625</v>
      </c>
      <c r="C713" s="5">
        <f t="shared" si="78"/>
        <v>1.3126202840348489E-2</v>
      </c>
      <c r="D713" s="7">
        <f t="shared" si="79"/>
        <v>1.7229720100597274E-4</v>
      </c>
      <c r="E713">
        <f>Estimation!$D$3+Estimation!$D$4*(TimeSeries!D712)</f>
        <v>2.9976382409448114E-5</v>
      </c>
      <c r="F713">
        <f t="shared" si="83"/>
        <v>5.4750691693756818E-3</v>
      </c>
      <c r="G713" s="11">
        <f t="shared" si="80"/>
        <v>2.0255215405984874E-8</v>
      </c>
      <c r="H713" s="6">
        <f t="shared" si="81"/>
        <v>3.1779425785242257E-5</v>
      </c>
      <c r="I713">
        <f t="shared" si="82"/>
        <v>5.6373243462871864E-3</v>
      </c>
      <c r="J713" s="6">
        <f t="shared" si="77"/>
        <v>3.0772428151549049E+130</v>
      </c>
    </row>
    <row r="714" spans="1:10" x14ac:dyDescent="0.3">
      <c r="A714" s="24">
        <v>44326</v>
      </c>
      <c r="B714">
        <v>14677.7998046875</v>
      </c>
      <c r="C714" s="5">
        <f t="shared" si="78"/>
        <v>-9.8056473898712193E-3</v>
      </c>
      <c r="D714" s="7">
        <f t="shared" si="79"/>
        <v>9.6150720734488251E-5</v>
      </c>
      <c r="E714">
        <f>Estimation!$D$3+Estimation!$D$4*(TimeSeries!D713)</f>
        <v>1.4715084681730175E-5</v>
      </c>
      <c r="F714">
        <f t="shared" si="83"/>
        <v>3.8360245934730627E-3</v>
      </c>
      <c r="G714" s="11">
        <f t="shared" si="80"/>
        <v>6.6317628193172712E-9</v>
      </c>
      <c r="H714" s="6">
        <f t="shared" si="81"/>
        <v>1.6771046623903319E-5</v>
      </c>
      <c r="I714">
        <f t="shared" si="82"/>
        <v>4.0952468330862938E-3</v>
      </c>
      <c r="J714" s="6">
        <f t="shared" si="77"/>
        <v>6.1544856303098097E+130</v>
      </c>
    </row>
    <row r="715" spans="1:10" x14ac:dyDescent="0.3">
      <c r="A715" s="24">
        <v>44333</v>
      </c>
      <c r="B715">
        <v>15175.2998046875</v>
      </c>
      <c r="C715" s="5">
        <f t="shared" si="78"/>
        <v>3.3894725818587546E-2</v>
      </c>
      <c r="D715" s="7">
        <f t="shared" si="79"/>
        <v>1.1488524383172251E-3</v>
      </c>
      <c r="E715">
        <f>Estimation!$D$3+Estimation!$D$4*(TimeSeries!D714)</f>
        <v>9.7888073308879551E-6</v>
      </c>
      <c r="F715">
        <f t="shared" si="83"/>
        <v>3.1287069742767467E-3</v>
      </c>
      <c r="G715" s="11">
        <f t="shared" si="80"/>
        <v>1.2974659554357783E-6</v>
      </c>
      <c r="H715" s="6">
        <f t="shared" si="81"/>
        <v>1.0873805965607425E-5</v>
      </c>
      <c r="I715">
        <f t="shared" si="82"/>
        <v>3.2975454455712095E-3</v>
      </c>
      <c r="J715" s="6">
        <f t="shared" si="77"/>
        <v>1.2308971260619619E+131</v>
      </c>
    </row>
    <row r="716" spans="1:10" x14ac:dyDescent="0.3">
      <c r="A716" s="24">
        <v>44340</v>
      </c>
      <c r="B716">
        <v>15435.650390625</v>
      </c>
      <c r="C716" s="5">
        <f t="shared" si="78"/>
        <v>1.7156207079156438E-2</v>
      </c>
      <c r="D716" s="7">
        <f t="shared" si="79"/>
        <v>2.9433544134289746E-4</v>
      </c>
      <c r="E716">
        <f>Estimation!$D$3+Estimation!$D$4*(TimeSeries!D715)</f>
        <v>7.7893079649599031E-5</v>
      </c>
      <c r="F716">
        <f t="shared" si="83"/>
        <v>8.8257056176602126E-3</v>
      </c>
      <c r="G716" s="11">
        <f t="shared" si="80"/>
        <v>4.6847295935372615E-8</v>
      </c>
      <c r="H716" s="6">
        <f t="shared" si="81"/>
        <v>7.8596557786143775E-5</v>
      </c>
      <c r="I716">
        <f t="shared" si="82"/>
        <v>8.8654699698405039E-3</v>
      </c>
      <c r="J716" s="6">
        <f t="shared" si="77"/>
        <v>2.4617942521239239E+131</v>
      </c>
    </row>
    <row r="717" spans="1:10" x14ac:dyDescent="0.3">
      <c r="A717" s="24">
        <v>44347</v>
      </c>
      <c r="B717">
        <v>15670.25</v>
      </c>
      <c r="C717" s="5">
        <f t="shared" si="78"/>
        <v>1.5198556810893216E-2</v>
      </c>
      <c r="D717" s="7">
        <f t="shared" si="79"/>
        <v>2.3099612913394857E-4</v>
      </c>
      <c r="E717">
        <f>Estimation!$D$3+Estimation!$D$4*(TimeSeries!D716)</f>
        <v>2.2610317884433679E-5</v>
      </c>
      <c r="F717">
        <f t="shared" si="83"/>
        <v>4.7550307974222076E-3</v>
      </c>
      <c r="G717" s="11">
        <f t="shared" si="80"/>
        <v>4.3424646330118445E-8</v>
      </c>
      <c r="H717" s="6">
        <f t="shared" si="81"/>
        <v>2.769510238262193E-5</v>
      </c>
      <c r="I717">
        <f t="shared" si="82"/>
        <v>5.2626136455778258E-3</v>
      </c>
      <c r="J717" s="6">
        <f t="shared" si="77"/>
        <v>4.9235885042478478E+131</v>
      </c>
    </row>
    <row r="718" spans="1:10" x14ac:dyDescent="0.3">
      <c r="A718" s="24">
        <v>44354</v>
      </c>
      <c r="B718">
        <v>15799.349609375</v>
      </c>
      <c r="C718" s="5">
        <f t="shared" si="78"/>
        <v>8.2385162569200698E-3</v>
      </c>
      <c r="D718" s="7">
        <f t="shared" si="79"/>
        <v>6.7873150115536272E-5</v>
      </c>
      <c r="E718">
        <f>Estimation!$D$3+Estimation!$D$4*(TimeSeries!D717)</f>
        <v>1.8512597043753963E-5</v>
      </c>
      <c r="F718">
        <f t="shared" si="83"/>
        <v>4.3026267609164014E-3</v>
      </c>
      <c r="G718" s="11">
        <f t="shared" si="80"/>
        <v>2.4364641995522378E-9</v>
      </c>
      <c r="H718" s="6">
        <f t="shared" si="81"/>
        <v>2.0304324712719628E-5</v>
      </c>
      <c r="I718">
        <f t="shared" si="82"/>
        <v>4.5060320363618841E-3</v>
      </c>
      <c r="J718" s="6">
        <f t="shared" si="77"/>
        <v>9.8471770084956956E+131</v>
      </c>
    </row>
    <row r="719" spans="1:10" x14ac:dyDescent="0.3">
      <c r="A719" s="24">
        <v>44361</v>
      </c>
      <c r="B719">
        <v>15683.349609375</v>
      </c>
      <c r="C719" s="5">
        <f t="shared" si="78"/>
        <v>-7.3420743807813826E-3</v>
      </c>
      <c r="D719" s="7">
        <f t="shared" si="79"/>
        <v>5.3906056212926324E-5</v>
      </c>
      <c r="E719">
        <f>Estimation!$D$3+Estimation!$D$4*(TimeSeries!D718)</f>
        <v>7.9593970261656868E-6</v>
      </c>
      <c r="F719">
        <f t="shared" si="83"/>
        <v>2.8212403347048771E-3</v>
      </c>
      <c r="G719" s="11">
        <f t="shared" si="80"/>
        <v>2.1110954904243352E-9</v>
      </c>
      <c r="H719" s="6">
        <f t="shared" si="81"/>
        <v>9.2729801963896976E-6</v>
      </c>
      <c r="I719">
        <f t="shared" si="82"/>
        <v>3.0451568426584693E-3</v>
      </c>
      <c r="J719" s="6">
        <f t="shared" si="77"/>
        <v>1.9694354016991391E+132</v>
      </c>
    </row>
    <row r="720" spans="1:10" x14ac:dyDescent="0.3">
      <c r="A720" s="24">
        <v>44368</v>
      </c>
      <c r="B720">
        <v>15860.349609375</v>
      </c>
      <c r="C720" s="5">
        <f t="shared" si="78"/>
        <v>1.128585438752161E-2</v>
      </c>
      <c r="D720" s="7">
        <f t="shared" si="79"/>
        <v>1.2737050925634079E-4</v>
      </c>
      <c r="E720">
        <f>Estimation!$D$3+Estimation!$D$4*(TimeSeries!D719)</f>
        <v>7.0557994061023419E-6</v>
      </c>
      <c r="F720">
        <f t="shared" si="83"/>
        <v>2.656275476320621E-3</v>
      </c>
      <c r="G720" s="11">
        <f t="shared" si="80"/>
        <v>1.4475629406347064E-8</v>
      </c>
      <c r="H720" s="6">
        <f t="shared" si="81"/>
        <v>7.6557125229452461E-6</v>
      </c>
      <c r="I720">
        <f t="shared" si="82"/>
        <v>2.766895827989418E-3</v>
      </c>
      <c r="J720" s="6">
        <f t="shared" ref="J720:J783" si="84">SUM(J452:J719)</f>
        <v>3.9388708033982782E+132</v>
      </c>
    </row>
    <row r="721" spans="1:10" x14ac:dyDescent="0.3">
      <c r="A721" s="24">
        <v>44375</v>
      </c>
      <c r="B721">
        <v>15722.2001953125</v>
      </c>
      <c r="C721" s="5">
        <f t="shared" si="78"/>
        <v>-8.7103637350365304E-3</v>
      </c>
      <c r="D721" s="7">
        <f t="shared" si="79"/>
        <v>7.5870436396639532E-5</v>
      </c>
      <c r="E721">
        <f>Estimation!$D$3+Estimation!$D$4*(TimeSeries!D720)</f>
        <v>1.180856368134504E-5</v>
      </c>
      <c r="F721">
        <f t="shared" si="83"/>
        <v>3.4363590734009506E-3</v>
      </c>
      <c r="G721" s="11">
        <f t="shared" si="80"/>
        <v>4.1039235357905925E-9</v>
      </c>
      <c r="H721" s="6">
        <f t="shared" si="81"/>
        <v>1.2303848073635824E-5</v>
      </c>
      <c r="I721">
        <f t="shared" si="82"/>
        <v>3.5076841467891352E-3</v>
      </c>
      <c r="J721" s="6">
        <f t="shared" si="84"/>
        <v>7.8777416067965565E+132</v>
      </c>
    </row>
    <row r="722" spans="1:10" x14ac:dyDescent="0.3">
      <c r="A722" s="24">
        <v>44382</v>
      </c>
      <c r="B722">
        <v>15689.7998046875</v>
      </c>
      <c r="C722" s="5">
        <f t="shared" si="78"/>
        <v>-2.060805117763409E-3</v>
      </c>
      <c r="D722" s="7">
        <f t="shared" si="79"/>
        <v>4.2469177333998578E-6</v>
      </c>
      <c r="E722">
        <f>Estimation!$D$3+Estimation!$D$4*(TimeSeries!D721)</f>
        <v>8.4767794466575992E-6</v>
      </c>
      <c r="F722">
        <f t="shared" si="83"/>
        <v>2.9114909319208947E-3</v>
      </c>
      <c r="G722" s="11">
        <f t="shared" si="80"/>
        <v>1.7891730113283715E-11</v>
      </c>
      <c r="H722" s="6">
        <f t="shared" si="81"/>
        <v>9.2727737969841758E-6</v>
      </c>
      <c r="I722">
        <f t="shared" si="82"/>
        <v>3.0451229526874896E-3</v>
      </c>
      <c r="J722" s="6">
        <f t="shared" si="84"/>
        <v>1.5755483213593113E+133</v>
      </c>
    </row>
    <row r="723" spans="1:10" x14ac:dyDescent="0.3">
      <c r="A723" s="24">
        <v>44389</v>
      </c>
      <c r="B723">
        <v>15923.400390625</v>
      </c>
      <c r="C723" s="5">
        <f t="shared" si="78"/>
        <v>1.4888691305526391E-2</v>
      </c>
      <c r="D723" s="7">
        <f t="shared" si="79"/>
        <v>2.2167312879125715E-4</v>
      </c>
      <c r="E723">
        <f>Estimation!$D$3+Estimation!$D$4*(TimeSeries!D722)</f>
        <v>3.8431139571907927E-6</v>
      </c>
      <c r="F723">
        <f t="shared" si="83"/>
        <v>1.9603861755253206E-3</v>
      </c>
      <c r="G723" s="11">
        <f t="shared" si="80"/>
        <v>4.7449915362609571E-8</v>
      </c>
      <c r="H723" s="6">
        <f t="shared" si="81"/>
        <v>4.4430137210761734E-6</v>
      </c>
      <c r="I723">
        <f t="shared" si="82"/>
        <v>2.1078457536252916E-3</v>
      </c>
      <c r="J723" s="6">
        <f t="shared" si="84"/>
        <v>3.1510966427186226E+133</v>
      </c>
    </row>
    <row r="724" spans="1:10" x14ac:dyDescent="0.3">
      <c r="A724" s="24">
        <v>44396</v>
      </c>
      <c r="B724">
        <v>15856.0498046875</v>
      </c>
      <c r="C724" s="5">
        <f t="shared" si="78"/>
        <v>-4.229661019963582E-3</v>
      </c>
      <c r="D724" s="7">
        <f t="shared" si="79"/>
        <v>1.7890032343799368E-5</v>
      </c>
      <c r="E724">
        <f>Estimation!$D$3+Estimation!$D$4*(TimeSeries!D723)</f>
        <v>1.790944788615207E-5</v>
      </c>
      <c r="F724">
        <f t="shared" si="83"/>
        <v>4.2319555628754033E-3</v>
      </c>
      <c r="G724" s="11">
        <f t="shared" si="80"/>
        <v>3.7696328484956528E-16</v>
      </c>
      <c r="H724" s="6">
        <f t="shared" si="81"/>
        <v>1.8196887539115454E-5</v>
      </c>
      <c r="I724">
        <f t="shared" si="82"/>
        <v>4.2657809999008924E-3</v>
      </c>
      <c r="J724" s="6">
        <f t="shared" si="84"/>
        <v>6.3021932854372452E+133</v>
      </c>
    </row>
    <row r="725" spans="1:10" x14ac:dyDescent="0.3">
      <c r="A725" s="24">
        <v>44403</v>
      </c>
      <c r="B725">
        <v>15763.0498046875</v>
      </c>
      <c r="C725" s="5">
        <f t="shared" si="78"/>
        <v>-5.865269165117426E-3</v>
      </c>
      <c r="D725" s="7">
        <f t="shared" si="79"/>
        <v>3.4401382379277267E-5</v>
      </c>
      <c r="E725">
        <f>Estimation!$D$3+Estimation!$D$4*(TimeSeries!D724)</f>
        <v>4.7257518185933576E-6</v>
      </c>
      <c r="F725">
        <f t="shared" si="83"/>
        <v>2.1738794397558846E-3</v>
      </c>
      <c r="G725" s="11">
        <f t="shared" si="80"/>
        <v>8.8064304917419696E-10</v>
      </c>
      <c r="H725" s="6">
        <f t="shared" si="81"/>
        <v>5.9029948719841945E-6</v>
      </c>
      <c r="I725">
        <f t="shared" si="82"/>
        <v>2.4296079667271825E-3</v>
      </c>
      <c r="J725" s="6">
        <f t="shared" si="84"/>
        <v>1.260438657087449E+134</v>
      </c>
    </row>
    <row r="726" spans="1:10" x14ac:dyDescent="0.3">
      <c r="A726" s="24">
        <v>44410</v>
      </c>
      <c r="B726">
        <v>16238.2001953125</v>
      </c>
      <c r="C726" s="5">
        <f t="shared" si="78"/>
        <v>3.0143303263794996E-2</v>
      </c>
      <c r="D726" s="7">
        <f t="shared" si="79"/>
        <v>9.0861873165311411E-4</v>
      </c>
      <c r="E726">
        <f>Estimation!$D$3+Estimation!$D$4*(TimeSeries!D725)</f>
        <v>5.7939494479729893E-6</v>
      </c>
      <c r="F726">
        <f t="shared" si="83"/>
        <v>2.4070624104856504E-3</v>
      </c>
      <c r="G726" s="11">
        <f t="shared" si="80"/>
        <v>8.1509258736376056E-7</v>
      </c>
      <c r="H726" s="6">
        <f t="shared" si="81"/>
        <v>6.1758422135521146E-6</v>
      </c>
      <c r="I726">
        <f t="shared" si="82"/>
        <v>2.4851241847344599E-3</v>
      </c>
      <c r="J726" s="6">
        <f t="shared" si="84"/>
        <v>2.5208773141748981E+134</v>
      </c>
    </row>
    <row r="727" spans="1:10" x14ac:dyDescent="0.3">
      <c r="A727" s="24">
        <v>44417</v>
      </c>
      <c r="B727">
        <v>16529.099609375</v>
      </c>
      <c r="C727" s="5">
        <f t="shared" si="78"/>
        <v>1.7914510879504686E-2</v>
      </c>
      <c r="D727" s="7">
        <f t="shared" si="79"/>
        <v>3.2092970005189174E-4</v>
      </c>
      <c r="E727">
        <f>Estimation!$D$3+Estimation!$D$4*(TimeSeries!D726)</f>
        <v>6.2351220540301922E-5</v>
      </c>
      <c r="F727">
        <f t="shared" si="83"/>
        <v>7.8962789046678125E-3</v>
      </c>
      <c r="G727" s="11">
        <f t="shared" si="80"/>
        <v>6.6862830066525676E-8</v>
      </c>
      <c r="H727" s="6">
        <f t="shared" si="81"/>
        <v>6.2750765095881202E-5</v>
      </c>
      <c r="I727">
        <f t="shared" si="82"/>
        <v>7.9215380511540312E-3</v>
      </c>
      <c r="J727" s="6">
        <f t="shared" si="84"/>
        <v>5.0417546283497961E+134</v>
      </c>
    </row>
    <row r="728" spans="1:10" x14ac:dyDescent="0.3">
      <c r="A728" s="24">
        <v>44424</v>
      </c>
      <c r="B728">
        <v>16450.5</v>
      </c>
      <c r="C728" s="5">
        <f t="shared" si="78"/>
        <v>-4.7552263119292615E-3</v>
      </c>
      <c r="D728" s="7">
        <f t="shared" si="79"/>
        <v>2.2612177277664367E-5</v>
      </c>
      <c r="E728">
        <f>Estimation!$D$3+Estimation!$D$4*(TimeSeries!D727)</f>
        <v>2.4330826749366971E-5</v>
      </c>
      <c r="F728">
        <f t="shared" si="83"/>
        <v>4.9326287869012574E-3</v>
      </c>
      <c r="G728" s="11">
        <f t="shared" si="80"/>
        <v>2.9537560065836398E-12</v>
      </c>
      <c r="H728" s="6">
        <f t="shared" si="81"/>
        <v>2.8390471682891534E-5</v>
      </c>
      <c r="I728">
        <f t="shared" si="82"/>
        <v>5.3282709843711527E-3</v>
      </c>
      <c r="J728" s="6">
        <f t="shared" si="84"/>
        <v>1.0083509256699592E+135</v>
      </c>
    </row>
    <row r="729" spans="1:10" x14ac:dyDescent="0.3">
      <c r="A729" s="24">
        <v>44431</v>
      </c>
      <c r="B729">
        <v>16705.19921875</v>
      </c>
      <c r="C729" s="5">
        <f t="shared" si="78"/>
        <v>1.5482764581623565E-2</v>
      </c>
      <c r="D729" s="7">
        <f t="shared" si="79"/>
        <v>2.3971599908997711E-4</v>
      </c>
      <c r="E729">
        <f>Estimation!$D$3+Estimation!$D$4*(TimeSeries!D728)</f>
        <v>5.031249795021887E-6</v>
      </c>
      <c r="F729">
        <f t="shared" si="83"/>
        <v>2.24304475992386E-3</v>
      </c>
      <c r="G729" s="11">
        <f t="shared" si="80"/>
        <v>5.5076931551635983E-8</v>
      </c>
      <c r="H729" s="6">
        <f t="shared" si="81"/>
        <v>6.8679642056225673E-6</v>
      </c>
      <c r="I729">
        <f t="shared" si="82"/>
        <v>2.6206801036415274E-3</v>
      </c>
      <c r="J729" s="6">
        <f t="shared" si="84"/>
        <v>2.0167018513399185E+135</v>
      </c>
    </row>
    <row r="730" spans="1:10" x14ac:dyDescent="0.3">
      <c r="A730" s="24">
        <v>44438</v>
      </c>
      <c r="B730">
        <v>17323.599609375</v>
      </c>
      <c r="C730" s="5">
        <f t="shared" si="78"/>
        <v>3.7018438542828269E-2</v>
      </c>
      <c r="D730" s="7">
        <f t="shared" si="79"/>
        <v>1.3703647921491536E-3</v>
      </c>
      <c r="E730">
        <f>Estimation!$D$3+Estimation!$D$4*(TimeSeries!D729)</f>
        <v>1.9076726832990711E-5</v>
      </c>
      <c r="F730">
        <f t="shared" si="83"/>
        <v>4.3676912474430599E-3</v>
      </c>
      <c r="G730" s="11">
        <f t="shared" si="80"/>
        <v>1.8259794354658984E-6</v>
      </c>
      <c r="H730" s="6">
        <f t="shared" si="81"/>
        <v>1.9521048046419448E-5</v>
      </c>
      <c r="I730">
        <f t="shared" si="82"/>
        <v>4.4182630123635065E-3</v>
      </c>
      <c r="J730" s="6">
        <f t="shared" si="84"/>
        <v>4.0334037026798369E+135</v>
      </c>
    </row>
    <row r="731" spans="1:10" x14ac:dyDescent="0.3">
      <c r="A731" s="24">
        <v>44445</v>
      </c>
      <c r="B731">
        <v>17369.25</v>
      </c>
      <c r="C731" s="5">
        <f t="shared" si="78"/>
        <v>2.6351561831465808E-3</v>
      </c>
      <c r="D731" s="7">
        <f t="shared" si="79"/>
        <v>6.9440481095756561E-6</v>
      </c>
      <c r="E731">
        <f>Estimation!$D$3+Estimation!$D$4*(TimeSeries!D730)</f>
        <v>9.2223765555545282E-5</v>
      </c>
      <c r="F731">
        <f t="shared" si="83"/>
        <v>9.6033205484116427E-3</v>
      </c>
      <c r="G731" s="11">
        <f t="shared" si="80"/>
        <v>7.2726302076644161E-9</v>
      </c>
      <c r="H731" s="6">
        <f t="shared" si="81"/>
        <v>9.3486674839243208E-5</v>
      </c>
      <c r="I731">
        <f t="shared" si="82"/>
        <v>9.6688507506964456E-3</v>
      </c>
      <c r="J731" s="6">
        <f t="shared" si="84"/>
        <v>8.0668074053596738E+135</v>
      </c>
    </row>
    <row r="732" spans="1:10" x14ac:dyDescent="0.3">
      <c r="A732" s="24">
        <v>44452</v>
      </c>
      <c r="B732">
        <v>17585.150390625</v>
      </c>
      <c r="C732" s="5">
        <f t="shared" si="78"/>
        <v>1.2430035299451525E-2</v>
      </c>
      <c r="D732" s="7">
        <f t="shared" si="79"/>
        <v>1.5450577754561097E-4</v>
      </c>
      <c r="E732">
        <f>Estimation!$D$3+Estimation!$D$4*(TimeSeries!D731)</f>
        <v>4.0176041271507436E-6</v>
      </c>
      <c r="F732">
        <f t="shared" si="83"/>
        <v>2.0043962001437599E-3</v>
      </c>
      <c r="G732" s="11">
        <f t="shared" si="80"/>
        <v>2.2646690338824559E-8</v>
      </c>
      <c r="H732" s="6">
        <f t="shared" si="81"/>
        <v>1.0065700995504351E-5</v>
      </c>
      <c r="I732">
        <f t="shared" si="82"/>
        <v>3.1726488925666436E-3</v>
      </c>
      <c r="J732" s="6">
        <f t="shared" si="84"/>
        <v>1.6133614810719348E+136</v>
      </c>
    </row>
    <row r="733" spans="1:10" x14ac:dyDescent="0.3">
      <c r="A733" s="24">
        <v>44459</v>
      </c>
      <c r="B733">
        <v>17853.19921875</v>
      </c>
      <c r="C733" s="5">
        <f t="shared" si="78"/>
        <v>1.5242907917802251E-2</v>
      </c>
      <c r="D733" s="7">
        <f t="shared" si="79"/>
        <v>2.3234624179059856E-4</v>
      </c>
      <c r="E733">
        <f>Estimation!$D$3+Estimation!$D$4*(TimeSeries!D732)</f>
        <v>1.3564073024729861E-5</v>
      </c>
      <c r="F733">
        <f t="shared" si="83"/>
        <v>3.6829435272251816E-3</v>
      </c>
      <c r="G733" s="11">
        <f t="shared" si="80"/>
        <v>4.7865637369897058E-8</v>
      </c>
      <c r="H733" s="6">
        <f t="shared" si="81"/>
        <v>1.4215271013891184E-5</v>
      </c>
      <c r="I733">
        <f t="shared" si="82"/>
        <v>3.7703144449622744E-3</v>
      </c>
      <c r="J733" s="6">
        <f t="shared" si="84"/>
        <v>3.2267229621438695E+136</v>
      </c>
    </row>
    <row r="734" spans="1:10" x14ac:dyDescent="0.3">
      <c r="A734" s="24">
        <v>44466</v>
      </c>
      <c r="B734">
        <v>17532.05078125</v>
      </c>
      <c r="C734" s="5">
        <f t="shared" si="78"/>
        <v>-1.7988285100337675E-2</v>
      </c>
      <c r="D734" s="7">
        <f t="shared" si="79"/>
        <v>3.2357840085103041E-4</v>
      </c>
      <c r="E734">
        <f>Estimation!$D$3+Estimation!$D$4*(TimeSeries!D733)</f>
        <v>1.859994224182257E-5</v>
      </c>
      <c r="F734">
        <f t="shared" si="83"/>
        <v>4.3127650343860111E-3</v>
      </c>
      <c r="G734" s="11">
        <f t="shared" si="80"/>
        <v>9.3011860215648323E-8</v>
      </c>
      <c r="H734" s="6">
        <f t="shared" si="81"/>
        <v>1.9519595617555034E-5</v>
      </c>
      <c r="I734">
        <f t="shared" si="82"/>
        <v>4.4180986428049608E-3</v>
      </c>
      <c r="J734" s="6">
        <f t="shared" si="84"/>
        <v>6.453445924287739E+136</v>
      </c>
    </row>
    <row r="735" spans="1:10" x14ac:dyDescent="0.3">
      <c r="A735" s="24">
        <v>44473</v>
      </c>
      <c r="B735">
        <v>17895.19921875</v>
      </c>
      <c r="C735" s="5">
        <f t="shared" si="78"/>
        <v>2.0713403242498929E-2</v>
      </c>
      <c r="D735" s="7">
        <f t="shared" si="79"/>
        <v>4.2904507388636515E-4</v>
      </c>
      <c r="E735">
        <f>Estimation!$D$3+Estimation!$D$4*(TimeSeries!D734)</f>
        <v>2.4502183780045652E-5</v>
      </c>
      <c r="F735">
        <f t="shared" si="83"/>
        <v>4.9499680584874136E-3</v>
      </c>
      <c r="G735" s="11">
        <f t="shared" si="80"/>
        <v>1.6365494993557372E-7</v>
      </c>
      <c r="H735" s="6">
        <f t="shared" si="81"/>
        <v>2.5764999099224237E-5</v>
      </c>
      <c r="I735">
        <f t="shared" si="82"/>
        <v>5.0759234725539582E-3</v>
      </c>
      <c r="J735" s="6">
        <f t="shared" si="84"/>
        <v>1.2906891848575478E+137</v>
      </c>
    </row>
    <row r="736" spans="1:10" x14ac:dyDescent="0.3">
      <c r="A736" s="24">
        <v>44480</v>
      </c>
      <c r="B736">
        <v>18338.55078125</v>
      </c>
      <c r="C736" s="5">
        <f t="shared" si="78"/>
        <v>2.4774888341867252E-2</v>
      </c>
      <c r="D736" s="7">
        <f t="shared" si="79"/>
        <v>6.1379509235198987E-4</v>
      </c>
      <c r="E736">
        <f>Estimation!$D$3+Estimation!$D$4*(TimeSeries!D735)</f>
        <v>3.132532361251427E-5</v>
      </c>
      <c r="F736">
        <f t="shared" si="83"/>
        <v>5.5969030376194894E-3</v>
      </c>
      <c r="G736" s="11">
        <f t="shared" si="80"/>
        <v>3.3927103149541816E-7</v>
      </c>
      <c r="H736" s="6">
        <f t="shared" si="81"/>
        <v>3.2992183735982251E-5</v>
      </c>
      <c r="I736">
        <f t="shared" si="82"/>
        <v>5.7438822877895271E-3</v>
      </c>
      <c r="J736" s="6">
        <f t="shared" si="84"/>
        <v>2.5813783697150956E+137</v>
      </c>
    </row>
    <row r="737" spans="1:10" x14ac:dyDescent="0.3">
      <c r="A737" s="24">
        <v>44487</v>
      </c>
      <c r="B737">
        <v>18114.900390625</v>
      </c>
      <c r="C737" s="5">
        <f t="shared" si="78"/>
        <v>-1.2195641481859476E-2</v>
      </c>
      <c r="D737" s="7">
        <f t="shared" si="79"/>
        <v>1.4873367115405159E-4</v>
      </c>
      <c r="E737">
        <f>Estimation!$D$3+Estimation!$D$4*(TimeSeries!D736)</f>
        <v>4.3277679496725989E-5</v>
      </c>
      <c r="F737">
        <f t="shared" si="83"/>
        <v>6.5785773155543278E-3</v>
      </c>
      <c r="G737" s="11">
        <f t="shared" si="80"/>
        <v>1.1120966176429927E-8</v>
      </c>
      <c r="H737" s="6">
        <f t="shared" si="81"/>
        <v>4.5412100508884823E-5</v>
      </c>
      <c r="I737">
        <f t="shared" si="82"/>
        <v>6.7388500880257622E-3</v>
      </c>
      <c r="J737" s="6">
        <f t="shared" si="84"/>
        <v>5.1627567394301912E+137</v>
      </c>
    </row>
    <row r="738" spans="1:10" x14ac:dyDescent="0.3">
      <c r="A738" s="24">
        <v>44494</v>
      </c>
      <c r="B738">
        <v>17671.650390625</v>
      </c>
      <c r="C738" s="5">
        <f t="shared" si="78"/>
        <v>-2.4468806918165331E-2</v>
      </c>
      <c r="D738" s="7">
        <f t="shared" si="79"/>
        <v>5.9872251199845556E-4</v>
      </c>
      <c r="E738">
        <f>Estimation!$D$3+Estimation!$D$4*(TimeSeries!D737)</f>
        <v>1.3190648056405501E-5</v>
      </c>
      <c r="F738">
        <f t="shared" si="83"/>
        <v>3.6318931780003525E-3</v>
      </c>
      <c r="G738" s="11">
        <f t="shared" si="80"/>
        <v>3.4284756369145145E-7</v>
      </c>
      <c r="H738" s="6">
        <f t="shared" si="81"/>
        <v>1.6128572454138514E-5</v>
      </c>
      <c r="I738">
        <f t="shared" si="82"/>
        <v>4.0160393989773701E-3</v>
      </c>
      <c r="J738" s="6">
        <f t="shared" si="84"/>
        <v>1.0325513478860382E+138</v>
      </c>
    </row>
    <row r="739" spans="1:10" x14ac:dyDescent="0.3">
      <c r="A739" s="24">
        <v>44501</v>
      </c>
      <c r="B739">
        <v>17916.80078125</v>
      </c>
      <c r="C739" s="5">
        <f t="shared" si="78"/>
        <v>1.3872523799761005E-2</v>
      </c>
      <c r="D739" s="7">
        <f t="shared" si="79"/>
        <v>1.924469165749355E-4</v>
      </c>
      <c r="E739">
        <f>Estimation!$D$3+Estimation!$D$4*(TimeSeries!D738)</f>
        <v>4.2302562709323123E-5</v>
      </c>
      <c r="F739">
        <f t="shared" si="83"/>
        <v>6.5040420285637085E-3</v>
      </c>
      <c r="G739" s="11">
        <f t="shared" si="80"/>
        <v>2.2543326997722233E-8</v>
      </c>
      <c r="H739" s="6">
        <f t="shared" si="81"/>
        <v>4.3345996639545034E-5</v>
      </c>
      <c r="I739">
        <f t="shared" si="82"/>
        <v>6.583767662937768E-3</v>
      </c>
      <c r="J739" s="6">
        <f t="shared" si="84"/>
        <v>2.0651026957720765E+138</v>
      </c>
    </row>
    <row r="740" spans="1:10" x14ac:dyDescent="0.3">
      <c r="A740" s="24">
        <v>44508</v>
      </c>
      <c r="B740">
        <v>18102.75</v>
      </c>
      <c r="C740" s="5">
        <f t="shared" si="78"/>
        <v>1.037848335873659E-2</v>
      </c>
      <c r="D740" s="7">
        <f t="shared" si="79"/>
        <v>1.0771291682757233E-4</v>
      </c>
      <c r="E740">
        <f>Estimation!$D$3+Estimation!$D$4*(TimeSeries!D739)</f>
        <v>1.6018665452363201E-5</v>
      </c>
      <c r="F740">
        <f t="shared" si="83"/>
        <v>4.002332501475009E-3</v>
      </c>
      <c r="G740" s="11">
        <f t="shared" si="80"/>
        <v>8.4078357352600415E-9</v>
      </c>
      <c r="H740" s="6">
        <f t="shared" si="81"/>
        <v>1.8822923780965667E-5</v>
      </c>
      <c r="I740">
        <f t="shared" si="82"/>
        <v>4.3385393603107567E-3</v>
      </c>
      <c r="J740" s="6">
        <f t="shared" si="84"/>
        <v>4.130205391544153E+138</v>
      </c>
    </row>
    <row r="741" spans="1:10" x14ac:dyDescent="0.3">
      <c r="A741" s="24">
        <v>44515</v>
      </c>
      <c r="B741">
        <v>17764.80078125</v>
      </c>
      <c r="C741" s="5">
        <f t="shared" si="78"/>
        <v>-1.8668391197469991E-2</v>
      </c>
      <c r="D741" s="7">
        <f t="shared" si="79"/>
        <v>3.4850882990177505E-4</v>
      </c>
      <c r="E741">
        <f>Estimation!$D$3+Estimation!$D$4*(TimeSeries!D740)</f>
        <v>1.0536820693242754E-5</v>
      </c>
      <c r="F741">
        <f t="shared" si="83"/>
        <v>3.2460469333086906E-3</v>
      </c>
      <c r="G741" s="11">
        <f t="shared" si="80"/>
        <v>1.1422507900845224E-7</v>
      </c>
      <c r="H741" s="6">
        <f t="shared" si="81"/>
        <v>1.1754565003527377E-5</v>
      </c>
      <c r="I741">
        <f t="shared" si="82"/>
        <v>3.4284931097389388E-3</v>
      </c>
      <c r="J741" s="6">
        <f t="shared" si="84"/>
        <v>8.260410783088306E+138</v>
      </c>
    </row>
    <row r="742" spans="1:10" x14ac:dyDescent="0.3">
      <c r="A742" s="24">
        <v>44522</v>
      </c>
      <c r="B742">
        <v>17026.44921875</v>
      </c>
      <c r="C742" s="5">
        <f t="shared" si="78"/>
        <v>-4.1562614272561915E-2</v>
      </c>
      <c r="D742" s="7">
        <f t="shared" si="79"/>
        <v>1.7274509051697674E-3</v>
      </c>
      <c r="E742">
        <f>Estimation!$D$3+Estimation!$D$4*(TimeSeries!D741)</f>
        <v>2.6115051604554333E-5</v>
      </c>
      <c r="F742">
        <f t="shared" si="83"/>
        <v>5.1102887985469405E-3</v>
      </c>
      <c r="G742" s="11">
        <f t="shared" si="80"/>
        <v>2.8945436866264722E-6</v>
      </c>
      <c r="H742" s="6">
        <f t="shared" si="81"/>
        <v>2.6875510225089737E-5</v>
      </c>
      <c r="I742">
        <f t="shared" si="82"/>
        <v>5.1841595485758087E-3</v>
      </c>
      <c r="J742" s="6">
        <f t="shared" si="84"/>
        <v>1.6520821566176612E+139</v>
      </c>
    </row>
    <row r="743" spans="1:10" x14ac:dyDescent="0.3">
      <c r="A743" s="24">
        <v>44529</v>
      </c>
      <c r="B743">
        <v>17196.69921875</v>
      </c>
      <c r="C743" s="5">
        <f t="shared" si="78"/>
        <v>9.9991488426438568E-3</v>
      </c>
      <c r="D743" s="7">
        <f t="shared" si="79"/>
        <v>9.9982977577345983E-5</v>
      </c>
      <c r="E743">
        <f>Estimation!$D$3+Estimation!$D$4*(TimeSeries!D742)</f>
        <v>1.1532536164510859E-4</v>
      </c>
      <c r="F743">
        <f t="shared" si="83"/>
        <v>1.0738964644932424E-2</v>
      </c>
      <c r="G743" s="11">
        <f t="shared" si="80"/>
        <v>2.3538874888273595E-10</v>
      </c>
      <c r="H743" s="6">
        <f t="shared" si="81"/>
        <v>1.1706406600599509E-4</v>
      </c>
      <c r="I743">
        <f t="shared" si="82"/>
        <v>1.0819614873275069E-2</v>
      </c>
      <c r="J743" s="6">
        <f t="shared" si="84"/>
        <v>3.3041643132353224E+139</v>
      </c>
    </row>
    <row r="744" spans="1:10" x14ac:dyDescent="0.3">
      <c r="A744" s="24">
        <v>44536</v>
      </c>
      <c r="B744">
        <v>17511.30078125</v>
      </c>
      <c r="C744" s="5">
        <f t="shared" si="78"/>
        <v>1.8294299301169437E-2</v>
      </c>
      <c r="D744" s="7">
        <f t="shared" si="79"/>
        <v>3.3468138692076851E-4</v>
      </c>
      <c r="E744">
        <f>Estimation!$D$3+Estimation!$D$4*(TimeSeries!D743)</f>
        <v>1.0036734221537029E-5</v>
      </c>
      <c r="F744">
        <f t="shared" si="83"/>
        <v>3.1680805263656145E-3</v>
      </c>
      <c r="G744" s="11">
        <f t="shared" si="80"/>
        <v>1.0539415052620463E-7</v>
      </c>
      <c r="H744" s="6">
        <f t="shared" si="81"/>
        <v>1.7610164469484976E-5</v>
      </c>
      <c r="I744">
        <f t="shared" si="82"/>
        <v>4.1964466479969664E-3</v>
      </c>
      <c r="J744" s="6">
        <f t="shared" si="84"/>
        <v>6.6083286264706448E+139</v>
      </c>
    </row>
    <row r="745" spans="1:10" x14ac:dyDescent="0.3">
      <c r="A745" s="24">
        <v>44543</v>
      </c>
      <c r="B745">
        <v>16985.19921875</v>
      </c>
      <c r="C745" s="5">
        <f t="shared" si="78"/>
        <v>-3.0043545540792471E-2</v>
      </c>
      <c r="D745" s="7">
        <f t="shared" si="79"/>
        <v>9.0261462866167116E-4</v>
      </c>
      <c r="E745">
        <f>Estimation!$D$3+Estimation!$D$4*(TimeSeries!D744)</f>
        <v>2.5220488665669506E-5</v>
      </c>
      <c r="F745">
        <f t="shared" si="83"/>
        <v>5.0220004645230281E-3</v>
      </c>
      <c r="G745" s="11">
        <f t="shared" si="80"/>
        <v>7.6982047689932334E-7</v>
      </c>
      <c r="H745" s="6">
        <f t="shared" si="81"/>
        <v>2.6359773817935665E-5</v>
      </c>
      <c r="I745">
        <f t="shared" si="82"/>
        <v>5.134177034144388E-3</v>
      </c>
      <c r="J745" s="6">
        <f t="shared" si="84"/>
        <v>1.321665725294129E+140</v>
      </c>
    </row>
    <row r="746" spans="1:10" x14ac:dyDescent="0.3">
      <c r="A746" s="24">
        <v>44550</v>
      </c>
      <c r="B746">
        <v>17003.75</v>
      </c>
      <c r="C746" s="5">
        <f t="shared" si="78"/>
        <v>1.092173309896971E-3</v>
      </c>
      <c r="D746" s="7">
        <f t="shared" si="79"/>
        <v>1.1928425388513051E-6</v>
      </c>
      <c r="E746">
        <f>Estimation!$D$3+Estimation!$D$4*(TimeSeries!D745)</f>
        <v>6.1962786610415531E-5</v>
      </c>
      <c r="F746">
        <f t="shared" si="83"/>
        <v>7.8716444667182167E-3</v>
      </c>
      <c r="G746" s="11">
        <f t="shared" si="80"/>
        <v>3.692986102461044E-9</v>
      </c>
      <c r="H746" s="6">
        <f t="shared" si="81"/>
        <v>6.3668125534416318E-5</v>
      </c>
      <c r="I746">
        <f t="shared" si="82"/>
        <v>7.9792308861453762E-3</v>
      </c>
      <c r="J746" s="6">
        <f t="shared" si="84"/>
        <v>2.6433314505882579E+140</v>
      </c>
    </row>
    <row r="747" spans="1:10" x14ac:dyDescent="0.3">
      <c r="A747" s="24">
        <v>44557</v>
      </c>
      <c r="B747">
        <v>17354.05078125</v>
      </c>
      <c r="C747" s="5">
        <f t="shared" si="78"/>
        <v>2.0601383885907598E-2</v>
      </c>
      <c r="D747" s="7">
        <f t="shared" si="79"/>
        <v>4.2441701801453324E-4</v>
      </c>
      <c r="E747">
        <f>Estimation!$D$3+Estimation!$D$4*(TimeSeries!D746)</f>
        <v>3.6455313321629122E-6</v>
      </c>
      <c r="F747">
        <f t="shared" si="83"/>
        <v>1.9093274554572645E-3</v>
      </c>
      <c r="G747" s="11">
        <f t="shared" si="80"/>
        <v>1.7704864400489214E-7</v>
      </c>
      <c r="H747" s="6">
        <f t="shared" si="81"/>
        <v>7.7645246680667056E-6</v>
      </c>
      <c r="I747">
        <f t="shared" si="82"/>
        <v>2.7864896676762872E-3</v>
      </c>
      <c r="J747" s="6">
        <f t="shared" si="84"/>
        <v>5.2866629011765158E+140</v>
      </c>
    </row>
    <row r="748" spans="1:10" x14ac:dyDescent="0.3">
      <c r="A748" s="24">
        <v>44564</v>
      </c>
      <c r="B748">
        <v>17812.69921875</v>
      </c>
      <c r="C748" s="5">
        <f t="shared" si="78"/>
        <v>2.642889797208281E-2</v>
      </c>
      <c r="D748" s="7">
        <f t="shared" si="79"/>
        <v>6.984866480187629E-4</v>
      </c>
      <c r="E748">
        <f>Estimation!$D$3+Estimation!$D$4*(TimeSeries!D747)</f>
        <v>3.102591270424179E-5</v>
      </c>
      <c r="F748">
        <f t="shared" si="83"/>
        <v>5.5700909062816727E-3</v>
      </c>
      <c r="G748" s="11">
        <f t="shared" si="80"/>
        <v>4.4550383318660119E-7</v>
      </c>
      <c r="H748" s="6">
        <f t="shared" si="81"/>
        <v>3.1528236670838533E-5</v>
      </c>
      <c r="I748">
        <f t="shared" si="82"/>
        <v>5.6150010392553382E-3</v>
      </c>
      <c r="J748" s="6">
        <f t="shared" si="84"/>
        <v>1.0573325802353032E+141</v>
      </c>
    </row>
    <row r="749" spans="1:10" x14ac:dyDescent="0.3">
      <c r="A749" s="24">
        <v>44571</v>
      </c>
      <c r="B749">
        <v>18255.75</v>
      </c>
      <c r="C749" s="5">
        <f t="shared" si="78"/>
        <v>2.4872748133738076E-2</v>
      </c>
      <c r="D749" s="7">
        <f t="shared" si="79"/>
        <v>6.1865359972437101E-4</v>
      </c>
      <c r="E749">
        <f>Estimation!$D$3+Estimation!$D$4*(TimeSeries!D748)</f>
        <v>4.8756778346749343E-5</v>
      </c>
      <c r="F749">
        <f t="shared" si="83"/>
        <v>6.9826054125053738E-3</v>
      </c>
      <c r="G749" s="11">
        <f t="shared" si="80"/>
        <v>3.2478238701631688E-7</v>
      </c>
      <c r="H749" s="6">
        <f t="shared" si="81"/>
        <v>5.0796489672470438E-5</v>
      </c>
      <c r="I749">
        <f t="shared" si="82"/>
        <v>7.1271656128134445E-3</v>
      </c>
      <c r="J749" s="6">
        <f t="shared" si="84"/>
        <v>2.1146651604706063E+141</v>
      </c>
    </row>
    <row r="750" spans="1:10" x14ac:dyDescent="0.3">
      <c r="A750" s="24">
        <v>44578</v>
      </c>
      <c r="B750">
        <v>17617.150390625</v>
      </c>
      <c r="C750" s="5">
        <f t="shared" si="78"/>
        <v>-3.4980738089369079E-2</v>
      </c>
      <c r="D750" s="7">
        <f t="shared" si="79"/>
        <v>1.2236520372770367E-3</v>
      </c>
      <c r="E750">
        <f>Estimation!$D$3+Estimation!$D$4*(TimeSeries!D749)</f>
        <v>4.3591999406748463E-5</v>
      </c>
      <c r="F750">
        <f t="shared" si="83"/>
        <v>6.6024237524373169E-3</v>
      </c>
      <c r="G750" s="11">
        <f t="shared" si="80"/>
        <v>1.392541692978426E-6</v>
      </c>
      <c r="H750" s="6">
        <f t="shared" si="81"/>
        <v>4.6878265504453988E-5</v>
      </c>
      <c r="I750">
        <f t="shared" si="82"/>
        <v>6.8467704433881806E-3</v>
      </c>
      <c r="J750" s="6">
        <f t="shared" si="84"/>
        <v>4.2293303209412127E+141</v>
      </c>
    </row>
    <row r="751" spans="1:10" x14ac:dyDescent="0.3">
      <c r="A751" s="24">
        <v>44585</v>
      </c>
      <c r="B751">
        <v>17101.94921875</v>
      </c>
      <c r="C751" s="5">
        <f t="shared" si="78"/>
        <v>-2.9244296634327704E-2</v>
      </c>
      <c r="D751" s="7">
        <f t="shared" si="79"/>
        <v>8.5522888563655073E-4</v>
      </c>
      <c r="E751">
        <f>Estimation!$D$3+Estimation!$D$4*(TimeSeries!D750)</f>
        <v>8.2732220853421577E-5</v>
      </c>
      <c r="F751">
        <f t="shared" si="83"/>
        <v>9.0957254165581307E-3</v>
      </c>
      <c r="G751" s="11">
        <f t="shared" si="80"/>
        <v>5.9675109710105823E-7</v>
      </c>
      <c r="H751" s="6">
        <f t="shared" si="81"/>
        <v>8.5764998426042242E-5</v>
      </c>
      <c r="I751">
        <f t="shared" si="82"/>
        <v>9.2609393922021884E-3</v>
      </c>
      <c r="J751" s="6">
        <f t="shared" si="84"/>
        <v>8.4586606418824253E+141</v>
      </c>
    </row>
    <row r="752" spans="1:10" x14ac:dyDescent="0.3">
      <c r="A752" s="24">
        <v>44592</v>
      </c>
      <c r="B752">
        <v>17516.30078125</v>
      </c>
      <c r="C752" s="5">
        <f t="shared" si="78"/>
        <v>2.4228323754213799E-2</v>
      </c>
      <c r="D752" s="7">
        <f t="shared" si="79"/>
        <v>5.8701167193900066E-4</v>
      </c>
      <c r="E752">
        <f>Estimation!$D$3+Estimation!$D$4*(TimeSeries!D751)</f>
        <v>5.8897177907489076E-5</v>
      </c>
      <c r="F752">
        <f t="shared" si="83"/>
        <v>7.67444968108392E-3</v>
      </c>
      <c r="G752" s="11">
        <f t="shared" si="80"/>
        <v>2.7890491880615947E-7</v>
      </c>
      <c r="H752" s="6">
        <f t="shared" si="81"/>
        <v>6.4445722866295925E-5</v>
      </c>
      <c r="I752">
        <f t="shared" si="82"/>
        <v>8.027809344167058E-3</v>
      </c>
      <c r="J752" s="6">
        <f t="shared" si="84"/>
        <v>1.6917321283764851E+142</v>
      </c>
    </row>
    <row r="753" spans="1:10" x14ac:dyDescent="0.3">
      <c r="A753" s="24">
        <v>44599</v>
      </c>
      <c r="B753">
        <v>17374.75</v>
      </c>
      <c r="C753" s="5">
        <f t="shared" si="78"/>
        <v>-8.0810887537122733E-3</v>
      </c>
      <c r="D753" s="7">
        <f t="shared" si="79"/>
        <v>6.5303995445374982E-5</v>
      </c>
      <c r="E753">
        <f>Estimation!$D$3+Estimation!$D$4*(TimeSeries!D752)</f>
        <v>4.1544932863024994E-5</v>
      </c>
      <c r="F753">
        <f t="shared" si="83"/>
        <v>6.4455358864120051E-3</v>
      </c>
      <c r="G753" s="11">
        <f t="shared" si="80"/>
        <v>5.6449305479202326E-10</v>
      </c>
      <c r="H753" s="6">
        <f t="shared" si="81"/>
        <v>4.5714232662345827E-5</v>
      </c>
      <c r="I753">
        <f t="shared" si="82"/>
        <v>6.7612301145831312E-3</v>
      </c>
      <c r="J753" s="6">
        <f t="shared" si="84"/>
        <v>3.3834642567529701E+142</v>
      </c>
    </row>
    <row r="754" spans="1:10" x14ac:dyDescent="0.3">
      <c r="A754" s="24">
        <v>44606</v>
      </c>
      <c r="B754">
        <v>17276.30078125</v>
      </c>
      <c r="C754" s="5">
        <f t="shared" si="78"/>
        <v>-5.6662236147282385E-3</v>
      </c>
      <c r="D754" s="7">
        <f t="shared" si="79"/>
        <v>3.2106090052103944E-5</v>
      </c>
      <c r="E754">
        <f>Estimation!$D$3+Estimation!$D$4*(TimeSeries!D753)</f>
        <v>7.7931862122541003E-6</v>
      </c>
      <c r="F754">
        <f t="shared" si="83"/>
        <v>2.7916278785422135E-3</v>
      </c>
      <c r="G754" s="11">
        <f t="shared" si="80"/>
        <v>5.911172931257853E-10</v>
      </c>
      <c r="H754" s="6">
        <f t="shared" si="81"/>
        <v>1.0750656973512381E-5</v>
      </c>
      <c r="I754">
        <f t="shared" si="82"/>
        <v>3.2788194481417213E-3</v>
      </c>
      <c r="J754" s="6">
        <f t="shared" si="84"/>
        <v>6.7669285135059403E+142</v>
      </c>
    </row>
    <row r="755" spans="1:10" x14ac:dyDescent="0.3">
      <c r="A755" s="24">
        <v>44613</v>
      </c>
      <c r="B755">
        <v>16658.400390625</v>
      </c>
      <c r="C755" s="5">
        <f t="shared" si="78"/>
        <v>-3.5765781022729648E-2</v>
      </c>
      <c r="D755" s="7">
        <f t="shared" si="79"/>
        <v>1.2791910921658481E-3</v>
      </c>
      <c r="E755">
        <f>Estimation!$D$3+Estimation!$D$4*(TimeSeries!D754)</f>
        <v>5.645456089322633E-6</v>
      </c>
      <c r="F755">
        <f t="shared" si="83"/>
        <v>2.3760168537539108E-3</v>
      </c>
      <c r="G755" s="11">
        <f t="shared" si="80"/>
        <v>1.6219184871695619E-6</v>
      </c>
      <c r="H755" s="6">
        <f t="shared" si="81"/>
        <v>6.3409671328596103E-6</v>
      </c>
      <c r="I755">
        <f t="shared" si="82"/>
        <v>2.5181277038426012E-3</v>
      </c>
      <c r="J755" s="6">
        <f t="shared" si="84"/>
        <v>1.3533857027011881E+143</v>
      </c>
    </row>
    <row r="756" spans="1:10" x14ac:dyDescent="0.3">
      <c r="A756" s="24">
        <v>44620</v>
      </c>
      <c r="B756">
        <v>16245.349609375</v>
      </c>
      <c r="C756" s="5">
        <f t="shared" si="78"/>
        <v>-2.4795344784872442E-2</v>
      </c>
      <c r="D756" s="7">
        <f t="shared" si="79"/>
        <v>6.14809123000701E-4</v>
      </c>
      <c r="E756">
        <f>Estimation!$D$3+Estimation!$D$4*(TimeSeries!D755)</f>
        <v>8.6325306012584126E-5</v>
      </c>
      <c r="F756">
        <f t="shared" si="83"/>
        <v>9.2911412653443239E-3</v>
      </c>
      <c r="G756" s="11">
        <f t="shared" si="80"/>
        <v>2.7929514481832942E-7</v>
      </c>
      <c r="H756" s="6">
        <f t="shared" si="81"/>
        <v>8.6735533283203474E-5</v>
      </c>
      <c r="I756">
        <f t="shared" si="82"/>
        <v>9.3131913586698874E-3</v>
      </c>
      <c r="J756" s="6">
        <f t="shared" si="84"/>
        <v>2.7067714054023761E+143</v>
      </c>
    </row>
    <row r="757" spans="1:10" x14ac:dyDescent="0.3">
      <c r="A757" s="24">
        <v>44627</v>
      </c>
      <c r="B757">
        <v>16630.44921875</v>
      </c>
      <c r="C757" s="5">
        <f t="shared" si="78"/>
        <v>2.3705221410117439E-2</v>
      </c>
      <c r="D757" s="7">
        <f t="shared" si="79"/>
        <v>5.6193752210269017E-4</v>
      </c>
      <c r="E757">
        <f>Estimation!$D$3+Estimation!$D$4*(TimeSeries!D756)</f>
        <v>4.3343281953989875E-5</v>
      </c>
      <c r="F757">
        <f t="shared" si="83"/>
        <v>6.5835614946615235E-3</v>
      </c>
      <c r="G757" s="11">
        <f t="shared" si="80"/>
        <v>2.6893998591540791E-7</v>
      </c>
      <c r="H757" s="6">
        <f t="shared" si="81"/>
        <v>4.8954615420788033E-5</v>
      </c>
      <c r="I757">
        <f t="shared" si="82"/>
        <v>6.9967574933527624E-3</v>
      </c>
      <c r="J757" s="6">
        <f t="shared" si="84"/>
        <v>5.4135428108047522E+143</v>
      </c>
    </row>
    <row r="758" spans="1:10" x14ac:dyDescent="0.3">
      <c r="A758" s="24">
        <v>44634</v>
      </c>
      <c r="B758">
        <v>17287.05078125</v>
      </c>
      <c r="C758" s="5">
        <f t="shared" si="78"/>
        <v>3.9481889747134069E-2</v>
      </c>
      <c r="D758" s="7">
        <f t="shared" si="79"/>
        <v>1.5588196180048503E-3</v>
      </c>
      <c r="E758">
        <f>Estimation!$D$3+Estimation!$D$4*(TimeSeries!D757)</f>
        <v>3.9922767058514425E-5</v>
      </c>
      <c r="F758">
        <f t="shared" si="83"/>
        <v>6.318446570045079E-3</v>
      </c>
      <c r="G758" s="11">
        <f t="shared" si="80"/>
        <v>2.307047643814696E-6</v>
      </c>
      <c r="H758" s="6">
        <f t="shared" si="81"/>
        <v>4.3089873565693734E-5</v>
      </c>
      <c r="I758">
        <f t="shared" si="82"/>
        <v>6.5642877424510982E-3</v>
      </c>
      <c r="J758" s="6">
        <f t="shared" si="84"/>
        <v>1.0827085621609504E+144</v>
      </c>
    </row>
    <row r="759" spans="1:10" x14ac:dyDescent="0.3">
      <c r="A759" s="24">
        <v>44641</v>
      </c>
      <c r="B759">
        <v>17153</v>
      </c>
      <c r="C759" s="5">
        <f t="shared" si="78"/>
        <v>-7.7544043195265644E-3</v>
      </c>
      <c r="D759" s="7">
        <f t="shared" si="79"/>
        <v>6.0130786350692239E-5</v>
      </c>
      <c r="E759">
        <f>Estimation!$D$3+Estimation!$D$4*(TimeSeries!D758)</f>
        <v>1.0441580302017772E-4</v>
      </c>
      <c r="F759">
        <f t="shared" si="83"/>
        <v>1.0218405111375147E-2</v>
      </c>
      <c r="G759" s="11">
        <f t="shared" si="80"/>
        <v>1.9611627014166071E-9</v>
      </c>
      <c r="H759" s="6">
        <f t="shared" si="81"/>
        <v>1.0720349153106513E-4</v>
      </c>
      <c r="I759">
        <f t="shared" si="82"/>
        <v>1.0353911895079325E-2</v>
      </c>
      <c r="J759" s="6">
        <f t="shared" si="84"/>
        <v>2.1654171243219009E+144</v>
      </c>
    </row>
    <row r="760" spans="1:10" x14ac:dyDescent="0.3">
      <c r="A760" s="24">
        <v>44648</v>
      </c>
      <c r="B760">
        <v>17670.44921875</v>
      </c>
      <c r="C760" s="5">
        <f t="shared" si="78"/>
        <v>3.0166689136011282E-2</v>
      </c>
      <c r="D760" s="7">
        <f t="shared" si="79"/>
        <v>9.1002913342874106E-4</v>
      </c>
      <c r="E760">
        <f>Estimation!$D$3+Estimation!$D$4*(TimeSeries!D759)</f>
        <v>7.4585067536179775E-6</v>
      </c>
      <c r="F760">
        <f t="shared" si="83"/>
        <v>2.7310266848967215E-3</v>
      </c>
      <c r="G760" s="11">
        <f t="shared" si="80"/>
        <v>8.1463373613672434E-7</v>
      </c>
      <c r="H760" s="6">
        <f t="shared" si="81"/>
        <v>1.4394009620957485E-5</v>
      </c>
      <c r="I760">
        <f t="shared" si="82"/>
        <v>3.7939438083552956E-3</v>
      </c>
      <c r="J760" s="6">
        <f t="shared" si="84"/>
        <v>4.3308342486438018E+144</v>
      </c>
    </row>
    <row r="761" spans="1:10" x14ac:dyDescent="0.3">
      <c r="A761" s="24">
        <v>44655</v>
      </c>
      <c r="B761">
        <v>17784.349609375</v>
      </c>
      <c r="C761" s="5">
        <f t="shared" si="78"/>
        <v>6.4458118305301682E-3</v>
      </c>
      <c r="D761" s="7">
        <f t="shared" si="79"/>
        <v>4.1548490154602679E-5</v>
      </c>
      <c r="E761">
        <f>Estimation!$D$3+Estimation!$D$4*(TimeSeries!D760)</f>
        <v>6.2442466127728778E-5</v>
      </c>
      <c r="F761">
        <f t="shared" si="83"/>
        <v>7.9020545510473904E-3</v>
      </c>
      <c r="G761" s="11">
        <f t="shared" si="80"/>
        <v>4.3655823196557073E-10</v>
      </c>
      <c r="H761" s="6">
        <f t="shared" si="81"/>
        <v>6.3373682952599955E-5</v>
      </c>
      <c r="I761">
        <f t="shared" si="82"/>
        <v>7.9607589432540895E-3</v>
      </c>
      <c r="J761" s="6">
        <f t="shared" si="84"/>
        <v>8.6616684972876035E+144</v>
      </c>
    </row>
    <row r="762" spans="1:10" x14ac:dyDescent="0.3">
      <c r="A762" s="24">
        <v>44662</v>
      </c>
      <c r="B762">
        <v>17475.650390625</v>
      </c>
      <c r="C762" s="5">
        <f t="shared" si="78"/>
        <v>-1.7357914432095334E-2</v>
      </c>
      <c r="D762" s="7">
        <f t="shared" si="79"/>
        <v>3.0129719343194349E-4</v>
      </c>
      <c r="E762">
        <f>Estimation!$D$3+Estimation!$D$4*(TimeSeries!D761)</f>
        <v>6.2563297842943119E-6</v>
      </c>
      <c r="F762">
        <f t="shared" si="83"/>
        <v>2.5012656364917164E-3</v>
      </c>
      <c r="G762" s="11">
        <f t="shared" si="80"/>
        <v>8.7049111221950697E-8</v>
      </c>
      <c r="H762" s="6">
        <f t="shared" si="81"/>
        <v>1.0356274231572474E-5</v>
      </c>
      <c r="I762">
        <f t="shared" si="82"/>
        <v>3.2181165658770774E-3</v>
      </c>
      <c r="J762" s="6">
        <f t="shared" si="84"/>
        <v>1.7323336994575207E+145</v>
      </c>
    </row>
    <row r="763" spans="1:10" x14ac:dyDescent="0.3">
      <c r="A763" s="24">
        <v>44669</v>
      </c>
      <c r="B763">
        <v>17171.94921875</v>
      </c>
      <c r="C763" s="5">
        <f t="shared" si="78"/>
        <v>-1.7378533278390784E-2</v>
      </c>
      <c r="D763" s="7">
        <f t="shared" si="79"/>
        <v>3.0201341890813595E-4</v>
      </c>
      <c r="E763">
        <f>Estimation!$D$3+Estimation!$D$4*(TimeSeries!D762)</f>
        <v>2.3060706681344217E-5</v>
      </c>
      <c r="F763">
        <f t="shared" si="83"/>
        <v>4.8021564615643476E-3</v>
      </c>
      <c r="G763" s="11">
        <f t="shared" si="80"/>
        <v>7.7814615658683265E-8</v>
      </c>
      <c r="H763" s="6">
        <f t="shared" si="81"/>
        <v>2.3730703232783137E-5</v>
      </c>
      <c r="I763">
        <f t="shared" si="82"/>
        <v>4.8714169635520974E-3</v>
      </c>
      <c r="J763" s="6">
        <f t="shared" si="84"/>
        <v>3.4646673989150414E+145</v>
      </c>
    </row>
    <row r="764" spans="1:10" x14ac:dyDescent="0.3">
      <c r="A764" s="24">
        <v>44676</v>
      </c>
      <c r="B764">
        <v>17102.55078125</v>
      </c>
      <c r="C764" s="5">
        <f t="shared" si="78"/>
        <v>-4.0413838065759267E-3</v>
      </c>
      <c r="D764" s="7">
        <f t="shared" si="79"/>
        <v>1.6332783072054126E-5</v>
      </c>
      <c r="E764">
        <f>Estimation!$D$3+Estimation!$D$4*(TimeSeries!D763)</f>
        <v>2.3107042708024421E-5</v>
      </c>
      <c r="F764">
        <f t="shared" si="83"/>
        <v>4.8069785424967749E-3</v>
      </c>
      <c r="G764" s="11">
        <f t="shared" si="80"/>
        <v>4.58905936155364E-11</v>
      </c>
      <c r="H764" s="6">
        <f t="shared" si="81"/>
        <v>2.4642294573093178E-5</v>
      </c>
      <c r="I764">
        <f t="shared" si="82"/>
        <v>4.9641005804771099E-3</v>
      </c>
      <c r="J764" s="6">
        <f t="shared" si="84"/>
        <v>6.9293347978300828E+145</v>
      </c>
    </row>
    <row r="765" spans="1:10" x14ac:dyDescent="0.3">
      <c r="A765" s="24">
        <v>44683</v>
      </c>
      <c r="B765">
        <v>16411.25</v>
      </c>
      <c r="C765" s="5">
        <f t="shared" si="78"/>
        <v>-4.0420916744646762E-2</v>
      </c>
      <c r="D765" s="7">
        <f t="shared" si="79"/>
        <v>1.633850510477665E-3</v>
      </c>
      <c r="E765">
        <f>Estimation!$D$3+Estimation!$D$4*(TimeSeries!D764)</f>
        <v>4.6250059694134187E-6</v>
      </c>
      <c r="F765">
        <f t="shared" si="83"/>
        <v>2.1505827046206382E-3</v>
      </c>
      <c r="G765" s="11">
        <f t="shared" si="80"/>
        <v>2.6543757445401669E-6</v>
      </c>
      <c r="H765" s="6">
        <f t="shared" si="81"/>
        <v>6.2192330065056543E-6</v>
      </c>
      <c r="I765">
        <f t="shared" si="82"/>
        <v>2.4938390097409362E-3</v>
      </c>
      <c r="J765" s="6">
        <f t="shared" si="84"/>
        <v>1.3858669595660166E+146</v>
      </c>
    </row>
    <row r="766" spans="1:10" x14ac:dyDescent="0.3">
      <c r="A766" s="24">
        <v>44690</v>
      </c>
      <c r="B766">
        <v>15782.150390625</v>
      </c>
      <c r="C766" s="5">
        <f t="shared" si="78"/>
        <v>-3.8333436476502447E-2</v>
      </c>
      <c r="D766" s="7">
        <f t="shared" si="79"/>
        <v>1.4694523520980484E-3</v>
      </c>
      <c r="E766">
        <f>Estimation!$D$3+Estimation!$D$4*(TimeSeries!D765)</f>
        <v>1.0926990769953376E-4</v>
      </c>
      <c r="F766">
        <f t="shared" si="83"/>
        <v>1.0453224751220734E-2</v>
      </c>
      <c r="G766" s="11">
        <f t="shared" si="80"/>
        <v>1.8500962820499183E-6</v>
      </c>
      <c r="H766" s="6">
        <f t="shared" si="81"/>
        <v>1.0967225941152789E-4</v>
      </c>
      <c r="I766">
        <f t="shared" si="82"/>
        <v>1.0472452406744463E-2</v>
      </c>
      <c r="J766" s="6">
        <f t="shared" si="84"/>
        <v>2.7717339191320331E+146</v>
      </c>
    </row>
    <row r="767" spans="1:10" x14ac:dyDescent="0.3">
      <c r="A767" s="24">
        <v>44697</v>
      </c>
      <c r="B767">
        <v>16266.150390625</v>
      </c>
      <c r="C767" s="5">
        <f t="shared" si="78"/>
        <v>3.0667557209916652E-2</v>
      </c>
      <c r="D767" s="7">
        <f t="shared" si="79"/>
        <v>9.4049906522351075E-4</v>
      </c>
      <c r="E767">
        <f>Estimation!$D$3+Estimation!$D$4*(TimeSeries!D766)</f>
        <v>9.8634210274541165E-5</v>
      </c>
      <c r="F767">
        <f t="shared" si="83"/>
        <v>9.9314757349822473E-3</v>
      </c>
      <c r="G767" s="11">
        <f t="shared" si="80"/>
        <v>7.0873643399824962E-7</v>
      </c>
      <c r="H767" s="6">
        <f t="shared" si="81"/>
        <v>1.0572942945773205E-4</v>
      </c>
      <c r="I767">
        <f t="shared" si="82"/>
        <v>1.0282481677967243E-2</v>
      </c>
      <c r="J767" s="6">
        <f t="shared" si="84"/>
        <v>5.5434678382640663E+146</v>
      </c>
    </row>
    <row r="768" spans="1:10" x14ac:dyDescent="0.3">
      <c r="A768" s="24">
        <v>44704</v>
      </c>
      <c r="B768">
        <v>16352.4501953125</v>
      </c>
      <c r="C768" s="5">
        <f t="shared" si="78"/>
        <v>5.3054842488877707E-3</v>
      </c>
      <c r="D768" s="7">
        <f t="shared" si="79"/>
        <v>2.8148163115196232E-5</v>
      </c>
      <c r="E768">
        <f>Estimation!$D$3+Estimation!$D$4*(TimeSeries!D767)</f>
        <v>6.4413710686205003E-5</v>
      </c>
      <c r="F768">
        <f t="shared" si="83"/>
        <v>8.0258152661399455E-3</v>
      </c>
      <c r="G768" s="11">
        <f t="shared" si="80"/>
        <v>1.3151899406251002E-9</v>
      </c>
      <c r="H768" s="6">
        <f t="shared" si="81"/>
        <v>7.1253849479201137E-5</v>
      </c>
      <c r="I768">
        <f t="shared" si="82"/>
        <v>8.4411995284557235E-3</v>
      </c>
      <c r="J768" s="6">
        <f t="shared" si="84"/>
        <v>1.1086935676528133E+147</v>
      </c>
    </row>
    <row r="769" spans="1:10" x14ac:dyDescent="0.3">
      <c r="A769" s="24">
        <v>44711</v>
      </c>
      <c r="B769">
        <v>16584.30078125</v>
      </c>
      <c r="C769" s="5">
        <f t="shared" si="78"/>
        <v>1.4178339219401037E-2</v>
      </c>
      <c r="D769" s="7">
        <f t="shared" si="79"/>
        <v>2.0102530302040561E-4</v>
      </c>
      <c r="E769">
        <f>Estimation!$D$3+Estimation!$D$4*(TimeSeries!D768)</f>
        <v>5.3893990036101842E-6</v>
      </c>
      <c r="F769">
        <f t="shared" si="83"/>
        <v>2.3215079159051308E-3</v>
      </c>
      <c r="G769" s="11">
        <f t="shared" si="80"/>
        <v>3.8273406940468786E-8</v>
      </c>
      <c r="H769" s="6">
        <f t="shared" si="81"/>
        <v>9.9991488383790879E-6</v>
      </c>
      <c r="I769">
        <f t="shared" si="82"/>
        <v>3.162143076835564E-3</v>
      </c>
      <c r="J769" s="6">
        <f t="shared" si="84"/>
        <v>2.2173871353056265E+147</v>
      </c>
    </row>
    <row r="770" spans="1:10" x14ac:dyDescent="0.3">
      <c r="A770" s="24">
        <v>44718</v>
      </c>
      <c r="B770">
        <v>16201.7998046875</v>
      </c>
      <c r="C770" s="5">
        <f t="shared" si="78"/>
        <v>-2.306403999829465E-2</v>
      </c>
      <c r="D770" s="7">
        <f t="shared" si="79"/>
        <v>5.3194994104293551E-4</v>
      </c>
      <c r="E770">
        <f>Estimation!$D$3+Estimation!$D$4*(TimeSeries!D769)</f>
        <v>1.6573642001540836E-5</v>
      </c>
      <c r="F770">
        <f t="shared" si="83"/>
        <v>4.0710738143075759E-3</v>
      </c>
      <c r="G770" s="11">
        <f t="shared" si="80"/>
        <v>2.6561272961360502E-7</v>
      </c>
      <c r="H770" s="6">
        <f t="shared" si="81"/>
        <v>1.7220534415669315E-5</v>
      </c>
      <c r="I770">
        <f t="shared" si="82"/>
        <v>4.1497631758534506E-3</v>
      </c>
      <c r="J770" s="6">
        <f t="shared" si="84"/>
        <v>4.434774270611253E+147</v>
      </c>
    </row>
    <row r="771" spans="1:10" x14ac:dyDescent="0.3">
      <c r="A771" s="24">
        <v>44725</v>
      </c>
      <c r="B771">
        <v>15293.5</v>
      </c>
      <c r="C771" s="5">
        <f t="shared" si="78"/>
        <v>-5.6061660780718392E-2</v>
      </c>
      <c r="D771" s="7">
        <f t="shared" si="79"/>
        <v>3.1429098094923388E-3</v>
      </c>
      <c r="E771">
        <f>Estimation!$D$3+Estimation!$D$4*(TimeSeries!D770)</f>
        <v>3.7982728059278687E-5</v>
      </c>
      <c r="F771">
        <f t="shared" si="83"/>
        <v>6.1630129043576311E-3</v>
      </c>
      <c r="G771" s="11">
        <f t="shared" si="80"/>
        <v>9.64057218101642E-6</v>
      </c>
      <c r="H771" s="6">
        <f t="shared" si="81"/>
        <v>3.9096806193407225E-5</v>
      </c>
      <c r="I771">
        <f t="shared" si="82"/>
        <v>6.2527438931566058E-3</v>
      </c>
      <c r="J771" s="6">
        <f t="shared" si="84"/>
        <v>8.869548541222506E+147</v>
      </c>
    </row>
    <row r="772" spans="1:10" x14ac:dyDescent="0.3">
      <c r="A772" s="24">
        <v>44732</v>
      </c>
      <c r="B772">
        <v>15699.25</v>
      </c>
      <c r="C772" s="5">
        <f t="shared" ref="C772:C835" si="85">B772/B771-1</f>
        <v>2.6530879131657192E-2</v>
      </c>
      <c r="D772" s="7">
        <f t="shared" ref="D772:D835" si="86">C772^2</f>
        <v>7.0388754749860314E-4</v>
      </c>
      <c r="E772">
        <f>Estimation!$D$3+Estimation!$D$4*(TimeSeries!D771)</f>
        <v>2.0689811873843248E-4</v>
      </c>
      <c r="F772">
        <f t="shared" si="83"/>
        <v>1.4383953515582302E-2</v>
      </c>
      <c r="G772" s="11">
        <f t="shared" ref="G772:G835" si="87">(D772-E772)^2</f>
        <v>2.4699849229936078E-7</v>
      </c>
      <c r="H772" s="6">
        <f t="shared" ref="H772:H835" si="88">$M$2+($M$3*D771)+($M$4*H771)</f>
        <v>2.0942747676199665E-4</v>
      </c>
      <c r="I772">
        <f t="shared" ref="I772:I835" si="89">SQRT(H772)</f>
        <v>1.4471609335592108E-2</v>
      </c>
      <c r="J772" s="6">
        <f t="shared" si="84"/>
        <v>1.7739097082445012E+148</v>
      </c>
    </row>
    <row r="773" spans="1:10" x14ac:dyDescent="0.3">
      <c r="A773" s="24">
        <v>44739</v>
      </c>
      <c r="B773">
        <v>15752.0498046875</v>
      </c>
      <c r="C773" s="5">
        <f t="shared" si="85"/>
        <v>3.3632055472394562E-3</v>
      </c>
      <c r="D773" s="7">
        <f t="shared" si="86"/>
        <v>1.131115155298225E-5</v>
      </c>
      <c r="E773">
        <f>Estimation!$D$3+Estimation!$D$4*(TimeSeries!D772)</f>
        <v>4.9106188177471042E-5</v>
      </c>
      <c r="F773">
        <f t="shared" ref="F773:F836" si="90">SQRT(E773)</f>
        <v>7.0075807649624018E-3</v>
      </c>
      <c r="G773" s="11">
        <f t="shared" si="87"/>
        <v>1.4284647934464493E-9</v>
      </c>
      <c r="H773" s="6">
        <f t="shared" si="88"/>
        <v>6.2655046006990605E-5</v>
      </c>
      <c r="I773">
        <f t="shared" si="89"/>
        <v>7.9154940469304009E-3</v>
      </c>
      <c r="J773" s="6">
        <f t="shared" si="84"/>
        <v>3.5478194164890024E+148</v>
      </c>
    </row>
    <row r="774" spans="1:10" x14ac:dyDescent="0.3">
      <c r="A774" s="24">
        <v>44746</v>
      </c>
      <c r="B774">
        <v>16220.599609375</v>
      </c>
      <c r="C774" s="5">
        <f t="shared" si="85"/>
        <v>2.974532270384711E-2</v>
      </c>
      <c r="D774" s="7">
        <f t="shared" si="86"/>
        <v>8.8478422275600234E-4</v>
      </c>
      <c r="E774">
        <f>Estimation!$D$3+Estimation!$D$4*(TimeSeries!D773)</f>
        <v>4.300132783831089E-6</v>
      </c>
      <c r="F774">
        <f t="shared" si="90"/>
        <v>2.0736761521103261E-3</v>
      </c>
      <c r="G774" s="11">
        <f t="shared" si="87"/>
        <v>7.752522326941226E-7</v>
      </c>
      <c r="H774" s="6">
        <f t="shared" si="88"/>
        <v>8.353585195022856E-6</v>
      </c>
      <c r="I774">
        <f t="shared" si="89"/>
        <v>2.8902569427341328E-3</v>
      </c>
      <c r="J774" s="6">
        <f t="shared" si="84"/>
        <v>7.0956388329780048E+148</v>
      </c>
    </row>
    <row r="775" spans="1:10" x14ac:dyDescent="0.3">
      <c r="A775" s="24">
        <v>44753</v>
      </c>
      <c r="B775">
        <v>16049.2001953125</v>
      </c>
      <c r="C775" s="5">
        <f t="shared" si="85"/>
        <v>-1.0566774237090293E-2</v>
      </c>
      <c r="D775" s="7">
        <f t="shared" si="86"/>
        <v>1.1165671777763514E-4</v>
      </c>
      <c r="E775">
        <f>Estimation!$D$3+Estimation!$D$4*(TimeSeries!D774)</f>
        <v>6.0809252993940372E-5</v>
      </c>
      <c r="F775">
        <f t="shared" si="90"/>
        <v>7.7980287889915087E-3</v>
      </c>
      <c r="G775" s="11">
        <f t="shared" si="87"/>
        <v>2.5854646749290797E-9</v>
      </c>
      <c r="H775" s="6">
        <f t="shared" si="88"/>
        <v>6.1349686082874389E-5</v>
      </c>
      <c r="I775">
        <f t="shared" si="89"/>
        <v>7.8326040422629813E-3</v>
      </c>
      <c r="J775" s="6">
        <f t="shared" si="84"/>
        <v>1.419127766595601E+149</v>
      </c>
    </row>
    <row r="776" spans="1:10" x14ac:dyDescent="0.3">
      <c r="A776" s="24">
        <v>44760</v>
      </c>
      <c r="B776">
        <v>16719.44921875</v>
      </c>
      <c r="C776" s="5">
        <f t="shared" si="85"/>
        <v>4.1762144859608608E-2</v>
      </c>
      <c r="D776" s="7">
        <f t="shared" si="86"/>
        <v>1.7440767432749336E-3</v>
      </c>
      <c r="E776">
        <f>Estimation!$D$3+Estimation!$D$4*(TimeSeries!D775)</f>
        <v>1.0791963901796282E-5</v>
      </c>
      <c r="F776">
        <f t="shared" si="90"/>
        <v>3.2851124641016904E-3</v>
      </c>
      <c r="G776" s="11">
        <f t="shared" si="87"/>
        <v>3.0042761264065853E-6</v>
      </c>
      <c r="H776" s="6">
        <f t="shared" si="88"/>
        <v>1.4760966381672196E-5</v>
      </c>
      <c r="I776">
        <f t="shared" si="89"/>
        <v>3.8420003099521212E-3</v>
      </c>
      <c r="J776" s="6">
        <f t="shared" si="84"/>
        <v>2.8382555331912019E+149</v>
      </c>
    </row>
    <row r="777" spans="1:10" x14ac:dyDescent="0.3">
      <c r="A777" s="24">
        <v>44767</v>
      </c>
      <c r="B777">
        <v>17158.25</v>
      </c>
      <c r="C777" s="5">
        <f t="shared" si="85"/>
        <v>2.6244930410620704E-2</v>
      </c>
      <c r="D777" s="7">
        <f t="shared" si="86"/>
        <v>6.8879637225832343E-4</v>
      </c>
      <c r="E777">
        <f>Estimation!$D$3+Estimation!$D$4*(TimeSeries!D776)</f>
        <v>1.1640096605130359E-4</v>
      </c>
      <c r="F777">
        <f t="shared" si="90"/>
        <v>1.0788927937997529E-2</v>
      </c>
      <c r="G777" s="11">
        <f t="shared" si="87"/>
        <v>3.2763650104689921E-7</v>
      </c>
      <c r="H777" s="6">
        <f t="shared" si="88"/>
        <v>1.1735592305132932E-4</v>
      </c>
      <c r="I777">
        <f t="shared" si="89"/>
        <v>1.0833093881774001E-2</v>
      </c>
      <c r="J777" s="6">
        <f t="shared" si="84"/>
        <v>5.6765110663824039E+149</v>
      </c>
    </row>
    <row r="778" spans="1:10" x14ac:dyDescent="0.3">
      <c r="A778" s="24">
        <v>44774</v>
      </c>
      <c r="B778">
        <v>17397.5</v>
      </c>
      <c r="C778" s="5">
        <f t="shared" si="85"/>
        <v>1.3943729692713402E-2</v>
      </c>
      <c r="D778" s="7">
        <f t="shared" si="86"/>
        <v>1.9442759774345741E-4</v>
      </c>
      <c r="E778">
        <f>Estimation!$D$3+Estimation!$D$4*(TimeSeries!D777)</f>
        <v>4.8129868398556439E-5</v>
      </c>
      <c r="F778">
        <f t="shared" si="90"/>
        <v>6.9375693436935417E-3</v>
      </c>
      <c r="G778" s="11">
        <f t="shared" si="87"/>
        <v>2.14030256114739E-8</v>
      </c>
      <c r="H778" s="6">
        <f t="shared" si="88"/>
        <v>5.5722180264498911E-5</v>
      </c>
      <c r="I778">
        <f t="shared" si="89"/>
        <v>7.4647290817884951E-3</v>
      </c>
      <c r="J778" s="6">
        <f t="shared" si="84"/>
        <v>1.1353022132764808E+150</v>
      </c>
    </row>
    <row r="779" spans="1:10" x14ac:dyDescent="0.3">
      <c r="A779" s="24">
        <v>44781</v>
      </c>
      <c r="B779">
        <v>17698.150390625</v>
      </c>
      <c r="C779" s="5">
        <f t="shared" si="85"/>
        <v>1.7281241018824556E-2</v>
      </c>
      <c r="D779" s="7">
        <f t="shared" si="86"/>
        <v>2.9864129115070439E-4</v>
      </c>
      <c r="E779">
        <f>Estimation!$D$3+Estimation!$D$4*(TimeSeries!D778)</f>
        <v>1.6146805121392435E-5</v>
      </c>
      <c r="F779">
        <f t="shared" si="90"/>
        <v>4.0183087389338854E-3</v>
      </c>
      <c r="G779" s="11">
        <f t="shared" si="87"/>
        <v>7.9803134636965123E-8</v>
      </c>
      <c r="H779" s="6">
        <f t="shared" si="88"/>
        <v>1.9751737530584102E-5</v>
      </c>
      <c r="I779">
        <f t="shared" si="89"/>
        <v>4.4442926918221871E-3</v>
      </c>
      <c r="J779" s="6">
        <f t="shared" si="84"/>
        <v>2.2706044265529615E+150</v>
      </c>
    </row>
    <row r="780" spans="1:10" x14ac:dyDescent="0.3">
      <c r="A780" s="24">
        <v>44788</v>
      </c>
      <c r="B780">
        <v>17758.44921875</v>
      </c>
      <c r="C780" s="5">
        <f t="shared" si="85"/>
        <v>3.4070694843311156E-3</v>
      </c>
      <c r="D780" s="7">
        <f t="shared" si="86"/>
        <v>1.1608122471060294E-5</v>
      </c>
      <c r="E780">
        <f>Estimation!$D$3+Estimation!$D$4*(TimeSeries!D779)</f>
        <v>2.2888883752595954E-5</v>
      </c>
      <c r="F780">
        <f t="shared" si="90"/>
        <v>4.7842328280086827E-3</v>
      </c>
      <c r="G780" s="11">
        <f t="shared" si="87"/>
        <v>1.2725557509099405E-10</v>
      </c>
      <c r="H780" s="6">
        <f t="shared" si="88"/>
        <v>2.4166717434333898E-5</v>
      </c>
      <c r="I780">
        <f t="shared" si="89"/>
        <v>4.9159655648035108E-3</v>
      </c>
      <c r="J780" s="6">
        <f t="shared" si="84"/>
        <v>4.5412088531059231E+150</v>
      </c>
    </row>
    <row r="781" spans="1:10" x14ac:dyDescent="0.3">
      <c r="A781" s="24">
        <v>44795</v>
      </c>
      <c r="B781">
        <v>17558.900390625</v>
      </c>
      <c r="C781" s="5">
        <f t="shared" si="85"/>
        <v>-1.1236838626331735E-2</v>
      </c>
      <c r="D781" s="7">
        <f t="shared" si="86"/>
        <v>1.2626654231422089E-4</v>
      </c>
      <c r="E781">
        <f>Estimation!$D$3+Estimation!$D$4*(TimeSeries!D780)</f>
        <v>4.3193452425339839E-6</v>
      </c>
      <c r="F781">
        <f t="shared" si="90"/>
        <v>2.0783034529476161E-3</v>
      </c>
      <c r="G781" s="11">
        <f t="shared" si="87"/>
        <v>1.4871118873640844E-8</v>
      </c>
      <c r="H781" s="6">
        <f t="shared" si="88"/>
        <v>5.8828049364884237E-6</v>
      </c>
      <c r="I781">
        <f t="shared" si="89"/>
        <v>2.4254494297940793E-3</v>
      </c>
      <c r="J781" s="6">
        <f t="shared" si="84"/>
        <v>9.0824177062118462E+150</v>
      </c>
    </row>
    <row r="782" spans="1:10" x14ac:dyDescent="0.3">
      <c r="A782" s="24">
        <v>44802</v>
      </c>
      <c r="B782">
        <v>17539.44921875</v>
      </c>
      <c r="C782" s="5">
        <f t="shared" si="85"/>
        <v>-1.1077670834892528E-3</v>
      </c>
      <c r="D782" s="7">
        <f t="shared" si="86"/>
        <v>1.2271479112622851E-6</v>
      </c>
      <c r="E782">
        <f>Estimation!$D$3+Estimation!$D$4*(TimeSeries!D781)</f>
        <v>1.1737142818244682E-5</v>
      </c>
      <c r="F782">
        <f t="shared" si="90"/>
        <v>3.4259513741798325E-3</v>
      </c>
      <c r="G782" s="11">
        <f t="shared" si="87"/>
        <v>1.1045999294479592E-10</v>
      </c>
      <c r="H782" s="6">
        <f t="shared" si="88"/>
        <v>1.2117729401035145E-5</v>
      </c>
      <c r="I782">
        <f t="shared" si="89"/>
        <v>3.4810529155752785E-3</v>
      </c>
      <c r="J782" s="6">
        <f t="shared" si="84"/>
        <v>1.8164835412423692E+151</v>
      </c>
    </row>
    <row r="783" spans="1:10" x14ac:dyDescent="0.3">
      <c r="A783" s="24">
        <v>44809</v>
      </c>
      <c r="B783">
        <v>17833.349609375</v>
      </c>
      <c r="C783" s="5">
        <f t="shared" si="85"/>
        <v>1.6756534766828146E-2</v>
      </c>
      <c r="D783" s="7">
        <f t="shared" si="86"/>
        <v>2.8078145739192037E-4</v>
      </c>
      <c r="E783">
        <f>Estimation!$D$3+Estimation!$D$4*(TimeSeries!D782)</f>
        <v>3.6477507095854521E-6</v>
      </c>
      <c r="F783">
        <f t="shared" si="90"/>
        <v>1.9099085605299151E-3</v>
      </c>
      <c r="G783" s="11">
        <f t="shared" si="87"/>
        <v>7.6803091379490456E-8</v>
      </c>
      <c r="H783" s="6">
        <f t="shared" si="88"/>
        <v>4.4317041592934764E-6</v>
      </c>
      <c r="I783">
        <f t="shared" si="89"/>
        <v>2.1051613143161919E-3</v>
      </c>
      <c r="J783" s="6">
        <f t="shared" si="84"/>
        <v>3.6329670824847385E+151</v>
      </c>
    </row>
    <row r="784" spans="1:10" x14ac:dyDescent="0.3">
      <c r="A784" s="24">
        <v>44816</v>
      </c>
      <c r="B784">
        <v>17530.849609375</v>
      </c>
      <c r="C784" s="5">
        <f t="shared" si="85"/>
        <v>-1.6962601341083738E-2</v>
      </c>
      <c r="D784" s="7">
        <f t="shared" si="86"/>
        <v>2.8772984425653585E-4</v>
      </c>
      <c r="E784">
        <f>Estimation!$D$3+Estimation!$D$4*(TimeSeries!D783)</f>
        <v>2.1733446308579873E-5</v>
      </c>
      <c r="F784">
        <f t="shared" si="90"/>
        <v>4.6619144467246361E-3</v>
      </c>
      <c r="G784" s="11">
        <f t="shared" si="87"/>
        <v>7.0754083721287342E-8</v>
      </c>
      <c r="H784" s="6">
        <f t="shared" si="88"/>
        <v>2.2020154292293944E-5</v>
      </c>
      <c r="I784">
        <f t="shared" si="89"/>
        <v>4.6925637227739321E-3</v>
      </c>
      <c r="J784" s="6">
        <f t="shared" ref="J784:J847" si="91">SUM(J516:J783)</f>
        <v>7.2659341649694769E+151</v>
      </c>
    </row>
    <row r="785" spans="1:10" x14ac:dyDescent="0.3">
      <c r="A785" s="24">
        <v>44823</v>
      </c>
      <c r="B785">
        <v>17327.349609375</v>
      </c>
      <c r="C785" s="5">
        <f t="shared" si="85"/>
        <v>-1.1608108251135452E-2</v>
      </c>
      <c r="D785" s="7">
        <f t="shared" si="86"/>
        <v>1.3474817717007895E-4</v>
      </c>
      <c r="E785">
        <f>Estimation!$D$3+Estimation!$D$4*(TimeSeries!D784)</f>
        <v>2.2182970445664161E-5</v>
      </c>
      <c r="F785">
        <f t="shared" si="90"/>
        <v>4.7098800882468504E-3</v>
      </c>
      <c r="G785" s="11">
        <f t="shared" si="87"/>
        <v>1.2670925764910235E-8</v>
      </c>
      <c r="H785" s="6">
        <f t="shared" si="88"/>
        <v>2.3607558778117943E-5</v>
      </c>
      <c r="I785">
        <f t="shared" si="89"/>
        <v>4.858761033238612E-3</v>
      </c>
      <c r="J785" s="6">
        <f t="shared" si="91"/>
        <v>1.4531868329938954E+152</v>
      </c>
    </row>
    <row r="786" spans="1:10" x14ac:dyDescent="0.3">
      <c r="A786" s="24">
        <v>44830</v>
      </c>
      <c r="B786">
        <v>17094.349609375</v>
      </c>
      <c r="C786" s="5">
        <f t="shared" si="85"/>
        <v>-1.3446949778974537E-2</v>
      </c>
      <c r="D786" s="7">
        <f t="shared" si="86"/>
        <v>1.8082045835826337E-4</v>
      </c>
      <c r="E786">
        <f>Estimation!$D$3+Estimation!$D$4*(TimeSeries!D785)</f>
        <v>1.2285860047715556E-5</v>
      </c>
      <c r="F786">
        <f t="shared" si="90"/>
        <v>3.5051191203317976E-3</v>
      </c>
      <c r="G786" s="11">
        <f t="shared" si="87"/>
        <v>2.8403910827697702E-8</v>
      </c>
      <c r="H786" s="6">
        <f t="shared" si="88"/>
        <v>1.3813145113324428E-5</v>
      </c>
      <c r="I786">
        <f t="shared" si="89"/>
        <v>3.7166039758527443E-3</v>
      </c>
      <c r="J786" s="6">
        <f t="shared" si="91"/>
        <v>2.9063736659877908E+152</v>
      </c>
    </row>
    <row r="787" spans="1:10" x14ac:dyDescent="0.3">
      <c r="A787" s="24">
        <v>44837</v>
      </c>
      <c r="B787">
        <v>17314.650390625</v>
      </c>
      <c r="C787" s="5">
        <f t="shared" si="85"/>
        <v>1.2887345016576734E-2</v>
      </c>
      <c r="D787" s="7">
        <f t="shared" si="86"/>
        <v>1.6608366157628518E-4</v>
      </c>
      <c r="E787">
        <f>Estimation!$D$3+Estimation!$D$4*(TimeSeries!D786)</f>
        <v>1.5266494668118115E-5</v>
      </c>
      <c r="F787">
        <f t="shared" si="90"/>
        <v>3.9072361930293023E-3</v>
      </c>
      <c r="G787" s="11">
        <f t="shared" si="87"/>
        <v>2.2745817834205922E-8</v>
      </c>
      <c r="H787" s="6">
        <f t="shared" si="88"/>
        <v>1.6160132610056577E-5</v>
      </c>
      <c r="I787">
        <f t="shared" si="89"/>
        <v>4.01996674240678E-3</v>
      </c>
      <c r="J787" s="6">
        <f t="shared" si="91"/>
        <v>5.8127473319755815E+152</v>
      </c>
    </row>
    <row r="788" spans="1:10" x14ac:dyDescent="0.3">
      <c r="A788" s="24">
        <v>44844</v>
      </c>
      <c r="B788">
        <v>17185.69921875</v>
      </c>
      <c r="C788" s="5">
        <f t="shared" si="85"/>
        <v>-7.4475180824222775E-3</v>
      </c>
      <c r="D788" s="7">
        <f t="shared" si="86"/>
        <v>5.5465525588006797E-5</v>
      </c>
      <c r="E788">
        <f>Estimation!$D$3+Estimation!$D$4*(TimeSeries!D787)</f>
        <v>1.4313101314253402E-5</v>
      </c>
      <c r="F788">
        <f t="shared" si="90"/>
        <v>3.7832659586993621E-3</v>
      </c>
      <c r="G788" s="11">
        <f t="shared" si="87"/>
        <v>1.6935220236070076E-9</v>
      </c>
      <c r="H788" s="6">
        <f t="shared" si="88"/>
        <v>1.5358577020808688E-5</v>
      </c>
      <c r="I788">
        <f t="shared" si="89"/>
        <v>3.9190020439913891E-3</v>
      </c>
      <c r="J788" s="6">
        <f t="shared" si="91"/>
        <v>1.1625494663951163E+153</v>
      </c>
    </row>
    <row r="789" spans="1:10" x14ac:dyDescent="0.3">
      <c r="A789" s="24">
        <v>44851</v>
      </c>
      <c r="B789">
        <v>17576.30078125</v>
      </c>
      <c r="C789" s="5">
        <f t="shared" si="85"/>
        <v>2.2728290395880091E-2</v>
      </c>
      <c r="D789" s="7">
        <f t="shared" si="86"/>
        <v>5.1657518431945523E-4</v>
      </c>
      <c r="E789">
        <f>Estimation!$D$3+Estimation!$D$4*(TimeSeries!D788)</f>
        <v>7.1566888843080459E-6</v>
      </c>
      <c r="F789">
        <f t="shared" si="90"/>
        <v>2.675198849489145E-3</v>
      </c>
      <c r="G789" s="11">
        <f t="shared" si="87"/>
        <v>2.5950720349140912E-7</v>
      </c>
      <c r="H789" s="6">
        <f t="shared" si="88"/>
        <v>8.1503081540237756E-6</v>
      </c>
      <c r="I789">
        <f t="shared" si="89"/>
        <v>2.8548744550371697E-3</v>
      </c>
      <c r="J789" s="6">
        <f t="shared" si="91"/>
        <v>2.3250989327902326E+153</v>
      </c>
    </row>
    <row r="790" spans="1:10" x14ac:dyDescent="0.3">
      <c r="A790" s="24">
        <v>44858</v>
      </c>
      <c r="B790">
        <v>17786.80078125</v>
      </c>
      <c r="C790" s="5">
        <f t="shared" si="85"/>
        <v>1.1976353990514221E-2</v>
      </c>
      <c r="D790" s="7">
        <f t="shared" si="86"/>
        <v>1.4343305490610591E-4</v>
      </c>
      <c r="E790">
        <f>Estimation!$D$3+Estimation!$D$4*(TimeSeries!D789)</f>
        <v>3.6988062047776204E-5</v>
      </c>
      <c r="F790">
        <f t="shared" si="90"/>
        <v>6.0817811575044527E-3</v>
      </c>
      <c r="G790" s="11">
        <f t="shared" si="87"/>
        <v>1.1330536504609861E-8</v>
      </c>
      <c r="H790" s="6">
        <f t="shared" si="88"/>
        <v>3.7515344179772365E-5</v>
      </c>
      <c r="I790">
        <f t="shared" si="89"/>
        <v>6.1249770758568852E-3</v>
      </c>
      <c r="J790" s="6">
        <f t="shared" si="91"/>
        <v>4.6501978655804652E+153</v>
      </c>
    </row>
    <row r="791" spans="1:10" x14ac:dyDescent="0.3">
      <c r="A791" s="24">
        <v>44865</v>
      </c>
      <c r="B791">
        <v>18117.150390625</v>
      </c>
      <c r="C791" s="5">
        <f t="shared" si="85"/>
        <v>1.8572739046093023E-2</v>
      </c>
      <c r="D791" s="7">
        <f t="shared" si="86"/>
        <v>3.4494663567426838E-4</v>
      </c>
      <c r="E791">
        <f>Estimation!$D$3+Estimation!$D$4*(TimeSeries!D790)</f>
        <v>1.2847726024097993E-5</v>
      </c>
      <c r="F791">
        <f t="shared" si="90"/>
        <v>3.5843724728462571E-3</v>
      </c>
      <c r="G791" s="11">
        <f t="shared" si="87"/>
        <v>1.1028968579083202E-7</v>
      </c>
      <c r="H791" s="6">
        <f t="shared" si="88"/>
        <v>1.5274771761247733E-5</v>
      </c>
      <c r="I791">
        <f t="shared" si="89"/>
        <v>3.9082952500096172E-3</v>
      </c>
      <c r="J791" s="6">
        <f t="shared" si="91"/>
        <v>9.3003957311609305E+153</v>
      </c>
    </row>
    <row r="792" spans="1:10" x14ac:dyDescent="0.3">
      <c r="A792" s="24">
        <v>44872</v>
      </c>
      <c r="B792">
        <v>18349.69921875</v>
      </c>
      <c r="C792" s="5">
        <f t="shared" si="85"/>
        <v>1.2835839141973171E-2</v>
      </c>
      <c r="D792" s="7">
        <f t="shared" si="86"/>
        <v>1.6475876647861054E-4</v>
      </c>
      <c r="E792">
        <f>Estimation!$D$3+Estimation!$D$4*(TimeSeries!D791)</f>
        <v>2.5884596346744621E-5</v>
      </c>
      <c r="F792">
        <f t="shared" si="90"/>
        <v>5.087690669325782E-3</v>
      </c>
      <c r="G792" s="11">
        <f t="shared" si="87"/>
        <v>1.9286035129814446E-8</v>
      </c>
      <c r="H792" s="6">
        <f t="shared" si="88"/>
        <v>2.687279385631353E-5</v>
      </c>
      <c r="I792">
        <f t="shared" si="89"/>
        <v>5.1838975545735405E-3</v>
      </c>
      <c r="J792" s="6">
        <f t="shared" si="91"/>
        <v>1.8600791462321861E+154</v>
      </c>
    </row>
    <row r="793" spans="1:10" x14ac:dyDescent="0.3">
      <c r="A793" s="24">
        <v>44879</v>
      </c>
      <c r="B793">
        <v>18307.650390625</v>
      </c>
      <c r="C793" s="5">
        <f t="shared" si="85"/>
        <v>-2.2915268323326909E-3</v>
      </c>
      <c r="D793" s="7">
        <f t="shared" si="86"/>
        <v>5.2510952233006964E-6</v>
      </c>
      <c r="E793">
        <f>Estimation!$D$3+Estimation!$D$4*(TimeSeries!D792)</f>
        <v>1.4227387559807414E-5</v>
      </c>
      <c r="F793">
        <f t="shared" si="90"/>
        <v>3.7719209376400526E-3</v>
      </c>
      <c r="G793" s="11">
        <f t="shared" si="87"/>
        <v>8.0573824110429216E-11</v>
      </c>
      <c r="H793" s="6">
        <f t="shared" si="88"/>
        <v>1.5965916185900516E-5</v>
      </c>
      <c r="I793">
        <f t="shared" si="89"/>
        <v>3.9957372518598516E-3</v>
      </c>
      <c r="J793" s="6">
        <f t="shared" si="91"/>
        <v>3.7201582924643722E+154</v>
      </c>
    </row>
    <row r="794" spans="1:10" x14ac:dyDescent="0.3">
      <c r="A794" s="24">
        <v>44886</v>
      </c>
      <c r="B794">
        <v>18512.75</v>
      </c>
      <c r="C794" s="5">
        <f t="shared" si="85"/>
        <v>1.1202945489937166E-2</v>
      </c>
      <c r="D794" s="7">
        <f t="shared" si="86"/>
        <v>1.2550598765050349E-4</v>
      </c>
      <c r="E794">
        <f>Estimation!$D$3+Estimation!$D$4*(TimeSeries!D793)</f>
        <v>3.9080789668286261E-6</v>
      </c>
      <c r="F794">
        <f t="shared" si="90"/>
        <v>1.9768861795330115E-3</v>
      </c>
      <c r="G794" s="11">
        <f t="shared" si="87"/>
        <v>1.478605139624333E-8</v>
      </c>
      <c r="H794" s="6">
        <f t="shared" si="88"/>
        <v>4.9409898907692687E-6</v>
      </c>
      <c r="I794">
        <f t="shared" si="89"/>
        <v>2.2228337523911386E-3</v>
      </c>
      <c r="J794" s="6">
        <f t="shared" si="91"/>
        <v>7.4403165849287444E+154</v>
      </c>
    </row>
    <row r="795" spans="1:10" x14ac:dyDescent="0.3">
      <c r="A795" s="24">
        <v>44893</v>
      </c>
      <c r="B795">
        <v>18696.099609375</v>
      </c>
      <c r="C795" s="5">
        <f t="shared" si="85"/>
        <v>9.9039639910332156E-3</v>
      </c>
      <c r="D795" s="7">
        <f t="shared" si="86"/>
        <v>9.8088502735682579E-5</v>
      </c>
      <c r="E795">
        <f>Estimation!$D$3+Estimation!$D$4*(TimeSeries!D794)</f>
        <v>1.1687938925949329E-5</v>
      </c>
      <c r="F795">
        <f t="shared" si="90"/>
        <v>3.4187627770802306E-3</v>
      </c>
      <c r="G795" s="11">
        <f t="shared" si="87"/>
        <v>7.4650574266397862E-9</v>
      </c>
      <c r="H795" s="6">
        <f t="shared" si="88"/>
        <v>1.2007595021711804E-5</v>
      </c>
      <c r="I795">
        <f t="shared" si="89"/>
        <v>3.4651976886913398E-3</v>
      </c>
      <c r="J795" s="6">
        <f t="shared" si="91"/>
        <v>1.4880633169857489E+155</v>
      </c>
    </row>
    <row r="796" spans="1:10" x14ac:dyDescent="0.3">
      <c r="A796" s="24">
        <v>44900</v>
      </c>
      <c r="B796">
        <v>18496.599609375</v>
      </c>
      <c r="C796" s="5">
        <f t="shared" si="85"/>
        <v>-1.0670674855624007E-2</v>
      </c>
      <c r="D796" s="7">
        <f t="shared" si="86"/>
        <v>1.1386330187444642E-4</v>
      </c>
      <c r="E796">
        <f>Estimation!$D$3+Estimation!$D$4*(TimeSeries!D795)</f>
        <v>9.914171649098315E-6</v>
      </c>
      <c r="F796">
        <f t="shared" si="90"/>
        <v>3.1486777620293753E-3</v>
      </c>
      <c r="G796" s="11">
        <f t="shared" si="87"/>
        <v>1.0805421674606381E-8</v>
      </c>
      <c r="H796" s="6">
        <f t="shared" si="88"/>
        <v>1.0690999982891916E-5</v>
      </c>
      <c r="I796">
        <f t="shared" si="89"/>
        <v>3.2697094645995563E-3</v>
      </c>
      <c r="J796" s="6">
        <f t="shared" si="91"/>
        <v>2.9761266339714978E+155</v>
      </c>
    </row>
    <row r="797" spans="1:10" x14ac:dyDescent="0.3">
      <c r="A797" s="24">
        <v>44907</v>
      </c>
      <c r="B797">
        <v>18269</v>
      </c>
      <c r="C797" s="5">
        <f t="shared" si="85"/>
        <v>-1.2304943296693405E-2</v>
      </c>
      <c r="D797" s="7">
        <f t="shared" si="86"/>
        <v>1.5141162953483995E-4</v>
      </c>
      <c r="E797">
        <f>Estimation!$D$3+Estimation!$D$4*(TimeSeries!D796)</f>
        <v>1.0934718303839481E-5</v>
      </c>
      <c r="F797">
        <f t="shared" si="90"/>
        <v>3.3067685591585453E-3</v>
      </c>
      <c r="G797" s="11">
        <f t="shared" si="87"/>
        <v>1.9733762589002383E-8</v>
      </c>
      <c r="H797" s="6">
        <f t="shared" si="88"/>
        <v>1.1626369853402933E-5</v>
      </c>
      <c r="I797">
        <f t="shared" si="89"/>
        <v>3.4097463033784395E-3</v>
      </c>
      <c r="J797" s="6">
        <f t="shared" si="91"/>
        <v>5.9522532679429955E+155</v>
      </c>
    </row>
    <row r="798" spans="1:10" x14ac:dyDescent="0.3">
      <c r="A798" s="24">
        <v>44914</v>
      </c>
      <c r="B798">
        <v>17806.80078125</v>
      </c>
      <c r="C798" s="5">
        <f t="shared" si="85"/>
        <v>-2.5299645232360835E-2</v>
      </c>
      <c r="D798" s="7">
        <f t="shared" si="86"/>
        <v>6.4007204888331829E-4</v>
      </c>
      <c r="E798">
        <f>Estimation!$D$3+Estimation!$D$4*(TimeSeries!D797)</f>
        <v>1.3363897898955558E-5</v>
      </c>
      <c r="F798">
        <f t="shared" si="90"/>
        <v>3.6556665464666711E-3</v>
      </c>
      <c r="G798" s="11">
        <f t="shared" si="87"/>
        <v>3.927631065102388E-7</v>
      </c>
      <c r="H798" s="6">
        <f t="shared" si="88"/>
        <v>1.4116062966561212E-5</v>
      </c>
      <c r="I798">
        <f t="shared" si="89"/>
        <v>3.7571349412233268E-3</v>
      </c>
      <c r="J798" s="6">
        <f t="shared" si="91"/>
        <v>1.1904506535885991E+156</v>
      </c>
    </row>
    <row r="799" spans="1:10" x14ac:dyDescent="0.3">
      <c r="A799" s="24">
        <v>44921</v>
      </c>
      <c r="B799">
        <v>18105.30078125</v>
      </c>
      <c r="C799" s="5">
        <f t="shared" si="85"/>
        <v>1.6763258244249624E-2</v>
      </c>
      <c r="D799" s="7">
        <f t="shared" si="86"/>
        <v>2.8100682696340296E-4</v>
      </c>
      <c r="E799">
        <f>Estimation!$D$3+Estimation!$D$4*(TimeSeries!D798)</f>
        <v>4.4977660577241202E-5</v>
      </c>
      <c r="F799">
        <f t="shared" si="90"/>
        <v>6.7065386435359638E-3</v>
      </c>
      <c r="G799" s="11">
        <f t="shared" si="87"/>
        <v>5.5709767384946427E-8</v>
      </c>
      <c r="H799" s="6">
        <f t="shared" si="88"/>
        <v>4.5890895713353914E-5</v>
      </c>
      <c r="I799">
        <f t="shared" si="89"/>
        <v>6.7742819334121246E-3</v>
      </c>
      <c r="J799" s="6">
        <f t="shared" si="91"/>
        <v>2.3809013071771982E+156</v>
      </c>
    </row>
    <row r="800" spans="1:10" x14ac:dyDescent="0.3">
      <c r="A800" s="24">
        <v>44928</v>
      </c>
      <c r="B800">
        <v>17859.44921875</v>
      </c>
      <c r="C800" s="5">
        <f t="shared" si="85"/>
        <v>-1.3578982501887271E-2</v>
      </c>
      <c r="D800" s="7">
        <f t="shared" si="86"/>
        <v>1.8438876578656069E-4</v>
      </c>
      <c r="E800">
        <f>Estimation!$D$3+Estimation!$D$4*(TimeSeries!D799)</f>
        <v>2.1748026536209637E-5</v>
      </c>
      <c r="F800">
        <f t="shared" si="90"/>
        <v>4.6634779442182028E-3</v>
      </c>
      <c r="G800" s="11">
        <f t="shared" si="87"/>
        <v>2.6452010063900686E-8</v>
      </c>
      <c r="H800" s="6">
        <f t="shared" si="88"/>
        <v>2.471692646903053E-5</v>
      </c>
      <c r="I800">
        <f t="shared" si="89"/>
        <v>4.971612059385822E-3</v>
      </c>
      <c r="J800" s="6">
        <f t="shared" si="91"/>
        <v>4.7618026143543964E+156</v>
      </c>
    </row>
    <row r="801" spans="1:10" x14ac:dyDescent="0.3">
      <c r="A801" s="24">
        <v>44935</v>
      </c>
      <c r="B801">
        <v>17956.599609375</v>
      </c>
      <c r="C801" s="5">
        <f t="shared" si="85"/>
        <v>5.4397193012540868E-3</v>
      </c>
      <c r="D801" s="7">
        <f t="shared" si="86"/>
        <v>2.959054607643625E-5</v>
      </c>
      <c r="E801">
        <f>Estimation!$D$3+Estimation!$D$4*(TimeSeries!D800)</f>
        <v>1.5497345417912339E-5</v>
      </c>
      <c r="F801">
        <f t="shared" si="90"/>
        <v>3.9366667903078028E-3</v>
      </c>
      <c r="G801" s="11">
        <f t="shared" si="87"/>
        <v>1.9861830480141878E-10</v>
      </c>
      <c r="H801" s="6">
        <f t="shared" si="88"/>
        <v>1.7096400746703624E-5</v>
      </c>
      <c r="I801">
        <f t="shared" si="89"/>
        <v>4.134779407260274E-3</v>
      </c>
      <c r="J801" s="6">
        <f t="shared" si="91"/>
        <v>9.5236052287087928E+156</v>
      </c>
    </row>
    <row r="802" spans="1:10" x14ac:dyDescent="0.3">
      <c r="A802" s="24">
        <v>44942</v>
      </c>
      <c r="B802">
        <v>18027.650390625</v>
      </c>
      <c r="C802" s="5">
        <f t="shared" si="85"/>
        <v>3.9568060098029711E-3</v>
      </c>
      <c r="D802" s="7">
        <f t="shared" si="86"/>
        <v>1.5656313799212909E-5</v>
      </c>
      <c r="E802">
        <f>Estimation!$D$3+Estimation!$D$4*(TimeSeries!D801)</f>
        <v>5.4827136057804216E-6</v>
      </c>
      <c r="F802">
        <f t="shared" si="90"/>
        <v>2.3415195078795355E-3</v>
      </c>
      <c r="G802" s="11">
        <f t="shared" si="87"/>
        <v>1.0350214089580955E-10</v>
      </c>
      <c r="H802" s="6">
        <f t="shared" si="88"/>
        <v>6.5887609434792011E-6</v>
      </c>
      <c r="I802">
        <f t="shared" si="89"/>
        <v>2.5668581853073224E-3</v>
      </c>
      <c r="J802" s="6">
        <f t="shared" si="91"/>
        <v>1.9047210457417586E+157</v>
      </c>
    </row>
    <row r="803" spans="1:10" x14ac:dyDescent="0.3">
      <c r="A803" s="24">
        <v>44949</v>
      </c>
      <c r="B803">
        <v>17604.349609375</v>
      </c>
      <c r="C803" s="5">
        <f t="shared" si="85"/>
        <v>-2.348064068682687E-2</v>
      </c>
      <c r="D803" s="7">
        <f t="shared" si="86"/>
        <v>5.5134048706386948E-4</v>
      </c>
      <c r="E803">
        <f>Estimation!$D$3+Estimation!$D$4*(TimeSeries!D802)</f>
        <v>4.581241960289726E-6</v>
      </c>
      <c r="F803">
        <f t="shared" si="90"/>
        <v>2.1403836012008981E-3</v>
      </c>
      <c r="G803" s="11">
        <f t="shared" si="87"/>
        <v>2.9894567210623639E-7</v>
      </c>
      <c r="H803" s="6">
        <f t="shared" si="88"/>
        <v>5.0075001890384863E-6</v>
      </c>
      <c r="I803">
        <f t="shared" si="89"/>
        <v>2.2377444422986476E-3</v>
      </c>
      <c r="J803" s="6">
        <f t="shared" si="91"/>
        <v>3.8094420914835171E+157</v>
      </c>
    </row>
    <row r="804" spans="1:10" x14ac:dyDescent="0.3">
      <c r="A804" s="24">
        <v>44956</v>
      </c>
      <c r="B804">
        <v>17854.05078125</v>
      </c>
      <c r="C804" s="5">
        <f t="shared" si="85"/>
        <v>1.4184061178950103E-2</v>
      </c>
      <c r="D804" s="7">
        <f t="shared" si="86"/>
        <v>2.0118759152819939E-4</v>
      </c>
      <c r="E804">
        <f>Estimation!$D$3+Estimation!$D$4*(TimeSeries!D803)</f>
        <v>3.9237194547326759E-5</v>
      </c>
      <c r="F804">
        <f t="shared" si="90"/>
        <v>6.2639599733177384E-3</v>
      </c>
      <c r="G804" s="11">
        <f t="shared" si="87"/>
        <v>2.6227931082262241E-8</v>
      </c>
      <c r="H804" s="6">
        <f t="shared" si="88"/>
        <v>3.9561153510073938E-5</v>
      </c>
      <c r="I804">
        <f t="shared" si="89"/>
        <v>6.2897657754541177E-3</v>
      </c>
      <c r="J804" s="6">
        <f t="shared" si="91"/>
        <v>7.6188841829670342E+157</v>
      </c>
    </row>
    <row r="805" spans="1:10" x14ac:dyDescent="0.3">
      <c r="A805" s="24">
        <v>44963</v>
      </c>
      <c r="B805">
        <v>17856.5</v>
      </c>
      <c r="C805" s="5">
        <f t="shared" si="85"/>
        <v>1.3718000357498816E-4</v>
      </c>
      <c r="D805" s="7">
        <f t="shared" si="86"/>
        <v>1.8818353380833766E-8</v>
      </c>
      <c r="E805">
        <f>Estimation!$D$3+Estimation!$D$4*(TimeSeries!D804)</f>
        <v>1.6584141215652848E-5</v>
      </c>
      <c r="F805">
        <f t="shared" si="90"/>
        <v>4.0723630996821547E-3</v>
      </c>
      <c r="G805" s="11">
        <f t="shared" si="87"/>
        <v>2.744099215313119E-10</v>
      </c>
      <c r="H805" s="6">
        <f t="shared" si="88"/>
        <v>1.9143540071844657E-5</v>
      </c>
      <c r="I805">
        <f t="shared" si="89"/>
        <v>4.3753331383843972E-3</v>
      </c>
      <c r="J805" s="6">
        <f t="shared" si="91"/>
        <v>1.5237768365934068E+158</v>
      </c>
    </row>
    <row r="806" spans="1:10" x14ac:dyDescent="0.3">
      <c r="A806" s="24">
        <v>44970</v>
      </c>
      <c r="B806">
        <v>17944.19921875</v>
      </c>
      <c r="C806" s="5">
        <f t="shared" si="85"/>
        <v>4.9113330579901859E-3</v>
      </c>
      <c r="D806" s="7">
        <f t="shared" si="86"/>
        <v>2.4121192406507232E-5</v>
      </c>
      <c r="E806">
        <f>Estimation!$D$3+Estimation!$D$4*(TimeSeries!D805)</f>
        <v>3.5695781333597102E-6</v>
      </c>
      <c r="F806">
        <f t="shared" si="90"/>
        <v>1.8893327217194198E-3</v>
      </c>
      <c r="G806" s="11">
        <f t="shared" si="87"/>
        <v>4.2236884923224095E-10</v>
      </c>
      <c r="H806" s="6">
        <f t="shared" si="88"/>
        <v>4.8080646337815146E-6</v>
      </c>
      <c r="I806">
        <f t="shared" si="89"/>
        <v>2.1927299500352328E-3</v>
      </c>
      <c r="J806" s="6">
        <f t="shared" si="91"/>
        <v>3.0475536731868137E+158</v>
      </c>
    </row>
    <row r="807" spans="1:10" x14ac:dyDescent="0.3">
      <c r="A807" s="24">
        <v>44977</v>
      </c>
      <c r="B807">
        <v>17465.80078125</v>
      </c>
      <c r="C807" s="5">
        <f t="shared" si="85"/>
        <v>-2.6660339180815562E-2</v>
      </c>
      <c r="D807" s="7">
        <f t="shared" si="86"/>
        <v>7.1077368523612939E-4</v>
      </c>
      <c r="E807">
        <f>Estimation!$D$3+Estimation!$D$4*(TimeSeries!D806)</f>
        <v>5.1288751484826523E-6</v>
      </c>
      <c r="F807">
        <f t="shared" si="90"/>
        <v>2.2647019999290528E-3</v>
      </c>
      <c r="G807" s="11">
        <f t="shared" si="87"/>
        <v>4.9793459800363109E-7</v>
      </c>
      <c r="H807" s="6">
        <f t="shared" si="88"/>
        <v>5.4399316782439278E-6</v>
      </c>
      <c r="I807">
        <f t="shared" si="89"/>
        <v>2.3323661115365072E-3</v>
      </c>
      <c r="J807" s="6">
        <f t="shared" si="91"/>
        <v>6.0951073463736274E+158</v>
      </c>
    </row>
    <row r="808" spans="1:10" x14ac:dyDescent="0.3">
      <c r="A808" s="24">
        <v>44984</v>
      </c>
      <c r="B808">
        <v>17594.349609375</v>
      </c>
      <c r="C808" s="5">
        <f t="shared" si="85"/>
        <v>7.3600305955052736E-3</v>
      </c>
      <c r="D808" s="7">
        <f t="shared" si="86"/>
        <v>5.4170050366773711E-5</v>
      </c>
      <c r="E808">
        <f>Estimation!$D$3+Estimation!$D$4*(TimeSeries!D807)</f>
        <v>4.9551685122966227E-5</v>
      </c>
      <c r="F808">
        <f t="shared" si="90"/>
        <v>7.0392957831708017E-3</v>
      </c>
      <c r="G808" s="11">
        <f t="shared" si="87"/>
        <v>2.1329297525208963E-11</v>
      </c>
      <c r="H808" s="6">
        <f t="shared" si="88"/>
        <v>4.9903620131926814E-5</v>
      </c>
      <c r="I808">
        <f t="shared" si="89"/>
        <v>7.0642494386825563E-3</v>
      </c>
      <c r="J808" s="6">
        <f t="shared" si="91"/>
        <v>1.2190214692747255E+159</v>
      </c>
    </row>
    <row r="809" spans="1:10" x14ac:dyDescent="0.3">
      <c r="A809" s="24">
        <v>44991</v>
      </c>
      <c r="B809">
        <v>17412.900390625</v>
      </c>
      <c r="C809" s="5">
        <f t="shared" si="85"/>
        <v>-1.0312925614102575E-2</v>
      </c>
      <c r="D809" s="7">
        <f t="shared" si="86"/>
        <v>1.0635643472201297E-4</v>
      </c>
      <c r="E809">
        <f>Estimation!$D$3+Estimation!$D$4*(TimeSeries!D808)</f>
        <v>7.0728784413540891E-6</v>
      </c>
      <c r="F809">
        <f t="shared" si="90"/>
        <v>2.6594883796238122E-3</v>
      </c>
      <c r="G809" s="11">
        <f t="shared" si="87"/>
        <v>9.8572245477347607E-9</v>
      </c>
      <c r="H809" s="6">
        <f t="shared" si="88"/>
        <v>1.0301380569153782E-5</v>
      </c>
      <c r="I809">
        <f t="shared" si="89"/>
        <v>3.2095763846890731E-3</v>
      </c>
      <c r="J809" s="6">
        <f t="shared" si="91"/>
        <v>2.438042938549451E+159</v>
      </c>
    </row>
    <row r="810" spans="1:10" x14ac:dyDescent="0.3">
      <c r="A810" s="24">
        <v>44998</v>
      </c>
      <c r="B810">
        <v>17100.05078125</v>
      </c>
      <c r="C810" s="5">
        <f t="shared" si="85"/>
        <v>-1.7966542181762968E-2</v>
      </c>
      <c r="D810" s="7">
        <f t="shared" si="86"/>
        <v>3.2279663796906801E-4</v>
      </c>
      <c r="E810">
        <f>Estimation!$D$3+Estimation!$D$4*(TimeSeries!D809)</f>
        <v>1.0449063425282171E-5</v>
      </c>
      <c r="F810">
        <f t="shared" si="90"/>
        <v>3.2325011098655746E-3</v>
      </c>
      <c r="G810" s="11">
        <f t="shared" si="87"/>
        <v>9.7561007323385858E-8</v>
      </c>
      <c r="H810" s="6">
        <f t="shared" si="88"/>
        <v>1.1115508645065133E-5</v>
      </c>
      <c r="I810">
        <f t="shared" si="89"/>
        <v>3.3339928981725702E-3</v>
      </c>
      <c r="J810" s="6">
        <f t="shared" si="91"/>
        <v>4.8760858770989019E+159</v>
      </c>
    </row>
    <row r="811" spans="1:10" x14ac:dyDescent="0.3">
      <c r="A811" s="24">
        <v>45005</v>
      </c>
      <c r="B811">
        <v>16945.05078125</v>
      </c>
      <c r="C811" s="5">
        <f t="shared" si="85"/>
        <v>-9.0643005674553301E-3</v>
      </c>
      <c r="D811" s="7">
        <f t="shared" si="86"/>
        <v>8.2161544777171021E-5</v>
      </c>
      <c r="E811">
        <f>Estimation!$D$3+Estimation!$D$4*(TimeSeries!D810)</f>
        <v>2.4451607827415804E-5</v>
      </c>
      <c r="F811">
        <f t="shared" si="90"/>
        <v>4.9448567044370262E-3</v>
      </c>
      <c r="G811" s="11">
        <f t="shared" si="87"/>
        <v>3.3304368227447228E-9</v>
      </c>
      <c r="H811" s="6">
        <f t="shared" si="88"/>
        <v>2.5170722857894518E-5</v>
      </c>
      <c r="I811">
        <f t="shared" si="89"/>
        <v>5.0170432385912836E-3</v>
      </c>
      <c r="J811" s="6">
        <f t="shared" si="91"/>
        <v>9.7521717541978038E+159</v>
      </c>
    </row>
    <row r="812" spans="1:10" x14ac:dyDescent="0.3">
      <c r="A812" s="24">
        <v>45012</v>
      </c>
      <c r="B812">
        <v>17359.75</v>
      </c>
      <c r="C812" s="5">
        <f t="shared" si="85"/>
        <v>2.447317651056391E-2</v>
      </c>
      <c r="D812" s="7">
        <f t="shared" si="86"/>
        <v>5.9893636851721707E-4</v>
      </c>
      <c r="E812">
        <f>Estimation!$D$3+Estimation!$D$4*(TimeSeries!D811)</f>
        <v>8.8837811178604088E-6</v>
      </c>
      <c r="F812">
        <f t="shared" si="90"/>
        <v>2.9805672476661904E-3</v>
      </c>
      <c r="G812" s="11">
        <f t="shared" si="87"/>
        <v>3.4816205589667544E-7</v>
      </c>
      <c r="H812" s="6">
        <f t="shared" si="88"/>
        <v>1.0512194689664166E-5</v>
      </c>
      <c r="I812">
        <f t="shared" si="89"/>
        <v>3.2422514846421409E-3</v>
      </c>
      <c r="J812" s="6">
        <f t="shared" si="91"/>
        <v>1.9504343508395608E+160</v>
      </c>
    </row>
    <row r="813" spans="1:10" x14ac:dyDescent="0.3">
      <c r="A813" s="24">
        <v>45019</v>
      </c>
      <c r="B813">
        <v>17599.150390625</v>
      </c>
      <c r="C813" s="5">
        <f t="shared" si="85"/>
        <v>1.3790543678624312E-2</v>
      </c>
      <c r="D813" s="7">
        <f t="shared" si="86"/>
        <v>1.9017909495204496E-4</v>
      </c>
      <c r="E813">
        <f>Estimation!$D$3+Estimation!$D$4*(TimeSeries!D812)</f>
        <v>4.2316398102908602E-5</v>
      </c>
      <c r="F813">
        <f t="shared" si="90"/>
        <v>6.5051055412582359E-3</v>
      </c>
      <c r="G813" s="11">
        <f t="shared" si="87"/>
        <v>2.1863377119499596E-8</v>
      </c>
      <c r="H813" s="6">
        <f t="shared" si="88"/>
        <v>4.2996481889088928E-5</v>
      </c>
      <c r="I813">
        <f t="shared" si="89"/>
        <v>6.5571702653727795E-3</v>
      </c>
      <c r="J813" s="6">
        <f t="shared" si="91"/>
        <v>3.9008687016791215E+160</v>
      </c>
    </row>
    <row r="814" spans="1:10" x14ac:dyDescent="0.3">
      <c r="A814" s="24">
        <v>45026</v>
      </c>
      <c r="B814">
        <v>17828</v>
      </c>
      <c r="C814" s="5">
        <f t="shared" si="85"/>
        <v>1.3003446433238475E-2</v>
      </c>
      <c r="D814" s="7">
        <f t="shared" si="86"/>
        <v>1.6908961914210242E-4</v>
      </c>
      <c r="E814">
        <f>Estimation!$D$3+Estimation!$D$4*(TimeSeries!D813)</f>
        <v>1.5871949304003293E-5</v>
      </c>
      <c r="F814">
        <f t="shared" si="90"/>
        <v>3.9839615088506182E-3</v>
      </c>
      <c r="G814" s="11">
        <f t="shared" si="87"/>
        <v>2.3475654350616755E-8</v>
      </c>
      <c r="H814" s="6">
        <f t="shared" si="88"/>
        <v>1.8653595863909184E-5</v>
      </c>
      <c r="I814">
        <f t="shared" si="89"/>
        <v>4.3189808825588915E-3</v>
      </c>
      <c r="J814" s="6">
        <f t="shared" si="91"/>
        <v>7.8017374033582431E+160</v>
      </c>
    </row>
    <row r="815" spans="1:10" x14ac:dyDescent="0.3">
      <c r="A815" s="24">
        <v>45033</v>
      </c>
      <c r="B815">
        <v>17624.05078125</v>
      </c>
      <c r="C815" s="5">
        <f t="shared" si="85"/>
        <v>-1.1439826046107271E-2</v>
      </c>
      <c r="D815" s="7">
        <f t="shared" si="86"/>
        <v>1.3086961996519432E-4</v>
      </c>
      <c r="E815">
        <f>Estimation!$D$3+Estimation!$D$4*(TimeSeries!D814)</f>
        <v>1.4507570981417043E-5</v>
      </c>
      <c r="F815">
        <f t="shared" si="90"/>
        <v>3.8088805417625061E-3</v>
      </c>
      <c r="G815" s="11">
        <f t="shared" si="87"/>
        <v>1.3540126443702982E-8</v>
      </c>
      <c r="H815" s="6">
        <f t="shared" si="88"/>
        <v>1.5714360664781466E-5</v>
      </c>
      <c r="I815">
        <f t="shared" si="89"/>
        <v>3.9641342894485131E-3</v>
      </c>
      <c r="J815" s="6">
        <f t="shared" si="91"/>
        <v>1.5603474806716486E+161</v>
      </c>
    </row>
    <row r="816" spans="1:10" x14ac:dyDescent="0.3">
      <c r="A816" s="24">
        <v>45040</v>
      </c>
      <c r="B816">
        <v>18065</v>
      </c>
      <c r="C816" s="5">
        <f t="shared" si="85"/>
        <v>2.5019742862924632E-2</v>
      </c>
      <c r="D816" s="7">
        <f t="shared" si="86"/>
        <v>6.2598753292686805E-4</v>
      </c>
      <c r="E816">
        <f>Estimation!$D$3+Estimation!$D$4*(TimeSeries!D815)</f>
        <v>1.2034937766813701E-5</v>
      </c>
      <c r="F816">
        <f t="shared" si="90"/>
        <v>3.4691407822130399E-3</v>
      </c>
      <c r="G816" s="11">
        <f t="shared" si="87"/>
        <v>3.7693778910376557E-7</v>
      </c>
      <c r="H816" s="6">
        <f t="shared" si="88"/>
        <v>1.305157436971219E-5</v>
      </c>
      <c r="I816">
        <f t="shared" si="89"/>
        <v>3.6126962742129582E-3</v>
      </c>
      <c r="J816" s="6">
        <f t="shared" si="91"/>
        <v>3.1206949613432972E+161</v>
      </c>
    </row>
    <row r="817" spans="1:10" x14ac:dyDescent="0.3">
      <c r="A817" s="24">
        <v>45047</v>
      </c>
      <c r="B817">
        <v>18069</v>
      </c>
      <c r="C817" s="5">
        <f t="shared" si="85"/>
        <v>2.2142264046509652E-4</v>
      </c>
      <c r="D817" s="7">
        <f t="shared" si="86"/>
        <v>4.90279857105354E-8</v>
      </c>
      <c r="E817">
        <f>Estimation!$D$3+Estimation!$D$4*(TimeSeries!D816)</f>
        <v>4.4066466366997186E-5</v>
      </c>
      <c r="F817">
        <f t="shared" si="90"/>
        <v>6.6382577809992573E-3</v>
      </c>
      <c r="G817" s="11">
        <f t="shared" si="87"/>
        <v>1.937534881650367E-9</v>
      </c>
      <c r="H817" s="6">
        <f t="shared" si="88"/>
        <v>4.4910834681607565E-5</v>
      </c>
      <c r="I817">
        <f t="shared" si="89"/>
        <v>6.7015546466180189E-3</v>
      </c>
      <c r="J817" s="6">
        <f t="shared" si="91"/>
        <v>6.2413899226865945E+161</v>
      </c>
    </row>
    <row r="818" spans="1:10" x14ac:dyDescent="0.3">
      <c r="A818" s="24">
        <v>45054</v>
      </c>
      <c r="B818">
        <v>18314.80078125</v>
      </c>
      <c r="C818" s="5">
        <f t="shared" si="85"/>
        <v>1.3603452390835047E-2</v>
      </c>
      <c r="D818" s="7">
        <f t="shared" si="86"/>
        <v>1.8505391694971575E-4</v>
      </c>
      <c r="E818">
        <f>Estimation!$D$3+Estimation!$D$4*(TimeSeries!D817)</f>
        <v>3.571532537909894E-6</v>
      </c>
      <c r="F818">
        <f t="shared" si="90"/>
        <v>1.8898498717913796E-3</v>
      </c>
      <c r="G818" s="11">
        <f t="shared" si="87"/>
        <v>3.2935855851794478E-8</v>
      </c>
      <c r="H818" s="6">
        <f t="shared" si="88"/>
        <v>6.4770276692754647E-6</v>
      </c>
      <c r="I818">
        <f t="shared" si="89"/>
        <v>2.5450005244155578E-3</v>
      </c>
      <c r="J818" s="6">
        <f t="shared" si="91"/>
        <v>1.2482779845373189E+162</v>
      </c>
    </row>
    <row r="819" spans="1:10" x14ac:dyDescent="0.3">
      <c r="A819" s="24">
        <v>45061</v>
      </c>
      <c r="B819">
        <v>18203.400390625</v>
      </c>
      <c r="C819" s="5">
        <f t="shared" si="85"/>
        <v>-6.0825335724671303E-3</v>
      </c>
      <c r="D819" s="7">
        <f t="shared" si="86"/>
        <v>3.6997214660189748E-5</v>
      </c>
      <c r="E819">
        <f>Estimation!$D$3+Estimation!$D$4*(TimeSeries!D818)</f>
        <v>1.5540377204782258E-5</v>
      </c>
      <c r="F819">
        <f t="shared" si="90"/>
        <v>3.9421285119567396E-3</v>
      </c>
      <c r="G819" s="11">
        <f t="shared" si="87"/>
        <v>4.6039587358777776E-10</v>
      </c>
      <c r="H819" s="6">
        <f t="shared" si="88"/>
        <v>1.5959406877515259E-5</v>
      </c>
      <c r="I819">
        <f t="shared" si="89"/>
        <v>3.9949226372378299E-3</v>
      </c>
      <c r="J819" s="6">
        <f t="shared" si="91"/>
        <v>2.4965559690746378E+162</v>
      </c>
    </row>
    <row r="820" spans="1:10" x14ac:dyDescent="0.3">
      <c r="A820" s="24">
        <v>45068</v>
      </c>
      <c r="B820">
        <v>18499.349609375</v>
      </c>
      <c r="C820" s="5">
        <f t="shared" si="85"/>
        <v>1.6257908544516697E-2</v>
      </c>
      <c r="D820" s="7">
        <f t="shared" si="86"/>
        <v>2.6431959024186905E-4</v>
      </c>
      <c r="E820">
        <f>Estimation!$D$3+Estimation!$D$4*(TimeSeries!D819)</f>
        <v>5.9618861631888743E-6</v>
      </c>
      <c r="F820">
        <f t="shared" si="90"/>
        <v>2.4416973938612609E-3</v>
      </c>
      <c r="G820" s="11">
        <f t="shared" si="87"/>
        <v>6.6748703256806882E-8</v>
      </c>
      <c r="H820" s="6">
        <f t="shared" si="88"/>
        <v>6.9943759690639983E-6</v>
      </c>
      <c r="I820">
        <f t="shared" si="89"/>
        <v>2.6446882555537614E-3</v>
      </c>
      <c r="J820" s="6">
        <f t="shared" si="91"/>
        <v>4.9931119381492756E+162</v>
      </c>
    </row>
    <row r="821" spans="1:10" x14ac:dyDescent="0.3">
      <c r="A821" s="24">
        <v>45075</v>
      </c>
      <c r="B821">
        <v>18534.099609375</v>
      </c>
      <c r="C821" s="5">
        <f t="shared" si="85"/>
        <v>1.8784444174400061E-3</v>
      </c>
      <c r="D821" s="7">
        <f t="shared" si="86"/>
        <v>3.5285534294115241E-6</v>
      </c>
      <c r="E821">
        <f>Estimation!$D$3+Estimation!$D$4*(TimeSeries!D820)</f>
        <v>2.0668449962002312E-5</v>
      </c>
      <c r="F821">
        <f t="shared" si="90"/>
        <v>4.5462566977682107E-3</v>
      </c>
      <c r="G821" s="11">
        <f t="shared" si="87"/>
        <v>2.9377605314791769E-10</v>
      </c>
      <c r="H821" s="6">
        <f t="shared" si="88"/>
        <v>2.1120949352608791E-5</v>
      </c>
      <c r="I821">
        <f t="shared" si="89"/>
        <v>4.5957534042427462E-3</v>
      </c>
      <c r="J821" s="6">
        <f t="shared" si="91"/>
        <v>9.9862238762985511E+162</v>
      </c>
    </row>
    <row r="822" spans="1:10" x14ac:dyDescent="0.3">
      <c r="A822" s="24">
        <v>45082</v>
      </c>
      <c r="B822">
        <v>18563.400390625</v>
      </c>
      <c r="C822" s="5">
        <f t="shared" si="85"/>
        <v>1.5809120414556066E-3</v>
      </c>
      <c r="D822" s="7">
        <f t="shared" si="86"/>
        <v>2.4992828828193336E-6</v>
      </c>
      <c r="E822">
        <f>Estimation!$D$3+Estimation!$D$4*(TimeSeries!D821)</f>
        <v>3.7966395595853589E-6</v>
      </c>
      <c r="F822">
        <f t="shared" si="90"/>
        <v>1.9484967435398394E-3</v>
      </c>
      <c r="G822" s="11">
        <f t="shared" si="87"/>
        <v>1.683134346749385E-12</v>
      </c>
      <c r="H822" s="6">
        <f t="shared" si="88"/>
        <v>5.1630540550824854E-6</v>
      </c>
      <c r="I822">
        <f t="shared" si="89"/>
        <v>2.2722354752715409E-3</v>
      </c>
      <c r="J822" s="6">
        <f t="shared" si="91"/>
        <v>1.9972447752597102E+163</v>
      </c>
    </row>
    <row r="823" spans="1:10" x14ac:dyDescent="0.3">
      <c r="A823" s="24">
        <v>45089</v>
      </c>
      <c r="B823">
        <v>18826</v>
      </c>
      <c r="C823" s="5">
        <f t="shared" si="85"/>
        <v>1.4146094134112497E-2</v>
      </c>
      <c r="D823" s="7">
        <f t="shared" si="86"/>
        <v>2.0011197925117198E-4</v>
      </c>
      <c r="E823">
        <f>Estimation!$D$3+Estimation!$D$4*(TimeSeries!D822)</f>
        <v>3.7300511609687926E-6</v>
      </c>
      <c r="F823">
        <f t="shared" si="90"/>
        <v>1.9313340366101336E-3</v>
      </c>
      <c r="G823" s="11">
        <f t="shared" si="87"/>
        <v>3.8565861680425737E-8</v>
      </c>
      <c r="H823" s="6">
        <f t="shared" si="88"/>
        <v>4.0640736418772341E-6</v>
      </c>
      <c r="I823">
        <f t="shared" si="89"/>
        <v>2.0159547717836417E-3</v>
      </c>
      <c r="J823" s="6">
        <f t="shared" si="91"/>
        <v>3.9944895505194204E+163</v>
      </c>
    </row>
    <row r="824" spans="1:10" x14ac:dyDescent="0.3">
      <c r="A824" s="24">
        <v>45096</v>
      </c>
      <c r="B824">
        <v>18665.5</v>
      </c>
      <c r="C824" s="5">
        <f t="shared" si="85"/>
        <v>-8.5254435355359703E-3</v>
      </c>
      <c r="D824" s="7">
        <f t="shared" si="86"/>
        <v>7.268318747761207E-5</v>
      </c>
      <c r="E824">
        <f>Estimation!$D$3+Estimation!$D$4*(TimeSeries!D823)</f>
        <v>1.6514554750464747E-5</v>
      </c>
      <c r="F824">
        <f t="shared" si="90"/>
        <v>4.0638103733398713E-3</v>
      </c>
      <c r="G824" s="11">
        <f t="shared" si="87"/>
        <v>3.1549153024371655E-9</v>
      </c>
      <c r="H824" s="6">
        <f t="shared" si="88"/>
        <v>1.6777478970504265E-5</v>
      </c>
      <c r="I824">
        <f t="shared" si="89"/>
        <v>4.0960321007658456E-3</v>
      </c>
      <c r="J824" s="6">
        <f t="shared" si="91"/>
        <v>7.9889791010388409E+163</v>
      </c>
    </row>
    <row r="825" spans="1:10" x14ac:dyDescent="0.3">
      <c r="A825" s="24">
        <v>45103</v>
      </c>
      <c r="B825">
        <v>19189.05078125</v>
      </c>
      <c r="C825" s="5">
        <f t="shared" si="85"/>
        <v>2.8049116351021919E-2</v>
      </c>
      <c r="D825" s="7">
        <f t="shared" si="86"/>
        <v>7.8675292807316513E-4</v>
      </c>
      <c r="E825">
        <f>Estimation!$D$3+Estimation!$D$4*(TimeSeries!D824)</f>
        <v>8.2705811810867975E-6</v>
      </c>
      <c r="F825">
        <f t="shared" si="90"/>
        <v>2.8758618153671427E-3</v>
      </c>
      <c r="G825" s="11">
        <f t="shared" si="87"/>
        <v>6.0603476442259819E-7</v>
      </c>
      <c r="H825" s="6">
        <f t="shared" si="88"/>
        <v>9.3559959548485468E-6</v>
      </c>
      <c r="I825">
        <f t="shared" si="89"/>
        <v>3.0587572566074194E-3</v>
      </c>
      <c r="J825" s="6">
        <f t="shared" si="91"/>
        <v>1.5977958202077682E+164</v>
      </c>
    </row>
    <row r="826" spans="1:10" x14ac:dyDescent="0.3">
      <c r="A826" s="24">
        <v>45110</v>
      </c>
      <c r="B826">
        <v>19331.80078125</v>
      </c>
      <c r="C826" s="5">
        <f t="shared" si="85"/>
        <v>7.4391381641183418E-3</v>
      </c>
      <c r="D826" s="7">
        <f t="shared" si="86"/>
        <v>5.5340776624842014E-5</v>
      </c>
      <c r="E826">
        <f>Estimation!$D$3+Estimation!$D$4*(TimeSeries!D825)</f>
        <v>5.4467143090133714E-5</v>
      </c>
      <c r="F826">
        <f t="shared" si="90"/>
        <v>7.3801858438750523E-3</v>
      </c>
      <c r="G826" s="11">
        <f t="shared" si="87"/>
        <v>7.6323555296691737E-13</v>
      </c>
      <c r="H826" s="6">
        <f t="shared" si="88"/>
        <v>5.507242689054861E-5</v>
      </c>
      <c r="I826">
        <f t="shared" si="89"/>
        <v>7.4210799005635705E-3</v>
      </c>
      <c r="J826" s="6">
        <f t="shared" si="91"/>
        <v>3.1955916404155364E+164</v>
      </c>
    </row>
    <row r="827" spans="1:10" x14ac:dyDescent="0.3">
      <c r="A827" s="24">
        <v>45117</v>
      </c>
      <c r="B827">
        <v>19564.5</v>
      </c>
      <c r="C827" s="5">
        <f t="shared" si="85"/>
        <v>1.2037120668846102E-2</v>
      </c>
      <c r="D827" s="7">
        <f t="shared" si="86"/>
        <v>1.4489227399636204E-4</v>
      </c>
      <c r="E827">
        <f>Estimation!$D$3+Estimation!$D$4*(TimeSeries!D826)</f>
        <v>7.1486182815751466E-6</v>
      </c>
      <c r="F827">
        <f t="shared" si="90"/>
        <v>2.6736900122443412E-3</v>
      </c>
      <c r="G827" s="11">
        <f t="shared" si="87"/>
        <v>1.8973314689673745E-8</v>
      </c>
      <c r="H827" s="6">
        <f t="shared" si="88"/>
        <v>1.0711515059988967E-5</v>
      </c>
      <c r="I827">
        <f t="shared" si="89"/>
        <v>3.2728451017408336E-3</v>
      </c>
      <c r="J827" s="6">
        <f t="shared" si="91"/>
        <v>6.3911832808310727E+164</v>
      </c>
    </row>
    <row r="828" spans="1:10" x14ac:dyDescent="0.3">
      <c r="A828" s="24">
        <v>45124</v>
      </c>
      <c r="B828">
        <v>19745</v>
      </c>
      <c r="C828" s="5">
        <f t="shared" si="85"/>
        <v>9.225893838329613E-3</v>
      </c>
      <c r="D828" s="7">
        <f t="shared" si="86"/>
        <v>8.5117117116128324E-5</v>
      </c>
      <c r="E828">
        <f>Estimation!$D$3+Estimation!$D$4*(TimeSeries!D827)</f>
        <v>1.2942129835391911E-5</v>
      </c>
      <c r="F828">
        <f t="shared" si="90"/>
        <v>3.5975171765249311E-3</v>
      </c>
      <c r="G828" s="11">
        <f t="shared" si="87"/>
        <v>5.2092287889744631E-9</v>
      </c>
      <c r="H828" s="6">
        <f t="shared" si="88"/>
        <v>1.3635108602697977E-5</v>
      </c>
      <c r="I828">
        <f t="shared" si="89"/>
        <v>3.6925747931081877E-3</v>
      </c>
      <c r="J828" s="6">
        <f t="shared" si="91"/>
        <v>1.2782366561662145E+165</v>
      </c>
    </row>
    <row r="829" spans="1:10" x14ac:dyDescent="0.3">
      <c r="A829" s="24">
        <v>45131</v>
      </c>
      <c r="B829">
        <v>19646.05078125</v>
      </c>
      <c r="C829" s="5">
        <f t="shared" si="85"/>
        <v>-5.0113557229678474E-3</v>
      </c>
      <c r="D829" s="7">
        <f t="shared" si="86"/>
        <v>2.5113686182122595E-5</v>
      </c>
      <c r="E829">
        <f>Estimation!$D$3+Estimation!$D$4*(TimeSeries!D828)</f>
        <v>9.0749911254703543E-6</v>
      </c>
      <c r="F829">
        <f t="shared" si="90"/>
        <v>3.0124725933143946E-3</v>
      </c>
      <c r="G829" s="11">
        <f t="shared" si="87"/>
        <v>2.5723973912028097E-10</v>
      </c>
      <c r="H829" s="6">
        <f t="shared" si="88"/>
        <v>9.9571110402223302E-6</v>
      </c>
      <c r="I829">
        <f t="shared" si="89"/>
        <v>3.1554890334498597E-3</v>
      </c>
      <c r="J829" s="6">
        <f t="shared" si="91"/>
        <v>2.5564733123324291E+165</v>
      </c>
    </row>
    <row r="830" spans="1:10" x14ac:dyDescent="0.3">
      <c r="A830" s="24">
        <v>45138</v>
      </c>
      <c r="B830">
        <v>19517</v>
      </c>
      <c r="C830" s="5">
        <f t="shared" si="85"/>
        <v>-6.5687899663359195E-3</v>
      </c>
      <c r="D830" s="7">
        <f t="shared" si="86"/>
        <v>4.3149001621835448E-5</v>
      </c>
      <c r="E830">
        <f>Estimation!$D$3+Estimation!$D$4*(TimeSeries!D829)</f>
        <v>5.1930842831692992E-6</v>
      </c>
      <c r="F830">
        <f t="shared" si="90"/>
        <v>2.2788339744635412E-3</v>
      </c>
      <c r="G830" s="11">
        <f t="shared" si="87"/>
        <v>1.4406516610196574E-9</v>
      </c>
      <c r="H830" s="6">
        <f t="shared" si="88"/>
        <v>5.8372570725403292E-6</v>
      </c>
      <c r="I830">
        <f t="shared" si="89"/>
        <v>2.4160416123362462E-3</v>
      </c>
      <c r="J830" s="6">
        <f t="shared" si="91"/>
        <v>5.1129466246648582E+165</v>
      </c>
    </row>
    <row r="831" spans="1:10" x14ac:dyDescent="0.3">
      <c r="A831" s="24">
        <v>45145</v>
      </c>
      <c r="B831">
        <v>19428.30078125</v>
      </c>
      <c r="C831" s="5">
        <f t="shared" si="85"/>
        <v>-4.5447158246656461E-3</v>
      </c>
      <c r="D831" s="7">
        <f t="shared" si="86"/>
        <v>2.0654441926966344E-5</v>
      </c>
      <c r="E831">
        <f>Estimation!$D$3+Estimation!$D$4*(TimeSeries!D830)</f>
        <v>6.3598744703084426E-6</v>
      </c>
      <c r="F831">
        <f t="shared" si="90"/>
        <v>2.5218791545806559E-3</v>
      </c>
      <c r="G831" s="11">
        <f t="shared" si="87"/>
        <v>2.0433465877294315E-10</v>
      </c>
      <c r="H831" s="6">
        <f t="shared" si="88"/>
        <v>6.7375143455196887E-6</v>
      </c>
      <c r="I831">
        <f t="shared" si="89"/>
        <v>2.5956722338384116E-3</v>
      </c>
      <c r="J831" s="6">
        <f t="shared" si="91"/>
        <v>1.0225893249329716E+166</v>
      </c>
    </row>
    <row r="832" spans="1:10" x14ac:dyDescent="0.3">
      <c r="A832" s="24">
        <v>45152</v>
      </c>
      <c r="B832">
        <v>19310.150390625</v>
      </c>
      <c r="C832" s="5">
        <f t="shared" si="85"/>
        <v>-6.0813548212629298E-3</v>
      </c>
      <c r="D832" s="7">
        <f t="shared" si="86"/>
        <v>3.6982876462097878E-5</v>
      </c>
      <c r="E832">
        <f>Estimation!$D$3+Estimation!$D$4*(TimeSeries!D831)</f>
        <v>4.9045945998939984E-6</v>
      </c>
      <c r="F832">
        <f t="shared" si="90"/>
        <v>2.2146319332778525E-3</v>
      </c>
      <c r="G832" s="11">
        <f t="shared" si="87"/>
        <v>1.0290161672309983E-9</v>
      </c>
      <c r="H832" s="6">
        <f t="shared" si="88"/>
        <v>5.3404763924991598E-6</v>
      </c>
      <c r="I832">
        <f t="shared" si="89"/>
        <v>2.3109470769576614E-3</v>
      </c>
      <c r="J832" s="6">
        <f t="shared" si="91"/>
        <v>2.0451786498659433E+166</v>
      </c>
    </row>
    <row r="833" spans="1:10" x14ac:dyDescent="0.3">
      <c r="A833" s="24">
        <v>45159</v>
      </c>
      <c r="B833">
        <v>19265.80078125</v>
      </c>
      <c r="C833" s="5">
        <f t="shared" si="85"/>
        <v>-2.2966993253730195E-3</v>
      </c>
      <c r="D833" s="7">
        <f t="shared" si="86"/>
        <v>5.2748277911688827E-6</v>
      </c>
      <c r="E833">
        <f>Estimation!$D$3+Estimation!$D$4*(TimeSeries!D832)</f>
        <v>5.9609585570768112E-6</v>
      </c>
      <c r="F833">
        <f t="shared" si="90"/>
        <v>2.4415074353924893E-3</v>
      </c>
      <c r="G833" s="11">
        <f t="shared" si="87"/>
        <v>4.707754279254005E-13</v>
      </c>
      <c r="H833" s="6">
        <f t="shared" si="88"/>
        <v>6.3064593313907131E-6</v>
      </c>
      <c r="I833">
        <f t="shared" si="89"/>
        <v>2.5112664795657815E-3</v>
      </c>
      <c r="J833" s="6">
        <f t="shared" si="91"/>
        <v>4.0903572997318865E+166</v>
      </c>
    </row>
    <row r="834" spans="1:10" x14ac:dyDescent="0.3">
      <c r="A834" s="24">
        <v>45166</v>
      </c>
      <c r="B834">
        <v>19435.30078125</v>
      </c>
      <c r="C834" s="5">
        <f t="shared" si="85"/>
        <v>8.797973254502045E-3</v>
      </c>
      <c r="D834" s="7">
        <f t="shared" si="86"/>
        <v>7.7404333386933301E-5</v>
      </c>
      <c r="E834">
        <f>Estimation!$D$3+Estimation!$D$4*(TimeSeries!D833)</f>
        <v>3.9096143393258123E-6</v>
      </c>
      <c r="F834">
        <f t="shared" si="90"/>
        <v>1.9772744724306265E-3</v>
      </c>
      <c r="G834" s="11">
        <f t="shared" si="87"/>
        <v>5.4014737278867593E-9</v>
      </c>
      <c r="H834" s="6">
        <f t="shared" si="88"/>
        <v>4.3176091364257358E-6</v>
      </c>
      <c r="I834">
        <f t="shared" si="89"/>
        <v>2.0778857370956989E-3</v>
      </c>
      <c r="J834" s="6">
        <f t="shared" si="91"/>
        <v>8.1807145994637731E+166</v>
      </c>
    </row>
    <row r="835" spans="1:10" x14ac:dyDescent="0.3">
      <c r="A835" s="24">
        <v>45173</v>
      </c>
      <c r="B835">
        <v>19819.94921875</v>
      </c>
      <c r="C835" s="5">
        <f t="shared" si="85"/>
        <v>1.9791226378708116E-2</v>
      </c>
      <c r="D835" s="7">
        <f t="shared" si="86"/>
        <v>3.9169264157327196E-4</v>
      </c>
      <c r="E835">
        <f>Estimation!$D$3+Estimation!$D$4*(TimeSeries!D834)</f>
        <v>8.5760145258742411E-6</v>
      </c>
      <c r="F835">
        <f t="shared" si="90"/>
        <v>2.9284833149386801E-3</v>
      </c>
      <c r="G835" s="11">
        <f t="shared" si="87"/>
        <v>1.4677834992017481E-7</v>
      </c>
      <c r="H835" s="6">
        <f t="shared" si="88"/>
        <v>8.8553411608379417E-6</v>
      </c>
      <c r="I835">
        <f t="shared" si="89"/>
        <v>2.9757925265108693E-3</v>
      </c>
      <c r="J835" s="6">
        <f t="shared" si="91"/>
        <v>1.6361429198927546E+167</v>
      </c>
    </row>
    <row r="836" spans="1:10" x14ac:dyDescent="0.3">
      <c r="A836" s="24">
        <v>45180</v>
      </c>
      <c r="B836">
        <v>20192.349609375</v>
      </c>
      <c r="C836" s="5">
        <f t="shared" ref="C836:C899" si="92">B836/B835-1</f>
        <v>1.8789169766020519E-2</v>
      </c>
      <c r="D836" s="7">
        <f t="shared" ref="D836:D899" si="93">C836^2</f>
        <v>3.5303290049633958E-4</v>
      </c>
      <c r="E836">
        <f>Estimation!$D$3+Estimation!$D$4*(TimeSeries!D835)</f>
        <v>2.8908817417522536E-5</v>
      </c>
      <c r="F836">
        <f t="shared" si="90"/>
        <v>5.3766920515799059E-3</v>
      </c>
      <c r="G836" s="11">
        <f t="shared" ref="G836:G899" si="94">(D836-E836)^2</f>
        <v>1.0505642123168391E-7</v>
      </c>
      <c r="H836" s="6">
        <f t="shared" ref="H836:H899" si="95">$M$2+($M$3*D835)+($M$4*H835)</f>
        <v>2.9481711482213183E-5</v>
      </c>
      <c r="I836">
        <f t="shared" ref="I836:I899" si="96">SQRT(H836)</f>
        <v>5.429706390055836E-3</v>
      </c>
      <c r="J836" s="6">
        <f t="shared" si="91"/>
        <v>3.2722858397855092E+167</v>
      </c>
    </row>
    <row r="837" spans="1:10" x14ac:dyDescent="0.3">
      <c r="A837" s="24">
        <v>45187</v>
      </c>
      <c r="B837">
        <v>19674.25</v>
      </c>
      <c r="C837" s="5">
        <f t="shared" si="92"/>
        <v>-2.5658213105346328E-2</v>
      </c>
      <c r="D837" s="7">
        <f t="shared" si="93"/>
        <v>6.5834389975936601E-4</v>
      </c>
      <c r="E837">
        <f>Estimation!$D$3+Estimation!$D$4*(TimeSeries!D836)</f>
        <v>2.6407735211520214E-5</v>
      </c>
      <c r="F837">
        <f t="shared" ref="F837:F900" si="97">SQRT(E837)</f>
        <v>5.138845708086614E-3</v>
      </c>
      <c r="G837" s="11">
        <f t="shared" si="94"/>
        <v>3.9934331606344201E-7</v>
      </c>
      <c r="H837" s="6">
        <f t="shared" si="95"/>
        <v>2.8315047105925395E-5</v>
      </c>
      <c r="I837">
        <f t="shared" si="96"/>
        <v>5.3211885050170318E-3</v>
      </c>
      <c r="J837" s="6">
        <f t="shared" si="91"/>
        <v>6.5445716795710185E+167</v>
      </c>
    </row>
    <row r="838" spans="1:10" x14ac:dyDescent="0.3">
      <c r="A838" s="24">
        <v>45194</v>
      </c>
      <c r="B838">
        <v>19638.30078125</v>
      </c>
      <c r="C838" s="5">
        <f t="shared" si="92"/>
        <v>-1.8272218127756146E-3</v>
      </c>
      <c r="D838" s="7">
        <f t="shared" si="93"/>
        <v>3.338739553083003E-6</v>
      </c>
      <c r="E838">
        <f>Estimation!$D$3+Estimation!$D$4*(TimeSeries!D837)</f>
        <v>4.6159753364822724E-5</v>
      </c>
      <c r="F838">
        <f t="shared" si="97"/>
        <v>6.7940969499134122E-3</v>
      </c>
      <c r="G838" s="11">
        <f t="shared" si="94"/>
        <v>1.8336392238652038E-9</v>
      </c>
      <c r="H838" s="6">
        <f t="shared" si="95"/>
        <v>4.7991588201424967E-5</v>
      </c>
      <c r="I838">
        <f t="shared" si="96"/>
        <v>6.9275961344051349E-3</v>
      </c>
      <c r="J838" s="6">
        <f t="shared" si="91"/>
        <v>1.3089143359142037E+168</v>
      </c>
    </row>
    <row r="839" spans="1:10" x14ac:dyDescent="0.3">
      <c r="A839" s="24">
        <v>45201</v>
      </c>
      <c r="B839">
        <v>19653.5</v>
      </c>
      <c r="C839" s="5">
        <f t="shared" si="92"/>
        <v>7.7395793654977396E-4</v>
      </c>
      <c r="D839" s="7">
        <f t="shared" si="93"/>
        <v>5.9901088754838396E-7</v>
      </c>
      <c r="E839">
        <f>Estimation!$D$3+Estimation!$D$4*(TimeSeries!D838)</f>
        <v>3.7843595986928928E-6</v>
      </c>
      <c r="F839">
        <f t="shared" si="97"/>
        <v>1.9453430542433622E-3</v>
      </c>
      <c r="G839" s="11">
        <f t="shared" si="94"/>
        <v>1.0146446411589984E-11</v>
      </c>
      <c r="H839" s="6">
        <f t="shared" si="95"/>
        <v>6.8891633026161802E-6</v>
      </c>
      <c r="I839">
        <f t="shared" si="96"/>
        <v>2.6247215666840131E-3</v>
      </c>
      <c r="J839" s="6">
        <f t="shared" si="91"/>
        <v>2.6178286718284074E+168</v>
      </c>
    </row>
    <row r="840" spans="1:10" x14ac:dyDescent="0.3">
      <c r="A840" s="24">
        <v>45208</v>
      </c>
      <c r="B840">
        <v>19751.05078125</v>
      </c>
      <c r="C840" s="5">
        <f t="shared" si="92"/>
        <v>4.9635322588852393E-3</v>
      </c>
      <c r="D840" s="7">
        <f t="shared" si="93"/>
        <v>2.4636652484994406E-5</v>
      </c>
      <c r="E840">
        <f>Estimation!$D$3+Estimation!$D$4*(TimeSeries!D839)</f>
        <v>3.6071135431384296E-6</v>
      </c>
      <c r="F840">
        <f t="shared" si="97"/>
        <v>1.8992402541907196E-3</v>
      </c>
      <c r="G840" s="11">
        <f t="shared" si="94"/>
        <v>4.4224150810703689E-10</v>
      </c>
      <c r="H840" s="6">
        <f t="shared" si="95"/>
        <v>4.0528062268046058E-6</v>
      </c>
      <c r="I840">
        <f t="shared" si="96"/>
        <v>2.0131582716727977E-3</v>
      </c>
      <c r="J840" s="6">
        <f t="shared" si="91"/>
        <v>5.2356573436568148E+168</v>
      </c>
    </row>
    <row r="841" spans="1:10" x14ac:dyDescent="0.3">
      <c r="A841" s="24">
        <v>45215</v>
      </c>
      <c r="B841">
        <v>19542.650390625</v>
      </c>
      <c r="C841" s="5">
        <f t="shared" si="92"/>
        <v>-1.0551357137051021E-2</v>
      </c>
      <c r="D841" s="7">
        <f t="shared" si="93"/>
        <v>1.1133113743359751E-4</v>
      </c>
      <c r="E841">
        <f>Estimation!$D$3+Estimation!$D$4*(TimeSeries!D840)</f>
        <v>5.1622227083549061E-6</v>
      </c>
      <c r="F841">
        <f t="shared" si="97"/>
        <v>2.2720525320412172E-3</v>
      </c>
      <c r="G841" s="11">
        <f t="shared" si="94"/>
        <v>1.1271838453935835E-8</v>
      </c>
      <c r="H841" s="6">
        <f t="shared" si="95"/>
        <v>5.4244179858158982E-6</v>
      </c>
      <c r="I841">
        <f t="shared" si="96"/>
        <v>2.3290379957862212E-3</v>
      </c>
      <c r="J841" s="6">
        <f t="shared" si="91"/>
        <v>1.047131468731363E+169</v>
      </c>
    </row>
    <row r="842" spans="1:10" x14ac:dyDescent="0.3">
      <c r="A842" s="24">
        <v>45222</v>
      </c>
      <c r="B842">
        <v>19047.25</v>
      </c>
      <c r="C842" s="5">
        <f t="shared" si="92"/>
        <v>-2.5349703378138133E-2</v>
      </c>
      <c r="D842" s="7">
        <f t="shared" si="93"/>
        <v>6.4260746135958791E-4</v>
      </c>
      <c r="E842">
        <f>Estimation!$D$3+Estimation!$D$4*(TimeSeries!D841)</f>
        <v>1.0770900563491037E-5</v>
      </c>
      <c r="F842">
        <f t="shared" si="97"/>
        <v>3.2819050204859735E-3</v>
      </c>
      <c r="G842" s="11">
        <f t="shared" si="94"/>
        <v>3.9921743955863975E-7</v>
      </c>
      <c r="H842" s="6">
        <f t="shared" si="95"/>
        <v>1.1121831918029732E-5</v>
      </c>
      <c r="I842">
        <f t="shared" si="96"/>
        <v>3.3349410666501638E-3</v>
      </c>
      <c r="J842" s="6">
        <f t="shared" si="91"/>
        <v>2.0942629374627259E+169</v>
      </c>
    </row>
    <row r="843" spans="1:10" x14ac:dyDescent="0.3">
      <c r="A843" s="24">
        <v>45229</v>
      </c>
      <c r="B843">
        <v>19230.599609375</v>
      </c>
      <c r="C843" s="5">
        <f t="shared" si="92"/>
        <v>9.6260409967319216E-3</v>
      </c>
      <c r="D843" s="7">
        <f t="shared" si="93"/>
        <v>9.2660665270763687E-5</v>
      </c>
      <c r="E843">
        <f>Estimation!$D$3+Estimation!$D$4*(TimeSeries!D842)</f>
        <v>4.5141688448422626E-5</v>
      </c>
      <c r="F843">
        <f t="shared" si="97"/>
        <v>6.7187564659260141E-3</v>
      </c>
      <c r="G843" s="11">
        <f t="shared" si="94"/>
        <v>2.2580531582421871E-9</v>
      </c>
      <c r="H843" s="6">
        <f t="shared" si="95"/>
        <v>4.5861212561452205E-5</v>
      </c>
      <c r="I843">
        <f t="shared" si="96"/>
        <v>6.7720907083006652E-3</v>
      </c>
      <c r="J843" s="6">
        <f t="shared" si="91"/>
        <v>4.1885258749254518E+169</v>
      </c>
    </row>
    <row r="844" spans="1:10" x14ac:dyDescent="0.3">
      <c r="A844" s="24">
        <v>45236</v>
      </c>
      <c r="B844">
        <v>19425.349609375</v>
      </c>
      <c r="C844" s="5">
        <f t="shared" si="92"/>
        <v>1.0127089324092564E-2</v>
      </c>
      <c r="D844" s="7">
        <f t="shared" si="93"/>
        <v>1.0255793817814959E-4</v>
      </c>
      <c r="E844">
        <f>Estimation!$D$3+Estimation!$D$4*(TimeSeries!D843)</f>
        <v>9.5630190722208244E-6</v>
      </c>
      <c r="F844">
        <f t="shared" si="97"/>
        <v>3.0924131470779943E-3</v>
      </c>
      <c r="G844" s="11">
        <f t="shared" si="94"/>
        <v>8.6480549795182339E-9</v>
      </c>
      <c r="H844" s="6">
        <f t="shared" si="95"/>
        <v>1.2529998661010139E-5</v>
      </c>
      <c r="I844">
        <f t="shared" si="96"/>
        <v>3.5397738149506304E-3</v>
      </c>
      <c r="J844" s="6">
        <f t="shared" si="91"/>
        <v>8.3770517498509036E+169</v>
      </c>
    </row>
    <row r="845" spans="1:10" x14ac:dyDescent="0.3">
      <c r="A845" s="24">
        <v>45243</v>
      </c>
      <c r="B845">
        <v>19731.80078125</v>
      </c>
      <c r="C845" s="5">
        <f t="shared" si="92"/>
        <v>1.5775838172153334E-2</v>
      </c>
      <c r="D845" s="7">
        <f t="shared" si="93"/>
        <v>2.4887707003397021E-4</v>
      </c>
      <c r="E845">
        <f>Estimation!$D$3+Estimation!$D$4*(TimeSeries!D844)</f>
        <v>1.0203320648668318E-5</v>
      </c>
      <c r="F845">
        <f t="shared" si="97"/>
        <v>3.194263709944487E-3</v>
      </c>
      <c r="G845" s="11">
        <f t="shared" si="94"/>
        <v>5.6965158645637899E-8</v>
      </c>
      <c r="H845" s="6">
        <f t="shared" si="95"/>
        <v>1.1013945754250947E-5</v>
      </c>
      <c r="I845">
        <f t="shared" si="96"/>
        <v>3.318726525981155E-3</v>
      </c>
      <c r="J845" s="6">
        <f t="shared" si="91"/>
        <v>1.6754103499701807E+170</v>
      </c>
    </row>
    <row r="846" spans="1:10" x14ac:dyDescent="0.3">
      <c r="A846" s="24">
        <v>45250</v>
      </c>
      <c r="B846">
        <v>19794.69921875</v>
      </c>
      <c r="C846" s="5">
        <f t="shared" si="92"/>
        <v>3.1876683835045938E-3</v>
      </c>
      <c r="D846" s="7">
        <f t="shared" si="93"/>
        <v>1.016122972319479E-5</v>
      </c>
      <c r="E846">
        <f>Estimation!$D$3+Estimation!$D$4*(TimeSeries!D845)</f>
        <v>1.9669400008953018E-5</v>
      </c>
      <c r="F846">
        <f t="shared" si="97"/>
        <v>4.4350197303904991E-3</v>
      </c>
      <c r="G846" s="11">
        <f t="shared" si="94"/>
        <v>9.0405302182975702E-11</v>
      </c>
      <c r="H846" s="6">
        <f t="shared" si="95"/>
        <v>2.0381944453806235E-5</v>
      </c>
      <c r="I846">
        <f t="shared" si="96"/>
        <v>4.5146366912306723E-3</v>
      </c>
      <c r="J846" s="6">
        <f t="shared" si="91"/>
        <v>3.3508206999403615E+170</v>
      </c>
    </row>
    <row r="847" spans="1:10" x14ac:dyDescent="0.3">
      <c r="A847" s="24">
        <v>45257</v>
      </c>
      <c r="B847">
        <v>20267.900390625</v>
      </c>
      <c r="C847" s="5">
        <f t="shared" si="92"/>
        <v>2.3905448961142772E-2</v>
      </c>
      <c r="D847" s="7">
        <f t="shared" si="93"/>
        <v>5.7147049003380209E-4</v>
      </c>
      <c r="E847">
        <f>Estimation!$D$3+Estimation!$D$4*(TimeSeries!D846)</f>
        <v>4.2257388808545602E-6</v>
      </c>
      <c r="F847">
        <f t="shared" si="97"/>
        <v>2.0556602055920039E-3</v>
      </c>
      <c r="G847" s="11">
        <f t="shared" si="94"/>
        <v>3.2176660771056935E-7</v>
      </c>
      <c r="H847" s="6">
        <f t="shared" si="95"/>
        <v>5.5443436406665585E-6</v>
      </c>
      <c r="I847">
        <f t="shared" si="96"/>
        <v>2.3546429964363086E-3</v>
      </c>
      <c r="J847" s="6">
        <f t="shared" si="91"/>
        <v>6.7016413998807229E+170</v>
      </c>
    </row>
    <row r="848" spans="1:10" x14ac:dyDescent="0.3">
      <c r="A848" s="24">
        <v>45264</v>
      </c>
      <c r="B848">
        <v>20969.400390625</v>
      </c>
      <c r="C848" s="5">
        <f t="shared" si="92"/>
        <v>3.4611379890365113E-2</v>
      </c>
      <c r="D848" s="7">
        <f t="shared" si="93"/>
        <v>1.1979476179151706E-3</v>
      </c>
      <c r="E848">
        <f>Estimation!$D$3+Estimation!$D$4*(TimeSeries!D847)</f>
        <v>4.0539500016333465E-5</v>
      </c>
      <c r="F848">
        <f t="shared" si="97"/>
        <v>6.3670636887291666E-3</v>
      </c>
      <c r="G848" s="11">
        <f t="shared" si="94"/>
        <v>1.3395935513781285E-6</v>
      </c>
      <c r="H848" s="6">
        <f t="shared" si="95"/>
        <v>4.089818993088924E-5</v>
      </c>
      <c r="I848">
        <f t="shared" si="96"/>
        <v>6.3951692652258422E-3</v>
      </c>
      <c r="J848" s="6">
        <f t="shared" ref="J848:J911" si="98">SUM(J580:J847)</f>
        <v>1.3403282799761446E+171</v>
      </c>
    </row>
    <row r="849" spans="1:10" x14ac:dyDescent="0.3">
      <c r="A849" s="24">
        <v>45271</v>
      </c>
      <c r="B849">
        <v>21456.650390625</v>
      </c>
      <c r="C849" s="5">
        <f t="shared" si="92"/>
        <v>2.3236239039903017E-2</v>
      </c>
      <c r="D849" s="7">
        <f t="shared" si="93"/>
        <v>5.3992280471951311E-4</v>
      </c>
      <c r="E849">
        <f>Estimation!$D$3+Estimation!$D$4*(TimeSeries!D848)</f>
        <v>8.1069279920794774E-5</v>
      </c>
      <c r="F849">
        <f t="shared" si="97"/>
        <v>9.0038480618452668E-3</v>
      </c>
      <c r="G849" s="11">
        <f t="shared" si="94"/>
        <v>2.1054655722020802E-7</v>
      </c>
      <c r="H849" s="6">
        <f t="shared" si="95"/>
        <v>8.3715178011273318E-5</v>
      </c>
      <c r="I849">
        <f t="shared" si="96"/>
        <v>9.1495998825781074E-3</v>
      </c>
      <c r="J849" s="6">
        <f t="shared" si="98"/>
        <v>2.6806565599522892E+171</v>
      </c>
    </row>
    <row r="850" spans="1:10" x14ac:dyDescent="0.3">
      <c r="A850" s="24">
        <v>45278</v>
      </c>
      <c r="B850">
        <v>21349.400390625</v>
      </c>
      <c r="C850" s="5">
        <f t="shared" si="92"/>
        <v>-4.9984502728748215E-3</v>
      </c>
      <c r="D850" s="7">
        <f t="shared" si="93"/>
        <v>2.4984505130402377E-5</v>
      </c>
      <c r="E850">
        <f>Estimation!$D$3+Estimation!$D$4*(TimeSeries!D849)</f>
        <v>3.8498530465525763E-5</v>
      </c>
      <c r="F850">
        <f t="shared" si="97"/>
        <v>6.2047184034028299E-3</v>
      </c>
      <c r="G850" s="11">
        <f t="shared" si="94"/>
        <v>1.8262888075835675E-10</v>
      </c>
      <c r="H850" s="6">
        <f t="shared" si="95"/>
        <v>4.3914462809191795E-5</v>
      </c>
      <c r="I850">
        <f t="shared" si="96"/>
        <v>6.6267988357269301E-3</v>
      </c>
      <c r="J850" s="6">
        <f t="shared" si="98"/>
        <v>5.3613131199045783E+171</v>
      </c>
    </row>
    <row r="851" spans="1:10" x14ac:dyDescent="0.3">
      <c r="A851" s="24">
        <v>45285</v>
      </c>
      <c r="B851">
        <v>21731.400390625</v>
      </c>
      <c r="C851" s="5">
        <f t="shared" si="92"/>
        <v>1.7892774176821558E-2</v>
      </c>
      <c r="D851" s="7">
        <f t="shared" si="93"/>
        <v>3.2015136774273239E-4</v>
      </c>
      <c r="E851">
        <f>Estimation!$D$3+Estimation!$D$4*(TimeSeries!D850)</f>
        <v>5.1847269475842741E-6</v>
      </c>
      <c r="F851">
        <f t="shared" si="97"/>
        <v>2.2769995493157821E-3</v>
      </c>
      <c r="G851" s="11">
        <f t="shared" si="94"/>
        <v>9.9203984813779877E-8</v>
      </c>
      <c r="H851" s="6">
        <f t="shared" si="95"/>
        <v>8.0257620517680479E-6</v>
      </c>
      <c r="I851">
        <f t="shared" si="96"/>
        <v>2.83297759464632E-3</v>
      </c>
      <c r="J851" s="6">
        <f t="shared" si="98"/>
        <v>1.0722626239809157E+172</v>
      </c>
    </row>
    <row r="852" spans="1:10" x14ac:dyDescent="0.3">
      <c r="A852" s="24">
        <v>45292</v>
      </c>
      <c r="B852">
        <v>21710.80078125</v>
      </c>
      <c r="C852" s="5">
        <f t="shared" si="92"/>
        <v>-9.4791909424696286E-4</v>
      </c>
      <c r="D852" s="7">
        <f t="shared" si="93"/>
        <v>8.9855060923798242E-7</v>
      </c>
      <c r="E852">
        <f>Estimation!$D$3+Estimation!$D$4*(TimeSeries!D851)</f>
        <v>2.4280472736780045E-5</v>
      </c>
      <c r="F852">
        <f t="shared" si="97"/>
        <v>4.9275219671534743E-3</v>
      </c>
      <c r="G852" s="11">
        <f t="shared" si="94"/>
        <v>5.4671428237844112E-10</v>
      </c>
      <c r="H852" s="6">
        <f t="shared" si="95"/>
        <v>2.4799697390078694E-5</v>
      </c>
      <c r="I852">
        <f t="shared" si="96"/>
        <v>4.979929456335571E-3</v>
      </c>
      <c r="J852" s="6">
        <f t="shared" si="98"/>
        <v>2.1445252479618313E+172</v>
      </c>
    </row>
    <row r="853" spans="1:10" x14ac:dyDescent="0.3">
      <c r="A853" s="24">
        <v>45299</v>
      </c>
      <c r="B853">
        <v>21894.55078125</v>
      </c>
      <c r="C853" s="5">
        <f t="shared" si="92"/>
        <v>8.4635293673134271E-3</v>
      </c>
      <c r="D853" s="7">
        <f t="shared" si="93"/>
        <v>7.1631329351376825E-5</v>
      </c>
      <c r="E853">
        <f>Estimation!$D$3+Estimation!$D$4*(TimeSeries!D852)</f>
        <v>3.6264921899435878E-6</v>
      </c>
      <c r="F853">
        <f t="shared" si="97"/>
        <v>1.9043351044245305E-3</v>
      </c>
      <c r="G853" s="11">
        <f t="shared" si="94"/>
        <v>4.6246578773530515E-9</v>
      </c>
      <c r="H853" s="6">
        <f t="shared" si="95"/>
        <v>5.2309023626122804E-6</v>
      </c>
      <c r="I853">
        <f t="shared" si="96"/>
        <v>2.2871166045071423E-3</v>
      </c>
      <c r="J853" s="6">
        <f t="shared" si="98"/>
        <v>4.2890504959236627E+172</v>
      </c>
    </row>
    <row r="854" spans="1:10" x14ac:dyDescent="0.3">
      <c r="A854" s="24">
        <v>45306</v>
      </c>
      <c r="B854">
        <v>21622.400390625</v>
      </c>
      <c r="C854" s="5">
        <f t="shared" si="92"/>
        <v>-1.2430051355886373E-2</v>
      </c>
      <c r="D854" s="7">
        <f t="shared" si="93"/>
        <v>1.5450617670997266E-4</v>
      </c>
      <c r="E854">
        <f>Estimation!$D$3+Estimation!$D$4*(TimeSeries!D853)</f>
        <v>8.2025314846977121E-6</v>
      </c>
      <c r="F854">
        <f t="shared" si="97"/>
        <v>2.8640061949475096E-3</v>
      </c>
      <c r="G854" s="11">
        <f t="shared" si="94"/>
        <v>2.1404756606203117E-8</v>
      </c>
      <c r="H854" s="6">
        <f t="shared" si="95"/>
        <v>8.5409433947627654E-6</v>
      </c>
      <c r="I854">
        <f t="shared" si="96"/>
        <v>2.9224892463040417E-3</v>
      </c>
      <c r="J854" s="6">
        <f t="shared" si="98"/>
        <v>8.5781009918473253E+172</v>
      </c>
    </row>
    <row r="855" spans="1:10" x14ac:dyDescent="0.3">
      <c r="A855" s="24">
        <v>45313</v>
      </c>
      <c r="B855">
        <v>21352.599609375</v>
      </c>
      <c r="C855" s="5">
        <f t="shared" si="92"/>
        <v>-1.247783670526148E-2</v>
      </c>
      <c r="D855" s="7">
        <f t="shared" si="93"/>
        <v>1.5569640884317067E-4</v>
      </c>
      <c r="E855">
        <f>Estimation!$D$3+Estimation!$D$4*(TimeSeries!D854)</f>
        <v>1.3564098848567643E-5</v>
      </c>
      <c r="F855">
        <f t="shared" si="97"/>
        <v>3.6829470330928793E-3</v>
      </c>
      <c r="G855" s="11">
        <f t="shared" si="94"/>
        <v>2.0201593544401936E-8</v>
      </c>
      <c r="H855" s="6">
        <f t="shared" si="95"/>
        <v>1.4116653029016108E-5</v>
      </c>
      <c r="I855">
        <f t="shared" si="96"/>
        <v>3.757213465989936E-3</v>
      </c>
      <c r="J855" s="6">
        <f t="shared" si="98"/>
        <v>1.7156201983694651E+173</v>
      </c>
    </row>
    <row r="856" spans="1:10" x14ac:dyDescent="0.3">
      <c r="A856" s="24">
        <v>45320</v>
      </c>
      <c r="B856">
        <v>21853.80078125</v>
      </c>
      <c r="C856" s="5">
        <f t="shared" si="92"/>
        <v>2.3472606663543782E-2</v>
      </c>
      <c r="D856" s="7">
        <f t="shared" si="93"/>
        <v>5.5096326358144E-4</v>
      </c>
      <c r="E856">
        <f>Estimation!$D$3+Estimation!$D$4*(TimeSeries!D855)</f>
        <v>1.3641100616464376E-5</v>
      </c>
      <c r="F856">
        <f t="shared" si="97"/>
        <v>3.6933860638260355E-3</v>
      </c>
      <c r="G856" s="11">
        <f t="shared" si="94"/>
        <v>2.8871510681335983E-7</v>
      </c>
      <c r="H856" s="6">
        <f t="shared" si="95"/>
        <v>1.4554373926518902E-5</v>
      </c>
      <c r="I856">
        <f t="shared" si="96"/>
        <v>3.8150195184977627E-3</v>
      </c>
      <c r="J856" s="6">
        <f t="shared" si="98"/>
        <v>3.4312403967389301E+173</v>
      </c>
    </row>
    <row r="857" spans="1:10" x14ac:dyDescent="0.3">
      <c r="A857" s="24">
        <v>45327</v>
      </c>
      <c r="B857">
        <v>21782.5</v>
      </c>
      <c r="C857" s="5">
        <f t="shared" si="92"/>
        <v>-3.2626261199916184E-3</v>
      </c>
      <c r="D857" s="7">
        <f t="shared" si="93"/>
        <v>1.0644729198851563E-5</v>
      </c>
      <c r="E857">
        <f>Estimation!$D$3+Estimation!$D$4*(TimeSeries!D856)</f>
        <v>3.9212790169198278E-5</v>
      </c>
      <c r="F857">
        <f t="shared" si="97"/>
        <v>6.2620116711164216E-3</v>
      </c>
      <c r="G857" s="11">
        <f t="shared" si="94"/>
        <v>8.1613410760544723E-10</v>
      </c>
      <c r="H857" s="6">
        <f t="shared" si="95"/>
        <v>4.0154381722402984E-5</v>
      </c>
      <c r="I857">
        <f t="shared" si="96"/>
        <v>6.3367485134257131E-3</v>
      </c>
      <c r="J857" s="6">
        <f t="shared" si="98"/>
        <v>6.8624807934778603E+173</v>
      </c>
    </row>
    <row r="858" spans="1:10" x14ac:dyDescent="0.3">
      <c r="A858" s="24">
        <v>45334</v>
      </c>
      <c r="B858">
        <v>22040.69921875</v>
      </c>
      <c r="C858" s="5">
        <f t="shared" si="92"/>
        <v>1.1853516297486433E-2</v>
      </c>
      <c r="D858" s="7">
        <f t="shared" si="93"/>
        <v>1.4050584861477648E-4</v>
      </c>
      <c r="E858">
        <f>Estimation!$D$3+Estimation!$D$4*(TimeSeries!D857)</f>
        <v>4.2570187575813638E-6</v>
      </c>
      <c r="F858">
        <f t="shared" si="97"/>
        <v>2.0632544093207128E-3</v>
      </c>
      <c r="G858" s="11">
        <f t="shared" si="94"/>
        <v>1.8563743637454905E-8</v>
      </c>
      <c r="H858" s="6">
        <f t="shared" si="95"/>
        <v>6.8547963634653172E-6</v>
      </c>
      <c r="I858">
        <f t="shared" si="96"/>
        <v>2.6181666034584806E-3</v>
      </c>
      <c r="J858" s="6">
        <f t="shared" si="98"/>
        <v>1.3724961586955721E+174</v>
      </c>
    </row>
    <row r="859" spans="1:10" x14ac:dyDescent="0.3">
      <c r="A859" s="24">
        <v>45341</v>
      </c>
      <c r="B859">
        <v>22212.69921875</v>
      </c>
      <c r="C859" s="5">
        <f t="shared" si="92"/>
        <v>7.8037451667449798E-3</v>
      </c>
      <c r="D859" s="7">
        <f t="shared" si="93"/>
        <v>6.0898438627495631E-5</v>
      </c>
      <c r="E859">
        <f>Estimation!$D$3+Estimation!$D$4*(TimeSeries!D858)</f>
        <v>1.2658351150790564E-5</v>
      </c>
      <c r="F859">
        <f t="shared" si="97"/>
        <v>3.5578576630875165E-3</v>
      </c>
      <c r="G859" s="11">
        <f t="shared" si="94"/>
        <v>2.3271060397601569E-9</v>
      </c>
      <c r="H859" s="6">
        <f t="shared" si="95"/>
        <v>1.310182047398948E-5</v>
      </c>
      <c r="I859">
        <f t="shared" si="96"/>
        <v>3.6196436943419555E-3</v>
      </c>
      <c r="J859" s="6">
        <f t="shared" si="98"/>
        <v>2.7449923173911441E+174</v>
      </c>
    </row>
    <row r="860" spans="1:10" x14ac:dyDescent="0.3">
      <c r="A860" s="24">
        <v>45348</v>
      </c>
      <c r="B860">
        <v>22338.75</v>
      </c>
      <c r="C860" s="5">
        <f t="shared" si="92"/>
        <v>5.6747169719741919E-3</v>
      </c>
      <c r="D860" s="7">
        <f t="shared" si="93"/>
        <v>3.220241271201194E-5</v>
      </c>
      <c r="E860">
        <f>Estimation!$D$3+Estimation!$D$4*(TimeSeries!D859)</f>
        <v>7.5081698242032008E-6</v>
      </c>
      <c r="F860">
        <f t="shared" si="97"/>
        <v>2.7401039805458479E-3</v>
      </c>
      <c r="G860" s="11">
        <f t="shared" si="94"/>
        <v>6.0980563180209254E-10</v>
      </c>
      <c r="H860" s="6">
        <f t="shared" si="95"/>
        <v>8.3557887978668531E-6</v>
      </c>
      <c r="I860">
        <f t="shared" si="96"/>
        <v>2.8906381298714739E-3</v>
      </c>
      <c r="J860" s="6">
        <f t="shared" si="98"/>
        <v>5.4899846347822882E+174</v>
      </c>
    </row>
    <row r="861" spans="1:10" x14ac:dyDescent="0.3">
      <c r="A861" s="24">
        <v>45355</v>
      </c>
      <c r="B861">
        <v>22493.55078125</v>
      </c>
      <c r="C861" s="5">
        <f t="shared" si="92"/>
        <v>6.9296975546975226E-3</v>
      </c>
      <c r="D861" s="7">
        <f t="shared" si="93"/>
        <v>4.8020708199580825E-5</v>
      </c>
      <c r="E861">
        <f>Estimation!$D$3+Estimation!$D$4*(TimeSeries!D860)</f>
        <v>5.6516876595302882E-6</v>
      </c>
      <c r="F861">
        <f t="shared" si="97"/>
        <v>2.377327840145378E-3</v>
      </c>
      <c r="G861" s="11">
        <f t="shared" si="94"/>
        <v>1.7951339015232243E-9</v>
      </c>
      <c r="H861" s="6">
        <f t="shared" si="95"/>
        <v>6.1922633099949552E-6</v>
      </c>
      <c r="I861">
        <f t="shared" si="96"/>
        <v>2.4884258699014836E-3</v>
      </c>
      <c r="J861" s="6">
        <f t="shared" si="98"/>
        <v>1.0979969269564576E+175</v>
      </c>
    </row>
    <row r="862" spans="1:10" x14ac:dyDescent="0.3">
      <c r="A862" s="24">
        <v>45362</v>
      </c>
      <c r="B862">
        <v>22023.349609375</v>
      </c>
      <c r="C862" s="5">
        <f t="shared" si="92"/>
        <v>-2.0903821564132397E-2</v>
      </c>
      <c r="D862" s="7">
        <f t="shared" si="93"/>
        <v>4.3696975598508659E-4</v>
      </c>
      <c r="E862">
        <f>Estimation!$D$3+Estimation!$D$4*(TimeSeries!D861)</f>
        <v>6.675048299595512E-6</v>
      </c>
      <c r="F862">
        <f t="shared" si="97"/>
        <v>2.5836114838720453E-3</v>
      </c>
      <c r="G862" s="11">
        <f t="shared" si="94"/>
        <v>1.8515353546214221E-7</v>
      </c>
      <c r="H862" s="6">
        <f t="shared" si="95"/>
        <v>7.0756552138707464E-6</v>
      </c>
      <c r="I862">
        <f t="shared" si="96"/>
        <v>2.660010378526886E-3</v>
      </c>
      <c r="J862" s="6">
        <f t="shared" si="98"/>
        <v>2.1959938539129153E+175</v>
      </c>
    </row>
    <row r="863" spans="1:10" x14ac:dyDescent="0.3">
      <c r="A863" s="24">
        <v>45369</v>
      </c>
      <c r="B863">
        <v>22096.75</v>
      </c>
      <c r="C863" s="5">
        <f t="shared" si="92"/>
        <v>3.332844091697762E-3</v>
      </c>
      <c r="D863" s="7">
        <f t="shared" si="93"/>
        <v>1.1107849739564679E-5</v>
      </c>
      <c r="E863">
        <f>Estimation!$D$3+Estimation!$D$4*(TimeSeries!D862)</f>
        <v>3.1838008923724589E-5</v>
      </c>
      <c r="F863">
        <f t="shared" si="97"/>
        <v>5.6425179595393921E-3</v>
      </c>
      <c r="G863" s="11">
        <f t="shared" si="94"/>
        <v>4.2973949980060941E-10</v>
      </c>
      <c r="H863" s="6">
        <f t="shared" si="95"/>
        <v>3.2295766654589966E-5</v>
      </c>
      <c r="I863">
        <f t="shared" si="96"/>
        <v>5.682936446467615E-3</v>
      </c>
      <c r="J863" s="6">
        <f t="shared" si="98"/>
        <v>4.3919877078258306E+175</v>
      </c>
    </row>
    <row r="864" spans="1:10" x14ac:dyDescent="0.3">
      <c r="A864" s="24">
        <v>45376</v>
      </c>
      <c r="B864">
        <v>22326.900390625</v>
      </c>
      <c r="C864" s="5">
        <f t="shared" si="92"/>
        <v>1.0415576527091019E-2</v>
      </c>
      <c r="D864" s="7">
        <f t="shared" si="93"/>
        <v>1.0848423439168942E-4</v>
      </c>
      <c r="E864">
        <f>Estimation!$D$3+Estimation!$D$4*(TimeSeries!D863)</f>
        <v>4.2869802242478571E-6</v>
      </c>
      <c r="F864">
        <f t="shared" si="97"/>
        <v>2.0705024086554108E-3</v>
      </c>
      <c r="G864" s="11">
        <f t="shared" si="94"/>
        <v>1.0857067776034418E-8</v>
      </c>
      <c r="H864" s="6">
        <f t="shared" si="95"/>
        <v>6.3763467088360011E-6</v>
      </c>
      <c r="I864">
        <f t="shared" si="96"/>
        <v>2.5251429085966603E-3</v>
      </c>
      <c r="J864" s="6">
        <f t="shared" si="98"/>
        <v>8.7839754156516611E+175</v>
      </c>
    </row>
    <row r="865" spans="1:10" x14ac:dyDescent="0.3">
      <c r="A865" s="24">
        <v>45383</v>
      </c>
      <c r="B865">
        <v>22513.69921875</v>
      </c>
      <c r="C865" s="5">
        <f t="shared" si="92"/>
        <v>8.3665365481468967E-3</v>
      </c>
      <c r="D865" s="7">
        <f t="shared" si="93"/>
        <v>6.9998933811477786E-5</v>
      </c>
      <c r="E865">
        <f>Estimation!$D$3+Estimation!$D$4*(TimeSeries!D864)</f>
        <v>1.0586720888667017E-5</v>
      </c>
      <c r="F865">
        <f t="shared" si="97"/>
        <v>3.2537241568189237E-3</v>
      </c>
      <c r="G865" s="11">
        <f t="shared" si="94"/>
        <v>3.529811044385403E-9</v>
      </c>
      <c r="H865" s="6">
        <f t="shared" si="95"/>
        <v>1.0999237032037852E-5</v>
      </c>
      <c r="I865">
        <f t="shared" si="96"/>
        <v>3.3165097666127642E-3</v>
      </c>
      <c r="J865" s="6">
        <f t="shared" si="98"/>
        <v>1.7567950831303322E+176</v>
      </c>
    </row>
    <row r="866" spans="1:10" x14ac:dyDescent="0.3">
      <c r="A866" s="24">
        <v>45390</v>
      </c>
      <c r="B866">
        <v>22519.400390625</v>
      </c>
      <c r="C866" s="5">
        <f t="shared" si="92"/>
        <v>2.5323123577369877E-4</v>
      </c>
      <c r="D866" s="7">
        <f t="shared" si="93"/>
        <v>6.4126058771474617E-8</v>
      </c>
      <c r="E866">
        <f>Estimation!$D$3+Estimation!$D$4*(TimeSeries!D865)</f>
        <v>8.0969240666378126E-6</v>
      </c>
      <c r="F866">
        <f t="shared" si="97"/>
        <v>2.8455094564309238E-3</v>
      </c>
      <c r="G866" s="11">
        <f t="shared" si="94"/>
        <v>6.4525843835181394E-11</v>
      </c>
      <c r="H866" s="6">
        <f t="shared" si="95"/>
        <v>8.8085169344143222E-6</v>
      </c>
      <c r="I866">
        <f t="shared" si="96"/>
        <v>2.9679145766706833E-3</v>
      </c>
      <c r="J866" s="6">
        <f t="shared" si="98"/>
        <v>3.5135901662606645E+176</v>
      </c>
    </row>
    <row r="867" spans="1:10" x14ac:dyDescent="0.3">
      <c r="A867" s="24">
        <v>45397</v>
      </c>
      <c r="B867">
        <v>22147</v>
      </c>
      <c r="C867" s="5">
        <f t="shared" si="92"/>
        <v>-1.6536869728557835E-2</v>
      </c>
      <c r="D867" s="7">
        <f t="shared" si="93"/>
        <v>2.7346806041929247E-4</v>
      </c>
      <c r="E867">
        <f>Estimation!$D$3+Estimation!$D$4*(TimeSeries!D866)</f>
        <v>3.572509303941578E-6</v>
      </c>
      <c r="F867">
        <f t="shared" si="97"/>
        <v>1.8901082783643846E-3</v>
      </c>
      <c r="G867" s="11">
        <f t="shared" si="94"/>
        <v>7.2843608511858974E-8</v>
      </c>
      <c r="H867" s="6">
        <f t="shared" si="95"/>
        <v>4.1423740871043189E-6</v>
      </c>
      <c r="I867">
        <f t="shared" si="96"/>
        <v>2.0352823114016196E-3</v>
      </c>
      <c r="J867" s="6">
        <f t="shared" si="98"/>
        <v>7.0271803325213289E+176</v>
      </c>
    </row>
    <row r="868" spans="1:10" x14ac:dyDescent="0.3">
      <c r="A868" s="24">
        <v>45404</v>
      </c>
      <c r="B868">
        <v>22419.94921875</v>
      </c>
      <c r="C868" s="5">
        <f t="shared" si="92"/>
        <v>1.2324433049623051E-2</v>
      </c>
      <c r="D868" s="7">
        <f t="shared" si="93"/>
        <v>1.5189164999464096E-4</v>
      </c>
      <c r="E868">
        <f>Estimation!$D$3+Estimation!$D$4*(TimeSeries!D867)</f>
        <v>2.1260307934547019E-5</v>
      </c>
      <c r="F868">
        <f t="shared" si="97"/>
        <v>4.6108901455735223E-3</v>
      </c>
      <c r="G868" s="11">
        <f t="shared" si="94"/>
        <v>1.7064547528421265E-8</v>
      </c>
      <c r="H868" s="6">
        <f t="shared" si="95"/>
        <v>2.1528297782157342E-5</v>
      </c>
      <c r="I868">
        <f t="shared" si="96"/>
        <v>4.6398596726794812E-3</v>
      </c>
      <c r="J868" s="6">
        <f t="shared" si="98"/>
        <v>1.4054360665042658E+177</v>
      </c>
    </row>
    <row r="869" spans="1:10" x14ac:dyDescent="0.3">
      <c r="A869" s="24">
        <v>45411</v>
      </c>
      <c r="B869">
        <v>22475.849609375</v>
      </c>
      <c r="C869" s="5">
        <f t="shared" si="92"/>
        <v>2.4933326155016644E-3</v>
      </c>
      <c r="D869" s="7">
        <f t="shared" si="93"/>
        <v>6.2167075315243706E-6</v>
      </c>
      <c r="E869">
        <f>Estimation!$D$3+Estimation!$D$4*(TimeSeries!D868)</f>
        <v>1.3394952701628351E-5</v>
      </c>
      <c r="F869">
        <f t="shared" si="97"/>
        <v>3.6599115701924207E-3</v>
      </c>
      <c r="G869" s="11">
        <f t="shared" si="94"/>
        <v>5.1527203722121123E-11</v>
      </c>
      <c r="H869" s="6">
        <f t="shared" si="95"/>
        <v>1.4787720501115781E-5</v>
      </c>
      <c r="I869">
        <f t="shared" si="96"/>
        <v>3.845480529285746E-3</v>
      </c>
      <c r="J869" s="6">
        <f t="shared" si="98"/>
        <v>2.8108721330085316E+177</v>
      </c>
    </row>
    <row r="870" spans="1:10" x14ac:dyDescent="0.3">
      <c r="A870" s="24">
        <v>45418</v>
      </c>
      <c r="B870">
        <v>22055.19921875</v>
      </c>
      <c r="C870" s="5">
        <f t="shared" si="92"/>
        <v>-1.8715661384811066E-2</v>
      </c>
      <c r="D870" s="7">
        <f t="shared" si="93"/>
        <v>3.502759810709081E-4</v>
      </c>
      <c r="E870">
        <f>Estimation!$D$3+Estimation!$D$4*(TimeSeries!D869)</f>
        <v>3.9705490117569946E-6</v>
      </c>
      <c r="F870">
        <f t="shared" si="97"/>
        <v>1.9926236503055449E-3</v>
      </c>
      <c r="G870" s="11">
        <f t="shared" si="94"/>
        <v>1.199274522736753E-7</v>
      </c>
      <c r="H870" s="6">
        <f t="shared" si="95"/>
        <v>4.9272368627975934E-6</v>
      </c>
      <c r="I870">
        <f t="shared" si="96"/>
        <v>2.219738016703231E-3</v>
      </c>
      <c r="J870" s="6">
        <f t="shared" si="98"/>
        <v>5.6217442660170631E+177</v>
      </c>
    </row>
    <row r="871" spans="1:10" x14ac:dyDescent="0.3">
      <c r="A871" s="24">
        <v>45425</v>
      </c>
      <c r="B871">
        <v>22466.099609375</v>
      </c>
      <c r="C871" s="5">
        <f t="shared" si="92"/>
        <v>1.8630545412424926E-2</v>
      </c>
      <c r="D871" s="7">
        <f t="shared" si="93"/>
        <v>3.4709722236442748E-4</v>
      </c>
      <c r="E871">
        <f>Estimation!$D$3+Estimation!$D$4*(TimeSeries!D870)</f>
        <v>2.6229377004086616E-5</v>
      </c>
      <c r="F871">
        <f t="shared" si="97"/>
        <v>5.1214623892094158E-3</v>
      </c>
      <c r="G871" s="11">
        <f t="shared" si="94"/>
        <v>1.0295617418618763E-7</v>
      </c>
      <c r="H871" s="6">
        <f t="shared" si="95"/>
        <v>2.654814335117048E-5</v>
      </c>
      <c r="I871">
        <f t="shared" si="96"/>
        <v>5.1524890442552597E-3</v>
      </c>
      <c r="J871" s="6">
        <f t="shared" si="98"/>
        <v>1.1243488532034126E+178</v>
      </c>
    </row>
    <row r="872" spans="1:10" x14ac:dyDescent="0.3">
      <c r="A872" s="24">
        <v>45432</v>
      </c>
      <c r="B872">
        <v>22957.099609375</v>
      </c>
      <c r="C872" s="5">
        <f t="shared" si="92"/>
        <v>2.1855151029202657E-2</v>
      </c>
      <c r="D872" s="7">
        <f t="shared" si="93"/>
        <v>4.7764762650925798E-4</v>
      </c>
      <c r="E872">
        <f>Estimation!$D$3+Estimation!$D$4*(TimeSeries!D871)</f>
        <v>2.602372801067684E-5</v>
      </c>
      <c r="F872">
        <f t="shared" si="97"/>
        <v>5.1013457058580961E-3</v>
      </c>
      <c r="G872" s="11">
        <f t="shared" si="94"/>
        <v>2.0396414569505674E-7</v>
      </c>
      <c r="H872" s="6">
        <f t="shared" si="95"/>
        <v>2.7741253454157643E-5</v>
      </c>
      <c r="I872">
        <f t="shared" si="96"/>
        <v>5.2669966256072009E-3</v>
      </c>
      <c r="J872" s="6">
        <f t="shared" si="98"/>
        <v>2.2486977064068252E+178</v>
      </c>
    </row>
    <row r="873" spans="1:10" x14ac:dyDescent="0.3">
      <c r="A873" s="24">
        <v>45439</v>
      </c>
      <c r="B873">
        <v>22530.69921875</v>
      </c>
      <c r="C873" s="5">
        <f t="shared" si="92"/>
        <v>-1.8573791893592317E-2</v>
      </c>
      <c r="D873" s="7">
        <f t="shared" si="93"/>
        <v>3.4498574530647568E-4</v>
      </c>
      <c r="E873">
        <f>Estimation!$D$3+Estimation!$D$4*(TimeSeries!D872)</f>
        <v>3.4469653505710082E-5</v>
      </c>
      <c r="F873">
        <f t="shared" si="97"/>
        <v>5.8710862287748838E-3</v>
      </c>
      <c r="G873" s="11">
        <f t="shared" si="94"/>
        <v>9.6420243267221498E-8</v>
      </c>
      <c r="H873" s="6">
        <f t="shared" si="95"/>
        <v>3.6264366906617824E-5</v>
      </c>
      <c r="I873">
        <f t="shared" si="96"/>
        <v>6.0219902778581285E-3</v>
      </c>
      <c r="J873" s="6">
        <f t="shared" si="98"/>
        <v>4.4973954128136505E+178</v>
      </c>
    </row>
    <row r="874" spans="1:10" x14ac:dyDescent="0.3">
      <c r="A874" s="24">
        <v>45446</v>
      </c>
      <c r="B874">
        <v>23290.150390625</v>
      </c>
      <c r="C874" s="5">
        <f t="shared" si="92"/>
        <v>3.3707394719600492E-2</v>
      </c>
      <c r="D874" s="7">
        <f t="shared" si="93"/>
        <v>1.1361884587829511E-3</v>
      </c>
      <c r="E874">
        <f>Estimation!$D$3+Estimation!$D$4*(TimeSeries!D873)</f>
        <v>2.5887126534543922E-5</v>
      </c>
      <c r="F874">
        <f t="shared" si="97"/>
        <v>5.0879393210359657E-3</v>
      </c>
      <c r="G874" s="11">
        <f t="shared" si="94"/>
        <v>1.2327690483925877E-6</v>
      </c>
      <c r="H874" s="6">
        <f t="shared" si="95"/>
        <v>2.8233240612276338E-5</v>
      </c>
      <c r="I874">
        <f t="shared" si="96"/>
        <v>5.3134960818915014E-3</v>
      </c>
      <c r="J874" s="6">
        <f t="shared" si="98"/>
        <v>8.994790825627301E+178</v>
      </c>
    </row>
    <row r="875" spans="1:10" x14ac:dyDescent="0.3">
      <c r="A875" s="24">
        <v>45453</v>
      </c>
      <c r="B875">
        <v>23465.599609375</v>
      </c>
      <c r="C875" s="5">
        <f t="shared" si="92"/>
        <v>7.5331938955887079E-3</v>
      </c>
      <c r="D875" s="7">
        <f t="shared" si="93"/>
        <v>5.6749010268534973E-5</v>
      </c>
      <c r="E875">
        <f>Estimation!$D$3+Estimation!$D$4*(TimeSeries!D874)</f>
        <v>7.7073786685186258E-5</v>
      </c>
      <c r="F875">
        <f t="shared" si="97"/>
        <v>8.7791677672309151E-3</v>
      </c>
      <c r="G875" s="11">
        <f t="shared" si="94"/>
        <v>4.1309653638686427E-10</v>
      </c>
      <c r="H875" s="6">
        <f t="shared" si="95"/>
        <v>7.8900329071298633E-5</v>
      </c>
      <c r="I875">
        <f t="shared" si="96"/>
        <v>8.8825857198959034E-3</v>
      </c>
      <c r="J875" s="6">
        <f t="shared" si="98"/>
        <v>1.7989581651254602E+179</v>
      </c>
    </row>
    <row r="876" spans="1:10" x14ac:dyDescent="0.3">
      <c r="A876" s="24">
        <v>45460</v>
      </c>
      <c r="B876">
        <v>23501.099609375</v>
      </c>
      <c r="C876" s="5">
        <f t="shared" si="92"/>
        <v>1.5128528821319875E-3</v>
      </c>
      <c r="D876" s="7">
        <f t="shared" si="93"/>
        <v>2.2887238429750612E-6</v>
      </c>
      <c r="E876">
        <f>Estimation!$D$3+Estimation!$D$4*(TimeSeries!D875)</f>
        <v>7.2397236022529369E-6</v>
      </c>
      <c r="F876">
        <f t="shared" si="97"/>
        <v>2.6906734477176782E-3</v>
      </c>
      <c r="G876" s="11">
        <f t="shared" si="94"/>
        <v>2.4512398616369578E-11</v>
      </c>
      <c r="H876" s="6">
        <f t="shared" si="95"/>
        <v>1.2344160507178299E-5</v>
      </c>
      <c r="I876">
        <f t="shared" si="96"/>
        <v>3.5134257509129604E-3</v>
      </c>
      <c r="J876" s="6">
        <f t="shared" si="98"/>
        <v>3.5979163302509204E+179</v>
      </c>
    </row>
    <row r="877" spans="1:10" x14ac:dyDescent="0.3">
      <c r="A877" s="24">
        <v>45467</v>
      </c>
      <c r="B877">
        <v>24010.599609375</v>
      </c>
      <c r="C877" s="5">
        <f t="shared" si="92"/>
        <v>2.1679836623336168E-2</v>
      </c>
      <c r="D877" s="7">
        <f t="shared" si="93"/>
        <v>4.7001531601454819E-4</v>
      </c>
      <c r="E877">
        <f>Estimation!$D$3+Estimation!$D$4*(TimeSeries!D876)</f>
        <v>3.71642909695084E-6</v>
      </c>
      <c r="F877">
        <f t="shared" si="97"/>
        <v>1.9278042164470022E-3</v>
      </c>
      <c r="G877" s="11">
        <f t="shared" si="94"/>
        <v>2.1743465194059022E-7</v>
      </c>
      <c r="H877" s="6">
        <f t="shared" si="95"/>
        <v>4.5150314500059685E-6</v>
      </c>
      <c r="I877">
        <f t="shared" si="96"/>
        <v>2.1248603365882587E-3</v>
      </c>
      <c r="J877" s="6">
        <f t="shared" si="98"/>
        <v>7.1958326605018408E+179</v>
      </c>
    </row>
    <row r="878" spans="1:10" x14ac:dyDescent="0.3">
      <c r="A878" s="24">
        <v>45474</v>
      </c>
      <c r="B878">
        <v>24323.849609375</v>
      </c>
      <c r="C878" s="5">
        <f t="shared" si="92"/>
        <v>1.3046321420381757E-2</v>
      </c>
      <c r="D878" s="7">
        <f t="shared" si="93"/>
        <v>1.7020650260391186E-4</v>
      </c>
      <c r="E878">
        <f>Estimation!$D$3+Estimation!$D$4*(TimeSeries!D877)</f>
        <v>3.3975883101738253E-5</v>
      </c>
      <c r="F878">
        <f t="shared" si="97"/>
        <v>5.828883521030271E-3</v>
      </c>
      <c r="G878" s="11">
        <f t="shared" si="94"/>
        <v>1.8558781689946006E-8</v>
      </c>
      <c r="H878" s="6">
        <f t="shared" si="95"/>
        <v>3.4267981923524955E-5</v>
      </c>
      <c r="I878">
        <f t="shared" si="96"/>
        <v>5.8538860531722817E-3</v>
      </c>
      <c r="J878" s="6">
        <f t="shared" si="98"/>
        <v>1.4391665321003682E+180</v>
      </c>
    </row>
    <row r="879" spans="1:10" x14ac:dyDescent="0.3">
      <c r="A879" s="24">
        <v>45481</v>
      </c>
      <c r="B879">
        <v>24502.150390625</v>
      </c>
      <c r="C879" s="5">
        <f t="shared" si="92"/>
        <v>7.3302862874664587E-3</v>
      </c>
      <c r="D879" s="7">
        <f t="shared" si="93"/>
        <v>5.3733097056218797E-5</v>
      </c>
      <c r="E879">
        <f>Estimation!$D$3+Estimation!$D$4*(TimeSeries!D878)</f>
        <v>1.4579827475503515E-5</v>
      </c>
      <c r="F879">
        <f t="shared" si="97"/>
        <v>3.8183540269995284E-3</v>
      </c>
      <c r="G879" s="11">
        <f t="shared" si="94"/>
        <v>1.5329785188601648E-9</v>
      </c>
      <c r="H879" s="6">
        <f t="shared" si="95"/>
        <v>1.6796785929880681E-5</v>
      </c>
      <c r="I879">
        <f t="shared" si="96"/>
        <v>4.0983882112216605E-3</v>
      </c>
      <c r="J879" s="6">
        <f t="shared" si="98"/>
        <v>2.8783330642007363E+180</v>
      </c>
    </row>
    <row r="880" spans="1:10" x14ac:dyDescent="0.3">
      <c r="A880" s="24">
        <v>45488</v>
      </c>
      <c r="B880">
        <v>24530.900390625</v>
      </c>
      <c r="C880" s="5">
        <f t="shared" si="92"/>
        <v>1.1733664001589705E-3</v>
      </c>
      <c r="D880" s="7">
        <f t="shared" si="93"/>
        <v>1.3767887090220213E-6</v>
      </c>
      <c r="E880">
        <f>Estimation!$D$3+Estimation!$D$4*(TimeSeries!D879)</f>
        <v>7.0446098570480547E-6</v>
      </c>
      <c r="F880">
        <f t="shared" si="97"/>
        <v>2.6541683927452783E-3</v>
      </c>
      <c r="G880" s="11">
        <f t="shared" si="94"/>
        <v>3.2124196566011149E-11</v>
      </c>
      <c r="H880" s="6">
        <f t="shared" si="95"/>
        <v>8.1312736896809503E-6</v>
      </c>
      <c r="I880">
        <f t="shared" si="96"/>
        <v>2.8515388283663523E-3</v>
      </c>
      <c r="J880" s="6">
        <f t="shared" si="98"/>
        <v>5.7566661284014726E+180</v>
      </c>
    </row>
    <row r="881" spans="1:10" x14ac:dyDescent="0.3">
      <c r="A881" s="24">
        <v>45495</v>
      </c>
      <c r="B881">
        <v>24834.849609375</v>
      </c>
      <c r="C881" s="5">
        <f t="shared" si="92"/>
        <v>1.2390463208034497E-2</v>
      </c>
      <c r="D881" s="7">
        <f t="shared" si="93"/>
        <v>1.5352357850965652E-4</v>
      </c>
      <c r="E881">
        <f>Estimation!$D$3+Estimation!$D$4*(TimeSeries!D880)</f>
        <v>3.6574316832842695E-6</v>
      </c>
      <c r="F881">
        <f t="shared" si="97"/>
        <v>1.912441288846345E-3</v>
      </c>
      <c r="G881" s="11">
        <f t="shared" si="94"/>
        <v>2.2459861964583769E-8</v>
      </c>
      <c r="H881" s="6">
        <f t="shared" si="95"/>
        <v>4.1834823854068094E-6</v>
      </c>
      <c r="I881">
        <f t="shared" si="96"/>
        <v>2.0453562979116401E-3</v>
      </c>
      <c r="J881" s="6">
        <f t="shared" si="98"/>
        <v>1.1513332256802945E+181</v>
      </c>
    </row>
    <row r="882" spans="1:10" x14ac:dyDescent="0.3">
      <c r="A882" s="24">
        <v>45502</v>
      </c>
      <c r="B882">
        <v>24717.69921875</v>
      </c>
      <c r="C882" s="5">
        <f t="shared" si="92"/>
        <v>-4.7171773724281607E-3</v>
      </c>
      <c r="D882" s="7">
        <f t="shared" si="93"/>
        <v>2.2251762362948246E-5</v>
      </c>
      <c r="E882">
        <f>Estimation!$D$3+Estimation!$D$4*(TimeSeries!D881)</f>
        <v>1.3500529905631112E-5</v>
      </c>
      <c r="F882">
        <f t="shared" si="97"/>
        <v>3.6743067244898201E-3</v>
      </c>
      <c r="G882" s="11">
        <f t="shared" si="94"/>
        <v>7.6584069522000893E-11</v>
      </c>
      <c r="H882" s="6">
        <f t="shared" si="95"/>
        <v>1.3771179244240065E-5</v>
      </c>
      <c r="I882">
        <f t="shared" si="96"/>
        <v>3.7109539533979759E-3</v>
      </c>
      <c r="J882" s="6">
        <f t="shared" si="98"/>
        <v>2.3026664513605891E+181</v>
      </c>
    </row>
    <row r="883" spans="1:10" x14ac:dyDescent="0.3">
      <c r="A883" s="24">
        <v>45509</v>
      </c>
      <c r="B883">
        <v>24367.5</v>
      </c>
      <c r="C883" s="5">
        <f t="shared" si="92"/>
        <v>-1.4167953726225035E-2</v>
      </c>
      <c r="D883" s="7">
        <f t="shared" si="93"/>
        <v>2.0073091278845386E-4</v>
      </c>
      <c r="E883">
        <f>Estimation!$D$3+Estimation!$D$4*(TimeSeries!D882)</f>
        <v>5.0079328429455525E-6</v>
      </c>
      <c r="F883">
        <f t="shared" si="97"/>
        <v>2.2378411120867257E-3</v>
      </c>
      <c r="G883" s="11">
        <f t="shared" si="94"/>
        <v>3.830748487874984E-8</v>
      </c>
      <c r="H883" s="6">
        <f t="shared" si="95"/>
        <v>5.8988558135597762E-6</v>
      </c>
      <c r="I883">
        <f t="shared" si="96"/>
        <v>2.4287560218267655E-3</v>
      </c>
      <c r="J883" s="6">
        <f t="shared" si="98"/>
        <v>4.6053329027211781E+181</v>
      </c>
    </row>
    <row r="884" spans="1:10" x14ac:dyDescent="0.3">
      <c r="A884" s="24">
        <v>45516</v>
      </c>
      <c r="B884">
        <v>24541.150390625</v>
      </c>
      <c r="C884" s="5">
        <f t="shared" si="92"/>
        <v>7.126311300913013E-3</v>
      </c>
      <c r="D884" s="7">
        <f t="shared" si="93"/>
        <v>5.0784312757520518E-5</v>
      </c>
      <c r="E884">
        <f>Estimation!$D$3+Estimation!$D$4*(TimeSeries!D883)</f>
        <v>1.6554596499676501E-5</v>
      </c>
      <c r="F884">
        <f t="shared" si="97"/>
        <v>4.0687340168259339E-3</v>
      </c>
      <c r="G884" s="11">
        <f t="shared" si="94"/>
        <v>1.1716734750925111E-9</v>
      </c>
      <c r="H884" s="6">
        <f t="shared" si="95"/>
        <v>1.6936221489913977E-5</v>
      </c>
      <c r="I884">
        <f t="shared" si="96"/>
        <v>4.1153640774436928E-3</v>
      </c>
      <c r="J884" s="6">
        <f t="shared" si="98"/>
        <v>9.2106658054423562E+181</v>
      </c>
    </row>
    <row r="885" spans="1:10" x14ac:dyDescent="0.3">
      <c r="A885" s="24">
        <v>45523</v>
      </c>
      <c r="B885">
        <v>24823.150390625</v>
      </c>
      <c r="C885" s="5">
        <f t="shared" si="92"/>
        <v>1.1490903870086111E-2</v>
      </c>
      <c r="D885" s="7">
        <f t="shared" si="93"/>
        <v>1.3204087175155995E-4</v>
      </c>
      <c r="E885">
        <f>Estimation!$D$3+Estimation!$D$4*(TimeSeries!D884)</f>
        <v>6.8538389999919552E-6</v>
      </c>
      <c r="F885">
        <f t="shared" si="97"/>
        <v>2.6179837661818983E-3</v>
      </c>
      <c r="G885" s="11">
        <f t="shared" si="94"/>
        <v>1.5671793169142159E-8</v>
      </c>
      <c r="H885" s="6">
        <f t="shared" si="95"/>
        <v>7.9495235810408649E-6</v>
      </c>
      <c r="I885">
        <f t="shared" si="96"/>
        <v>2.8194899505124796E-3</v>
      </c>
      <c r="J885" s="6">
        <f t="shared" si="98"/>
        <v>1.8421331610884712E+182</v>
      </c>
    </row>
    <row r="886" spans="1:10" x14ac:dyDescent="0.3">
      <c r="A886" s="24">
        <v>45530</v>
      </c>
      <c r="B886">
        <v>25235.900390625</v>
      </c>
      <c r="C886" s="5">
        <f t="shared" si="92"/>
        <v>1.6627623549180237E-2</v>
      </c>
      <c r="D886" s="7">
        <f t="shared" si="93"/>
        <v>2.7647786489325317E-4</v>
      </c>
      <c r="E886">
        <f>Estimation!$D$3+Estimation!$D$4*(TimeSeries!D885)</f>
        <v>1.2110711605955511E-5</v>
      </c>
      <c r="F886">
        <f t="shared" si="97"/>
        <v>3.4800447706826291E-3</v>
      </c>
      <c r="G886" s="11">
        <f t="shared" si="94"/>
        <v>6.9889991737229545E-8</v>
      </c>
      <c r="H886" s="6">
        <f t="shared" si="95"/>
        <v>1.2625004030603969E-5</v>
      </c>
      <c r="I886">
        <f t="shared" si="96"/>
        <v>3.55316816807254E-3</v>
      </c>
      <c r="J886" s="6">
        <f t="shared" si="98"/>
        <v>3.6842663221769425E+182</v>
      </c>
    </row>
    <row r="887" spans="1:10" x14ac:dyDescent="0.3">
      <c r="A887" s="24">
        <v>45537</v>
      </c>
      <c r="B887">
        <v>24852.150390625</v>
      </c>
      <c r="C887" s="5">
        <f t="shared" si="92"/>
        <v>-1.5206511123437516E-2</v>
      </c>
      <c r="D887" s="7">
        <f t="shared" si="93"/>
        <v>2.3123798054722891E-4</v>
      </c>
      <c r="E887">
        <f>Estimation!$D$3+Estimation!$D$4*(TimeSeries!D886)</f>
        <v>2.1455026476463509E-5</v>
      </c>
      <c r="F887">
        <f t="shared" si="97"/>
        <v>4.6319570892295091E-3</v>
      </c>
      <c r="G887" s="11">
        <f t="shared" si="94"/>
        <v>4.4008887818656875E-8</v>
      </c>
      <c r="H887" s="6">
        <f t="shared" si="95"/>
        <v>2.2271797930488899E-5</v>
      </c>
      <c r="I887">
        <f t="shared" si="96"/>
        <v>4.7193005764084254E-3</v>
      </c>
      <c r="J887" s="6">
        <f t="shared" si="98"/>
        <v>7.368532644353885E+182</v>
      </c>
    </row>
    <row r="888" spans="1:10" x14ac:dyDescent="0.3">
      <c r="A888" s="24">
        <v>45544</v>
      </c>
      <c r="B888">
        <v>25356.5</v>
      </c>
      <c r="C888" s="5">
        <f t="shared" si="92"/>
        <v>2.0294002790408605E-2</v>
      </c>
      <c r="D888" s="7">
        <f t="shared" si="93"/>
        <v>4.1184654925711223E-4</v>
      </c>
      <c r="E888">
        <f>Estimation!$D$3+Estimation!$D$4*(TimeSeries!D887)</f>
        <v>1.8528243559985104E-5</v>
      </c>
      <c r="F888">
        <f t="shared" si="97"/>
        <v>4.3044446285188873E-3</v>
      </c>
      <c r="G888" s="11">
        <f t="shared" si="94"/>
        <v>1.5469928959645875E-7</v>
      </c>
      <c r="H888" s="6">
        <f t="shared" si="95"/>
        <v>1.9969111914193056E-5</v>
      </c>
      <c r="I888">
        <f t="shared" si="96"/>
        <v>4.4686812276322702E-3</v>
      </c>
      <c r="J888" s="6">
        <f t="shared" si="98"/>
        <v>1.473706528870777E+183</v>
      </c>
    </row>
    <row r="889" spans="1:10" x14ac:dyDescent="0.3">
      <c r="A889" s="24">
        <v>45551</v>
      </c>
      <c r="B889">
        <v>25790.94921875</v>
      </c>
      <c r="C889" s="5">
        <f t="shared" si="92"/>
        <v>1.7133643000808441E-2</v>
      </c>
      <c r="D889" s="7">
        <f t="shared" si="93"/>
        <v>2.9356172247915204E-4</v>
      </c>
      <c r="E889">
        <f>Estimation!$D$3+Estimation!$D$4*(TimeSeries!D888)</f>
        <v>3.0212669395971072E-5</v>
      </c>
      <c r="F889">
        <f t="shared" si="97"/>
        <v>5.4966052610653307E-3</v>
      </c>
      <c r="G889" s="11">
        <f t="shared" si="94"/>
        <v>6.9352723759808075E-8</v>
      </c>
      <c r="H889" s="6">
        <f t="shared" si="95"/>
        <v>3.1504566058674233E-5</v>
      </c>
      <c r="I889">
        <f t="shared" si="96"/>
        <v>5.61289284225828E-3</v>
      </c>
      <c r="J889" s="6">
        <f t="shared" si="98"/>
        <v>2.947413057741554E+183</v>
      </c>
    </row>
    <row r="890" spans="1:10" x14ac:dyDescent="0.3">
      <c r="A890" s="24">
        <v>45558</v>
      </c>
      <c r="B890">
        <v>26178.94921875</v>
      </c>
      <c r="C890" s="5">
        <f t="shared" si="92"/>
        <v>1.5044037220542705E-2</v>
      </c>
      <c r="D890" s="7">
        <f t="shared" si="93"/>
        <v>2.2632305589307428E-4</v>
      </c>
      <c r="E890">
        <f>Estimation!$D$3+Estimation!$D$4*(TimeSeries!D889)</f>
        <v>2.2560262337535136E-5</v>
      </c>
      <c r="F890">
        <f t="shared" si="97"/>
        <v>4.7497644507422821E-3</v>
      </c>
      <c r="G890" s="11">
        <f t="shared" si="94"/>
        <v>4.1519276037557267E-8</v>
      </c>
      <c r="H890" s="6">
        <f t="shared" si="95"/>
        <v>2.4598442298967695E-5</v>
      </c>
      <c r="I890">
        <f t="shared" si="96"/>
        <v>4.9596816731487612E-3</v>
      </c>
      <c r="J890" s="6">
        <f t="shared" si="98"/>
        <v>5.894826115483108E+183</v>
      </c>
    </row>
    <row r="891" spans="1:10" x14ac:dyDescent="0.3">
      <c r="A891" s="24">
        <v>45565</v>
      </c>
      <c r="B891">
        <v>25014.599609375</v>
      </c>
      <c r="C891" s="5">
        <f t="shared" si="92"/>
        <v>-4.4476560141728849E-2</v>
      </c>
      <c r="D891" s="7">
        <f t="shared" si="93"/>
        <v>1.9781644020408235E-3</v>
      </c>
      <c r="E891">
        <f>Estimation!$D$3+Estimation!$D$4*(TimeSeries!D890)</f>
        <v>1.8210273748136491E-5</v>
      </c>
      <c r="F891">
        <f t="shared" si="97"/>
        <v>4.2673497335156971E-3</v>
      </c>
      <c r="G891" s="11">
        <f t="shared" si="94"/>
        <v>3.8414201850115468E-6</v>
      </c>
      <c r="H891" s="6">
        <f t="shared" si="95"/>
        <v>1.9801663773405763E-5</v>
      </c>
      <c r="I891">
        <f t="shared" si="96"/>
        <v>4.4499060409637602E-3</v>
      </c>
      <c r="J891" s="6">
        <f t="shared" si="98"/>
        <v>1.1789652230966216E+184</v>
      </c>
    </row>
    <row r="892" spans="1:10" x14ac:dyDescent="0.3">
      <c r="A892" s="24">
        <v>45572</v>
      </c>
      <c r="B892">
        <v>24964.25</v>
      </c>
      <c r="C892" s="5">
        <f t="shared" si="92"/>
        <v>-2.0128089260372795E-3</v>
      </c>
      <c r="D892" s="7">
        <f t="shared" si="93"/>
        <v>4.051399772735346E-6</v>
      </c>
      <c r="E892">
        <f>Estimation!$D$3+Estimation!$D$4*(TimeSeries!D891)</f>
        <v>1.3154520814074303E-4</v>
      </c>
      <c r="F892">
        <f t="shared" si="97"/>
        <v>1.1469315940401285E-2</v>
      </c>
      <c r="G892" s="11">
        <f t="shared" si="94"/>
        <v>1.6254671172178267E-8</v>
      </c>
      <c r="H892" s="6">
        <f t="shared" si="95"/>
        <v>1.3282627178817799E-4</v>
      </c>
      <c r="I892">
        <f t="shared" si="96"/>
        <v>1.1525028060190482E-2</v>
      </c>
      <c r="J892" s="6">
        <f t="shared" si="98"/>
        <v>2.3579304461932432E+184</v>
      </c>
    </row>
    <row r="893" spans="1:10" x14ac:dyDescent="0.3">
      <c r="A893" s="24">
        <v>45579</v>
      </c>
      <c r="B893">
        <v>24854.05078125</v>
      </c>
      <c r="C893" s="5">
        <f t="shared" si="92"/>
        <v>-4.4142811720760955E-3</v>
      </c>
      <c r="D893" s="7">
        <f t="shared" si="93"/>
        <v>1.9485878266145507E-5</v>
      </c>
      <c r="E893">
        <f>Estimation!$D$3+Estimation!$D$4*(TimeSeries!D892)</f>
        <v>3.8304649719997438E-6</v>
      </c>
      <c r="F893">
        <f t="shared" si="97"/>
        <v>1.957157370269377E-3</v>
      </c>
      <c r="G893" s="11">
        <f t="shared" si="94"/>
        <v>2.4509196541051588E-10</v>
      </c>
      <c r="H893" s="6">
        <f t="shared" si="95"/>
        <v>1.2423627150658611E-5</v>
      </c>
      <c r="I893">
        <f t="shared" si="96"/>
        <v>3.5247166057228788E-3</v>
      </c>
      <c r="J893" s="6">
        <f t="shared" si="98"/>
        <v>4.7158608923864864E+184</v>
      </c>
    </row>
    <row r="894" spans="1:10" x14ac:dyDescent="0.3">
      <c r="A894" s="24">
        <v>45586</v>
      </c>
      <c r="B894">
        <v>24180.80078125</v>
      </c>
      <c r="C894" s="5">
        <f t="shared" si="92"/>
        <v>-2.7088139713140946E-2</v>
      </c>
      <c r="D894" s="7">
        <f t="shared" si="93"/>
        <v>7.3376731311864361E-4</v>
      </c>
      <c r="E894">
        <f>Estimation!$D$3+Estimation!$D$4*(TimeSeries!D893)</f>
        <v>4.8289946683568512E-6</v>
      </c>
      <c r="F894">
        <f t="shared" si="97"/>
        <v>2.1974973648122655E-3</v>
      </c>
      <c r="G894" s="11">
        <f t="shared" si="94"/>
        <v>5.3135107210513169E-7</v>
      </c>
      <c r="H894" s="6">
        <f t="shared" si="95"/>
        <v>5.6327380958848751E-6</v>
      </c>
      <c r="I894">
        <f t="shared" si="96"/>
        <v>2.3733390183209974E-3</v>
      </c>
      <c r="J894" s="6">
        <f t="shared" si="98"/>
        <v>9.4317217847729728E+184</v>
      </c>
    </row>
    <row r="895" spans="1:10" x14ac:dyDescent="0.3">
      <c r="A895" s="24">
        <v>45593</v>
      </c>
      <c r="B895">
        <v>24304.349609375</v>
      </c>
      <c r="C895" s="5">
        <f t="shared" si="92"/>
        <v>5.1093770319137199E-3</v>
      </c>
      <c r="D895" s="7">
        <f t="shared" si="93"/>
        <v>2.6105733654247456E-5</v>
      </c>
      <c r="E895">
        <f>Estimation!$D$3+Estimation!$D$4*(TimeSeries!D894)</f>
        <v>5.1039252084005956E-5</v>
      </c>
      <c r="F895">
        <f t="shared" si="97"/>
        <v>7.1441760955344566E-3</v>
      </c>
      <c r="G895" s="11">
        <f t="shared" si="94"/>
        <v>6.2168034128710682E-10</v>
      </c>
      <c r="H895" s="6">
        <f t="shared" si="95"/>
        <v>5.140366065556504E-5</v>
      </c>
      <c r="I895">
        <f t="shared" si="96"/>
        <v>7.1696346249697437E-3</v>
      </c>
      <c r="J895" s="6">
        <f t="shared" si="98"/>
        <v>1.8863443569545946E+185</v>
      </c>
    </row>
    <row r="896" spans="1:10" x14ac:dyDescent="0.3">
      <c r="A896" s="24">
        <v>45600</v>
      </c>
      <c r="B896">
        <v>24148.19921875</v>
      </c>
      <c r="C896" s="5">
        <f t="shared" si="92"/>
        <v>-6.424791987223899E-3</v>
      </c>
      <c r="D896" s="7">
        <f t="shared" si="93"/>
        <v>4.127795207909642E-5</v>
      </c>
      <c r="E896">
        <f>Estimation!$D$3+Estimation!$D$4*(TimeSeries!D895)</f>
        <v>5.2572645443641053E-6</v>
      </c>
      <c r="F896">
        <f t="shared" si="97"/>
        <v>2.2928725530138184E-3</v>
      </c>
      <c r="G896" s="11">
        <f t="shared" si="94"/>
        <v>1.29748993047482E-9</v>
      </c>
      <c r="H896" s="6">
        <f t="shared" si="95"/>
        <v>8.5828114158026143E-6</v>
      </c>
      <c r="I896">
        <f t="shared" si="96"/>
        <v>2.9296435646342057E-3</v>
      </c>
      <c r="J896" s="6">
        <f t="shared" si="98"/>
        <v>3.7726887139091891E+185</v>
      </c>
    </row>
    <row r="897" spans="1:10" x14ac:dyDescent="0.3">
      <c r="A897" s="24">
        <v>45607</v>
      </c>
      <c r="B897">
        <v>23532.69921875</v>
      </c>
      <c r="C897" s="5">
        <f t="shared" si="92"/>
        <v>-2.5488443027341434E-2</v>
      </c>
      <c r="D897" s="7">
        <f t="shared" si="93"/>
        <v>6.4966072795803016E-4</v>
      </c>
      <c r="E897">
        <f>Estimation!$D$3+Estimation!$D$4*(TimeSeries!D896)</f>
        <v>6.238827391680033E-6</v>
      </c>
      <c r="F897">
        <f t="shared" si="97"/>
        <v>2.4977644788250217E-3</v>
      </c>
      <c r="G897" s="11">
        <f t="shared" si="94"/>
        <v>4.139917421284142E-7</v>
      </c>
      <c r="H897" s="6">
        <f t="shared" si="95"/>
        <v>6.7940902131981547E-6</v>
      </c>
      <c r="I897">
        <f t="shared" si="96"/>
        <v>2.6065475658806144E-3</v>
      </c>
      <c r="J897" s="6">
        <f t="shared" si="98"/>
        <v>7.5453774278183782E+185</v>
      </c>
    </row>
    <row r="898" spans="1:10" x14ac:dyDescent="0.3">
      <c r="A898" s="24">
        <v>45614</v>
      </c>
      <c r="B898">
        <v>23907.25</v>
      </c>
      <c r="C898" s="5">
        <f t="shared" si="92"/>
        <v>1.5916184444815906E-2</v>
      </c>
      <c r="D898" s="7">
        <f t="shared" si="93"/>
        <v>2.5332492728139981E-4</v>
      </c>
      <c r="E898">
        <f>Estimation!$D$3+Estimation!$D$4*(TimeSeries!D897)</f>
        <v>4.5597997753455205E-5</v>
      </c>
      <c r="F898">
        <f t="shared" si="97"/>
        <v>6.7526289512644779E-3</v>
      </c>
      <c r="G898" s="11">
        <f t="shared" si="94"/>
        <v>4.3150477251107671E-8</v>
      </c>
      <c r="H898" s="6">
        <f t="shared" si="95"/>
        <v>4.6037539707561662E-5</v>
      </c>
      <c r="I898">
        <f t="shared" si="96"/>
        <v>6.7850968826953136E-3</v>
      </c>
      <c r="J898" s="6">
        <f t="shared" si="98"/>
        <v>1.5090754855636756E+186</v>
      </c>
    </row>
    <row r="899" spans="1:10" x14ac:dyDescent="0.3">
      <c r="A899" s="24">
        <v>45621</v>
      </c>
      <c r="B899">
        <v>24131.099609375</v>
      </c>
      <c r="C899" s="5">
        <f t="shared" si="92"/>
        <v>9.3632521254012335E-3</v>
      </c>
      <c r="D899" s="7">
        <f t="shared" si="93"/>
        <v>8.7670490363830723E-5</v>
      </c>
      <c r="E899">
        <f>Estimation!$D$3+Estimation!$D$4*(TimeSeries!D898)</f>
        <v>1.9957153012633182E-5</v>
      </c>
      <c r="F899">
        <f t="shared" si="97"/>
        <v>4.4673429477300238E-3</v>
      </c>
      <c r="G899" s="11">
        <f t="shared" si="94"/>
        <v>4.585096055237085E-9</v>
      </c>
      <c r="H899" s="6">
        <f t="shared" si="95"/>
        <v>2.2935540041702346E-5</v>
      </c>
      <c r="I899">
        <f t="shared" si="96"/>
        <v>4.7891063928150882E-3</v>
      </c>
      <c r="J899" s="6">
        <f t="shared" si="98"/>
        <v>3.0181509711273513E+186</v>
      </c>
    </row>
    <row r="900" spans="1:10" x14ac:dyDescent="0.3">
      <c r="A900" s="24">
        <v>45628</v>
      </c>
      <c r="B900">
        <v>24677.80078125</v>
      </c>
      <c r="C900" s="5">
        <f t="shared" ref="C900:C912" si="99">B900/B899-1</f>
        <v>2.2655460411037609E-2</v>
      </c>
      <c r="D900" s="7">
        <f t="shared" ref="D900:D912" si="100">C900^2</f>
        <v>5.132698864360924E-4</v>
      </c>
      <c r="E900">
        <f>Estimation!$D$3+Estimation!$D$4*(TimeSeries!D899)</f>
        <v>9.240180964233173E-6</v>
      </c>
      <c r="F900">
        <f t="shared" si="97"/>
        <v>3.0397665969993772E-3</v>
      </c>
      <c r="G900" s="11">
        <f t="shared" ref="G900:G912" si="101">(D900-E900)^2</f>
        <v>2.5404594399804916E-7</v>
      </c>
      <c r="H900" s="6">
        <f t="shared" ref="H900:H912" si="102">$M$2+($M$3*D899)+($M$4*H899)</f>
        <v>1.072398994705079E-5</v>
      </c>
      <c r="I900">
        <f t="shared" ref="I900:I912" si="103">SQRT(H900)</f>
        <v>3.2747503640813279E-3</v>
      </c>
      <c r="J900" s="6">
        <f t="shared" si="98"/>
        <v>6.0363019422547026E+186</v>
      </c>
    </row>
    <row r="901" spans="1:10" x14ac:dyDescent="0.3">
      <c r="A901" s="24">
        <v>45635</v>
      </c>
      <c r="B901">
        <v>24768.30078125</v>
      </c>
      <c r="C901" s="5">
        <f t="shared" si="99"/>
        <v>3.667263578396307E-3</v>
      </c>
      <c r="D901" s="7">
        <f t="shared" si="100"/>
        <v>1.3448822153432086E-5</v>
      </c>
      <c r="E901">
        <f>Estimation!$D$3+Estimation!$D$4*(TimeSeries!D900)</f>
        <v>3.6774226634208251E-5</v>
      </c>
      <c r="F901">
        <f t="shared" ref="F901:F912" si="104">SQRT(E901)</f>
        <v>6.064175676397267E-3</v>
      </c>
      <c r="G901" s="11">
        <f t="shared" si="101"/>
        <v>5.4407449419181283E-10</v>
      </c>
      <c r="H901" s="6">
        <f t="shared" si="102"/>
        <v>3.7468012461188881E-5</v>
      </c>
      <c r="I901">
        <f t="shared" si="103"/>
        <v>6.1211120281521461E-3</v>
      </c>
      <c r="J901" s="6">
        <f t="shared" si="98"/>
        <v>1.2072603884509405E+187</v>
      </c>
    </row>
    <row r="902" spans="1:10" x14ac:dyDescent="0.3">
      <c r="A902" s="24">
        <v>45642</v>
      </c>
      <c r="B902">
        <v>23587.5</v>
      </c>
      <c r="C902" s="5">
        <f t="shared" si="99"/>
        <v>-4.7673871198458895E-2</v>
      </c>
      <c r="D902" s="7">
        <f t="shared" si="100"/>
        <v>2.2727979950472486E-3</v>
      </c>
      <c r="E902">
        <f>Estimation!$D$3+Estimation!$D$4*(TimeSeries!D901)</f>
        <v>4.4384288445946609E-6</v>
      </c>
      <c r="F902">
        <f t="shared" si="104"/>
        <v>2.1067578989040626E-3</v>
      </c>
      <c r="G902" s="11">
        <f t="shared" si="101"/>
        <v>5.1454551215830927E-6</v>
      </c>
      <c r="H902" s="6">
        <f t="shared" si="102"/>
        <v>6.8624124681391095E-6</v>
      </c>
      <c r="I902">
        <f t="shared" si="103"/>
        <v>2.6196206725667571E-3</v>
      </c>
      <c r="J902" s="6">
        <f t="shared" si="98"/>
        <v>2.414520776901881E+187</v>
      </c>
    </row>
    <row r="903" spans="1:10" x14ac:dyDescent="0.3">
      <c r="A903" s="24">
        <v>45649</v>
      </c>
      <c r="B903">
        <v>23813.400390625</v>
      </c>
      <c r="C903" s="5">
        <f t="shared" si="99"/>
        <v>9.5771230789614137E-3</v>
      </c>
      <c r="D903" s="7">
        <f t="shared" si="100"/>
        <v>9.1721286469575354E-5</v>
      </c>
      <c r="E903">
        <f>Estimation!$D$3+Estimation!$D$4*(TimeSeries!D902)</f>
        <v>1.506064541871786E-4</v>
      </c>
      <c r="F903">
        <f t="shared" si="104"/>
        <v>1.2272182128178289E-2</v>
      </c>
      <c r="G903" s="11">
        <f t="shared" si="101"/>
        <v>3.4674629771302639E-9</v>
      </c>
      <c r="H903" s="6">
        <f t="shared" si="102"/>
        <v>1.5105041623235E-4</v>
      </c>
      <c r="I903">
        <f t="shared" si="103"/>
        <v>1.2290256963641973E-2</v>
      </c>
      <c r="J903" s="6">
        <f t="shared" si="98"/>
        <v>4.8290415538037621E+187</v>
      </c>
    </row>
    <row r="904" spans="1:10" x14ac:dyDescent="0.3">
      <c r="A904" s="24">
        <v>45656</v>
      </c>
      <c r="B904">
        <v>24004.75</v>
      </c>
      <c r="C904" s="5">
        <f t="shared" si="99"/>
        <v>8.0353753028203911E-3</v>
      </c>
      <c r="D904" s="7">
        <f t="shared" si="100"/>
        <v>6.4567256257175887E-5</v>
      </c>
      <c r="E904">
        <f>Estimation!$D$3+Estimation!$D$4*(TimeSeries!D903)</f>
        <v>9.5022461974187782E-6</v>
      </c>
      <c r="F904">
        <f t="shared" si="104"/>
        <v>3.0825713612857007E-3</v>
      </c>
      <c r="G904" s="11">
        <f t="shared" si="101"/>
        <v>3.0321553328811512E-9</v>
      </c>
      <c r="H904" s="6">
        <f t="shared" si="102"/>
        <v>1.9274414808071876E-5</v>
      </c>
      <c r="I904">
        <f t="shared" si="103"/>
        <v>4.3902636376500076E-3</v>
      </c>
      <c r="J904" s="6">
        <f t="shared" si="98"/>
        <v>9.6580831076075241E+187</v>
      </c>
    </row>
    <row r="905" spans="1:10" x14ac:dyDescent="0.3">
      <c r="A905" s="24">
        <v>45663</v>
      </c>
      <c r="B905">
        <v>23431.5</v>
      </c>
      <c r="C905" s="5">
        <f t="shared" si="99"/>
        <v>-2.3880690280048689E-2</v>
      </c>
      <c r="D905" s="7">
        <f t="shared" si="100"/>
        <v>5.7028736825161187E-4</v>
      </c>
      <c r="E905">
        <f>Estimation!$D$3+Estimation!$D$4*(TimeSeries!D904)</f>
        <v>7.7455230561454622E-6</v>
      </c>
      <c r="F905">
        <f t="shared" si="104"/>
        <v>2.7830779824046365E-3</v>
      </c>
      <c r="G905" s="11">
        <f t="shared" si="101"/>
        <v>3.1645332759592008E-7</v>
      </c>
      <c r="H905" s="6">
        <f t="shared" si="102"/>
        <v>8.9924764646446328E-6</v>
      </c>
      <c r="I905">
        <f t="shared" si="103"/>
        <v>2.9987458152775526E-3</v>
      </c>
      <c r="J905" s="6">
        <f t="shared" si="98"/>
        <v>1.9316166215215048E+188</v>
      </c>
    </row>
    <row r="906" spans="1:10" x14ac:dyDescent="0.3">
      <c r="A906" s="24">
        <v>45670</v>
      </c>
      <c r="B906">
        <v>23203.19921875</v>
      </c>
      <c r="C906" s="5">
        <f t="shared" si="99"/>
        <v>-9.7433276252053558E-3</v>
      </c>
      <c r="D906" s="7">
        <f t="shared" si="100"/>
        <v>9.4932433212089836E-5</v>
      </c>
      <c r="E906">
        <f>Estimation!$D$3+Estimation!$D$4*(TimeSeries!D905)</f>
        <v>4.0462958250803244E-5</v>
      </c>
      <c r="F906">
        <f t="shared" si="104"/>
        <v>6.36105009026051E-3</v>
      </c>
      <c r="G906" s="11">
        <f t="shared" si="101"/>
        <v>2.9669237025582271E-9</v>
      </c>
      <c r="H906" s="6">
        <f t="shared" si="102"/>
        <v>4.1044724249413028E-5</v>
      </c>
      <c r="I906">
        <f t="shared" si="103"/>
        <v>6.406615662689079E-3</v>
      </c>
      <c r="J906" s="6">
        <f t="shared" si="98"/>
        <v>3.8632332430430096E+188</v>
      </c>
    </row>
    <row r="907" spans="1:10" x14ac:dyDescent="0.3">
      <c r="A907" s="24">
        <v>45677</v>
      </c>
      <c r="B907">
        <v>23092.19921875</v>
      </c>
      <c r="C907" s="5">
        <f t="shared" si="99"/>
        <v>-4.7838230820473893E-3</v>
      </c>
      <c r="D907" s="7">
        <f t="shared" si="100"/>
        <v>2.2884963280329383E-5</v>
      </c>
      <c r="E907">
        <f>Estimation!$D$3+Estimation!$D$4*(TimeSeries!D906)</f>
        <v>9.7099905266573797E-6</v>
      </c>
      <c r="F907">
        <f t="shared" si="104"/>
        <v>3.1160857701060442E-3</v>
      </c>
      <c r="G907" s="11">
        <f t="shared" si="101"/>
        <v>1.7357990705999966E-10</v>
      </c>
      <c r="H907" s="6">
        <f t="shared" si="102"/>
        <v>1.2365368617943462E-5</v>
      </c>
      <c r="I907">
        <f t="shared" si="103"/>
        <v>3.5164426083676473E-3</v>
      </c>
      <c r="J907" s="6">
        <f t="shared" si="98"/>
        <v>7.7264664860860193E+188</v>
      </c>
    </row>
    <row r="908" spans="1:10" x14ac:dyDescent="0.3">
      <c r="A908" s="24">
        <v>45684</v>
      </c>
      <c r="B908">
        <v>23508.400390625</v>
      </c>
      <c r="C908" s="5">
        <f t="shared" si="99"/>
        <v>1.8023453198734662E-2</v>
      </c>
      <c r="D908" s="7">
        <f t="shared" si="100"/>
        <v>3.2484486520697873E-4</v>
      </c>
      <c r="E908">
        <f>Estimation!$D$3+Estimation!$D$4*(TimeSeries!D907)</f>
        <v>5.0488976167171827E-6</v>
      </c>
      <c r="F908">
        <f t="shared" si="104"/>
        <v>2.2469752149761649E-3</v>
      </c>
      <c r="G908" s="11">
        <f t="shared" si="101"/>
        <v>1.0226946088699161E-7</v>
      </c>
      <c r="H908" s="6">
        <f t="shared" si="102"/>
        <v>5.848872023153428E-6</v>
      </c>
      <c r="I908">
        <f t="shared" si="103"/>
        <v>2.4184441327335699E-3</v>
      </c>
      <c r="J908" s="6">
        <f t="shared" si="98"/>
        <v>1.5452932972172039E+189</v>
      </c>
    </row>
    <row r="909" spans="1:10" x14ac:dyDescent="0.3">
      <c r="A909" s="24">
        <v>45691</v>
      </c>
      <c r="B909">
        <v>23559.94921875</v>
      </c>
      <c r="C909" s="5">
        <f t="shared" si="99"/>
        <v>2.1927833144086417E-3</v>
      </c>
      <c r="D909" s="7">
        <f t="shared" si="100"/>
        <v>4.8082986639489481E-6</v>
      </c>
      <c r="E909">
        <f>Estimation!$D$3+Estimation!$D$4*(TimeSeries!D908)</f>
        <v>2.4584117372381288E-5</v>
      </c>
      <c r="F909">
        <f t="shared" si="104"/>
        <v>4.9582373251369572E-3</v>
      </c>
      <c r="G909" s="11">
        <f t="shared" si="101"/>
        <v>3.9108300558878256E-10</v>
      </c>
      <c r="H909" s="6">
        <f t="shared" si="102"/>
        <v>2.4962508673895265E-5</v>
      </c>
      <c r="I909">
        <f t="shared" si="103"/>
        <v>4.9962494607350486E-3</v>
      </c>
      <c r="J909" s="6">
        <f t="shared" si="98"/>
        <v>3.0905865944344077E+189</v>
      </c>
    </row>
    <row r="910" spans="1:10" x14ac:dyDescent="0.3">
      <c r="A910" s="24">
        <v>45698</v>
      </c>
      <c r="B910">
        <v>22929.25</v>
      </c>
      <c r="C910" s="5">
        <f t="shared" si="99"/>
        <v>-2.6769973606227571E-2</v>
      </c>
      <c r="D910" s="7">
        <f t="shared" si="100"/>
        <v>7.1663148687812074E-4</v>
      </c>
      <c r="E910">
        <f>Estimation!$D$3+Estimation!$D$4*(TimeSeries!D909)</f>
        <v>3.879432355014288E-6</v>
      </c>
      <c r="F910">
        <f t="shared" si="104"/>
        <v>1.9696274660489198E-3</v>
      </c>
      <c r="G910" s="11">
        <f t="shared" si="101"/>
        <v>5.0801549122690935E-7</v>
      </c>
      <c r="H910" s="6">
        <f t="shared" si="102"/>
        <v>5.4943755626580382E-6</v>
      </c>
      <c r="I910">
        <f t="shared" si="103"/>
        <v>2.3440084391183487E-3</v>
      </c>
      <c r="J910" s="6">
        <f t="shared" si="98"/>
        <v>6.1811731888688154E+189</v>
      </c>
    </row>
    <row r="911" spans="1:10" x14ac:dyDescent="0.3">
      <c r="A911" s="24">
        <v>45705</v>
      </c>
      <c r="B911">
        <v>22795.900390625</v>
      </c>
      <c r="C911" s="5">
        <f t="shared" si="99"/>
        <v>-5.8156986981693359E-3</v>
      </c>
      <c r="D911" s="7">
        <f t="shared" si="100"/>
        <v>3.3822351347888509E-5</v>
      </c>
      <c r="E911">
        <f>Estimation!$D$3+Estimation!$D$4*(TimeSeries!D910)</f>
        <v>4.9930654123920494E-5</v>
      </c>
      <c r="F911">
        <f t="shared" si="104"/>
        <v>7.0661626165777203E-3</v>
      </c>
      <c r="G911" s="11">
        <f t="shared" si="101"/>
        <v>2.5947741832431975E-10</v>
      </c>
      <c r="H911" s="6">
        <f t="shared" si="102"/>
        <v>5.0286111366262389E-5</v>
      </c>
      <c r="I911">
        <f t="shared" si="103"/>
        <v>7.0912700813226953E-3</v>
      </c>
      <c r="J911" s="6">
        <f t="shared" si="98"/>
        <v>1.2362346377737631E+190</v>
      </c>
    </row>
    <row r="912" spans="1:10" x14ac:dyDescent="0.3">
      <c r="A912" s="24">
        <v>45712</v>
      </c>
      <c r="B912">
        <v>22124.69921875</v>
      </c>
      <c r="C912" s="5">
        <f t="shared" si="99"/>
        <v>-2.9443942128780209E-2</v>
      </c>
      <c r="D912" s="7">
        <f t="shared" si="100"/>
        <v>8.6694572808295801E-4</v>
      </c>
      <c r="E912">
        <f>Estimation!$D$3+Estimation!$D$4*(TimeSeries!D911)</f>
        <v>5.7564891813238244E-6</v>
      </c>
      <c r="F912">
        <f t="shared" si="104"/>
        <v>2.3992684679551442E-3</v>
      </c>
      <c r="G912" s="11">
        <f t="shared" si="101"/>
        <v>7.4164690519997603E-7</v>
      </c>
      <c r="H912" s="6">
        <f t="shared" si="102"/>
        <v>9.0097364831339911E-6</v>
      </c>
      <c r="I912">
        <f t="shared" si="103"/>
        <v>3.0016223085414977E-3</v>
      </c>
      <c r="J912" s="6">
        <f t="shared" ref="J912" si="105">SUM(J644:J911)</f>
        <v>2.4724692755475262E+190</v>
      </c>
    </row>
  </sheetData>
  <pageMargins left="0.75" right="0.75" top="1" bottom="1" header="0.5" footer="0.5"/>
  <pageSetup orientation="portrait" r:id="rId1"/>
  <ignoredErrors>
    <ignoredError sqref="E4:E27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G20" sqref="G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showGridLines="0" workbookViewId="0">
      <selection activeCell="D13" sqref="D13"/>
    </sheetView>
  </sheetViews>
  <sheetFormatPr defaultRowHeight="14.4" x14ac:dyDescent="0.3"/>
  <cols>
    <col min="3" max="3" width="12.5546875" bestFit="1" customWidth="1"/>
    <col min="4" max="4" width="14.77734375" customWidth="1"/>
  </cols>
  <sheetData>
    <row r="2" spans="2:6" x14ac:dyDescent="0.3">
      <c r="B2" s="35" t="s">
        <v>11</v>
      </c>
      <c r="C2" s="35"/>
      <c r="D2" s="35"/>
      <c r="E2" s="13"/>
      <c r="F2" s="13"/>
    </row>
    <row r="3" spans="2:6" ht="20.399999999999999" customHeight="1" x14ac:dyDescent="0.3">
      <c r="B3" s="10"/>
      <c r="C3" s="14" t="s">
        <v>12</v>
      </c>
      <c r="D3" s="14" t="s">
        <v>13</v>
      </c>
    </row>
    <row r="4" spans="2:6" ht="21.6" customHeight="1" x14ac:dyDescent="0.3">
      <c r="B4" s="9" t="s">
        <v>14</v>
      </c>
      <c r="C4" s="15">
        <f>AVERAGE(TimeSeries!G4:G912)</f>
        <v>4.0732318117877073E-6</v>
      </c>
      <c r="D4" s="16">
        <f>SQRT(C4)</f>
        <v>2.0182249160556184E-3</v>
      </c>
    </row>
    <row r="5" spans="2:6" ht="25.2" customHeight="1" x14ac:dyDescent="0.3">
      <c r="B5" s="9" t="s">
        <v>15</v>
      </c>
      <c r="C5" s="15">
        <f>AVERAGE(TimeSeries!J3:J270)</f>
        <v>1.0126591338439909E-5</v>
      </c>
      <c r="D5" s="10">
        <f>SQRT(C5)</f>
        <v>3.1822305602265699E-3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5"/>
  <sheetViews>
    <sheetView showGridLines="0" topLeftCell="A900" workbookViewId="0">
      <selection activeCell="F915" sqref="F915"/>
    </sheetView>
  </sheetViews>
  <sheetFormatPr defaultRowHeight="14.4" x14ac:dyDescent="0.3"/>
  <cols>
    <col min="1" max="1" width="10.33203125" bestFit="1" customWidth="1"/>
    <col min="2" max="2" width="10.33203125" customWidth="1"/>
    <col min="3" max="3" width="15.33203125" bestFit="1" customWidth="1"/>
    <col min="4" max="4" width="9.88671875" customWidth="1"/>
    <col min="7" max="7" width="16.6640625" bestFit="1" customWidth="1"/>
  </cols>
  <sheetData>
    <row r="1" spans="1:8" x14ac:dyDescent="0.3">
      <c r="A1" s="1" t="s">
        <v>0</v>
      </c>
      <c r="B1" s="4" t="s">
        <v>1</v>
      </c>
      <c r="C1" s="4" t="s">
        <v>16</v>
      </c>
      <c r="D1" s="4" t="s">
        <v>17</v>
      </c>
    </row>
    <row r="2" spans="1:8" x14ac:dyDescent="0.3">
      <c r="A2" s="24">
        <v>44197</v>
      </c>
      <c r="G2" s="3" t="s">
        <v>18</v>
      </c>
      <c r="H2">
        <f>SUM(D4:D270)</f>
        <v>134</v>
      </c>
    </row>
    <row r="3" spans="1:8" x14ac:dyDescent="0.3">
      <c r="A3" s="24">
        <v>39349</v>
      </c>
      <c r="B3" s="5">
        <f>TimeSeries!C3</f>
        <v>3.7994501429349681E-2</v>
      </c>
      <c r="G3" s="3" t="s">
        <v>19</v>
      </c>
      <c r="H3">
        <v>1033</v>
      </c>
    </row>
    <row r="4" spans="1:8" x14ac:dyDescent="0.3">
      <c r="A4" s="24">
        <v>39356</v>
      </c>
      <c r="B4" s="5">
        <f>TimeSeries!C4</f>
        <v>3.2760113674762836E-2</v>
      </c>
      <c r="C4">
        <f>1.65*TimeSeries!F5</f>
        <v>1.4097643325126329E-2</v>
      </c>
      <c r="D4">
        <f>IF(B4&gt;C4,1,0)</f>
        <v>1</v>
      </c>
      <c r="H4" s="18">
        <f>H2/H3</f>
        <v>0.12971926427879962</v>
      </c>
    </row>
    <row r="5" spans="1:8" x14ac:dyDescent="0.3">
      <c r="A5" s="24">
        <v>39363</v>
      </c>
      <c r="B5" s="5">
        <f>TimeSeries!C5</f>
        <v>4.6742558650760602E-2</v>
      </c>
      <c r="C5">
        <f>1.65*TimeSeries!F6</f>
        <v>1.9862996264930478E-2</v>
      </c>
      <c r="D5">
        <f t="shared" ref="D5:D68" si="0">IF(B5&gt;C5,1,0)</f>
        <v>1</v>
      </c>
    </row>
    <row r="6" spans="1:8" x14ac:dyDescent="0.3">
      <c r="A6" s="24">
        <v>39370</v>
      </c>
      <c r="B6" s="5">
        <f>TimeSeries!C6</f>
        <v>-3.922999038594388E-2</v>
      </c>
      <c r="C6">
        <f>1.65*TimeSeries!F7</f>
        <v>1.6756484781865446E-2</v>
      </c>
      <c r="D6">
        <f t="shared" si="0"/>
        <v>0</v>
      </c>
    </row>
    <row r="7" spans="1:8" x14ac:dyDescent="0.3">
      <c r="A7" s="24">
        <v>39377</v>
      </c>
      <c r="B7" s="5">
        <f>TimeSeries!C7</f>
        <v>9.3379099618067007E-2</v>
      </c>
      <c r="C7">
        <f>1.65*TimeSeries!F8</f>
        <v>3.9313109416736526E-2</v>
      </c>
      <c r="D7">
        <f t="shared" si="0"/>
        <v>1</v>
      </c>
    </row>
    <row r="8" spans="1:8" x14ac:dyDescent="0.3">
      <c r="A8" s="24">
        <v>39384</v>
      </c>
      <c r="B8" s="5">
        <f>TimeSeries!C8</f>
        <v>4.0352157118624277E-2</v>
      </c>
      <c r="C8">
        <f>1.65*TimeSeries!F9</f>
        <v>1.7219439671569772E-2</v>
      </c>
      <c r="D8">
        <f t="shared" si="0"/>
        <v>1</v>
      </c>
    </row>
    <row r="9" spans="1:8" x14ac:dyDescent="0.3">
      <c r="A9" s="24">
        <v>39391</v>
      </c>
      <c r="B9" s="5">
        <f>TimeSeries!C9</f>
        <v>-4.5369480610606749E-2</v>
      </c>
      <c r="C9">
        <f>1.65*TimeSeries!F10</f>
        <v>1.9294093391854897E-2</v>
      </c>
      <c r="D9">
        <f t="shared" si="0"/>
        <v>0</v>
      </c>
    </row>
    <row r="10" spans="1:8" x14ac:dyDescent="0.3">
      <c r="A10" s="24">
        <v>39398</v>
      </c>
      <c r="B10" s="5">
        <f>TimeSeries!C10</f>
        <v>4.3014187552421257E-2</v>
      </c>
      <c r="C10">
        <f>1.65*TimeSeries!F11</f>
        <v>1.8319302776012056E-2</v>
      </c>
      <c r="D10">
        <f t="shared" si="0"/>
        <v>1</v>
      </c>
    </row>
    <row r="11" spans="1:8" x14ac:dyDescent="0.3">
      <c r="A11" s="24">
        <v>39405</v>
      </c>
      <c r="B11" s="5">
        <f>TimeSeries!C11</f>
        <v>-5.0492224293679167E-2</v>
      </c>
      <c r="C11">
        <f>1.65*TimeSeries!F12</f>
        <v>2.1418584974360139E-2</v>
      </c>
      <c r="D11">
        <f t="shared" si="0"/>
        <v>0</v>
      </c>
    </row>
    <row r="12" spans="1:8" x14ac:dyDescent="0.3">
      <c r="A12" s="24">
        <v>39412</v>
      </c>
      <c r="B12" s="5">
        <f>TimeSeries!C12</f>
        <v>2.748455936592209E-2</v>
      </c>
      <c r="C12">
        <f>1.65*TimeSeries!F13</f>
        <v>1.1948419857500954E-2</v>
      </c>
      <c r="D12">
        <f t="shared" si="0"/>
        <v>1</v>
      </c>
    </row>
    <row r="13" spans="1:8" x14ac:dyDescent="0.3">
      <c r="A13" s="24">
        <v>39419</v>
      </c>
      <c r="B13" s="5">
        <f>TimeSeries!C13</f>
        <v>3.6709870233395447E-2</v>
      </c>
      <c r="C13">
        <f>1.65*TimeSeries!F14</f>
        <v>1.5718529591798619E-2</v>
      </c>
      <c r="D13">
        <f t="shared" si="0"/>
        <v>1</v>
      </c>
    </row>
    <row r="14" spans="1:8" x14ac:dyDescent="0.3">
      <c r="A14" s="24">
        <v>39426</v>
      </c>
      <c r="B14" s="5">
        <f>TimeSeries!C14</f>
        <v>1.228602397345524E-2</v>
      </c>
      <c r="C14">
        <f>1.65*TimeSeries!F15</f>
        <v>6.0250533481605376E-3</v>
      </c>
      <c r="D14">
        <f t="shared" si="0"/>
        <v>1</v>
      </c>
    </row>
    <row r="15" spans="1:8" x14ac:dyDescent="0.3">
      <c r="A15" s="24">
        <v>39433</v>
      </c>
      <c r="B15" s="5">
        <f>TimeSeries!C15</f>
        <v>-4.6497046187979785E-2</v>
      </c>
      <c r="C15">
        <f>1.65*TimeSeries!F16</f>
        <v>1.9761242626442431E-2</v>
      </c>
      <c r="D15">
        <f t="shared" si="0"/>
        <v>0</v>
      </c>
    </row>
    <row r="16" spans="1:8" x14ac:dyDescent="0.3">
      <c r="A16" s="24">
        <v>39440</v>
      </c>
      <c r="B16" s="5">
        <f>TimeSeries!C16</f>
        <v>5.431374235888331E-2</v>
      </c>
      <c r="C16">
        <f>1.65*TimeSeries!F17</f>
        <v>2.3006511696405392E-2</v>
      </c>
      <c r="D16">
        <f t="shared" si="0"/>
        <v>1</v>
      </c>
    </row>
    <row r="17" spans="1:4" x14ac:dyDescent="0.3">
      <c r="A17" s="24">
        <v>39447</v>
      </c>
      <c r="B17" s="5">
        <f>TimeSeries!C17</f>
        <v>3.200809301830998E-2</v>
      </c>
      <c r="C17">
        <f>1.65*TimeSeries!F18</f>
        <v>1.3790022028876815E-2</v>
      </c>
      <c r="D17">
        <f t="shared" si="0"/>
        <v>1</v>
      </c>
    </row>
    <row r="18" spans="1:4" x14ac:dyDescent="0.3">
      <c r="A18" s="24">
        <v>39454</v>
      </c>
      <c r="B18" s="5">
        <f>TimeSeries!C18</f>
        <v>-1.182597410723274E-2</v>
      </c>
      <c r="C18">
        <f>1.65*TimeSeries!F19</f>
        <v>5.8606732302828477E-3</v>
      </c>
      <c r="D18">
        <f t="shared" si="0"/>
        <v>0</v>
      </c>
    </row>
    <row r="19" spans="1:4" x14ac:dyDescent="0.3">
      <c r="A19" s="24">
        <v>39461</v>
      </c>
      <c r="B19" s="5">
        <f>TimeSeries!C19</f>
        <v>-7.9805210428101514E-2</v>
      </c>
      <c r="C19">
        <f>1.65*TimeSeries!F20</f>
        <v>3.3637381921660089E-2</v>
      </c>
      <c r="D19">
        <f t="shared" si="0"/>
        <v>0</v>
      </c>
    </row>
    <row r="20" spans="1:4" x14ac:dyDescent="0.3">
      <c r="A20" s="24">
        <v>39468</v>
      </c>
      <c r="B20" s="5">
        <f>TimeSeries!C20</f>
        <v>-5.6429936734741726E-2</v>
      </c>
      <c r="C20">
        <f>1.65*TimeSeries!F21</f>
        <v>2.3886751417806266E-2</v>
      </c>
      <c r="D20">
        <f t="shared" si="0"/>
        <v>0</v>
      </c>
    </row>
    <row r="21" spans="1:4" x14ac:dyDescent="0.3">
      <c r="A21" s="24">
        <v>39475</v>
      </c>
      <c r="B21" s="5">
        <f>TimeSeries!C21</f>
        <v>-1.2278617674341463E-2</v>
      </c>
      <c r="C21">
        <f>1.65*TimeSeries!F22</f>
        <v>6.0223935200300867E-3</v>
      </c>
      <c r="D21">
        <f t="shared" si="0"/>
        <v>0</v>
      </c>
    </row>
    <row r="22" spans="1:4" x14ac:dyDescent="0.3">
      <c r="A22" s="24">
        <v>39482</v>
      </c>
      <c r="B22" s="5">
        <f>TimeSeries!C22</f>
        <v>-3.7030401493958309E-2</v>
      </c>
      <c r="C22">
        <f>1.65*TimeSeries!F23</f>
        <v>1.5850401461080414E-2</v>
      </c>
      <c r="D22">
        <f t="shared" si="0"/>
        <v>0</v>
      </c>
    </row>
    <row r="23" spans="1:4" x14ac:dyDescent="0.3">
      <c r="A23" s="24">
        <v>39489</v>
      </c>
      <c r="B23" s="5">
        <f>TimeSeries!C23</f>
        <v>3.5651820911827725E-2</v>
      </c>
      <c r="C23">
        <f>1.65*TimeSeries!F24</f>
        <v>1.5283558302602022E-2</v>
      </c>
      <c r="D23">
        <f t="shared" si="0"/>
        <v>1</v>
      </c>
    </row>
    <row r="24" spans="1:4" x14ac:dyDescent="0.3">
      <c r="A24" s="24">
        <v>39496</v>
      </c>
      <c r="B24" s="5">
        <f>TimeSeries!C24</f>
        <v>-3.6234872594676837E-2</v>
      </c>
      <c r="C24">
        <f>1.65*TimeSeries!F25</f>
        <v>1.552319128719603E-2</v>
      </c>
      <c r="D24">
        <f t="shared" si="0"/>
        <v>0</v>
      </c>
    </row>
    <row r="25" spans="1:4" x14ac:dyDescent="0.3">
      <c r="A25" s="24">
        <v>39503</v>
      </c>
      <c r="B25" s="5">
        <f>TimeSeries!C25</f>
        <v>2.2061341290417147E-2</v>
      </c>
      <c r="C25">
        <f>1.65*TimeSeries!F26</f>
        <v>9.7692645021875933E-3</v>
      </c>
      <c r="D25">
        <f t="shared" si="0"/>
        <v>1</v>
      </c>
    </row>
    <row r="26" spans="1:4" x14ac:dyDescent="0.3">
      <c r="A26" s="24">
        <v>39510</v>
      </c>
      <c r="B26" s="5">
        <f>TimeSeries!C26</f>
        <v>-8.6512855813870027E-2</v>
      </c>
      <c r="C26">
        <f>1.65*TimeSeries!F27</f>
        <v>3.644127013888266E-2</v>
      </c>
      <c r="D26">
        <f t="shared" si="0"/>
        <v>0</v>
      </c>
    </row>
    <row r="27" spans="1:4" x14ac:dyDescent="0.3">
      <c r="A27" s="24">
        <v>39517</v>
      </c>
      <c r="B27" s="5">
        <f>TimeSeries!C27</f>
        <v>-5.4070526533485097E-3</v>
      </c>
      <c r="C27">
        <f>1.65*TimeSeries!F28</f>
        <v>3.8554220966234851E-3</v>
      </c>
      <c r="D27">
        <f t="shared" si="0"/>
        <v>0</v>
      </c>
    </row>
    <row r="28" spans="1:4" x14ac:dyDescent="0.3">
      <c r="A28" s="24">
        <v>39524</v>
      </c>
      <c r="B28" s="5">
        <f>TimeSeries!C28</f>
        <v>-3.6210884665902165E-2</v>
      </c>
      <c r="C28">
        <f>1.65*TimeSeries!F29</f>
        <v>1.5513329182818439E-2</v>
      </c>
      <c r="D28">
        <f t="shared" si="0"/>
        <v>0</v>
      </c>
    </row>
    <row r="29" spans="1:4" x14ac:dyDescent="0.3">
      <c r="A29" s="24">
        <v>39531</v>
      </c>
      <c r="B29" s="5">
        <f>TimeSeries!C29</f>
        <v>8.0466509028604305E-2</v>
      </c>
      <c r="C29">
        <f>1.65*TimeSeries!F30</f>
        <v>3.3913731560633327E-2</v>
      </c>
      <c r="D29">
        <f t="shared" si="0"/>
        <v>1</v>
      </c>
    </row>
    <row r="30" spans="1:4" x14ac:dyDescent="0.3">
      <c r="A30" s="24">
        <v>39538</v>
      </c>
      <c r="B30" s="5">
        <f>TimeSeries!C30</f>
        <v>-5.9692432213678703E-2</v>
      </c>
      <c r="C30">
        <f>1.65*TimeSeries!F31</f>
        <v>2.5244881963115563E-2</v>
      </c>
      <c r="D30">
        <f t="shared" si="0"/>
        <v>0</v>
      </c>
    </row>
    <row r="31" spans="1:4" x14ac:dyDescent="0.3">
      <c r="A31" s="24">
        <v>39545</v>
      </c>
      <c r="B31" s="5">
        <f>TimeSeries!C31</f>
        <v>2.814714970679999E-2</v>
      </c>
      <c r="C31">
        <f>1.65*TimeSeries!F32</f>
        <v>1.221708329948374E-2</v>
      </c>
      <c r="D31">
        <f t="shared" si="0"/>
        <v>1</v>
      </c>
    </row>
    <row r="32" spans="1:4" x14ac:dyDescent="0.3">
      <c r="A32" s="24">
        <v>39552</v>
      </c>
      <c r="B32" s="5">
        <f>TimeSeries!C32</f>
        <v>3.7799846171675755E-2</v>
      </c>
      <c r="C32">
        <f>1.65*TimeSeries!F33</f>
        <v>1.6167141882558623E-2</v>
      </c>
      <c r="D32">
        <f t="shared" si="0"/>
        <v>1</v>
      </c>
    </row>
    <row r="33" spans="1:4" x14ac:dyDescent="0.3">
      <c r="A33" s="24">
        <v>39559</v>
      </c>
      <c r="B33" s="5">
        <f>TimeSeries!C33</f>
        <v>3.0917291059215923E-2</v>
      </c>
      <c r="C33">
        <f>1.65*TimeSeries!F34</f>
        <v>1.334448191486132E-2</v>
      </c>
      <c r="D33">
        <f t="shared" si="0"/>
        <v>1</v>
      </c>
    </row>
    <row r="34" spans="1:4" x14ac:dyDescent="0.3">
      <c r="A34" s="24">
        <v>39566</v>
      </c>
      <c r="B34" s="5">
        <f>TimeSeries!C34</f>
        <v>2.2790851487501484E-2</v>
      </c>
      <c r="C34">
        <f>1.65*TimeSeries!F35</f>
        <v>1.0059899266442881E-2</v>
      </c>
      <c r="D34">
        <f t="shared" si="0"/>
        <v>1</v>
      </c>
    </row>
    <row r="35" spans="1:4" x14ac:dyDescent="0.3">
      <c r="A35" s="24">
        <v>39573</v>
      </c>
      <c r="B35" s="5">
        <f>TimeSeries!C35</f>
        <v>-4.6976031613412572E-2</v>
      </c>
      <c r="C35">
        <f>1.65*TimeSeries!F36</f>
        <v>1.9959772295671283E-2</v>
      </c>
      <c r="D35">
        <f t="shared" si="0"/>
        <v>0</v>
      </c>
    </row>
    <row r="36" spans="1:4" x14ac:dyDescent="0.3">
      <c r="A36" s="24">
        <v>39580</v>
      </c>
      <c r="B36" s="5">
        <f>TimeSeries!C36</f>
        <v>3.5142314097937444E-2</v>
      </c>
      <c r="C36">
        <f>1.65*TimeSeries!F37</f>
        <v>1.5074285268340468E-2</v>
      </c>
      <c r="D36">
        <f t="shared" si="0"/>
        <v>1</v>
      </c>
    </row>
    <row r="37" spans="1:4" x14ac:dyDescent="0.3">
      <c r="A37" s="24">
        <v>39587</v>
      </c>
      <c r="B37" s="5">
        <f>TimeSeries!C37</f>
        <v>-4.0938864732172897E-2</v>
      </c>
      <c r="C37">
        <f>1.65*TimeSeries!F38</f>
        <v>1.7461658766142946E-2</v>
      </c>
      <c r="D37">
        <f t="shared" si="0"/>
        <v>0</v>
      </c>
    </row>
    <row r="38" spans="1:4" x14ac:dyDescent="0.3">
      <c r="A38" s="24">
        <v>39594</v>
      </c>
      <c r="B38" s="5">
        <f>TimeSeries!C38</f>
        <v>-1.5455157645194229E-2</v>
      </c>
      <c r="C38">
        <f>1.65*TimeSeries!F39</f>
        <v>7.1962458761250696E-3</v>
      </c>
      <c r="D38">
        <f t="shared" si="0"/>
        <v>0</v>
      </c>
    </row>
    <row r="39" spans="1:4" x14ac:dyDescent="0.3">
      <c r="A39" s="24">
        <v>39601</v>
      </c>
      <c r="B39" s="5">
        <f>TimeSeries!C39</f>
        <v>-4.9752630974742695E-2</v>
      </c>
      <c r="C39">
        <f>1.65*TimeSeries!F40</f>
        <v>2.1111544747009658E-2</v>
      </c>
      <c r="D39">
        <f t="shared" si="0"/>
        <v>0</v>
      </c>
    </row>
    <row r="40" spans="1:4" x14ac:dyDescent="0.3">
      <c r="A40" s="24">
        <v>39608</v>
      </c>
      <c r="B40" s="5">
        <f>TimeSeries!C40</f>
        <v>-2.3920591145520698E-2</v>
      </c>
      <c r="C40">
        <f>1.65*TimeSeries!F41</f>
        <v>1.0511724004966661E-2</v>
      </c>
      <c r="D40">
        <f t="shared" si="0"/>
        <v>0</v>
      </c>
    </row>
    <row r="41" spans="1:4" x14ac:dyDescent="0.3">
      <c r="A41" s="24">
        <v>39615</v>
      </c>
      <c r="B41" s="5">
        <f>TimeSeries!C41</f>
        <v>-3.753520827592971E-2</v>
      </c>
      <c r="C41">
        <f>1.65*TimeSeries!F42</f>
        <v>1.6058176426943741E-2</v>
      </c>
      <c r="D41">
        <f t="shared" si="0"/>
        <v>0</v>
      </c>
    </row>
    <row r="42" spans="1:4" x14ac:dyDescent="0.3">
      <c r="A42" s="24">
        <v>39622</v>
      </c>
      <c r="B42" s="5">
        <f>TimeSeries!C42</f>
        <v>-4.8510060107042174E-2</v>
      </c>
      <c r="C42">
        <f>1.65*TimeSeries!F43</f>
        <v>2.059592097283185E-2</v>
      </c>
      <c r="D42">
        <f t="shared" si="0"/>
        <v>0</v>
      </c>
    </row>
    <row r="43" spans="1:4" x14ac:dyDescent="0.3">
      <c r="A43" s="24">
        <v>39629</v>
      </c>
      <c r="B43" s="5">
        <f>TimeSeries!C43</f>
        <v>-2.9166089756687441E-2</v>
      </c>
      <c r="C43">
        <f>1.65*TimeSeries!F44</f>
        <v>1.2631032492920014E-2</v>
      </c>
      <c r="D43">
        <f t="shared" si="0"/>
        <v>0</v>
      </c>
    </row>
    <row r="44" spans="1:4" x14ac:dyDescent="0.3">
      <c r="A44" s="24">
        <v>39636</v>
      </c>
      <c r="B44" s="5">
        <f>TimeSeries!C44</f>
        <v>8.2171314741035228E-3</v>
      </c>
      <c r="C44">
        <f>1.65*TimeSeries!F45</f>
        <v>4.6483844146366984E-3</v>
      </c>
      <c r="D44">
        <f t="shared" si="0"/>
        <v>1</v>
      </c>
    </row>
    <row r="45" spans="1:4" x14ac:dyDescent="0.3">
      <c r="A45" s="24">
        <v>39643</v>
      </c>
      <c r="B45" s="5">
        <f>TimeSeries!C45</f>
        <v>1.068164979007169E-2</v>
      </c>
      <c r="C45">
        <f>1.65*TimeSeries!F46</f>
        <v>5.4599492021910299E-3</v>
      </c>
      <c r="D45">
        <f t="shared" si="0"/>
        <v>1</v>
      </c>
    </row>
    <row r="46" spans="1:4" x14ac:dyDescent="0.3">
      <c r="A46" s="24">
        <v>39650</v>
      </c>
      <c r="B46" s="5">
        <f>TimeSeries!C46</f>
        <v>5.3662434517991242E-2</v>
      </c>
      <c r="C46">
        <f>1.65*TimeSeries!F47</f>
        <v>2.2735720956937742E-2</v>
      </c>
      <c r="D46">
        <f t="shared" si="0"/>
        <v>1</v>
      </c>
    </row>
    <row r="47" spans="1:4" x14ac:dyDescent="0.3">
      <c r="A47" s="24">
        <v>39657</v>
      </c>
      <c r="B47" s="5">
        <f>TimeSeries!C47</f>
        <v>2.3586095232422277E-2</v>
      </c>
      <c r="C47">
        <f>1.65*TimeSeries!F48</f>
        <v>1.0377739311664518E-2</v>
      </c>
      <c r="D47">
        <f t="shared" si="0"/>
        <v>1</v>
      </c>
    </row>
    <row r="48" spans="1:4" x14ac:dyDescent="0.3">
      <c r="A48" s="24">
        <v>39664</v>
      </c>
      <c r="B48" s="5">
        <f>TimeSeries!C48</f>
        <v>2.6271414268250082E-2</v>
      </c>
      <c r="C48">
        <f>1.65*TimeSeries!F49</f>
        <v>1.14576846078055E-2</v>
      </c>
      <c r="D48">
        <f t="shared" si="0"/>
        <v>1</v>
      </c>
    </row>
    <row r="49" spans="1:4" x14ac:dyDescent="0.3">
      <c r="A49" s="24">
        <v>39671</v>
      </c>
      <c r="B49" s="5">
        <f>TimeSeries!C49</f>
        <v>-2.1812518972844641E-2</v>
      </c>
      <c r="C49">
        <f>1.65*TimeSeries!F50</f>
        <v>9.6703535541233839E-3</v>
      </c>
      <c r="D49">
        <f t="shared" si="0"/>
        <v>0</v>
      </c>
    </row>
    <row r="50" spans="1:4" x14ac:dyDescent="0.3">
      <c r="A50" s="24">
        <v>39678</v>
      </c>
      <c r="B50" s="5">
        <f>TimeSeries!C50</f>
        <v>-2.3303314475945469E-2</v>
      </c>
      <c r="C50">
        <f>1.65*TimeSeries!F51</f>
        <v>1.0264602858746702E-2</v>
      </c>
      <c r="D50">
        <f t="shared" si="0"/>
        <v>0</v>
      </c>
    </row>
    <row r="51" spans="1:4" x14ac:dyDescent="0.3">
      <c r="A51" s="24">
        <v>39685</v>
      </c>
      <c r="B51" s="5">
        <f>TimeSeries!C51</f>
        <v>7.5217052117104721E-3</v>
      </c>
      <c r="C51">
        <f>1.65*TimeSeries!F52</f>
        <v>4.436178945813842E-3</v>
      </c>
      <c r="D51">
        <f t="shared" si="0"/>
        <v>1</v>
      </c>
    </row>
    <row r="52" spans="1:4" x14ac:dyDescent="0.3">
      <c r="A52" s="24">
        <v>39692</v>
      </c>
      <c r="B52" s="5">
        <f>TimeSeries!C52</f>
        <v>-1.7660998423164598E-3</v>
      </c>
      <c r="C52">
        <f>1.65*TimeSeries!F53</f>
        <v>3.2037844962243146E-3</v>
      </c>
      <c r="D52">
        <f t="shared" si="0"/>
        <v>0</v>
      </c>
    </row>
    <row r="53" spans="1:4" x14ac:dyDescent="0.3">
      <c r="A53" s="24">
        <v>39699</v>
      </c>
      <c r="B53" s="5">
        <f>TimeSeries!C53</f>
        <v>-2.8456130076703778E-2</v>
      </c>
      <c r="C53">
        <f>1.65*TimeSeries!F54</f>
        <v>1.234250949153747E-2</v>
      </c>
      <c r="D53">
        <f t="shared" si="0"/>
        <v>0</v>
      </c>
    </row>
    <row r="54" spans="1:4" x14ac:dyDescent="0.3">
      <c r="A54" s="24">
        <v>39706</v>
      </c>
      <c r="B54" s="5">
        <f>TimeSeries!C54</f>
        <v>3.9730406913918159E-3</v>
      </c>
      <c r="C54">
        <f>1.65*TimeSeries!F55</f>
        <v>3.5348417421612551E-3</v>
      </c>
      <c r="D54">
        <f t="shared" si="0"/>
        <v>1</v>
      </c>
    </row>
    <row r="55" spans="1:4" x14ac:dyDescent="0.3">
      <c r="A55" s="24">
        <v>39713</v>
      </c>
      <c r="B55" s="5">
        <f>TimeSeries!C55</f>
        <v>-6.1244920793828372E-2</v>
      </c>
      <c r="C55">
        <f>1.65*TimeSeries!F56</f>
        <v>2.5891570541395303E-2</v>
      </c>
      <c r="D55">
        <f t="shared" si="0"/>
        <v>0</v>
      </c>
    </row>
    <row r="56" spans="1:4" x14ac:dyDescent="0.3">
      <c r="A56" s="24">
        <v>39720</v>
      </c>
      <c r="B56" s="5">
        <f>TimeSeries!C56</f>
        <v>-4.1891964411737037E-2</v>
      </c>
      <c r="C56">
        <f>1.65*TimeSeries!F57</f>
        <v>1.7855374734026635E-2</v>
      </c>
      <c r="D56">
        <f t="shared" si="0"/>
        <v>0</v>
      </c>
    </row>
    <row r="57" spans="1:4" x14ac:dyDescent="0.3">
      <c r="A57" s="24">
        <v>39727</v>
      </c>
      <c r="B57" s="5">
        <f>TimeSeries!C57</f>
        <v>-0.1409920883041853</v>
      </c>
      <c r="C57">
        <f>1.65*TimeSeries!F58</f>
        <v>5.9253618381497931E-2</v>
      </c>
      <c r="D57">
        <f t="shared" si="0"/>
        <v>0</v>
      </c>
    </row>
    <row r="58" spans="1:4" x14ac:dyDescent="0.3">
      <c r="A58" s="24">
        <v>39734</v>
      </c>
      <c r="B58" s="5">
        <f>TimeSeries!C58</f>
        <v>-6.2683838648869394E-2</v>
      </c>
      <c r="C58">
        <f>1.65*TimeSeries!F59</f>
        <v>2.6491163952804115E-2</v>
      </c>
      <c r="D58">
        <f t="shared" si="0"/>
        <v>0</v>
      </c>
    </row>
    <row r="59" spans="1:4" x14ac:dyDescent="0.3">
      <c r="A59" s="24">
        <v>39741</v>
      </c>
      <c r="B59" s="5">
        <f>TimeSeries!C59</f>
        <v>-0.15949715617296534</v>
      </c>
      <c r="C59">
        <f>1.65*TimeSeries!F60</f>
        <v>6.7010321863682928E-2</v>
      </c>
      <c r="D59">
        <f t="shared" si="0"/>
        <v>0</v>
      </c>
    </row>
    <row r="60" spans="1:4" x14ac:dyDescent="0.3">
      <c r="A60" s="24">
        <v>39748</v>
      </c>
      <c r="B60" s="5">
        <f>TimeSeries!C60</f>
        <v>0.11671830404653627</v>
      </c>
      <c r="C60">
        <f>1.65*TimeSeries!F61</f>
        <v>4.908342128847365E-2</v>
      </c>
      <c r="D60">
        <f t="shared" si="0"/>
        <v>1</v>
      </c>
    </row>
    <row r="61" spans="1:4" x14ac:dyDescent="0.3">
      <c r="A61" s="24">
        <v>39755</v>
      </c>
      <c r="B61" s="5">
        <f>TimeSeries!C61</f>
        <v>3.0288293382973785E-2</v>
      </c>
      <c r="C61">
        <f>1.65*TimeSeries!F62</f>
        <v>1.3087950907239305E-2</v>
      </c>
      <c r="D61">
        <f t="shared" si="0"/>
        <v>1</v>
      </c>
    </row>
    <row r="62" spans="1:4" x14ac:dyDescent="0.3">
      <c r="A62" s="24">
        <v>39762</v>
      </c>
      <c r="B62" s="5">
        <f>TimeSeries!C62</f>
        <v>-5.4709015251850013E-2</v>
      </c>
      <c r="C62">
        <f>1.65*TimeSeries!F63</f>
        <v>2.3170881371871045E-2</v>
      </c>
      <c r="D62">
        <f t="shared" si="0"/>
        <v>0</v>
      </c>
    </row>
    <row r="63" spans="1:4" x14ac:dyDescent="0.3">
      <c r="A63" s="24">
        <v>39769</v>
      </c>
      <c r="B63" s="5">
        <f>TimeSeries!C63</f>
        <v>-4.1596293138661422E-2</v>
      </c>
      <c r="C63">
        <f>1.65*TimeSeries!F64</f>
        <v>1.7733205802418755E-2</v>
      </c>
      <c r="D63">
        <f t="shared" si="0"/>
        <v>0</v>
      </c>
    </row>
    <row r="64" spans="1:4" x14ac:dyDescent="0.3">
      <c r="A64" s="24">
        <v>39776</v>
      </c>
      <c r="B64" s="5">
        <f>TimeSeries!C64</f>
        <v>2.2888914812600136E-2</v>
      </c>
      <c r="C64">
        <f>1.65*TimeSeries!F65</f>
        <v>1.0099037370402511E-2</v>
      </c>
      <c r="D64">
        <f t="shared" si="0"/>
        <v>1</v>
      </c>
    </row>
    <row r="65" spans="1:4" x14ac:dyDescent="0.3">
      <c r="A65" s="24">
        <v>39783</v>
      </c>
      <c r="B65" s="5">
        <f>TimeSeries!C65</f>
        <v>-1.4772673902891387E-2</v>
      </c>
      <c r="C65">
        <f>1.65*TimeSeries!F66</f>
        <v>6.9391903154621777E-3</v>
      </c>
      <c r="D65">
        <f t="shared" si="0"/>
        <v>0</v>
      </c>
    </row>
    <row r="66" spans="1:4" x14ac:dyDescent="0.3">
      <c r="A66" s="24">
        <v>39790</v>
      </c>
      <c r="B66" s="5">
        <f>TimeSeries!C66</f>
        <v>7.6241601369720247E-2</v>
      </c>
      <c r="C66">
        <f>1.65*TimeSeries!F67</f>
        <v>3.2148538898781241E-2</v>
      </c>
      <c r="D66">
        <f t="shared" si="0"/>
        <v>1</v>
      </c>
    </row>
    <row r="67" spans="1:4" x14ac:dyDescent="0.3">
      <c r="A67" s="24">
        <v>39797</v>
      </c>
      <c r="B67" s="5">
        <f>TimeSeries!C67</f>
        <v>5.3451280101288301E-2</v>
      </c>
      <c r="C67">
        <f>1.65*TimeSeries!F68</f>
        <v>2.2647943578916526E-2</v>
      </c>
      <c r="D67">
        <f t="shared" si="0"/>
        <v>1</v>
      </c>
    </row>
    <row r="68" spans="1:4" x14ac:dyDescent="0.3">
      <c r="A68" s="24">
        <v>39804</v>
      </c>
      <c r="B68" s="5">
        <f>TimeSeries!C68</f>
        <v>-7.1567831031681517E-2</v>
      </c>
      <c r="C68">
        <f>1.65*TimeSeries!F69</f>
        <v>3.0196889428077845E-2</v>
      </c>
      <c r="D68">
        <f t="shared" si="0"/>
        <v>0</v>
      </c>
    </row>
    <row r="69" spans="1:4" x14ac:dyDescent="0.3">
      <c r="A69" s="24">
        <v>39811</v>
      </c>
      <c r="B69" s="5">
        <f>TimeSeries!C69</f>
        <v>6.6322512905766073E-2</v>
      </c>
      <c r="C69">
        <f>1.65*TimeSeries!F70</f>
        <v>2.800821308737457E-2</v>
      </c>
      <c r="D69">
        <f t="shared" ref="D69:D132" si="1">IF(B69&gt;C69,1,0)</f>
        <v>1</v>
      </c>
    </row>
    <row r="70" spans="1:4" x14ac:dyDescent="0.3">
      <c r="A70" s="24">
        <v>39818</v>
      </c>
      <c r="B70" s="5">
        <f>TimeSeries!C70</f>
        <v>-5.7027980635102948E-2</v>
      </c>
      <c r="C70">
        <f>1.65*TimeSeries!F71</f>
        <v>2.4135614932254742E-2</v>
      </c>
      <c r="D70">
        <f t="shared" si="1"/>
        <v>0</v>
      </c>
    </row>
    <row r="71" spans="1:4" x14ac:dyDescent="0.3">
      <c r="A71" s="24">
        <v>39825</v>
      </c>
      <c r="B71" s="5">
        <f>TimeSeries!C71</f>
        <v>-1.5506456257614043E-2</v>
      </c>
      <c r="C71">
        <f>1.65*TimeSeries!F72</f>
        <v>7.2156567373050946E-3</v>
      </c>
      <c r="D71">
        <f t="shared" si="1"/>
        <v>0</v>
      </c>
    </row>
    <row r="72" spans="1:4" x14ac:dyDescent="0.3">
      <c r="A72" s="24">
        <v>39832</v>
      </c>
      <c r="B72" s="5">
        <f>TimeSeries!C72</f>
        <v>-5.299719101681255E-2</v>
      </c>
      <c r="C72">
        <f>1.65*TimeSeries!F73</f>
        <v>2.2459200046953072E-2</v>
      </c>
      <c r="D72">
        <f t="shared" si="1"/>
        <v>0</v>
      </c>
    </row>
    <row r="73" spans="1:4" x14ac:dyDescent="0.3">
      <c r="A73" s="24">
        <v>39839</v>
      </c>
      <c r="B73" s="5">
        <f>TimeSeries!C73</f>
        <v>7.3267251469077532E-2</v>
      </c>
      <c r="C73">
        <f>1.65*TimeSeries!F74</f>
        <v>3.0906380717862485E-2</v>
      </c>
      <c r="D73">
        <f t="shared" si="1"/>
        <v>1</v>
      </c>
    </row>
    <row r="74" spans="1:4" x14ac:dyDescent="0.3">
      <c r="A74" s="24">
        <v>39846</v>
      </c>
      <c r="B74" s="5">
        <f>TimeSeries!C74</f>
        <v>-1.1026836869853618E-2</v>
      </c>
      <c r="C74">
        <f>1.65*TimeSeries!F75</f>
        <v>5.5795057491246575E-3</v>
      </c>
      <c r="D74">
        <f t="shared" si="1"/>
        <v>0</v>
      </c>
    </row>
    <row r="75" spans="1:4" x14ac:dyDescent="0.3">
      <c r="A75" s="24">
        <v>39853</v>
      </c>
      <c r="B75" s="5">
        <f>TimeSeries!C75</f>
        <v>3.7019449328134613E-2</v>
      </c>
      <c r="C75">
        <f>1.65*TimeSeries!F76</f>
        <v>1.584589482390741E-2</v>
      </c>
      <c r="D75">
        <f t="shared" si="1"/>
        <v>1</v>
      </c>
    </row>
    <row r="76" spans="1:4" x14ac:dyDescent="0.3">
      <c r="A76" s="24">
        <v>39860</v>
      </c>
      <c r="B76" s="5">
        <f>TimeSeries!C76</f>
        <v>-7.1870754647767932E-2</v>
      </c>
      <c r="C76">
        <f>1.65*TimeSeries!F77</f>
        <v>3.0323344264568512E-2</v>
      </c>
      <c r="D76">
        <f t="shared" si="1"/>
        <v>0</v>
      </c>
    </row>
    <row r="77" spans="1:4" x14ac:dyDescent="0.3">
      <c r="A77" s="24">
        <v>39867</v>
      </c>
      <c r="B77" s="5">
        <f>TimeSeries!C77</f>
        <v>9.9398679519888677E-3</v>
      </c>
      <c r="C77">
        <f>1.65*TimeSeries!F78</f>
        <v>5.2073814025441851E-3</v>
      </c>
      <c r="D77">
        <f t="shared" si="1"/>
        <v>1</v>
      </c>
    </row>
    <row r="78" spans="1:4" x14ac:dyDescent="0.3">
      <c r="A78" s="24">
        <v>39874</v>
      </c>
      <c r="B78" s="5">
        <f>TimeSeries!C78</f>
        <v>-5.1924087735679914E-2</v>
      </c>
      <c r="C78">
        <f>1.65*TimeSeries!F79</f>
        <v>2.201328656979927E-2</v>
      </c>
      <c r="D78">
        <f t="shared" si="1"/>
        <v>0</v>
      </c>
    </row>
    <row r="79" spans="1:4" x14ac:dyDescent="0.3">
      <c r="A79" s="24">
        <v>39881</v>
      </c>
      <c r="B79" s="5">
        <f>TimeSeries!C79</f>
        <v>3.7822300765160133E-2</v>
      </c>
      <c r="C79">
        <f>1.65*TimeSeries!F80</f>
        <v>1.6176388942766514E-2</v>
      </c>
      <c r="D79">
        <f t="shared" si="1"/>
        <v>1</v>
      </c>
    </row>
    <row r="80" spans="1:4" x14ac:dyDescent="0.3">
      <c r="A80" s="24">
        <v>39888</v>
      </c>
      <c r="B80" s="5">
        <f>TimeSeries!C80</f>
        <v>3.2288332749149662E-2</v>
      </c>
      <c r="C80">
        <f>1.65*TimeSeries!F81</f>
        <v>1.3904614946094084E-2</v>
      </c>
      <c r="D80">
        <f t="shared" si="1"/>
        <v>1</v>
      </c>
    </row>
    <row r="81" spans="1:4" x14ac:dyDescent="0.3">
      <c r="A81" s="24">
        <v>39895</v>
      </c>
      <c r="B81" s="5">
        <f>TimeSeries!C81</f>
        <v>0.10744370362813283</v>
      </c>
      <c r="C81">
        <f>1.65*TimeSeries!F82</f>
        <v>4.5199586938579311E-2</v>
      </c>
      <c r="D81">
        <f t="shared" si="1"/>
        <v>1</v>
      </c>
    </row>
    <row r="82" spans="1:4" x14ac:dyDescent="0.3">
      <c r="A82" s="24">
        <v>39902</v>
      </c>
      <c r="B82" s="5">
        <f>TimeSeries!C82</f>
        <v>3.294039203551713E-2</v>
      </c>
      <c r="C82">
        <f>1.65*TimeSeries!F83</f>
        <v>1.417144011980619E-2</v>
      </c>
      <c r="D82">
        <f t="shared" si="1"/>
        <v>1</v>
      </c>
    </row>
    <row r="83" spans="1:4" x14ac:dyDescent="0.3">
      <c r="A83" s="24">
        <v>39909</v>
      </c>
      <c r="B83" s="5">
        <f>TimeSeries!C83</f>
        <v>4.0796623536842214E-2</v>
      </c>
      <c r="C83">
        <f>1.65*TimeSeries!F84</f>
        <v>1.7402924914108081E-2</v>
      </c>
      <c r="D83">
        <f t="shared" si="1"/>
        <v>1</v>
      </c>
    </row>
    <row r="84" spans="1:4" x14ac:dyDescent="0.3">
      <c r="A84" s="24">
        <v>39916</v>
      </c>
      <c r="B84" s="5">
        <f>TimeSeries!C84</f>
        <v>1.2671819062217482E-2</v>
      </c>
      <c r="C84">
        <f>1.65*TimeSeries!F85</f>
        <v>6.1641844130483972E-3</v>
      </c>
      <c r="D84">
        <f t="shared" si="1"/>
        <v>1</v>
      </c>
    </row>
    <row r="85" spans="1:4" x14ac:dyDescent="0.3">
      <c r="A85" s="24">
        <v>39923</v>
      </c>
      <c r="B85" s="5">
        <f>TimeSeries!C85</f>
        <v>2.8468886785372405E-2</v>
      </c>
      <c r="C85">
        <f>1.65*TimeSeries!F86</f>
        <v>1.2347689782148655E-2</v>
      </c>
      <c r="D85">
        <f t="shared" si="1"/>
        <v>1</v>
      </c>
    </row>
    <row r="86" spans="1:4" x14ac:dyDescent="0.3">
      <c r="A86" s="24">
        <v>39930</v>
      </c>
      <c r="B86" s="5">
        <f>TimeSeries!C86</f>
        <v>-1.953615981649115E-3</v>
      </c>
      <c r="C86">
        <f>1.65*TimeSeries!F87</f>
        <v>3.2229005530111402E-3</v>
      </c>
      <c r="D86">
        <f t="shared" si="1"/>
        <v>0</v>
      </c>
    </row>
    <row r="87" spans="1:4" x14ac:dyDescent="0.3">
      <c r="A87" s="24">
        <v>39937</v>
      </c>
      <c r="B87" s="5">
        <f>TimeSeries!C87</f>
        <v>4.224298048695152E-2</v>
      </c>
      <c r="C87">
        <f>1.65*TimeSeries!F88</f>
        <v>1.8000445755671862E-2</v>
      </c>
      <c r="D87">
        <f t="shared" si="1"/>
        <v>1</v>
      </c>
    </row>
    <row r="88" spans="1:4" x14ac:dyDescent="0.3">
      <c r="A88" s="24">
        <v>39944</v>
      </c>
      <c r="B88" s="5">
        <f>TimeSeries!C88</f>
        <v>1.4071851260523349E-2</v>
      </c>
      <c r="C88">
        <f>1.65*TimeSeries!F89</f>
        <v>6.6777154178539475E-3</v>
      </c>
      <c r="D88">
        <f t="shared" si="1"/>
        <v>1</v>
      </c>
    </row>
    <row r="89" spans="1:4" x14ac:dyDescent="0.3">
      <c r="A89" s="24">
        <v>39951</v>
      </c>
      <c r="B89" s="5">
        <f>TimeSeries!C89</f>
        <v>0.15438566114225893</v>
      </c>
      <c r="C89">
        <f>1.65*TimeSeries!F90</f>
        <v>6.4867527262737118E-2</v>
      </c>
      <c r="D89">
        <f t="shared" si="1"/>
        <v>1</v>
      </c>
    </row>
    <row r="90" spans="1:4" x14ac:dyDescent="0.3">
      <c r="A90" s="24">
        <v>39958</v>
      </c>
      <c r="B90" s="5">
        <f>TimeSeries!C90</f>
        <v>4.9652045608705953E-2</v>
      </c>
      <c r="C90">
        <f>1.65*TimeSeries!F91</f>
        <v>2.1069794584917766E-2</v>
      </c>
      <c r="D90">
        <f t="shared" si="1"/>
        <v>1</v>
      </c>
    </row>
    <row r="91" spans="1:4" x14ac:dyDescent="0.3">
      <c r="A91" s="24">
        <v>39965</v>
      </c>
      <c r="B91" s="5">
        <f>TimeSeries!C91</f>
        <v>3.1007249120611924E-2</v>
      </c>
      <c r="C91">
        <f>1.65*TimeSeries!F92</f>
        <v>1.3381194172420662E-2</v>
      </c>
      <c r="D91">
        <f t="shared" si="1"/>
        <v>1</v>
      </c>
    </row>
    <row r="92" spans="1:4" x14ac:dyDescent="0.3">
      <c r="A92" s="24">
        <v>39972</v>
      </c>
      <c r="B92" s="5">
        <f>TimeSeries!C92</f>
        <v>-7.6304259402115715E-4</v>
      </c>
      <c r="C92">
        <f>1.65*TimeSeries!F93</f>
        <v>3.1332749135197209E-3</v>
      </c>
      <c r="D92">
        <f t="shared" si="1"/>
        <v>0</v>
      </c>
    </row>
    <row r="93" spans="1:4" x14ac:dyDescent="0.3">
      <c r="A93" s="24">
        <v>39979</v>
      </c>
      <c r="B93" s="5">
        <f>TimeSeries!C93</f>
        <v>-5.8864556974296822E-2</v>
      </c>
      <c r="C93">
        <f>1.65*TimeSeries!F94</f>
        <v>2.4900134410583485E-2</v>
      </c>
      <c r="D93">
        <f t="shared" si="1"/>
        <v>0</v>
      </c>
    </row>
    <row r="94" spans="1:4" x14ac:dyDescent="0.3">
      <c r="A94" s="24">
        <v>39986</v>
      </c>
      <c r="B94" s="5">
        <f>TimeSeries!C94</f>
        <v>1.4349939943988366E-2</v>
      </c>
      <c r="C94">
        <f>1.65*TimeSeries!F95</f>
        <v>6.7811493996255221E-3</v>
      </c>
      <c r="D94">
        <f t="shared" si="1"/>
        <v>1</v>
      </c>
    </row>
    <row r="95" spans="1:4" x14ac:dyDescent="0.3">
      <c r="A95" s="24">
        <v>39993</v>
      </c>
      <c r="B95" s="5">
        <f>TimeSeries!C95</f>
        <v>1.1141583818992107E-2</v>
      </c>
      <c r="C95">
        <f>1.65*TimeSeries!F96</f>
        <v>5.6195124615895618E-3</v>
      </c>
      <c r="D95">
        <f t="shared" si="1"/>
        <v>1</v>
      </c>
    </row>
    <row r="96" spans="1:4" x14ac:dyDescent="0.3">
      <c r="A96" s="24">
        <v>40000</v>
      </c>
      <c r="B96" s="5">
        <f>TimeSeries!C96</f>
        <v>-9.5010475822173257E-2</v>
      </c>
      <c r="C96">
        <f>1.65*TimeSeries!F97</f>
        <v>3.9995647302297078E-2</v>
      </c>
      <c r="D96">
        <f t="shared" si="1"/>
        <v>0</v>
      </c>
    </row>
    <row r="97" spans="1:4" x14ac:dyDescent="0.3">
      <c r="A97" s="24">
        <v>40007</v>
      </c>
      <c r="B97" s="5">
        <f>TimeSeries!C97</f>
        <v>9.2672220090105117E-2</v>
      </c>
      <c r="C97">
        <f>1.65*TimeSeries!F98</f>
        <v>3.9017387035996068E-2</v>
      </c>
      <c r="D97">
        <f t="shared" si="1"/>
        <v>1</v>
      </c>
    </row>
    <row r="98" spans="1:4" x14ac:dyDescent="0.3">
      <c r="A98" s="24">
        <v>40014</v>
      </c>
      <c r="B98" s="5">
        <f>TimeSeries!C98</f>
        <v>4.4251843045534756E-2</v>
      </c>
      <c r="C98">
        <f>1.65*TimeSeries!F99</f>
        <v>1.8831356331866791E-2</v>
      </c>
      <c r="D98">
        <f t="shared" si="1"/>
        <v>1</v>
      </c>
    </row>
    <row r="99" spans="1:4" x14ac:dyDescent="0.3">
      <c r="A99" s="24">
        <v>40021</v>
      </c>
      <c r="B99" s="5">
        <f>TimeSeries!C99</f>
        <v>1.4862569858674179E-2</v>
      </c>
      <c r="C99">
        <f>1.65*TimeSeries!F100</f>
        <v>6.9729184721588622E-3</v>
      </c>
      <c r="D99">
        <f t="shared" si="1"/>
        <v>1</v>
      </c>
    </row>
    <row r="100" spans="1:4" x14ac:dyDescent="0.3">
      <c r="A100" s="24">
        <v>40028</v>
      </c>
      <c r="B100" s="5">
        <f>TimeSeries!C100</f>
        <v>-3.3441595711630301E-2</v>
      </c>
      <c r="C100">
        <f>1.65*TimeSeries!F101</f>
        <v>1.4376709161727785E-2</v>
      </c>
      <c r="D100">
        <f t="shared" si="1"/>
        <v>0</v>
      </c>
    </row>
    <row r="101" spans="1:4" x14ac:dyDescent="0.3">
      <c r="A101" s="24">
        <v>40035</v>
      </c>
      <c r="B101" s="5">
        <f>TimeSeries!C101</f>
        <v>2.2013188845779297E-2</v>
      </c>
      <c r="C101">
        <f>1.65*TimeSeries!F102</f>
        <v>9.7501141415568919E-3</v>
      </c>
      <c r="D101">
        <f t="shared" si="1"/>
        <v>1</v>
      </c>
    </row>
    <row r="102" spans="1:4" x14ac:dyDescent="0.3">
      <c r="A102" s="24">
        <v>40042</v>
      </c>
      <c r="B102" s="5">
        <f>TimeSeries!C102</f>
        <v>-1.1189834649297459E-2</v>
      </c>
      <c r="C102">
        <f>1.65*TimeSeries!F103</f>
        <v>5.6363732678979799E-3</v>
      </c>
      <c r="D102">
        <f t="shared" si="1"/>
        <v>0</v>
      </c>
    </row>
    <row r="103" spans="1:4" x14ac:dyDescent="0.3">
      <c r="A103" s="24">
        <v>40049</v>
      </c>
      <c r="B103" s="5">
        <f>TimeSeries!C103</f>
        <v>4.4945747603607256E-2</v>
      </c>
      <c r="C103">
        <f>1.65*TimeSeries!F104</f>
        <v>1.911861840251668E-2</v>
      </c>
      <c r="D103">
        <f t="shared" si="1"/>
        <v>1</v>
      </c>
    </row>
    <row r="104" spans="1:4" x14ac:dyDescent="0.3">
      <c r="A104" s="24">
        <v>40056</v>
      </c>
      <c r="B104" s="5">
        <f>TimeSeries!C104</f>
        <v>-1.0977673722455394E-2</v>
      </c>
      <c r="C104">
        <f>1.65*TimeSeries!F105</f>
        <v>5.5624044677977233E-3</v>
      </c>
      <c r="D104">
        <f t="shared" si="1"/>
        <v>0</v>
      </c>
    </row>
    <row r="105" spans="1:4" x14ac:dyDescent="0.3">
      <c r="A105" s="24">
        <v>40063</v>
      </c>
      <c r="B105" s="5">
        <f>TimeSeries!C105</f>
        <v>3.1866914250011424E-2</v>
      </c>
      <c r="C105">
        <f>1.65*TimeSeries!F106</f>
        <v>1.3732311905193587E-2</v>
      </c>
      <c r="D105">
        <f t="shared" si="1"/>
        <v>1</v>
      </c>
    </row>
    <row r="106" spans="1:4" x14ac:dyDescent="0.3">
      <c r="A106" s="24">
        <v>40070</v>
      </c>
      <c r="B106" s="5">
        <f>TimeSeries!C106</f>
        <v>3.0334090324072971E-2</v>
      </c>
      <c r="C106">
        <f>1.65*TimeSeries!F107</f>
        <v>1.3106618792613461E-2</v>
      </c>
      <c r="D106">
        <f t="shared" si="1"/>
        <v>1</v>
      </c>
    </row>
    <row r="107" spans="1:4" x14ac:dyDescent="0.3">
      <c r="A107" s="24">
        <v>40077</v>
      </c>
      <c r="B107" s="5">
        <f>TimeSeries!C107</f>
        <v>-3.4363822803565869E-3</v>
      </c>
      <c r="C107">
        <f>1.65*TimeSeries!F108</f>
        <v>3.4343484849734536E-3</v>
      </c>
      <c r="D107">
        <f t="shared" si="1"/>
        <v>0</v>
      </c>
    </row>
    <row r="108" spans="1:4" x14ac:dyDescent="0.3">
      <c r="A108" s="24">
        <v>40084</v>
      </c>
      <c r="B108" s="5">
        <f>TimeSeries!C108</f>
        <v>2.5095978408673503E-2</v>
      </c>
      <c r="C108">
        <f>1.65*TimeSeries!F109</f>
        <v>1.0983800908377436E-2</v>
      </c>
      <c r="D108">
        <f t="shared" si="1"/>
        <v>1</v>
      </c>
    </row>
    <row r="109" spans="1:4" x14ac:dyDescent="0.3">
      <c r="A109" s="24">
        <v>40091</v>
      </c>
      <c r="B109" s="5">
        <f>TimeSeries!C109</f>
        <v>-2.7186471591096328E-2</v>
      </c>
      <c r="C109">
        <f>1.65*TimeSeries!F110</f>
        <v>1.182769479014577E-2</v>
      </c>
      <c r="D109">
        <f t="shared" si="1"/>
        <v>0</v>
      </c>
    </row>
    <row r="110" spans="1:4" x14ac:dyDescent="0.3">
      <c r="A110" s="24">
        <v>40098</v>
      </c>
      <c r="B110" s="5">
        <f>TimeSeries!C110</f>
        <v>3.9826437606699239E-2</v>
      </c>
      <c r="C110">
        <f>1.65*TimeSeries!F111</f>
        <v>1.7002497058951259E-2</v>
      </c>
      <c r="D110">
        <f t="shared" si="1"/>
        <v>1</v>
      </c>
    </row>
    <row r="111" spans="1:4" x14ac:dyDescent="0.3">
      <c r="A111" s="24">
        <v>40105</v>
      </c>
      <c r="B111" s="5">
        <f>TimeSeries!C111</f>
        <v>-2.8217788359323093E-2</v>
      </c>
      <c r="C111">
        <f>1.65*TimeSeries!F112</f>
        <v>1.2245750256403237E-2</v>
      </c>
      <c r="D111">
        <f t="shared" si="1"/>
        <v>0</v>
      </c>
    </row>
    <row r="112" spans="1:4" x14ac:dyDescent="0.3">
      <c r="A112" s="24">
        <v>40112</v>
      </c>
      <c r="B112" s="5">
        <f>TimeSeries!C112</f>
        <v>-5.7103615238600747E-2</v>
      </c>
      <c r="C112">
        <f>1.65*TimeSeries!F113</f>
        <v>2.4167091826151611E-2</v>
      </c>
      <c r="D112">
        <f t="shared" si="1"/>
        <v>0</v>
      </c>
    </row>
    <row r="113" spans="1:4" x14ac:dyDescent="0.3">
      <c r="A113" s="24">
        <v>40119</v>
      </c>
      <c r="B113" s="5">
        <f>TimeSeries!C113</f>
        <v>1.792340419181726E-2</v>
      </c>
      <c r="C113">
        <f>1.65*TimeSeries!F114</f>
        <v>8.1422854315481852E-3</v>
      </c>
      <c r="D113">
        <f t="shared" si="1"/>
        <v>1</v>
      </c>
    </row>
    <row r="114" spans="1:4" x14ac:dyDescent="0.3">
      <c r="A114" s="24">
        <v>40126</v>
      </c>
      <c r="B114" s="5">
        <f>TimeSeries!C114</f>
        <v>4.2283977168780185E-2</v>
      </c>
      <c r="C114">
        <f>1.65*TimeSeries!F115</f>
        <v>1.8017391600547123E-2</v>
      </c>
      <c r="D114">
        <f t="shared" si="1"/>
        <v>1</v>
      </c>
    </row>
    <row r="115" spans="1:4" x14ac:dyDescent="0.3">
      <c r="A115" s="24">
        <v>40133</v>
      </c>
      <c r="B115" s="5">
        <f>TimeSeries!C115</f>
        <v>1.0702247053824721E-2</v>
      </c>
      <c r="C115">
        <f>1.65*TimeSeries!F116</f>
        <v>5.4670487785081195E-3</v>
      </c>
      <c r="D115">
        <f t="shared" si="1"/>
        <v>1</v>
      </c>
    </row>
    <row r="116" spans="1:4" x14ac:dyDescent="0.3">
      <c r="A116" s="24">
        <v>40140</v>
      </c>
      <c r="B116" s="5">
        <f>TimeSeries!C116</f>
        <v>-2.1910200206466945E-2</v>
      </c>
      <c r="C116">
        <f>1.65*TimeSeries!F117</f>
        <v>9.7091696743772382E-3</v>
      </c>
      <c r="D116">
        <f t="shared" si="1"/>
        <v>0</v>
      </c>
    </row>
    <row r="117" spans="1:4" x14ac:dyDescent="0.3">
      <c r="A117" s="24">
        <v>40147</v>
      </c>
      <c r="B117" s="5">
        <f>TimeSeries!C117</f>
        <v>3.3824030423180051E-2</v>
      </c>
      <c r="C117">
        <f>1.65*TimeSeries!F118</f>
        <v>1.4533433761066694E-2</v>
      </c>
      <c r="D117">
        <f t="shared" si="1"/>
        <v>1</v>
      </c>
    </row>
    <row r="118" spans="1:4" x14ac:dyDescent="0.3">
      <c r="A118" s="24">
        <v>40154</v>
      </c>
      <c r="B118" s="5">
        <f>TimeSeries!C118</f>
        <v>1.6441704680680846E-3</v>
      </c>
      <c r="C118">
        <f>1.65*TimeSeries!F119</f>
        <v>3.1923341781800196E-3</v>
      </c>
      <c r="D118">
        <f t="shared" si="1"/>
        <v>0</v>
      </c>
    </row>
    <row r="119" spans="1:4" x14ac:dyDescent="0.3">
      <c r="A119" s="24">
        <v>40161</v>
      </c>
      <c r="B119" s="5">
        <f>TimeSeries!C119</f>
        <v>-2.5325780063987113E-2</v>
      </c>
      <c r="C119">
        <f>1.65*TimeSeries!F120</f>
        <v>1.1076313382582895E-2</v>
      </c>
      <c r="D119">
        <f t="shared" si="1"/>
        <v>0</v>
      </c>
    </row>
    <row r="120" spans="1:4" x14ac:dyDescent="0.3">
      <c r="A120" s="24">
        <v>40168</v>
      </c>
      <c r="B120" s="5">
        <f>TimeSeries!C120</f>
        <v>3.8233995541767207E-2</v>
      </c>
      <c r="C120">
        <f>1.65*TimeSeries!F121</f>
        <v>1.6345965364459918E-2</v>
      </c>
      <c r="D120">
        <f t="shared" si="1"/>
        <v>1</v>
      </c>
    </row>
    <row r="121" spans="1:4" x14ac:dyDescent="0.3">
      <c r="A121" s="24">
        <v>40175</v>
      </c>
      <c r="B121" s="5">
        <f>TimeSeries!C121</f>
        <v>4.3739191199774208E-3</v>
      </c>
      <c r="C121">
        <f>1.65*TimeSeries!F122</f>
        <v>3.6172451441744873E-3</v>
      </c>
      <c r="D121">
        <f t="shared" si="1"/>
        <v>1</v>
      </c>
    </row>
    <row r="122" spans="1:4" x14ac:dyDescent="0.3">
      <c r="A122" s="24">
        <v>40182</v>
      </c>
      <c r="B122" s="5">
        <f>TimeSeries!C122</f>
        <v>8.4021874339896829E-3</v>
      </c>
      <c r="C122">
        <f>1.65*TimeSeries!F123</f>
        <v>4.7062905405217681E-3</v>
      </c>
      <c r="D122">
        <f t="shared" si="1"/>
        <v>1</v>
      </c>
    </row>
    <row r="123" spans="1:4" x14ac:dyDescent="0.3">
      <c r="A123" s="24">
        <v>40189</v>
      </c>
      <c r="B123" s="5">
        <f>TimeSeries!C123</f>
        <v>1.4205053267553058E-3</v>
      </c>
      <c r="C123">
        <f>1.65*TimeSeries!F124</f>
        <v>3.173368279744911E-3</v>
      </c>
      <c r="D123">
        <f t="shared" si="1"/>
        <v>0</v>
      </c>
    </row>
    <row r="124" spans="1:4" x14ac:dyDescent="0.3">
      <c r="A124" s="24">
        <v>40196</v>
      </c>
      <c r="B124" s="5">
        <f>TimeSeries!C124</f>
        <v>-4.1163738485340828E-2</v>
      </c>
      <c r="C124">
        <f>1.65*TimeSeries!F125</f>
        <v>1.7554526271837966E-2</v>
      </c>
      <c r="D124">
        <f t="shared" si="1"/>
        <v>0</v>
      </c>
    </row>
    <row r="125" spans="1:4" x14ac:dyDescent="0.3">
      <c r="A125" s="24">
        <v>40203</v>
      </c>
      <c r="B125" s="5">
        <f>TimeSeries!C125</f>
        <v>-3.0569935526707726E-2</v>
      </c>
      <c r="C125">
        <f>1.65*TimeSeries!F126</f>
        <v>1.3202779808065833E-2</v>
      </c>
      <c r="D125">
        <f t="shared" si="1"/>
        <v>0</v>
      </c>
    </row>
    <row r="126" spans="1:4" x14ac:dyDescent="0.3">
      <c r="A126" s="24">
        <v>40210</v>
      </c>
      <c r="B126" s="5">
        <f>TimeSeries!C126</f>
        <v>-3.3469527940264254E-2</v>
      </c>
      <c r="C126">
        <f>1.65*TimeSeries!F127</f>
        <v>1.4388153179542914E-2</v>
      </c>
      <c r="D126">
        <f t="shared" si="1"/>
        <v>0</v>
      </c>
    </row>
    <row r="127" spans="1:4" x14ac:dyDescent="0.3">
      <c r="A127" s="24">
        <v>40217</v>
      </c>
      <c r="B127" s="5">
        <f>TimeSeries!C127</f>
        <v>2.2930329130533167E-2</v>
      </c>
      <c r="C127">
        <f>1.65*TimeSeries!F128</f>
        <v>1.0115571068847093E-2</v>
      </c>
      <c r="D127">
        <f t="shared" si="1"/>
        <v>1</v>
      </c>
    </row>
    <row r="128" spans="1:4" x14ac:dyDescent="0.3">
      <c r="A128" s="24">
        <v>40224</v>
      </c>
      <c r="B128" s="5">
        <f>TimeSeries!C128</f>
        <v>3.7394583055860853E-3</v>
      </c>
      <c r="C128">
        <f>1.65*TimeSeries!F129</f>
        <v>3.4896711367537821E-3</v>
      </c>
      <c r="D128">
        <f t="shared" si="1"/>
        <v>1</v>
      </c>
    </row>
    <row r="129" spans="1:4" x14ac:dyDescent="0.3">
      <c r="A129" s="24">
        <v>40231</v>
      </c>
      <c r="B129" s="5">
        <f>TimeSeries!C129</f>
        <v>1.597554209660923E-2</v>
      </c>
      <c r="C129">
        <f>1.65*TimeSeries!F130</f>
        <v>7.393697930303149E-3</v>
      </c>
      <c r="D129">
        <f t="shared" si="1"/>
        <v>1</v>
      </c>
    </row>
    <row r="130" spans="1:4" x14ac:dyDescent="0.3">
      <c r="A130" s="24">
        <v>40238</v>
      </c>
      <c r="B130" s="5">
        <f>TimeSeries!C130</f>
        <v>3.3805415604010403E-2</v>
      </c>
      <c r="C130">
        <f>1.65*TimeSeries!F131</f>
        <v>1.4525803360158813E-2</v>
      </c>
      <c r="D130">
        <f t="shared" si="1"/>
        <v>1</v>
      </c>
    </row>
    <row r="131" spans="1:4" x14ac:dyDescent="0.3">
      <c r="A131" s="24">
        <v>40245</v>
      </c>
      <c r="B131" s="5">
        <f>TimeSeries!C131</f>
        <v>9.4915799386239286E-3</v>
      </c>
      <c r="C131">
        <f>1.65*TimeSeries!F132</f>
        <v>5.0579205434123191E-3</v>
      </c>
      <c r="D131">
        <f t="shared" si="1"/>
        <v>1</v>
      </c>
    </row>
    <row r="132" spans="1:4" x14ac:dyDescent="0.3">
      <c r="A132" s="24">
        <v>40252</v>
      </c>
      <c r="B132" s="5">
        <f>TimeSeries!C132</f>
        <v>2.448896334193118E-2</v>
      </c>
      <c r="C132">
        <f>1.65*TimeSeries!F133</f>
        <v>1.0739764237700913E-2</v>
      </c>
      <c r="D132">
        <f t="shared" si="1"/>
        <v>1</v>
      </c>
    </row>
    <row r="133" spans="1:4" x14ac:dyDescent="0.3">
      <c r="A133" s="24">
        <v>40259</v>
      </c>
      <c r="B133" s="5">
        <f>TimeSeries!C133</f>
        <v>3.6482853281629701E-3</v>
      </c>
      <c r="C133">
        <f>1.65*TimeSeries!F134</f>
        <v>3.4726314355630517E-3</v>
      </c>
      <c r="D133">
        <f t="shared" ref="D133:D196" si="2">IF(B133&gt;C133,1,0)</f>
        <v>1</v>
      </c>
    </row>
    <row r="134" spans="1:4" x14ac:dyDescent="0.3">
      <c r="A134" s="24">
        <v>40266</v>
      </c>
      <c r="B134" s="5">
        <f>TimeSeries!C134</f>
        <v>1.609238924649814E-3</v>
      </c>
      <c r="C134">
        <f>1.65*TimeSeries!F135</f>
        <v>3.1891975107471195E-3</v>
      </c>
      <c r="D134">
        <f t="shared" si="2"/>
        <v>0</v>
      </c>
    </row>
    <row r="135" spans="1:4" x14ac:dyDescent="0.3">
      <c r="A135" s="24">
        <v>40273</v>
      </c>
      <c r="B135" s="5">
        <f>TimeSeries!C135</f>
        <v>1.3467536149702308E-2</v>
      </c>
      <c r="C135">
        <f>1.65*TimeSeries!F136</f>
        <v>6.4545039442573957E-3</v>
      </c>
      <c r="D135">
        <f t="shared" si="2"/>
        <v>1</v>
      </c>
    </row>
    <row r="136" spans="1:4" x14ac:dyDescent="0.3">
      <c r="A136" s="24">
        <v>40280</v>
      </c>
      <c r="B136" s="5">
        <f>TimeSeries!C136</f>
        <v>-1.8492078583251748E-2</v>
      </c>
      <c r="C136">
        <f>1.65*TimeSeries!F137</f>
        <v>8.3632672716850622E-3</v>
      </c>
      <c r="D136">
        <f t="shared" si="2"/>
        <v>0</v>
      </c>
    </row>
    <row r="137" spans="1:4" x14ac:dyDescent="0.3">
      <c r="A137" s="24">
        <v>40287</v>
      </c>
      <c r="B137" s="5">
        <f>TimeSeries!C137</f>
        <v>7.8858357522704203E-3</v>
      </c>
      <c r="C137">
        <f>1.65*TimeSeries!F138</f>
        <v>4.5461900337592865E-3</v>
      </c>
      <c r="D137">
        <f t="shared" si="2"/>
        <v>1</v>
      </c>
    </row>
    <row r="138" spans="1:4" x14ac:dyDescent="0.3">
      <c r="A138" s="24">
        <v>40294</v>
      </c>
      <c r="B138" s="5">
        <f>TimeSeries!C138</f>
        <v>-4.92074002671683E-3</v>
      </c>
      <c r="C138">
        <f>1.65*TimeSeries!F139</f>
        <v>3.7389374146127685E-3</v>
      </c>
      <c r="D138">
        <f t="shared" si="2"/>
        <v>0</v>
      </c>
    </row>
    <row r="139" spans="1:4" x14ac:dyDescent="0.3">
      <c r="A139" s="24">
        <v>40301</v>
      </c>
      <c r="B139" s="5">
        <f>TimeSeries!C139</f>
        <v>-4.9251647463527837E-2</v>
      </c>
      <c r="C139">
        <f>1.65*TimeSeries!F140</f>
        <v>2.0903619010551048E-2</v>
      </c>
      <c r="D139">
        <f t="shared" si="2"/>
        <v>0</v>
      </c>
    </row>
    <row r="140" spans="1:4" x14ac:dyDescent="0.3">
      <c r="A140" s="24">
        <v>40308</v>
      </c>
      <c r="B140" s="5">
        <f>TimeSeries!C140</f>
        <v>1.5035760554233724E-2</v>
      </c>
      <c r="C140">
        <f>1.65*TimeSeries!F141</f>
        <v>7.0380125400651408E-3</v>
      </c>
      <c r="D140">
        <f t="shared" si="2"/>
        <v>1</v>
      </c>
    </row>
    <row r="141" spans="1:4" x14ac:dyDescent="0.3">
      <c r="A141" s="24">
        <v>40315</v>
      </c>
      <c r="B141" s="5">
        <f>TimeSeries!C141</f>
        <v>-3.1873976176744923E-2</v>
      </c>
      <c r="C141">
        <f>1.65*TimeSeries!F142</f>
        <v>1.3735198321388021E-2</v>
      </c>
      <c r="D141">
        <f t="shared" si="2"/>
        <v>0</v>
      </c>
    </row>
    <row r="142" spans="1:4" x14ac:dyDescent="0.3">
      <c r="A142" s="24">
        <v>40322</v>
      </c>
      <c r="B142" s="5">
        <f>TimeSeries!C142</f>
        <v>2.7458078749420078E-2</v>
      </c>
      <c r="C142">
        <f>1.65*TimeSeries!F143</f>
        <v>1.1937691603193185E-2</v>
      </c>
      <c r="D142">
        <f t="shared" si="2"/>
        <v>1</v>
      </c>
    </row>
    <row r="143" spans="1:4" x14ac:dyDescent="0.3">
      <c r="A143" s="24">
        <v>40329</v>
      </c>
      <c r="B143" s="5">
        <f>TimeSeries!C143</f>
        <v>1.3608905067647559E-2</v>
      </c>
      <c r="C143">
        <f>1.65*TimeSeries!F144</f>
        <v>6.5065206799281997E-3</v>
      </c>
      <c r="D143">
        <f t="shared" si="2"/>
        <v>1</v>
      </c>
    </row>
    <row r="144" spans="1:4" x14ac:dyDescent="0.3">
      <c r="A144" s="24">
        <v>40336</v>
      </c>
      <c r="B144" s="5">
        <f>TimeSeries!C144</f>
        <v>-3.144757539431442E-3</v>
      </c>
      <c r="C144">
        <f>1.65*TimeSeries!F145</f>
        <v>3.3847767946193403E-3</v>
      </c>
      <c r="D144">
        <f t="shared" si="2"/>
        <v>0</v>
      </c>
    </row>
    <row r="145" spans="1:4" x14ac:dyDescent="0.3">
      <c r="A145" s="24">
        <v>40343</v>
      </c>
      <c r="B145" s="5">
        <f>TimeSeries!C145</f>
        <v>2.7982067502197783E-2</v>
      </c>
      <c r="C145">
        <f>1.65*TimeSeries!F146</f>
        <v>1.215010706869578E-2</v>
      </c>
      <c r="D145">
        <f t="shared" si="2"/>
        <v>1</v>
      </c>
    </row>
    <row r="146" spans="1:4" x14ac:dyDescent="0.3">
      <c r="A146" s="24">
        <v>40350</v>
      </c>
      <c r="B146" s="5">
        <f>TimeSeries!C146</f>
        <v>1.2255742240649958E-3</v>
      </c>
      <c r="C146">
        <f>1.65*TimeSeries!F147</f>
        <v>3.15902153709504E-3</v>
      </c>
      <c r="D146">
        <f t="shared" si="2"/>
        <v>0</v>
      </c>
    </row>
    <row r="147" spans="1:4" x14ac:dyDescent="0.3">
      <c r="A147" s="24">
        <v>40357</v>
      </c>
      <c r="B147" s="5">
        <f>TimeSeries!C147</f>
        <v>-6.0636562977306463E-3</v>
      </c>
      <c r="C147">
        <f>1.65*TimeSeries!F148</f>
        <v>4.0237855849528277E-3</v>
      </c>
      <c r="D147">
        <f t="shared" si="2"/>
        <v>0</v>
      </c>
    </row>
    <row r="148" spans="1:4" x14ac:dyDescent="0.3">
      <c r="A148" s="24">
        <v>40364</v>
      </c>
      <c r="B148" s="5">
        <f>TimeSeries!C148</f>
        <v>2.2025566726874723E-2</v>
      </c>
      <c r="C148">
        <f>1.65*TimeSeries!F149</f>
        <v>9.7550364514377222E-3</v>
      </c>
      <c r="D148">
        <f t="shared" si="2"/>
        <v>1</v>
      </c>
    </row>
    <row r="149" spans="1:4" x14ac:dyDescent="0.3">
      <c r="A149" s="24">
        <v>40371</v>
      </c>
      <c r="B149" s="5">
        <f>TimeSeries!C149</f>
        <v>7.7440621619515593E-3</v>
      </c>
      <c r="C149">
        <f>1.65*TimeSeries!F150</f>
        <v>4.5030603984598221E-3</v>
      </c>
      <c r="D149">
        <f t="shared" si="2"/>
        <v>1</v>
      </c>
    </row>
    <row r="150" spans="1:4" x14ac:dyDescent="0.3">
      <c r="A150" s="24">
        <v>40378</v>
      </c>
      <c r="B150" s="5">
        <f>TimeSeries!C150</f>
        <v>1.0233819001445488E-2</v>
      </c>
      <c r="C150">
        <f>1.65*TimeSeries!F151</f>
        <v>5.3067215909387332E-3</v>
      </c>
      <c r="D150">
        <f t="shared" si="2"/>
        <v>1</v>
      </c>
    </row>
    <row r="151" spans="1:4" x14ac:dyDescent="0.3">
      <c r="A151" s="24">
        <v>40385</v>
      </c>
      <c r="B151" s="5">
        <f>TimeSeries!C151</f>
        <v>-1.4956598069294835E-2</v>
      </c>
      <c r="C151">
        <f>1.65*TimeSeries!F152</f>
        <v>7.0082406463276422E-3</v>
      </c>
      <c r="D151">
        <f t="shared" si="2"/>
        <v>0</v>
      </c>
    </row>
    <row r="152" spans="1:4" x14ac:dyDescent="0.3">
      <c r="A152" s="24">
        <v>40392</v>
      </c>
      <c r="B152" s="5">
        <f>TimeSeries!C152</f>
        <v>1.3348591743083782E-2</v>
      </c>
      <c r="C152">
        <f>1.65*TimeSeries!F153</f>
        <v>6.4108367069716787E-3</v>
      </c>
      <c r="D152">
        <f t="shared" si="2"/>
        <v>1</v>
      </c>
    </row>
    <row r="153" spans="1:4" x14ac:dyDescent="0.3">
      <c r="A153" s="24">
        <v>40399</v>
      </c>
      <c r="B153" s="5">
        <f>TimeSeries!C153</f>
        <v>2.362476013466841E-3</v>
      </c>
      <c r="C153">
        <f>1.65*TimeSeries!F154</f>
        <v>3.2707649236428352E-3</v>
      </c>
      <c r="D153">
        <f t="shared" si="2"/>
        <v>0</v>
      </c>
    </row>
    <row r="154" spans="1:4" x14ac:dyDescent="0.3">
      <c r="A154" s="24">
        <v>40406</v>
      </c>
      <c r="B154" s="5">
        <f>TimeSeries!C154</f>
        <v>1.4407256521439704E-2</v>
      </c>
      <c r="C154">
        <f>1.65*TimeSeries!F155</f>
        <v>6.8025214681354503E-3</v>
      </c>
      <c r="D154">
        <f t="shared" si="2"/>
        <v>1</v>
      </c>
    </row>
    <row r="155" spans="1:4" x14ac:dyDescent="0.3">
      <c r="A155" s="24">
        <v>40413</v>
      </c>
      <c r="B155" s="5">
        <f>TimeSeries!C155</f>
        <v>-2.2049796892689044E-2</v>
      </c>
      <c r="C155">
        <f>1.65*TimeSeries!F156</f>
        <v>9.7646728744866934E-3</v>
      </c>
      <c r="D155">
        <f t="shared" si="2"/>
        <v>0</v>
      </c>
    </row>
    <row r="156" spans="1:4" x14ac:dyDescent="0.3">
      <c r="A156" s="24">
        <v>40420</v>
      </c>
      <c r="B156" s="5">
        <f>TimeSeries!C156</f>
        <v>1.3071478262471015E-2</v>
      </c>
      <c r="C156">
        <f>1.65*TimeSeries!F157</f>
        <v>6.3094616213131673E-3</v>
      </c>
      <c r="D156">
        <f t="shared" si="2"/>
        <v>1</v>
      </c>
    </row>
    <row r="157" spans="1:4" x14ac:dyDescent="0.3">
      <c r="A157" s="24">
        <v>40427</v>
      </c>
      <c r="B157" s="5">
        <f>TimeSeries!C157</f>
        <v>2.9318886229682484E-2</v>
      </c>
      <c r="C157">
        <f>1.65*TimeSeries!F158</f>
        <v>1.269318498184749E-2</v>
      </c>
      <c r="D157">
        <f t="shared" si="2"/>
        <v>1</v>
      </c>
    </row>
    <row r="158" spans="1:4" x14ac:dyDescent="0.3">
      <c r="A158" s="24">
        <v>40434</v>
      </c>
      <c r="B158" s="5">
        <f>TimeSeries!C158</f>
        <v>4.3421671635144321E-2</v>
      </c>
      <c r="C158">
        <f>1.65*TimeSeries!F159</f>
        <v>1.8487845243709913E-2</v>
      </c>
      <c r="D158">
        <f t="shared" si="2"/>
        <v>1</v>
      </c>
    </row>
    <row r="159" spans="1:4" x14ac:dyDescent="0.3">
      <c r="A159" s="24">
        <v>40441</v>
      </c>
      <c r="B159" s="5">
        <f>TimeSeries!C159</f>
        <v>2.2659428703613482E-2</v>
      </c>
      <c r="C159">
        <f>1.65*TimeSeries!F160</f>
        <v>1.0007472430712752E-2</v>
      </c>
      <c r="D159">
        <f t="shared" si="2"/>
        <v>1</v>
      </c>
    </row>
    <row r="160" spans="1:4" x14ac:dyDescent="0.3">
      <c r="A160" s="24">
        <v>40448</v>
      </c>
      <c r="B160" s="5">
        <f>TimeSeries!C160</f>
        <v>2.0786617768495441E-2</v>
      </c>
      <c r="C160">
        <f>1.65*TimeSeries!F161</f>
        <v>9.2638195203780371E-3</v>
      </c>
      <c r="D160">
        <f t="shared" si="2"/>
        <v>1</v>
      </c>
    </row>
    <row r="161" spans="1:4" x14ac:dyDescent="0.3">
      <c r="A161" s="24">
        <v>40455</v>
      </c>
      <c r="B161" s="5">
        <f>TimeSeries!C161</f>
        <v>-6.5028661109964858E-3</v>
      </c>
      <c r="C161">
        <f>1.65*TimeSeries!F162</f>
        <v>4.1428226840623285E-3</v>
      </c>
      <c r="D161">
        <f t="shared" si="2"/>
        <v>0</v>
      </c>
    </row>
    <row r="162" spans="1:4" x14ac:dyDescent="0.3">
      <c r="A162" s="24">
        <v>40462</v>
      </c>
      <c r="B162" s="5">
        <f>TimeSeries!C162</f>
        <v>-6.6847916609665825E-3</v>
      </c>
      <c r="C162">
        <f>1.65*TimeSeries!F163</f>
        <v>4.1935127779943069E-3</v>
      </c>
      <c r="D162">
        <f t="shared" si="2"/>
        <v>0</v>
      </c>
    </row>
    <row r="163" spans="1:4" x14ac:dyDescent="0.3">
      <c r="A163" s="24">
        <v>40469</v>
      </c>
      <c r="B163" s="5">
        <f>TimeSeries!C163</f>
        <v>5.6079476771953018E-4</v>
      </c>
      <c r="C163">
        <f>1.65*TimeSeries!F164</f>
        <v>3.1257405010986358E-3</v>
      </c>
      <c r="D163">
        <f t="shared" si="2"/>
        <v>0</v>
      </c>
    </row>
    <row r="164" spans="1:4" x14ac:dyDescent="0.3">
      <c r="A164" s="24">
        <v>40476</v>
      </c>
      <c r="B164" s="5">
        <f>TimeSeries!C164</f>
        <v>-7.9705262785080278E-3</v>
      </c>
      <c r="C164">
        <f>1.65*TimeSeries!F165</f>
        <v>4.5721294675905404E-3</v>
      </c>
      <c r="D164">
        <f t="shared" si="2"/>
        <v>0</v>
      </c>
    </row>
    <row r="165" spans="1:4" x14ac:dyDescent="0.3">
      <c r="A165" s="24">
        <v>40483</v>
      </c>
      <c r="B165" s="5">
        <f>TimeSeries!C165</f>
        <v>4.8980505913138739E-2</v>
      </c>
      <c r="C165">
        <f>1.65*TimeSeries!F166</f>
        <v>2.0791105274190678E-2</v>
      </c>
      <c r="D165">
        <f t="shared" si="2"/>
        <v>1</v>
      </c>
    </row>
    <row r="166" spans="1:4" x14ac:dyDescent="0.3">
      <c r="A166" s="24">
        <v>40490</v>
      </c>
      <c r="B166" s="5">
        <f>TimeSeries!C166</f>
        <v>-3.8146882037590313E-2</v>
      </c>
      <c r="C166">
        <f>1.65*TimeSeries!F167</f>
        <v>1.6310077841816154E-2</v>
      </c>
      <c r="D166">
        <f t="shared" si="2"/>
        <v>0</v>
      </c>
    </row>
    <row r="167" spans="1:4" x14ac:dyDescent="0.3">
      <c r="A167" s="24">
        <v>40497</v>
      </c>
      <c r="B167" s="5">
        <f>TimeSeries!C167</f>
        <v>-2.9868339013790268E-2</v>
      </c>
      <c r="C167">
        <f>1.65*TimeSeries!F168</f>
        <v>1.2916843381466529E-2</v>
      </c>
      <c r="D167">
        <f t="shared" si="2"/>
        <v>0</v>
      </c>
    </row>
    <row r="168" spans="1:4" x14ac:dyDescent="0.3">
      <c r="A168" s="24">
        <v>40504</v>
      </c>
      <c r="B168" s="5">
        <f>TimeSeries!C168</f>
        <v>-2.3487702487554385E-2</v>
      </c>
      <c r="C168">
        <f>1.65*TimeSeries!F169</f>
        <v>1.0338359716372442E-2</v>
      </c>
      <c r="D168">
        <f t="shared" si="2"/>
        <v>0</v>
      </c>
    </row>
    <row r="169" spans="1:4" x14ac:dyDescent="0.3">
      <c r="A169" s="24">
        <v>40511</v>
      </c>
      <c r="B169" s="5">
        <f>TimeSeries!C169</f>
        <v>4.1872686862149511E-2</v>
      </c>
      <c r="C169">
        <f>1.65*TimeSeries!F170</f>
        <v>1.7847408602857374E-2</v>
      </c>
      <c r="D169">
        <f t="shared" si="2"/>
        <v>1</v>
      </c>
    </row>
    <row r="170" spans="1:4" x14ac:dyDescent="0.3">
      <c r="A170" s="24">
        <v>40518</v>
      </c>
      <c r="B170" s="5">
        <f>TimeSeries!C170</f>
        <v>-2.2602074396895877E-2</v>
      </c>
      <c r="C170">
        <f>1.65*TimeSeries!F171</f>
        <v>9.9846020149121466E-3</v>
      </c>
      <c r="D170">
        <f t="shared" si="2"/>
        <v>0</v>
      </c>
    </row>
    <row r="171" spans="1:4" x14ac:dyDescent="0.3">
      <c r="A171" s="24">
        <v>40525</v>
      </c>
      <c r="B171" s="5">
        <f>TimeSeries!C171</f>
        <v>1.560430925587375E-2</v>
      </c>
      <c r="C171">
        <f>1.65*TimeSeries!F172</f>
        <v>7.2527164498528444E-3</v>
      </c>
      <c r="D171">
        <f t="shared" si="2"/>
        <v>1</v>
      </c>
    </row>
    <row r="172" spans="1:4" x14ac:dyDescent="0.3">
      <c r="A172" s="24">
        <v>40532</v>
      </c>
      <c r="B172" s="5">
        <f>TimeSeries!C172</f>
        <v>1.0565261215591537E-2</v>
      </c>
      <c r="C172">
        <f>1.65*TimeSeries!F173</f>
        <v>5.419916072440638E-3</v>
      </c>
      <c r="D172">
        <f t="shared" si="2"/>
        <v>1</v>
      </c>
    </row>
    <row r="173" spans="1:4" x14ac:dyDescent="0.3">
      <c r="A173" s="24">
        <v>40539</v>
      </c>
      <c r="B173" s="5">
        <f>TimeSeries!C173</f>
        <v>2.0443792059898547E-2</v>
      </c>
      <c r="C173">
        <f>1.65*TimeSeries!F174</f>
        <v>9.1284588751586702E-3</v>
      </c>
      <c r="D173">
        <f t="shared" si="2"/>
        <v>1</v>
      </c>
    </row>
    <row r="174" spans="1:4" x14ac:dyDescent="0.3">
      <c r="A174" s="24">
        <v>40546</v>
      </c>
      <c r="B174" s="5">
        <f>TimeSeries!C174</f>
        <v>-3.7476551038185701E-2</v>
      </c>
      <c r="C174">
        <f>1.65*TimeSeries!F175</f>
        <v>1.6034028029086267E-2</v>
      </c>
      <c r="D174">
        <f t="shared" si="2"/>
        <v>0</v>
      </c>
    </row>
    <row r="175" spans="1:4" x14ac:dyDescent="0.3">
      <c r="A175" s="24">
        <v>40553</v>
      </c>
      <c r="B175" s="5">
        <f>TimeSeries!C175</f>
        <v>-4.2348387500112716E-2</v>
      </c>
      <c r="C175">
        <f>1.65*TimeSeries!F176</f>
        <v>1.8044016393735915E-2</v>
      </c>
      <c r="D175">
        <f t="shared" si="2"/>
        <v>0</v>
      </c>
    </row>
    <row r="176" spans="1:4" x14ac:dyDescent="0.3">
      <c r="A176" s="24">
        <v>40560</v>
      </c>
      <c r="B176" s="5">
        <f>TimeSeries!C176</f>
        <v>7.4188391227405504E-3</v>
      </c>
      <c r="C176">
        <f>1.65*TimeSeries!F177</f>
        <v>4.4055637041187246E-3</v>
      </c>
      <c r="D176">
        <f t="shared" si="2"/>
        <v>1</v>
      </c>
    </row>
    <row r="177" spans="1:4" x14ac:dyDescent="0.3">
      <c r="A177" s="24">
        <v>40567</v>
      </c>
      <c r="B177" s="5">
        <f>TimeSeries!C177</f>
        <v>-3.2361993795532396E-2</v>
      </c>
      <c r="C177">
        <f>1.65*TimeSeries!F178</f>
        <v>1.3934744055127417E-2</v>
      </c>
      <c r="D177">
        <f t="shared" si="2"/>
        <v>0</v>
      </c>
    </row>
    <row r="178" spans="1:4" x14ac:dyDescent="0.3">
      <c r="A178" s="24">
        <v>40574</v>
      </c>
      <c r="B178" s="5">
        <f>TimeSeries!C178</f>
        <v>-2.111696967715937E-2</v>
      </c>
      <c r="C178">
        <f>1.65*TimeSeries!F179</f>
        <v>9.3944945300257002E-3</v>
      </c>
      <c r="D178">
        <f t="shared" si="2"/>
        <v>0</v>
      </c>
    </row>
    <row r="179" spans="1:4" x14ac:dyDescent="0.3">
      <c r="A179" s="24">
        <v>40581</v>
      </c>
      <c r="B179" s="5">
        <f>TimeSeries!C179</f>
        <v>-1.5892137330306255E-2</v>
      </c>
      <c r="C179">
        <f>1.65*TimeSeries!F180</f>
        <v>7.3619716393965046E-3</v>
      </c>
      <c r="D179">
        <f t="shared" si="2"/>
        <v>0</v>
      </c>
    </row>
    <row r="180" spans="1:4" x14ac:dyDescent="0.3">
      <c r="A180" s="24">
        <v>40588</v>
      </c>
      <c r="B180" s="5">
        <f>TimeSeries!C180</f>
        <v>2.8050884239642082E-2</v>
      </c>
      <c r="C180">
        <f>1.65*TimeSeries!F181</f>
        <v>1.2178023876036309E-2</v>
      </c>
      <c r="D180">
        <f t="shared" si="2"/>
        <v>1</v>
      </c>
    </row>
    <row r="181" spans="1:4" x14ac:dyDescent="0.3">
      <c r="A181" s="24">
        <v>40595</v>
      </c>
      <c r="B181" s="5">
        <f>TimeSeries!C181</f>
        <v>-2.8467083425388173E-2</v>
      </c>
      <c r="C181">
        <f>1.65*TimeSeries!F182</f>
        <v>1.2346957458192271E-2</v>
      </c>
      <c r="D181">
        <f t="shared" si="2"/>
        <v>0</v>
      </c>
    </row>
    <row r="182" spans="1:4" x14ac:dyDescent="0.3">
      <c r="A182" s="24">
        <v>40602</v>
      </c>
      <c r="B182" s="5">
        <f>TimeSeries!C182</f>
        <v>4.4347692389844262E-2</v>
      </c>
      <c r="C182">
        <f>1.65*TimeSeries!F183</f>
        <v>1.8871028750668963E-2</v>
      </c>
      <c r="D182">
        <f t="shared" si="2"/>
        <v>1</v>
      </c>
    </row>
    <row r="183" spans="1:4" x14ac:dyDescent="0.3">
      <c r="A183" s="24">
        <v>40609</v>
      </c>
      <c r="B183" s="5">
        <f>TimeSeries!C183</f>
        <v>-1.6844920728955048E-2</v>
      </c>
      <c r="C183">
        <f>1.65*TimeSeries!F184</f>
        <v>7.7260856738316317E-3</v>
      </c>
      <c r="D183">
        <f t="shared" si="2"/>
        <v>0</v>
      </c>
    </row>
    <row r="184" spans="1:4" x14ac:dyDescent="0.3">
      <c r="A184" s="24">
        <v>40616</v>
      </c>
      <c r="B184" s="5">
        <f>TimeSeries!C184</f>
        <v>-1.3176137403986043E-2</v>
      </c>
      <c r="C184">
        <f>1.65*TimeSeries!F185</f>
        <v>6.3476884272209468E-3</v>
      </c>
      <c r="D184">
        <f t="shared" si="2"/>
        <v>0</v>
      </c>
    </row>
    <row r="185" spans="1:4" x14ac:dyDescent="0.3">
      <c r="A185" s="24">
        <v>40623</v>
      </c>
      <c r="B185" s="5">
        <f>TimeSeries!C185</f>
        <v>5.2207937638989454E-2</v>
      </c>
      <c r="C185">
        <f>1.65*TimeSeries!F186</f>
        <v>2.2131219020313161E-2</v>
      </c>
      <c r="D185">
        <f t="shared" si="2"/>
        <v>1</v>
      </c>
    </row>
    <row r="186" spans="1:4" x14ac:dyDescent="0.3">
      <c r="A186" s="24">
        <v>40630</v>
      </c>
      <c r="B186" s="5">
        <f>TimeSeries!C186</f>
        <v>3.0384189713489773E-2</v>
      </c>
      <c r="C186">
        <f>1.65*TimeSeries!F187</f>
        <v>1.3127042280131559E-2</v>
      </c>
      <c r="D186">
        <f t="shared" si="2"/>
        <v>1</v>
      </c>
    </row>
    <row r="187" spans="1:4" x14ac:dyDescent="0.3">
      <c r="A187" s="24">
        <v>40637</v>
      </c>
      <c r="B187" s="5">
        <f>TimeSeries!C187</f>
        <v>2.7377375489765488E-3</v>
      </c>
      <c r="C187">
        <f>1.65*TimeSeries!F188</f>
        <v>3.3218975949883952E-3</v>
      </c>
      <c r="D187">
        <f t="shared" si="2"/>
        <v>0</v>
      </c>
    </row>
    <row r="188" spans="1:4" x14ac:dyDescent="0.3">
      <c r="A188" s="24">
        <v>40644</v>
      </c>
      <c r="B188" s="5">
        <f>TimeSeries!C188</f>
        <v>-2.9870241890619376E-3</v>
      </c>
      <c r="C188">
        <f>1.65*TimeSeries!F189</f>
        <v>3.3595181189660945E-3</v>
      </c>
      <c r="D188">
        <f t="shared" si="2"/>
        <v>0</v>
      </c>
    </row>
    <row r="189" spans="1:4" x14ac:dyDescent="0.3">
      <c r="A189" s="24">
        <v>40651</v>
      </c>
      <c r="B189" s="5">
        <f>TimeSeries!C189</f>
        <v>1.0327045461366202E-2</v>
      </c>
      <c r="C189">
        <f>1.65*TimeSeries!F190</f>
        <v>5.3384366376979372E-3</v>
      </c>
      <c r="D189">
        <f t="shared" si="2"/>
        <v>1</v>
      </c>
    </row>
    <row r="190" spans="1:4" x14ac:dyDescent="0.3">
      <c r="A190" s="24">
        <v>40658</v>
      </c>
      <c r="B190" s="5">
        <f>TimeSeries!C190</f>
        <v>-2.2974865468965544E-2</v>
      </c>
      <c r="C190">
        <f>1.65*TimeSeries!F191</f>
        <v>1.0133354324619901E-2</v>
      </c>
      <c r="D190">
        <f t="shared" si="2"/>
        <v>0</v>
      </c>
    </row>
    <row r="191" spans="1:4" x14ac:dyDescent="0.3">
      <c r="A191" s="24">
        <v>40665</v>
      </c>
      <c r="B191" s="5">
        <f>TimeSeries!C191</f>
        <v>-3.4446439636055315E-2</v>
      </c>
      <c r="C191">
        <f>1.65*TimeSeries!F192</f>
        <v>1.478867486894239E-2</v>
      </c>
      <c r="D191">
        <f t="shared" si="2"/>
        <v>0</v>
      </c>
    </row>
    <row r="192" spans="1:4" x14ac:dyDescent="0.3">
      <c r="A192" s="24">
        <v>40672</v>
      </c>
      <c r="B192" s="5">
        <f>TimeSeries!C192</f>
        <v>-1.2069270328962656E-3</v>
      </c>
      <c r="C192">
        <f>1.65*TimeSeries!F193</f>
        <v>3.1577567781064554E-3</v>
      </c>
      <c r="D192">
        <f t="shared" si="2"/>
        <v>0</v>
      </c>
    </row>
    <row r="193" spans="1:4" x14ac:dyDescent="0.3">
      <c r="A193" s="24">
        <v>40679</v>
      </c>
      <c r="B193" s="5">
        <f>TimeSeries!C193</f>
        <v>-1.0532468072275591E-2</v>
      </c>
      <c r="C193">
        <f>1.65*TimeSeries!F194</f>
        <v>5.4086626604775813E-3</v>
      </c>
      <c r="D193">
        <f t="shared" si="2"/>
        <v>0</v>
      </c>
    </row>
    <row r="194" spans="1:4" x14ac:dyDescent="0.3">
      <c r="A194" s="24">
        <v>40686</v>
      </c>
      <c r="B194" s="5">
        <f>TimeSeries!C194</f>
        <v>-1.8682730444742335E-3</v>
      </c>
      <c r="C194">
        <f>1.65*TimeSeries!F195</f>
        <v>3.2139755695357428E-3</v>
      </c>
      <c r="D194">
        <f t="shared" si="2"/>
        <v>0</v>
      </c>
    </row>
    <row r="195" spans="1:4" x14ac:dyDescent="0.3">
      <c r="A195" s="24">
        <v>40693</v>
      </c>
      <c r="B195" s="5">
        <f>TimeSeries!C195</f>
        <v>7.4231481563216128E-3</v>
      </c>
      <c r="C195">
        <f>1.65*TimeSeries!F196</f>
        <v>4.4068419498970342E-3</v>
      </c>
      <c r="D195">
        <f t="shared" si="2"/>
        <v>1</v>
      </c>
    </row>
    <row r="196" spans="1:4" x14ac:dyDescent="0.3">
      <c r="A196" s="24">
        <v>40700</v>
      </c>
      <c r="B196" s="5">
        <f>TimeSeries!C196</f>
        <v>-5.6102225608374301E-3</v>
      </c>
      <c r="C196">
        <f>1.65*TimeSeries!F197</f>
        <v>3.906216641131971E-3</v>
      </c>
      <c r="D196">
        <f t="shared" si="2"/>
        <v>0</v>
      </c>
    </row>
    <row r="197" spans="1:4" x14ac:dyDescent="0.3">
      <c r="A197" s="24">
        <v>40707</v>
      </c>
      <c r="B197" s="5">
        <f>TimeSeries!C197</f>
        <v>-2.1765267890695772E-2</v>
      </c>
      <c r="C197">
        <f>1.65*TimeSeries!F198</f>
        <v>9.6515836014212739E-3</v>
      </c>
      <c r="D197">
        <f t="shared" ref="D197:D260" si="3">IF(B197&gt;C197,1,0)</f>
        <v>0</v>
      </c>
    </row>
    <row r="198" spans="1:4" x14ac:dyDescent="0.3">
      <c r="A198" s="24">
        <v>40714</v>
      </c>
      <c r="B198" s="5">
        <f>TimeSeries!C198</f>
        <v>1.953825647813856E-2</v>
      </c>
      <c r="C198">
        <f>1.65*TimeSeries!F199</f>
        <v>8.7722227925225976E-3</v>
      </c>
      <c r="D198">
        <f t="shared" si="3"/>
        <v>1</v>
      </c>
    </row>
    <row r="199" spans="1:4" x14ac:dyDescent="0.3">
      <c r="A199" s="24">
        <v>40721</v>
      </c>
      <c r="B199" s="5">
        <f>TimeSeries!C199</f>
        <v>2.8503576936257602E-2</v>
      </c>
      <c r="C199">
        <f>1.65*TimeSeries!F200</f>
        <v>1.2361777632134939E-2</v>
      </c>
      <c r="D199">
        <f t="shared" si="3"/>
        <v>1</v>
      </c>
    </row>
    <row r="200" spans="1:4" x14ac:dyDescent="0.3">
      <c r="A200" s="24">
        <v>40728</v>
      </c>
      <c r="B200" s="5">
        <f>TimeSeries!C200</f>
        <v>5.9442894992636219E-3</v>
      </c>
      <c r="C200">
        <f>1.65*TimeSeries!F201</f>
        <v>3.9922916238352918E-3</v>
      </c>
      <c r="D200">
        <f t="shared" si="3"/>
        <v>1</v>
      </c>
    </row>
    <row r="201" spans="1:4" x14ac:dyDescent="0.3">
      <c r="A201" s="24">
        <v>40735</v>
      </c>
      <c r="B201" s="5">
        <f>TimeSeries!C201</f>
        <v>-1.4053122178526389E-2</v>
      </c>
      <c r="C201">
        <f>1.65*TimeSeries!F202</f>
        <v>6.6707649554492588E-3</v>
      </c>
      <c r="D201">
        <f t="shared" si="3"/>
        <v>0</v>
      </c>
    </row>
    <row r="202" spans="1:4" x14ac:dyDescent="0.3">
      <c r="A202" s="24">
        <v>40742</v>
      </c>
      <c r="B202" s="5">
        <f>TimeSeries!C202</f>
        <v>9.4694767575382865E-3</v>
      </c>
      <c r="C202">
        <f>1.65*TimeSeries!F203</f>
        <v>5.0506181394330361E-3</v>
      </c>
      <c r="D202">
        <f t="shared" si="3"/>
        <v>1</v>
      </c>
    </row>
    <row r="203" spans="1:4" x14ac:dyDescent="0.3">
      <c r="A203" s="24">
        <v>40749</v>
      </c>
      <c r="B203" s="5">
        <f>TimeSeries!C203</f>
        <v>-2.6970454129843779E-2</v>
      </c>
      <c r="C203">
        <f>1.65*TimeSeries!F204</f>
        <v>1.174026533336278E-2</v>
      </c>
      <c r="D203">
        <f t="shared" si="3"/>
        <v>0</v>
      </c>
    </row>
    <row r="204" spans="1:4" x14ac:dyDescent="0.3">
      <c r="A204" s="24">
        <v>40756</v>
      </c>
      <c r="B204" s="5">
        <f>TimeSeries!C204</f>
        <v>-4.9388909157241923E-2</v>
      </c>
      <c r="C204">
        <f>1.65*TimeSeries!F205</f>
        <v>2.0960582812284773E-2</v>
      </c>
      <c r="D204">
        <f t="shared" si="3"/>
        <v>0</v>
      </c>
    </row>
    <row r="205" spans="1:4" x14ac:dyDescent="0.3">
      <c r="A205" s="24">
        <v>40763</v>
      </c>
      <c r="B205" s="5">
        <f>TimeSeries!C205</f>
        <v>-2.6538700827536621E-2</v>
      </c>
      <c r="C205">
        <f>1.65*TimeSeries!F206</f>
        <v>1.1565669390142516E-2</v>
      </c>
      <c r="D205">
        <f t="shared" si="3"/>
        <v>0</v>
      </c>
    </row>
    <row r="206" spans="1:4" x14ac:dyDescent="0.3">
      <c r="A206" s="24">
        <v>40770</v>
      </c>
      <c r="B206" s="5">
        <f>TimeSeries!C206</f>
        <v>-4.4806332453013131E-2</v>
      </c>
      <c r="C206">
        <f>1.65*TimeSeries!F207</f>
        <v>1.906089378909042E-2</v>
      </c>
      <c r="D206">
        <f t="shared" si="3"/>
        <v>0</v>
      </c>
    </row>
    <row r="207" spans="1:4" x14ac:dyDescent="0.3">
      <c r="A207" s="24">
        <v>40777</v>
      </c>
      <c r="B207" s="5">
        <f>TimeSeries!C207</f>
        <v>-2.019338987096897E-2</v>
      </c>
      <c r="C207">
        <f>1.65*TimeSeries!F208</f>
        <v>9.0297569909456414E-3</v>
      </c>
      <c r="D207">
        <f t="shared" si="3"/>
        <v>0</v>
      </c>
    </row>
    <row r="208" spans="1:4" x14ac:dyDescent="0.3">
      <c r="A208" s="24">
        <v>40784</v>
      </c>
      <c r="B208" s="5">
        <f>TimeSeries!C208</f>
        <v>6.1544337868671528E-2</v>
      </c>
      <c r="C208">
        <f>1.65*TimeSeries!F209</f>
        <v>2.601632051714756E-2</v>
      </c>
      <c r="D208">
        <f t="shared" si="3"/>
        <v>1</v>
      </c>
    </row>
    <row r="209" spans="1:4" x14ac:dyDescent="0.3">
      <c r="A209" s="24">
        <v>40791</v>
      </c>
      <c r="B209" s="5">
        <f>TimeSeries!C209</f>
        <v>3.8591657366071619E-3</v>
      </c>
      <c r="C209">
        <f>1.65*TimeSeries!F210</f>
        <v>3.5125511929037555E-3</v>
      </c>
      <c r="D209">
        <f t="shared" si="3"/>
        <v>1</v>
      </c>
    </row>
    <row r="210" spans="1:4" x14ac:dyDescent="0.3">
      <c r="A210" s="24">
        <v>40798</v>
      </c>
      <c r="B210" s="5">
        <f>TimeSeries!C210</f>
        <v>4.9016797735210726E-3</v>
      </c>
      <c r="C210">
        <f>1.65*TimeSeries!F211</f>
        <v>3.734525143318197E-3</v>
      </c>
      <c r="D210">
        <f t="shared" si="3"/>
        <v>1</v>
      </c>
    </row>
    <row r="211" spans="1:4" x14ac:dyDescent="0.3">
      <c r="A211" s="24">
        <v>40805</v>
      </c>
      <c r="B211" s="5">
        <f>TimeSeries!C211</f>
        <v>-4.2582485125633118E-2</v>
      </c>
      <c r="C211">
        <f>1.65*TimeSeries!F212</f>
        <v>1.814079362919906E-2</v>
      </c>
      <c r="D211">
        <f t="shared" si="3"/>
        <v>0</v>
      </c>
    </row>
    <row r="212" spans="1:4" x14ac:dyDescent="0.3">
      <c r="A212" s="24">
        <v>40812</v>
      </c>
      <c r="B212" s="5">
        <f>TimeSeries!C212</f>
        <v>1.5510246006882111E-2</v>
      </c>
      <c r="C212">
        <f>1.65*TimeSeries!F213</f>
        <v>7.2170912156135194E-3</v>
      </c>
      <c r="D212">
        <f t="shared" si="3"/>
        <v>1</v>
      </c>
    </row>
    <row r="213" spans="1:4" x14ac:dyDescent="0.3">
      <c r="A213" s="24">
        <v>40819</v>
      </c>
      <c r="B213" s="5">
        <f>TimeSeries!C213</f>
        <v>-1.1166782038638523E-2</v>
      </c>
      <c r="C213">
        <f>1.65*TimeSeries!F214</f>
        <v>5.6283149585793458E-3</v>
      </c>
      <c r="D213">
        <f t="shared" si="3"/>
        <v>0</v>
      </c>
    </row>
    <row r="214" spans="1:4" x14ac:dyDescent="0.3">
      <c r="A214" s="24">
        <v>40826</v>
      </c>
      <c r="B214" s="5">
        <f>TimeSeries!C214</f>
        <v>4.9968803461407196E-2</v>
      </c>
      <c r="C214">
        <f>1.65*TimeSeries!F215</f>
        <v>2.1201278090403154E-2</v>
      </c>
      <c r="D214">
        <f t="shared" si="3"/>
        <v>1</v>
      </c>
    </row>
    <row r="215" spans="1:4" x14ac:dyDescent="0.3">
      <c r="A215" s="24">
        <v>40833</v>
      </c>
      <c r="B215" s="5">
        <f>TimeSeries!C215</f>
        <v>-1.6045362217496972E-2</v>
      </c>
      <c r="C215">
        <f>1.65*TimeSeries!F216</f>
        <v>7.4202794267502108E-3</v>
      </c>
      <c r="D215">
        <f t="shared" si="3"/>
        <v>0</v>
      </c>
    </row>
    <row r="216" spans="1:4" x14ac:dyDescent="0.3">
      <c r="A216" s="24">
        <v>40840</v>
      </c>
      <c r="B216" s="5">
        <f>TimeSeries!C216</f>
        <v>6.1535260345428E-2</v>
      </c>
      <c r="C216">
        <f>1.65*TimeSeries!F217</f>
        <v>2.6012538303538672E-2</v>
      </c>
      <c r="D216">
        <f t="shared" si="3"/>
        <v>1</v>
      </c>
    </row>
    <row r="217" spans="1:4" x14ac:dyDescent="0.3">
      <c r="A217" s="24">
        <v>40847</v>
      </c>
      <c r="B217" s="5">
        <f>TimeSeries!C217</f>
        <v>-1.4270523851882877E-2</v>
      </c>
      <c r="C217">
        <f>1.65*TimeSeries!F218</f>
        <v>6.7515667464977634E-3</v>
      </c>
      <c r="D217">
        <f t="shared" si="3"/>
        <v>0</v>
      </c>
    </row>
    <row r="218" spans="1:4" x14ac:dyDescent="0.3">
      <c r="A218" s="24">
        <v>40854</v>
      </c>
      <c r="B218" s="5">
        <f>TimeSeries!C218</f>
        <v>-2.1829244425405125E-2</v>
      </c>
      <c r="C218">
        <f>1.65*TimeSeries!F219</f>
        <v>9.6769985627081258E-3</v>
      </c>
      <c r="D218">
        <f t="shared" si="3"/>
        <v>0</v>
      </c>
    </row>
    <row r="219" spans="1:4" x14ac:dyDescent="0.3">
      <c r="A219" s="24">
        <v>40861</v>
      </c>
      <c r="B219" s="5">
        <f>TimeSeries!C219</f>
        <v>-5.0891453224388705E-2</v>
      </c>
      <c r="C219">
        <f>1.65*TimeSeries!F220</f>
        <v>2.1584363672318932E-2</v>
      </c>
      <c r="D219">
        <f t="shared" si="3"/>
        <v>0</v>
      </c>
    </row>
    <row r="220" spans="1:4" x14ac:dyDescent="0.3">
      <c r="A220" s="24">
        <v>40868</v>
      </c>
      <c r="B220" s="5">
        <f>TimeSeries!C220</f>
        <v>-3.9901750538813396E-2</v>
      </c>
      <c r="C220">
        <f>1.65*TimeSeries!F221</f>
        <v>1.703356975930714E-2</v>
      </c>
      <c r="D220">
        <f t="shared" si="3"/>
        <v>0</v>
      </c>
    </row>
    <row r="221" spans="1:4" x14ac:dyDescent="0.3">
      <c r="A221" s="24">
        <v>40875</v>
      </c>
      <c r="B221" s="5">
        <f>TimeSeries!C221</f>
        <v>7.2207325136515177E-2</v>
      </c>
      <c r="C221">
        <f>1.65*TimeSeries!F222</f>
        <v>3.046385151974294E-2</v>
      </c>
      <c r="D221">
        <f t="shared" si="3"/>
        <v>1</v>
      </c>
    </row>
    <row r="222" spans="1:4" x14ac:dyDescent="0.3">
      <c r="A222" s="24">
        <v>40882</v>
      </c>
      <c r="B222" s="5">
        <f>TimeSeries!C222</f>
        <v>-3.632559638400279E-2</v>
      </c>
      <c r="C222">
        <f>1.65*TimeSeries!F223</f>
        <v>1.5560492735177874E-2</v>
      </c>
      <c r="D222">
        <f t="shared" si="3"/>
        <v>0</v>
      </c>
    </row>
    <row r="223" spans="1:4" x14ac:dyDescent="0.3">
      <c r="A223" s="24">
        <v>40889</v>
      </c>
      <c r="B223" s="5">
        <f>TimeSeries!C223</f>
        <v>-4.419834570114467E-2</v>
      </c>
      <c r="C223">
        <f>1.65*TimeSeries!F224</f>
        <v>1.8809214594255698E-2</v>
      </c>
      <c r="D223">
        <f t="shared" si="3"/>
        <v>0</v>
      </c>
    </row>
    <row r="224" spans="1:4" x14ac:dyDescent="0.3">
      <c r="A224" s="24">
        <v>40896</v>
      </c>
      <c r="B224" s="5">
        <f>TimeSeries!C224</f>
        <v>1.3414717738782223E-2</v>
      </c>
      <c r="C224">
        <f>1.65*TimeSeries!F225</f>
        <v>6.4351018644174781E-3</v>
      </c>
      <c r="D224">
        <f t="shared" si="3"/>
        <v>1</v>
      </c>
    </row>
    <row r="225" spans="1:4" x14ac:dyDescent="0.3">
      <c r="A225" s="24">
        <v>40903</v>
      </c>
      <c r="B225" s="5">
        <f>TimeSeries!C225</f>
        <v>-1.9028467397645299E-2</v>
      </c>
      <c r="C225">
        <f>1.65*TimeSeries!F226</f>
        <v>8.5725720062487208E-3</v>
      </c>
      <c r="D225">
        <f t="shared" si="3"/>
        <v>0</v>
      </c>
    </row>
    <row r="226" spans="1:4" x14ac:dyDescent="0.3">
      <c r="A226" s="24">
        <v>40910</v>
      </c>
      <c r="B226" s="5">
        <f>TimeSeries!C226</f>
        <v>2.8069177702789938E-2</v>
      </c>
      <c r="C226">
        <f>1.65*TimeSeries!F227</f>
        <v>1.2185445720507627E-2</v>
      </c>
      <c r="D226">
        <f t="shared" si="3"/>
        <v>1</v>
      </c>
    </row>
    <row r="227" spans="1:4" x14ac:dyDescent="0.3">
      <c r="A227" s="24">
        <v>40917</v>
      </c>
      <c r="B227" s="5">
        <f>TimeSeries!C227</f>
        <v>2.3537557065514081E-2</v>
      </c>
      <c r="C227">
        <f>1.65*TimeSeries!F228</f>
        <v>1.0358311083829877E-2</v>
      </c>
      <c r="D227">
        <f t="shared" si="3"/>
        <v>1</v>
      </c>
    </row>
    <row r="228" spans="1:4" x14ac:dyDescent="0.3">
      <c r="A228" s="24">
        <v>40924</v>
      </c>
      <c r="B228" s="5">
        <f>TimeSeries!C228</f>
        <v>3.7525708519574597E-2</v>
      </c>
      <c r="C228">
        <f>1.65*TimeSeries!F229</f>
        <v>1.6054265408043996E-2</v>
      </c>
      <c r="D228">
        <f t="shared" si="3"/>
        <v>1</v>
      </c>
    </row>
    <row r="229" spans="1:4" x14ac:dyDescent="0.3">
      <c r="A229" s="24">
        <v>40931</v>
      </c>
      <c r="B229" s="5">
        <f>TimeSeries!C229</f>
        <v>3.091948156652724E-2</v>
      </c>
      <c r="C229">
        <f>1.65*TimeSeries!F230</f>
        <v>1.334537580094735E-2</v>
      </c>
      <c r="D229">
        <f t="shared" si="3"/>
        <v>1</v>
      </c>
    </row>
    <row r="230" spans="1:4" x14ac:dyDescent="0.3">
      <c r="A230" s="24">
        <v>40938</v>
      </c>
      <c r="B230" s="5">
        <f>TimeSeries!C230</f>
        <v>2.3277018425165164E-2</v>
      </c>
      <c r="C230">
        <f>1.65*TimeSeries!F231</f>
        <v>1.025408855857509E-2</v>
      </c>
      <c r="D230">
        <f t="shared" si="3"/>
        <v>1</v>
      </c>
    </row>
    <row r="231" spans="1:4" x14ac:dyDescent="0.3">
      <c r="A231" s="24">
        <v>40945</v>
      </c>
      <c r="B231" s="5">
        <f>TimeSeries!C231</f>
        <v>1.0467812457683356E-2</v>
      </c>
      <c r="C231">
        <f>1.65*TimeSeries!F232</f>
        <v>5.3865093472678068E-3</v>
      </c>
      <c r="D231">
        <f t="shared" si="3"/>
        <v>1</v>
      </c>
    </row>
    <row r="232" spans="1:4" x14ac:dyDescent="0.3">
      <c r="A232" s="24">
        <v>40952</v>
      </c>
      <c r="B232" s="5">
        <f>TimeSeries!C232</f>
        <v>3.3948956391393281E-2</v>
      </c>
      <c r="C232">
        <f>1.65*TimeSeries!F233</f>
        <v>1.4584647149990932E-2</v>
      </c>
      <c r="D232">
        <f t="shared" si="3"/>
        <v>1</v>
      </c>
    </row>
    <row r="233" spans="1:4" x14ac:dyDescent="0.3">
      <c r="A233" s="24">
        <v>40959</v>
      </c>
      <c r="B233" s="5">
        <f>TimeSeries!C233</f>
        <v>-2.4261812759670653E-2</v>
      </c>
      <c r="C233">
        <f>1.65*TimeSeries!F234</f>
        <v>1.0648572542658058E-2</v>
      </c>
      <c r="D233">
        <f t="shared" si="3"/>
        <v>0</v>
      </c>
    </row>
    <row r="234" spans="1:4" x14ac:dyDescent="0.3">
      <c r="A234" s="24">
        <v>40966</v>
      </c>
      <c r="B234" s="5">
        <f>TimeSeries!C234</f>
        <v>-1.2883743677381321E-2</v>
      </c>
      <c r="C234">
        <f>1.65*TimeSeries!F235</f>
        <v>6.2410793531243371E-3</v>
      </c>
      <c r="D234">
        <f t="shared" si="3"/>
        <v>0</v>
      </c>
    </row>
    <row r="235" spans="1:4" x14ac:dyDescent="0.3">
      <c r="A235" s="24">
        <v>40973</v>
      </c>
      <c r="B235" s="5">
        <f>TimeSeries!C235</f>
        <v>-4.8140712024080656E-3</v>
      </c>
      <c r="C235">
        <f>1.65*TimeSeries!F236</f>
        <v>3.7143987317299399E-3</v>
      </c>
      <c r="D235">
        <f t="shared" si="3"/>
        <v>0</v>
      </c>
    </row>
    <row r="236" spans="1:4" x14ac:dyDescent="0.3">
      <c r="A236" s="24">
        <v>40980</v>
      </c>
      <c r="B236" s="5">
        <f>TimeSeries!C236</f>
        <v>-2.9342375935058618E-3</v>
      </c>
      <c r="C236">
        <f>1.65*TimeSeries!F237</f>
        <v>3.3513146334883076E-3</v>
      </c>
      <c r="D236">
        <f t="shared" si="3"/>
        <v>0</v>
      </c>
    </row>
    <row r="237" spans="1:4" x14ac:dyDescent="0.3">
      <c r="A237" s="24">
        <v>40987</v>
      </c>
      <c r="B237" s="5">
        <f>TimeSeries!C237</f>
        <v>-7.4652979108826845E-3</v>
      </c>
      <c r="C237">
        <f>1.65*TimeSeries!F238</f>
        <v>4.4193649168299699E-3</v>
      </c>
      <c r="D237">
        <f t="shared" si="3"/>
        <v>0</v>
      </c>
    </row>
    <row r="238" spans="1:4" x14ac:dyDescent="0.3">
      <c r="A238" s="24">
        <v>40994</v>
      </c>
      <c r="B238" s="5">
        <f>TimeSeries!C238</f>
        <v>3.2870313237469695E-3</v>
      </c>
      <c r="C238">
        <f>1.65*TimeSeries!F239</f>
        <v>3.408502226339026E-3</v>
      </c>
      <c r="D238">
        <f t="shared" si="3"/>
        <v>0</v>
      </c>
    </row>
    <row r="239" spans="1:4" x14ac:dyDescent="0.3">
      <c r="A239" s="24">
        <v>41001</v>
      </c>
      <c r="B239" s="5">
        <f>TimeSeries!C239</f>
        <v>5.1647324007868534E-3</v>
      </c>
      <c r="C239">
        <f>1.65*TimeSeries!F240</f>
        <v>3.7964553803085531E-3</v>
      </c>
      <c r="D239">
        <f t="shared" si="3"/>
        <v>1</v>
      </c>
    </row>
    <row r="240" spans="1:4" x14ac:dyDescent="0.3">
      <c r="A240" s="24">
        <v>41008</v>
      </c>
      <c r="B240" s="5">
        <f>TimeSeries!C240</f>
        <v>-2.1689250060933141E-2</v>
      </c>
      <c r="C240">
        <f>1.65*TimeSeries!F241</f>
        <v>9.6213953143729006E-3</v>
      </c>
      <c r="D240">
        <f t="shared" si="3"/>
        <v>0</v>
      </c>
    </row>
    <row r="241" spans="1:4" x14ac:dyDescent="0.3">
      <c r="A241" s="24">
        <v>41015</v>
      </c>
      <c r="B241" s="5">
        <f>TimeSeries!C241</f>
        <v>1.6015496877689328E-2</v>
      </c>
      <c r="C241">
        <f>1.65*TimeSeries!F242</f>
        <v>7.4089067626606428E-3</v>
      </c>
      <c r="D241">
        <f t="shared" si="3"/>
        <v>1</v>
      </c>
    </row>
    <row r="242" spans="1:4" x14ac:dyDescent="0.3">
      <c r="A242" s="24">
        <v>41022</v>
      </c>
      <c r="B242" s="5">
        <f>TimeSeries!C242</f>
        <v>-1.8947805768379067E-2</v>
      </c>
      <c r="C242">
        <f>1.65*TimeSeries!F243</f>
        <v>8.5410456032599513E-3</v>
      </c>
      <c r="D242">
        <f t="shared" si="3"/>
        <v>0</v>
      </c>
    </row>
    <row r="243" spans="1:4" x14ac:dyDescent="0.3">
      <c r="A243" s="24">
        <v>41029</v>
      </c>
      <c r="B243" s="5">
        <f>TimeSeries!C243</f>
        <v>-1.998805495473388E-2</v>
      </c>
      <c r="C243">
        <f>1.65*TimeSeries!F244</f>
        <v>8.9489279648913064E-3</v>
      </c>
      <c r="D243">
        <f t="shared" si="3"/>
        <v>0</v>
      </c>
    </row>
    <row r="244" spans="1:4" x14ac:dyDescent="0.3">
      <c r="A244" s="24">
        <v>41036</v>
      </c>
      <c r="B244" s="5">
        <f>TimeSeries!C244</f>
        <v>-3.1050688005387683E-2</v>
      </c>
      <c r="C244">
        <f>1.65*TimeSeries!F245</f>
        <v>1.3398923833325424E-2</v>
      </c>
      <c r="D244">
        <f t="shared" si="3"/>
        <v>0</v>
      </c>
    </row>
    <row r="245" spans="1:4" x14ac:dyDescent="0.3">
      <c r="A245" s="24">
        <v>41043</v>
      </c>
      <c r="B245" s="5">
        <f>TimeSeries!C245</f>
        <v>-7.5979848999250255E-3</v>
      </c>
      <c r="C245">
        <f>1.65*TimeSeries!F246</f>
        <v>4.4590156412662929E-3</v>
      </c>
      <c r="D245">
        <f t="shared" si="3"/>
        <v>0</v>
      </c>
    </row>
    <row r="246" spans="1:4" x14ac:dyDescent="0.3">
      <c r="A246" s="24">
        <v>41050</v>
      </c>
      <c r="B246" s="5">
        <f>TimeSeries!C246</f>
        <v>5.918430296804944E-3</v>
      </c>
      <c r="C246">
        <f>1.65*TimeSeries!F247</f>
        <v>3.9855190681295999E-3</v>
      </c>
      <c r="D246">
        <f t="shared" si="3"/>
        <v>1</v>
      </c>
    </row>
    <row r="247" spans="1:4" x14ac:dyDescent="0.3">
      <c r="A247" s="24">
        <v>41057</v>
      </c>
      <c r="B247" s="5">
        <f>TimeSeries!C247</f>
        <v>-1.6014918756901197E-2</v>
      </c>
      <c r="C247">
        <f>1.65*TimeSeries!F248</f>
        <v>7.4086866523431364E-3</v>
      </c>
      <c r="D247">
        <f t="shared" si="3"/>
        <v>0</v>
      </c>
    </row>
    <row r="248" spans="1:4" x14ac:dyDescent="0.3">
      <c r="A248" s="24">
        <v>41064</v>
      </c>
      <c r="B248" s="5">
        <f>TimeSeries!C248</f>
        <v>4.6833690397058314E-2</v>
      </c>
      <c r="C248">
        <f>1.65*TimeSeries!F249</f>
        <v>1.9900769547864631E-2</v>
      </c>
      <c r="D248">
        <f t="shared" si="3"/>
        <v>1</v>
      </c>
    </row>
    <row r="249" spans="1:4" x14ac:dyDescent="0.3">
      <c r="A249" s="24">
        <v>41071</v>
      </c>
      <c r="B249" s="5">
        <f>TimeSeries!C249</f>
        <v>1.3949254820408541E-2</v>
      </c>
      <c r="C249">
        <f>1.65*TimeSeries!F250</f>
        <v>6.6322560992683795E-3</v>
      </c>
      <c r="D249">
        <f t="shared" si="3"/>
        <v>1</v>
      </c>
    </row>
    <row r="250" spans="1:4" x14ac:dyDescent="0.3">
      <c r="A250" s="24">
        <v>41078</v>
      </c>
      <c r="B250" s="5">
        <f>TimeSeries!C250</f>
        <v>1.3621195096444882E-3</v>
      </c>
      <c r="C250">
        <f>1.65*TimeSeries!F251</f>
        <v>3.168856402138162E-3</v>
      </c>
      <c r="D250">
        <f t="shared" si="3"/>
        <v>0</v>
      </c>
    </row>
    <row r="251" spans="1:4" x14ac:dyDescent="0.3">
      <c r="A251" s="24">
        <v>41085</v>
      </c>
      <c r="B251" s="5">
        <f>TimeSeries!C251</f>
        <v>2.5815937019349811E-2</v>
      </c>
      <c r="C251">
        <f>1.65*TimeSeries!F252</f>
        <v>1.1273858599871549E-2</v>
      </c>
      <c r="D251">
        <f t="shared" si="3"/>
        <v>1</v>
      </c>
    </row>
    <row r="252" spans="1:4" x14ac:dyDescent="0.3">
      <c r="A252" s="24">
        <v>41092</v>
      </c>
      <c r="B252" s="5">
        <f>TimeSeries!C252</f>
        <v>7.2079966797355954E-3</v>
      </c>
      <c r="C252">
        <f>1.65*TimeSeries!F253</f>
        <v>4.3434789729884576E-3</v>
      </c>
      <c r="D252">
        <f t="shared" si="3"/>
        <v>1</v>
      </c>
    </row>
    <row r="253" spans="1:4" x14ac:dyDescent="0.3">
      <c r="A253" s="24">
        <v>41099</v>
      </c>
      <c r="B253" s="5">
        <f>TimeSeries!C253</f>
        <v>-1.6870610409625564E-2</v>
      </c>
      <c r="C253">
        <f>1.65*TimeSeries!F254</f>
        <v>7.7359520778684477E-3</v>
      </c>
      <c r="D253">
        <f t="shared" si="3"/>
        <v>0</v>
      </c>
    </row>
    <row r="254" spans="1:4" x14ac:dyDescent="0.3">
      <c r="A254" s="24">
        <v>41106</v>
      </c>
      <c r="B254" s="5">
        <f>TimeSeries!C254</f>
        <v>-4.237391045721961E-3</v>
      </c>
      <c r="C254">
        <f>1.65*TimeSeries!F255</f>
        <v>3.5885076596076041E-3</v>
      </c>
      <c r="D254">
        <f t="shared" si="3"/>
        <v>0</v>
      </c>
    </row>
    <row r="255" spans="1:4" x14ac:dyDescent="0.3">
      <c r="A255" s="24">
        <v>41113</v>
      </c>
      <c r="B255" s="5">
        <f>TimeSeries!C255</f>
        <v>-2.022055253988142E-2</v>
      </c>
      <c r="C255">
        <f>1.65*TimeSeries!F256</f>
        <v>9.0404568308738234E-3</v>
      </c>
      <c r="D255">
        <f t="shared" si="3"/>
        <v>0</v>
      </c>
    </row>
    <row r="256" spans="1:4" x14ac:dyDescent="0.3">
      <c r="A256" s="24">
        <v>41120</v>
      </c>
      <c r="B256" s="5">
        <f>TimeSeries!C256</f>
        <v>2.2716373116435706E-2</v>
      </c>
      <c r="C256">
        <f>1.65*TimeSeries!F257</f>
        <v>1.0030184954690352E-2</v>
      </c>
      <c r="D256">
        <f t="shared" si="3"/>
        <v>1</v>
      </c>
    </row>
    <row r="257" spans="1:4" x14ac:dyDescent="0.3">
      <c r="A257" s="24">
        <v>41127</v>
      </c>
      <c r="B257" s="5">
        <f>TimeSeries!C257</f>
        <v>2.0073950401778617E-2</v>
      </c>
      <c r="C257">
        <f>1.65*TimeSeries!F258</f>
        <v>8.9827281703952436E-3</v>
      </c>
      <c r="D257">
        <f t="shared" si="3"/>
        <v>1</v>
      </c>
    </row>
    <row r="258" spans="1:4" x14ac:dyDescent="0.3">
      <c r="A258" s="24">
        <v>41134</v>
      </c>
      <c r="B258" s="5">
        <f>TimeSeries!C258</f>
        <v>8.6271526927008679E-3</v>
      </c>
      <c r="C258">
        <f>1.65*TimeSeries!F259</f>
        <v>4.777439898839545E-3</v>
      </c>
      <c r="D258">
        <f t="shared" si="3"/>
        <v>1</v>
      </c>
    </row>
    <row r="259" spans="1:4" x14ac:dyDescent="0.3">
      <c r="A259" s="24">
        <v>41141</v>
      </c>
      <c r="B259" s="5">
        <f>TimeSeries!C259</f>
        <v>3.8015748965758434E-3</v>
      </c>
      <c r="C259">
        <f>1.65*TimeSeries!F260</f>
        <v>3.5014723637333705E-3</v>
      </c>
      <c r="D259">
        <f t="shared" si="3"/>
        <v>1</v>
      </c>
    </row>
    <row r="260" spans="1:4" x14ac:dyDescent="0.3">
      <c r="A260" s="24">
        <v>41148</v>
      </c>
      <c r="B260" s="5">
        <f>TimeSeries!C260</f>
        <v>-2.379939307260126E-2</v>
      </c>
      <c r="C260">
        <f>1.65*TimeSeries!F261</f>
        <v>1.0463157886411301E-2</v>
      </c>
      <c r="D260">
        <f t="shared" si="3"/>
        <v>0</v>
      </c>
    </row>
    <row r="261" spans="1:4" x14ac:dyDescent="0.3">
      <c r="A261" s="24">
        <v>41155</v>
      </c>
      <c r="B261" s="5">
        <f>TimeSeries!C261</f>
        <v>1.5898088362888751E-2</v>
      </c>
      <c r="C261">
        <f>1.65*TimeSeries!F262</f>
        <v>7.3642343654715045E-3</v>
      </c>
      <c r="D261">
        <f t="shared" ref="D261:D324" si="4">IF(B261&gt;C261,1,0)</f>
        <v>1</v>
      </c>
    </row>
    <row r="262" spans="1:4" x14ac:dyDescent="0.3">
      <c r="A262" s="24">
        <v>41162</v>
      </c>
      <c r="B262" s="5">
        <f>TimeSeries!C262</f>
        <v>4.4093109522759244E-2</v>
      </c>
      <c r="C262">
        <f>1.65*TimeSeries!F263</f>
        <v>1.87656610898666E-2</v>
      </c>
      <c r="D262">
        <f t="shared" si="4"/>
        <v>1</v>
      </c>
    </row>
    <row r="263" spans="1:4" x14ac:dyDescent="0.3">
      <c r="A263" s="24">
        <v>41169</v>
      </c>
      <c r="B263" s="5">
        <f>TimeSeries!C263</f>
        <v>2.0349072097964882E-2</v>
      </c>
      <c r="C263">
        <f>1.65*TimeSeries!F264</f>
        <v>9.0911059490908115E-3</v>
      </c>
      <c r="D263">
        <f t="shared" si="4"/>
        <v>1</v>
      </c>
    </row>
    <row r="264" spans="1:4" x14ac:dyDescent="0.3">
      <c r="A264" s="24">
        <v>41176</v>
      </c>
      <c r="B264" s="5">
        <f>TimeSeries!C264</f>
        <v>2.1348765279836091E-3</v>
      </c>
      <c r="C264">
        <f>1.65*TimeSeries!F265</f>
        <v>3.2430874010476725E-3</v>
      </c>
      <c r="D264">
        <f t="shared" si="4"/>
        <v>0</v>
      </c>
    </row>
    <row r="265" spans="1:4" x14ac:dyDescent="0.3">
      <c r="A265" s="24">
        <v>41183</v>
      </c>
      <c r="B265" s="5">
        <f>TimeSeries!C265</f>
        <v>7.6535325372732999E-3</v>
      </c>
      <c r="C265">
        <f>1.65*TimeSeries!F266</f>
        <v>4.4757163165784026E-3</v>
      </c>
      <c r="D265">
        <f t="shared" si="4"/>
        <v>1</v>
      </c>
    </row>
    <row r="266" spans="1:4" x14ac:dyDescent="0.3">
      <c r="A266" s="24">
        <v>41190</v>
      </c>
      <c r="B266" s="5">
        <f>TimeSeries!C266</f>
        <v>-1.2337046296804544E-2</v>
      </c>
      <c r="C266">
        <f>1.65*TimeSeries!F267</f>
        <v>6.0433886532772129E-3</v>
      </c>
      <c r="D266">
        <f t="shared" si="4"/>
        <v>0</v>
      </c>
    </row>
    <row r="267" spans="1:4" x14ac:dyDescent="0.3">
      <c r="A267" s="24">
        <v>41197</v>
      </c>
      <c r="B267" s="5">
        <f>TimeSeries!C267</f>
        <v>1.444701085203226E-3</v>
      </c>
      <c r="C267">
        <f>1.65*TimeSeries!F268</f>
        <v>3.1752915929256463E-3</v>
      </c>
      <c r="D267">
        <f t="shared" si="4"/>
        <v>0</v>
      </c>
    </row>
    <row r="268" spans="1:4" x14ac:dyDescent="0.3">
      <c r="A268" s="24">
        <v>41204</v>
      </c>
      <c r="B268" s="5">
        <f>TimeSeries!C268</f>
        <v>-3.509732209614258E-3</v>
      </c>
      <c r="C268">
        <f>1.65*TimeSeries!F269</f>
        <v>3.4473885715799379E-3</v>
      </c>
      <c r="D268">
        <f t="shared" si="4"/>
        <v>0</v>
      </c>
    </row>
    <row r="269" spans="1:4" x14ac:dyDescent="0.3">
      <c r="A269" s="24">
        <v>41211</v>
      </c>
      <c r="B269" s="5">
        <f>TimeSeries!C269</f>
        <v>5.8966495024432852E-3</v>
      </c>
      <c r="C269">
        <f>1.65*TimeSeries!F270</f>
        <v>3.9798286713821577E-3</v>
      </c>
      <c r="D269">
        <f t="shared" si="4"/>
        <v>1</v>
      </c>
    </row>
    <row r="270" spans="1:4" x14ac:dyDescent="0.3">
      <c r="A270" s="24">
        <v>41218</v>
      </c>
      <c r="B270" s="5">
        <f>TimeSeries!C270</f>
        <v>-2.0096170244128242E-3</v>
      </c>
      <c r="C270">
        <f>1.65*TimeSeries!F271</f>
        <v>3.2289595075605162E-3</v>
      </c>
      <c r="D270">
        <f t="shared" si="4"/>
        <v>0</v>
      </c>
    </row>
    <row r="271" spans="1:4" x14ac:dyDescent="0.3">
      <c r="A271" s="24">
        <v>41225</v>
      </c>
      <c r="B271" s="5">
        <f>TimeSeries!C271</f>
        <v>-1.973184353704116E-2</v>
      </c>
      <c r="C271">
        <f>1.65*TimeSeries!F272</f>
        <v>8.8482131685507105E-3</v>
      </c>
      <c r="D271">
        <f t="shared" si="4"/>
        <v>0</v>
      </c>
    </row>
    <row r="272" spans="1:4" x14ac:dyDescent="0.3">
      <c r="A272" s="24">
        <v>41232</v>
      </c>
      <c r="B272" s="5">
        <f>TimeSeries!C272</f>
        <v>9.4276683578531362E-3</v>
      </c>
      <c r="C272">
        <f>1.65*TimeSeries!F273</f>
        <v>5.0368233324482748E-3</v>
      </c>
      <c r="D272">
        <f t="shared" si="4"/>
        <v>1</v>
      </c>
    </row>
    <row r="273" spans="1:4" x14ac:dyDescent="0.3">
      <c r="A273" s="24">
        <v>41239</v>
      </c>
      <c r="B273" s="5">
        <f>TimeSeries!C273</f>
        <v>4.5009418761694286E-2</v>
      </c>
      <c r="C273">
        <f>1.65*TimeSeries!F274</f>
        <v>1.9144982926296527E-2</v>
      </c>
      <c r="D273">
        <f t="shared" si="4"/>
        <v>1</v>
      </c>
    </row>
    <row r="274" spans="1:4" x14ac:dyDescent="0.3">
      <c r="A274" s="24">
        <v>41246</v>
      </c>
      <c r="B274" s="5">
        <f>TimeSeries!C274</f>
        <v>4.6854603824817431E-3</v>
      </c>
      <c r="C274">
        <f>1.65*TimeSeries!F275</f>
        <v>3.6853182563286405E-3</v>
      </c>
      <c r="D274">
        <f t="shared" si="4"/>
        <v>1</v>
      </c>
    </row>
    <row r="275" spans="1:4" x14ac:dyDescent="0.3">
      <c r="A275" s="24">
        <v>41253</v>
      </c>
      <c r="B275" s="5">
        <f>TimeSeries!C275</f>
        <v>-4.7059290291944222E-3</v>
      </c>
      <c r="C275">
        <f>1.65*TimeSeries!F276</f>
        <v>3.6899089729740199E-3</v>
      </c>
      <c r="D275">
        <f t="shared" si="4"/>
        <v>0</v>
      </c>
    </row>
    <row r="276" spans="1:4" x14ac:dyDescent="0.3">
      <c r="A276" s="24">
        <v>41260</v>
      </c>
      <c r="B276" s="5">
        <f>TimeSeries!C276</f>
        <v>-5.4255224528733104E-3</v>
      </c>
      <c r="C276">
        <f>1.65*TimeSeries!F277</f>
        <v>3.8599895245542523E-3</v>
      </c>
      <c r="D276">
        <f t="shared" si="4"/>
        <v>0</v>
      </c>
    </row>
    <row r="277" spans="1:4" x14ac:dyDescent="0.3">
      <c r="A277" s="24">
        <v>41267</v>
      </c>
      <c r="B277" s="5">
        <f>TimeSeries!C277</f>
        <v>1.0371582043889216E-2</v>
      </c>
      <c r="C277">
        <f>1.65*TimeSeries!F278</f>
        <v>5.3536223094175859E-3</v>
      </c>
      <c r="D277">
        <f t="shared" si="4"/>
        <v>1</v>
      </c>
    </row>
    <row r="278" spans="1:4" x14ac:dyDescent="0.3">
      <c r="A278" s="24">
        <v>41274</v>
      </c>
      <c r="B278" s="5">
        <f>TimeSeries!C278</f>
        <v>1.8245331252503494E-2</v>
      </c>
      <c r="C278">
        <f>1.65*TimeSeries!F279</f>
        <v>8.2672627207577478E-3</v>
      </c>
      <c r="D278">
        <f t="shared" si="4"/>
        <v>1</v>
      </c>
    </row>
    <row r="279" spans="1:4" x14ac:dyDescent="0.3">
      <c r="A279" s="24">
        <v>41281</v>
      </c>
      <c r="B279" s="5">
        <f>TimeSeries!C279</f>
        <v>-1.0779335407016033E-2</v>
      </c>
      <c r="C279">
        <f>1.65*TimeSeries!F280</f>
        <v>5.4936592973179642E-3</v>
      </c>
      <c r="D279">
        <f t="shared" si="4"/>
        <v>0</v>
      </c>
    </row>
    <row r="280" spans="1:4" x14ac:dyDescent="0.3">
      <c r="A280" s="24">
        <v>41288</v>
      </c>
      <c r="B280" s="5">
        <f>TimeSeries!C280</f>
        <v>1.9004268204933616E-2</v>
      </c>
      <c r="C280">
        <f>1.65*TimeSeries!F281</f>
        <v>8.5631119457734179E-3</v>
      </c>
      <c r="D280">
        <f t="shared" si="4"/>
        <v>1</v>
      </c>
    </row>
    <row r="281" spans="1:4" x14ac:dyDescent="0.3">
      <c r="A281" s="24">
        <v>41295</v>
      </c>
      <c r="B281" s="5">
        <f>TimeSeries!C281</f>
        <v>1.6901919670631038E-3</v>
      </c>
      <c r="C281">
        <f>1.65*TimeSeries!F282</f>
        <v>3.1965646077645456E-3</v>
      </c>
      <c r="D281">
        <f t="shared" si="4"/>
        <v>0</v>
      </c>
    </row>
    <row r="282" spans="1:4" x14ac:dyDescent="0.3">
      <c r="A282" s="24">
        <v>41302</v>
      </c>
      <c r="B282" s="5">
        <f>TimeSeries!C282</f>
        <v>-1.246985443075066E-2</v>
      </c>
      <c r="C282">
        <f>1.65*TimeSeries!F283</f>
        <v>6.0912085607892031E-3</v>
      </c>
      <c r="D282">
        <f t="shared" si="4"/>
        <v>0</v>
      </c>
    </row>
    <row r="283" spans="1:4" x14ac:dyDescent="0.3">
      <c r="A283" s="24">
        <v>41309</v>
      </c>
      <c r="B283" s="5">
        <f>TimeSeries!C283</f>
        <v>-1.5902899514372182E-2</v>
      </c>
      <c r="C283">
        <f>1.65*TimeSeries!F284</f>
        <v>7.3660637921952469E-3</v>
      </c>
      <c r="D283">
        <f t="shared" si="4"/>
        <v>0</v>
      </c>
    </row>
    <row r="284" spans="1:4" x14ac:dyDescent="0.3">
      <c r="A284" s="24">
        <v>41316</v>
      </c>
      <c r="B284" s="5">
        <f>TimeSeries!C284</f>
        <v>-2.7272122734395277E-3</v>
      </c>
      <c r="C284">
        <f>1.65*TimeSeries!F285</f>
        <v>3.3203723484605896E-3</v>
      </c>
      <c r="D284">
        <f t="shared" si="4"/>
        <v>0</v>
      </c>
    </row>
    <row r="285" spans="1:4" x14ac:dyDescent="0.3">
      <c r="A285" s="24">
        <v>41323</v>
      </c>
      <c r="B285" s="5">
        <f>TimeSeries!C285</f>
        <v>-6.3016099248635049E-3</v>
      </c>
      <c r="C285">
        <f>1.65*TimeSeries!F286</f>
        <v>4.087675691859566E-3</v>
      </c>
      <c r="D285">
        <f t="shared" si="4"/>
        <v>0</v>
      </c>
    </row>
    <row r="286" spans="1:4" x14ac:dyDescent="0.3">
      <c r="A286" s="24">
        <v>41330</v>
      </c>
      <c r="B286" s="5">
        <f>TimeSeries!C286</f>
        <v>-2.2323575497850245E-2</v>
      </c>
      <c r="C286">
        <f>1.65*TimeSeries!F287</f>
        <v>9.8736298168446476E-3</v>
      </c>
      <c r="D286">
        <f t="shared" si="4"/>
        <v>0</v>
      </c>
    </row>
    <row r="287" spans="1:4" x14ac:dyDescent="0.3">
      <c r="A287" s="24">
        <v>41337</v>
      </c>
      <c r="B287" s="5">
        <f>TimeSeries!C287</f>
        <v>3.9512560498400795E-2</v>
      </c>
      <c r="C287">
        <f>1.65*TimeSeries!F288</f>
        <v>1.6873018650291945E-2</v>
      </c>
      <c r="D287">
        <f t="shared" si="4"/>
        <v>1</v>
      </c>
    </row>
    <row r="288" spans="1:4" x14ac:dyDescent="0.3">
      <c r="A288" s="24">
        <v>41344</v>
      </c>
      <c r="B288" s="5">
        <f>TimeSeries!C288</f>
        <v>-1.2294615479246818E-2</v>
      </c>
      <c r="C288">
        <f>1.65*TimeSeries!F289</f>
        <v>6.028139357794904E-3</v>
      </c>
      <c r="D288">
        <f t="shared" si="4"/>
        <v>0</v>
      </c>
    </row>
    <row r="289" spans="1:4" x14ac:dyDescent="0.3">
      <c r="A289" s="24">
        <v>41351</v>
      </c>
      <c r="B289" s="5">
        <f>TimeSeries!C289</f>
        <v>-3.7674964465620686E-2</v>
      </c>
      <c r="C289">
        <f>1.65*TimeSeries!F290</f>
        <v>1.6115717892709363E-2</v>
      </c>
      <c r="D289">
        <f t="shared" si="4"/>
        <v>0</v>
      </c>
    </row>
    <row r="290" spans="1:4" x14ac:dyDescent="0.3">
      <c r="A290" s="24">
        <v>41358</v>
      </c>
      <c r="B290" s="5">
        <f>TimeSeries!C290</f>
        <v>5.5207528275746931E-3</v>
      </c>
      <c r="C290">
        <f>1.65*TimeSeries!F291</f>
        <v>3.8836994871810741E-3</v>
      </c>
      <c r="D290">
        <f t="shared" si="4"/>
        <v>1</v>
      </c>
    </row>
    <row r="291" spans="1:4" x14ac:dyDescent="0.3">
      <c r="A291" s="24">
        <v>41365</v>
      </c>
      <c r="B291" s="5">
        <f>TimeSeries!C291</f>
        <v>-2.2753835713123283E-2</v>
      </c>
      <c r="C291">
        <f>1.65*TimeSeries!F292</f>
        <v>1.0045130073446517E-2</v>
      </c>
      <c r="D291">
        <f t="shared" si="4"/>
        <v>0</v>
      </c>
    </row>
    <row r="292" spans="1:4" x14ac:dyDescent="0.3">
      <c r="A292" s="24">
        <v>41372</v>
      </c>
      <c r="B292" s="5">
        <f>TimeSeries!C292</f>
        <v>-4.4478810268760993E-3</v>
      </c>
      <c r="C292">
        <f>1.65*TimeSeries!F293</f>
        <v>3.6330956748257563E-3</v>
      </c>
      <c r="D292">
        <f t="shared" si="4"/>
        <v>0</v>
      </c>
    </row>
    <row r="293" spans="1:4" x14ac:dyDescent="0.3">
      <c r="A293" s="24">
        <v>41379</v>
      </c>
      <c r="B293" s="5">
        <f>TimeSeries!C293</f>
        <v>4.6042868738005005E-2</v>
      </c>
      <c r="C293">
        <f>1.65*TimeSeries!F294</f>
        <v>1.9573042323699729E-2</v>
      </c>
      <c r="D293">
        <f t="shared" si="4"/>
        <v>1</v>
      </c>
    </row>
    <row r="294" spans="1:4" x14ac:dyDescent="0.3">
      <c r="A294" s="24">
        <v>41386</v>
      </c>
      <c r="B294" s="5">
        <f>TimeSeries!C294</f>
        <v>1.5277290063171467E-2</v>
      </c>
      <c r="C294">
        <f>1.65*TimeSeries!F295</f>
        <v>7.1290368403718746E-3</v>
      </c>
      <c r="D294">
        <f t="shared" si="4"/>
        <v>1</v>
      </c>
    </row>
    <row r="295" spans="1:4" x14ac:dyDescent="0.3">
      <c r="A295" s="24">
        <v>41393</v>
      </c>
      <c r="B295" s="5">
        <f>TimeSeries!C295</f>
        <v>1.2356368916391469E-2</v>
      </c>
      <c r="C295">
        <f>1.65*TimeSeries!F296</f>
        <v>6.0503376793294939E-3</v>
      </c>
      <c r="D295">
        <f t="shared" si="4"/>
        <v>1</v>
      </c>
    </row>
    <row r="296" spans="1:4" x14ac:dyDescent="0.3">
      <c r="A296" s="24">
        <v>41400</v>
      </c>
      <c r="B296" s="5">
        <f>TimeSeries!C296</f>
        <v>2.5361709286675582E-2</v>
      </c>
      <c r="C296">
        <f>1.65*TimeSeries!F297</f>
        <v>1.1090783654535724E-2</v>
      </c>
      <c r="D296">
        <f t="shared" si="4"/>
        <v>1</v>
      </c>
    </row>
    <row r="297" spans="1:4" x14ac:dyDescent="0.3">
      <c r="A297" s="24">
        <v>41407</v>
      </c>
      <c r="B297" s="5">
        <f>TimeSeries!C297</f>
        <v>1.5185168331350862E-2</v>
      </c>
      <c r="C297">
        <f>1.65*TimeSeries!F298</f>
        <v>7.0942861943220316E-3</v>
      </c>
      <c r="D297">
        <f t="shared" si="4"/>
        <v>1</v>
      </c>
    </row>
    <row r="298" spans="1:4" x14ac:dyDescent="0.3">
      <c r="A298" s="24">
        <v>41414</v>
      </c>
      <c r="B298" s="5">
        <f>TimeSeries!C298</f>
        <v>-3.2930358384385849E-2</v>
      </c>
      <c r="C298">
        <f>1.65*TimeSeries!F299</f>
        <v>1.4167332336861353E-2</v>
      </c>
      <c r="D298">
        <f t="shared" si="4"/>
        <v>0</v>
      </c>
    </row>
    <row r="299" spans="1:4" x14ac:dyDescent="0.3">
      <c r="A299" s="24">
        <v>41421</v>
      </c>
      <c r="B299" s="5">
        <f>TimeSeries!C299</f>
        <v>4.0116497787301419E-4</v>
      </c>
      <c r="C299">
        <f>1.65*TimeSeries!F300</f>
        <v>3.1214111210852726E-3</v>
      </c>
      <c r="D299">
        <f t="shared" si="4"/>
        <v>0</v>
      </c>
    </row>
    <row r="300" spans="1:4" x14ac:dyDescent="0.3">
      <c r="A300" s="24">
        <v>41428</v>
      </c>
      <c r="B300" s="5">
        <f>TimeSeries!C300</f>
        <v>-1.7532754514844595E-2</v>
      </c>
      <c r="C300">
        <f>1.65*TimeSeries!F301</f>
        <v>7.9910716691587724E-3</v>
      </c>
      <c r="D300">
        <f t="shared" si="4"/>
        <v>0</v>
      </c>
    </row>
    <row r="301" spans="1:4" x14ac:dyDescent="0.3">
      <c r="A301" s="24">
        <v>41435</v>
      </c>
      <c r="B301" s="5">
        <f>TimeSeries!C301</f>
        <v>-1.2344855918423714E-2</v>
      </c>
      <c r="C301">
        <f>1.65*TimeSeries!F302</f>
        <v>6.0461968926309893E-3</v>
      </c>
      <c r="D301">
        <f t="shared" si="4"/>
        <v>0</v>
      </c>
    </row>
    <row r="302" spans="1:4" x14ac:dyDescent="0.3">
      <c r="A302" s="24">
        <v>41442</v>
      </c>
      <c r="B302" s="5">
        <f>TimeSeries!C302</f>
        <v>-2.4232146953794609E-2</v>
      </c>
      <c r="C302">
        <f>1.65*TimeSeries!F303</f>
        <v>1.0636668289795608E-2</v>
      </c>
      <c r="D302">
        <f t="shared" si="4"/>
        <v>0</v>
      </c>
    </row>
    <row r="303" spans="1:4" x14ac:dyDescent="0.3">
      <c r="A303" s="24">
        <v>41449</v>
      </c>
      <c r="B303" s="5">
        <f>TimeSeries!C303</f>
        <v>3.0797649109654435E-2</v>
      </c>
      <c r="C303">
        <f>1.65*TimeSeries!F304</f>
        <v>1.3295664576300976E-2</v>
      </c>
      <c r="D303">
        <f t="shared" si="4"/>
        <v>1</v>
      </c>
    </row>
    <row r="304" spans="1:4" x14ac:dyDescent="0.3">
      <c r="A304" s="24">
        <v>41456</v>
      </c>
      <c r="B304" s="5">
        <f>TimeSeries!C304</f>
        <v>4.3989774694592754E-3</v>
      </c>
      <c r="C304">
        <f>1.65*TimeSeries!F305</f>
        <v>3.6225932933341247E-3</v>
      </c>
      <c r="D304">
        <f t="shared" si="4"/>
        <v>1</v>
      </c>
    </row>
    <row r="305" spans="1:4" x14ac:dyDescent="0.3">
      <c r="A305" s="24">
        <v>41463</v>
      </c>
      <c r="B305" s="5">
        <f>TimeSeries!C305</f>
        <v>2.4046098264200344E-2</v>
      </c>
      <c r="C305">
        <f>1.65*TimeSeries!F306</f>
        <v>1.0562039634824896E-2</v>
      </c>
      <c r="D305">
        <f t="shared" si="4"/>
        <v>1</v>
      </c>
    </row>
    <row r="306" spans="1:4" x14ac:dyDescent="0.3">
      <c r="A306" s="24">
        <v>41470</v>
      </c>
      <c r="B306" s="5">
        <f>TimeSeries!C306</f>
        <v>3.3616567336496317E-3</v>
      </c>
      <c r="C306">
        <f>1.65*TimeSeries!F307</f>
        <v>3.4212975603733682E-3</v>
      </c>
      <c r="D306">
        <f t="shared" si="4"/>
        <v>0</v>
      </c>
    </row>
    <row r="307" spans="1:4" x14ac:dyDescent="0.3">
      <c r="A307" s="24">
        <v>41477</v>
      </c>
      <c r="B307" s="5">
        <f>TimeSeries!C307</f>
        <v>-2.3717905421547947E-2</v>
      </c>
      <c r="C307">
        <f>1.65*TimeSeries!F308</f>
        <v>1.0430516723145549E-2</v>
      </c>
      <c r="D307">
        <f t="shared" si="4"/>
        <v>0</v>
      </c>
    </row>
    <row r="308" spans="1:4" x14ac:dyDescent="0.3">
      <c r="A308" s="24">
        <v>41484</v>
      </c>
      <c r="B308" s="5">
        <f>TimeSeries!C308</f>
        <v>-3.5387904939867765E-2</v>
      </c>
      <c r="C308">
        <f>1.65*TimeSeries!F309</f>
        <v>1.5175142524877885E-2</v>
      </c>
      <c r="D308">
        <f t="shared" si="4"/>
        <v>0</v>
      </c>
    </row>
    <row r="309" spans="1:4" x14ac:dyDescent="0.3">
      <c r="A309" s="24">
        <v>41491</v>
      </c>
      <c r="B309" s="5">
        <f>TimeSeries!C309</f>
        <v>-1.9769633479037707E-2</v>
      </c>
      <c r="C309">
        <f>1.65*TimeSeries!F310</f>
        <v>8.8630580502284742E-3</v>
      </c>
      <c r="D309">
        <f t="shared" si="4"/>
        <v>0</v>
      </c>
    </row>
    <row r="310" spans="1:4" x14ac:dyDescent="0.3">
      <c r="A310" s="24">
        <v>41498</v>
      </c>
      <c r="B310" s="5">
        <f>TimeSeries!C310</f>
        <v>-1.0385095308125591E-2</v>
      </c>
      <c r="C310">
        <f>1.65*TimeSeries!F311</f>
        <v>5.3582343196915466E-3</v>
      </c>
      <c r="D310">
        <f t="shared" si="4"/>
        <v>0</v>
      </c>
    </row>
    <row r="311" spans="1:4" x14ac:dyDescent="0.3">
      <c r="A311" s="24">
        <v>41505</v>
      </c>
      <c r="B311" s="5">
        <f>TimeSeries!C311</f>
        <v>-6.5542992304041814E-3</v>
      </c>
      <c r="C311">
        <f>1.65*TimeSeries!F312</f>
        <v>4.1570740336743066E-3</v>
      </c>
      <c r="D311">
        <f t="shared" si="4"/>
        <v>0</v>
      </c>
    </row>
    <row r="312" spans="1:4" x14ac:dyDescent="0.3">
      <c r="A312" s="24">
        <v>41512</v>
      </c>
      <c r="B312" s="5">
        <f>TimeSeries!C312</f>
        <v>9.1021496779752908E-6</v>
      </c>
      <c r="C312">
        <f>1.65*TimeSeries!F313</f>
        <v>3.1168696726869352E-3</v>
      </c>
      <c r="D312">
        <f t="shared" si="4"/>
        <v>0</v>
      </c>
    </row>
    <row r="313" spans="1:4" x14ac:dyDescent="0.3">
      <c r="A313" s="24">
        <v>41519</v>
      </c>
      <c r="B313" s="5">
        <f>TimeSeries!C313</f>
        <v>3.8122757612138791E-2</v>
      </c>
      <c r="C313">
        <f>1.65*TimeSeries!F314</f>
        <v>1.630014000440282E-2</v>
      </c>
      <c r="D313">
        <f t="shared" si="4"/>
        <v>1</v>
      </c>
    </row>
    <row r="314" spans="1:4" x14ac:dyDescent="0.3">
      <c r="A314" s="24">
        <v>41526</v>
      </c>
      <c r="B314" s="5">
        <f>TimeSeries!C314</f>
        <v>2.9962713583294498E-2</v>
      </c>
      <c r="C314">
        <f>1.65*TimeSeries!F315</f>
        <v>1.2955283649379321E-2</v>
      </c>
      <c r="D314">
        <f t="shared" si="4"/>
        <v>1</v>
      </c>
    </row>
    <row r="315" spans="1:4" x14ac:dyDescent="0.3">
      <c r="A315" s="24">
        <v>41533</v>
      </c>
      <c r="B315" s="5">
        <f>TimeSeries!C315</f>
        <v>2.7604005965934375E-2</v>
      </c>
      <c r="C315">
        <f>1.65*TimeSeries!F316</f>
        <v>1.1996820704738859E-2</v>
      </c>
      <c r="D315">
        <f t="shared" si="4"/>
        <v>1</v>
      </c>
    </row>
    <row r="316" spans="1:4" x14ac:dyDescent="0.3">
      <c r="A316" s="24">
        <v>41540</v>
      </c>
      <c r="B316" s="5">
        <f>TimeSeries!C316</f>
        <v>-2.9756640680931423E-2</v>
      </c>
      <c r="C316">
        <f>1.65*TimeSeries!F317</f>
        <v>1.2871356011232175E-2</v>
      </c>
      <c r="D316">
        <f t="shared" si="4"/>
        <v>0</v>
      </c>
    </row>
    <row r="317" spans="1:4" x14ac:dyDescent="0.3">
      <c r="A317" s="24">
        <v>41547</v>
      </c>
      <c r="B317" s="5">
        <f>TimeSeries!C317</f>
        <v>1.2703080109361942E-2</v>
      </c>
      <c r="C317">
        <f>1.65*TimeSeries!F318</f>
        <v>6.1755068644714587E-3</v>
      </c>
      <c r="D317">
        <f t="shared" si="4"/>
        <v>1</v>
      </c>
    </row>
    <row r="318" spans="1:4" x14ac:dyDescent="0.3">
      <c r="A318" s="24">
        <v>41554</v>
      </c>
      <c r="B318" s="5">
        <f>TimeSeries!C318</f>
        <v>3.1977451097895182E-2</v>
      </c>
      <c r="C318">
        <f>1.65*TimeSeries!F319</f>
        <v>1.3777495316522236E-2</v>
      </c>
      <c r="D318">
        <f t="shared" si="4"/>
        <v>1</v>
      </c>
    </row>
    <row r="319" spans="1:4" x14ac:dyDescent="0.3">
      <c r="A319" s="24">
        <v>41561</v>
      </c>
      <c r="B319" s="5">
        <f>TimeSeries!C319</f>
        <v>1.527999398959623E-2</v>
      </c>
      <c r="C319">
        <f>1.65*TimeSeries!F320</f>
        <v>7.1300574380939981E-3</v>
      </c>
      <c r="D319">
        <f t="shared" si="4"/>
        <v>1</v>
      </c>
    </row>
    <row r="320" spans="1:4" x14ac:dyDescent="0.3">
      <c r="A320" s="24">
        <v>41568</v>
      </c>
      <c r="B320" s="5">
        <f>TimeSeries!C320</f>
        <v>-7.1817225736401369E-3</v>
      </c>
      <c r="C320">
        <f>1.65*TimeSeries!F321</f>
        <v>4.3358065381457183E-3</v>
      </c>
      <c r="D320">
        <f t="shared" si="4"/>
        <v>0</v>
      </c>
    </row>
    <row r="321" spans="1:4" x14ac:dyDescent="0.3">
      <c r="A321" s="24">
        <v>41575</v>
      </c>
      <c r="B321" s="5">
        <f>TimeSeries!C321</f>
        <v>2.641219475468537E-2</v>
      </c>
      <c r="C321">
        <f>1.65*TimeSeries!F322</f>
        <v>1.1514550471740414E-2</v>
      </c>
      <c r="D321">
        <f t="shared" si="4"/>
        <v>1</v>
      </c>
    </row>
    <row r="322" spans="1:4" x14ac:dyDescent="0.3">
      <c r="A322" s="24">
        <v>41582</v>
      </c>
      <c r="B322" s="5">
        <f>TimeSeries!C322</f>
        <v>-2.6390504527857739E-2</v>
      </c>
      <c r="C322">
        <f>1.65*TimeSeries!F323</f>
        <v>1.1505787620599457E-2</v>
      </c>
      <c r="D322">
        <f t="shared" si="4"/>
        <v>0</v>
      </c>
    </row>
    <row r="323" spans="1:4" x14ac:dyDescent="0.3">
      <c r="A323" s="24">
        <v>41589</v>
      </c>
      <c r="B323" s="5">
        <f>TimeSeries!C323</f>
        <v>-1.3776834695476969E-2</v>
      </c>
      <c r="C323">
        <f>1.65*TimeSeries!F324</f>
        <v>6.5684715310528616E-3</v>
      </c>
      <c r="D323">
        <f t="shared" si="4"/>
        <v>0</v>
      </c>
    </row>
    <row r="324" spans="1:4" x14ac:dyDescent="0.3">
      <c r="A324" s="24">
        <v>41596</v>
      </c>
      <c r="B324" s="5">
        <f>TimeSeries!C324</f>
        <v>-1.002282110087116E-2</v>
      </c>
      <c r="C324">
        <f>1.65*TimeSeries!F325</f>
        <v>5.2353117485245057E-3</v>
      </c>
      <c r="D324">
        <f t="shared" si="4"/>
        <v>0</v>
      </c>
    </row>
    <row r="325" spans="1:4" x14ac:dyDescent="0.3">
      <c r="A325" s="24">
        <v>41603</v>
      </c>
      <c r="B325" s="5">
        <f>TimeSeries!C325</f>
        <v>3.0131165543663352E-2</v>
      </c>
      <c r="C325">
        <f>1.65*TimeSeries!F326</f>
        <v>1.302391420028394E-2</v>
      </c>
      <c r="D325">
        <f t="shared" ref="D325:D388" si="5">IF(B325&gt;C325,1,0)</f>
        <v>1</v>
      </c>
    </row>
    <row r="326" spans="1:4" x14ac:dyDescent="0.3">
      <c r="A326" s="24">
        <v>41610</v>
      </c>
      <c r="B326" s="5">
        <f>TimeSeries!C326</f>
        <v>1.356840131514403E-2</v>
      </c>
      <c r="C326">
        <f>1.65*TimeSeries!F327</f>
        <v>6.4916044911878228E-3</v>
      </c>
      <c r="D326">
        <f t="shared" si="5"/>
        <v>1</v>
      </c>
    </row>
    <row r="327" spans="1:4" x14ac:dyDescent="0.3">
      <c r="A327" s="24">
        <v>41617</v>
      </c>
      <c r="B327" s="5">
        <f>TimeSeries!C327</f>
        <v>-1.4616847142514544E-2</v>
      </c>
      <c r="C327">
        <f>1.65*TimeSeries!F328</f>
        <v>6.8808239064472466E-3</v>
      </c>
      <c r="D327">
        <f t="shared" si="5"/>
        <v>0</v>
      </c>
    </row>
    <row r="328" spans="1:4" x14ac:dyDescent="0.3">
      <c r="A328" s="24">
        <v>41624</v>
      </c>
      <c r="B328" s="5">
        <f>TimeSeries!C328</f>
        <v>1.7160057605219547E-2</v>
      </c>
      <c r="C328">
        <f>1.65*TimeSeries!F329</f>
        <v>7.8472838414307931E-3</v>
      </c>
      <c r="D328">
        <f t="shared" si="5"/>
        <v>1</v>
      </c>
    </row>
    <row r="329" spans="1:4" x14ac:dyDescent="0.3">
      <c r="A329" s="24">
        <v>41631</v>
      </c>
      <c r="B329" s="5">
        <f>TimeSeries!C329</f>
        <v>6.3035111268279209E-3</v>
      </c>
      <c r="C329">
        <f>1.65*TimeSeries!F330</f>
        <v>4.0881919635794442E-3</v>
      </c>
      <c r="D329">
        <f t="shared" si="5"/>
        <v>1</v>
      </c>
    </row>
    <row r="330" spans="1:4" x14ac:dyDescent="0.3">
      <c r="A330" s="24">
        <v>41638</v>
      </c>
      <c r="B330" s="5">
        <f>TimeSeries!C330</f>
        <v>-1.6258022984438125E-2</v>
      </c>
      <c r="C330">
        <f>1.65*TimeSeries!F331</f>
        <v>7.5013672372396221E-3</v>
      </c>
      <c r="D330">
        <f t="shared" si="5"/>
        <v>0</v>
      </c>
    </row>
    <row r="331" spans="1:4" x14ac:dyDescent="0.3">
      <c r="A331" s="24">
        <v>41645</v>
      </c>
      <c r="B331" s="5">
        <f>TimeSeries!C331</f>
        <v>-6.3916839321925822E-3</v>
      </c>
      <c r="C331">
        <f>1.65*TimeSeries!F332</f>
        <v>4.1122341814908755E-3</v>
      </c>
      <c r="D331">
        <f t="shared" si="5"/>
        <v>0</v>
      </c>
    </row>
    <row r="332" spans="1:4" x14ac:dyDescent="0.3">
      <c r="A332" s="24">
        <v>41652</v>
      </c>
      <c r="B332" s="5">
        <f>TimeSeries!C332</f>
        <v>1.4615642057641542E-2</v>
      </c>
      <c r="C332">
        <f>1.65*TimeSeries!F333</f>
        <v>6.8803730231609614E-3</v>
      </c>
      <c r="D332">
        <f t="shared" si="5"/>
        <v>1</v>
      </c>
    </row>
    <row r="333" spans="1:4" x14ac:dyDescent="0.3">
      <c r="A333" s="24">
        <v>41659</v>
      </c>
      <c r="B333" s="5">
        <f>TimeSeries!C333</f>
        <v>8.1449741454586722E-4</v>
      </c>
      <c r="C333">
        <f>1.65*TimeSeries!F334</f>
        <v>3.1355555540539225E-3</v>
      </c>
      <c r="D333">
        <f t="shared" si="5"/>
        <v>0</v>
      </c>
    </row>
    <row r="334" spans="1:4" x14ac:dyDescent="0.3">
      <c r="A334" s="24">
        <v>41666</v>
      </c>
      <c r="B334" s="5">
        <f>TimeSeries!C334</f>
        <v>-2.8284198348426215E-2</v>
      </c>
      <c r="C334">
        <f>1.65*TimeSeries!F335</f>
        <v>1.2272705355353559E-2</v>
      </c>
      <c r="D334">
        <f t="shared" si="5"/>
        <v>0</v>
      </c>
    </row>
    <row r="335" spans="1:4" x14ac:dyDescent="0.3">
      <c r="A335" s="24">
        <v>41673</v>
      </c>
      <c r="B335" s="5">
        <f>TimeSeries!C335</f>
        <v>-4.3188775248378386E-3</v>
      </c>
      <c r="C335">
        <f>1.65*TimeSeries!F336</f>
        <v>3.6055775721584738E-3</v>
      </c>
      <c r="D335">
        <f t="shared" si="5"/>
        <v>0</v>
      </c>
    </row>
    <row r="336" spans="1:4" x14ac:dyDescent="0.3">
      <c r="A336" s="24">
        <v>41680</v>
      </c>
      <c r="B336" s="5">
        <f>TimeSeries!C336</f>
        <v>-2.4492177691461947E-3</v>
      </c>
      <c r="C336">
        <f>1.65*TimeSeries!F337</f>
        <v>3.2819835479667441E-3</v>
      </c>
      <c r="D336">
        <f t="shared" si="5"/>
        <v>0</v>
      </c>
    </row>
    <row r="337" spans="1:4" x14ac:dyDescent="0.3">
      <c r="A337" s="24">
        <v>41687</v>
      </c>
      <c r="B337" s="5">
        <f>TimeSeries!C337</f>
        <v>1.7707324464857122E-2</v>
      </c>
      <c r="C337">
        <f>1.65*TimeSeries!F338</f>
        <v>8.0585831413049671E-3</v>
      </c>
      <c r="D337">
        <f t="shared" si="5"/>
        <v>1</v>
      </c>
    </row>
    <row r="338" spans="1:4" x14ac:dyDescent="0.3">
      <c r="A338" s="24">
        <v>41694</v>
      </c>
      <c r="B338" s="5">
        <f>TimeSeries!C338</f>
        <v>1.9738604999602671E-2</v>
      </c>
      <c r="C338">
        <f>1.65*TimeSeries!F339</f>
        <v>8.8508689900236321E-3</v>
      </c>
      <c r="D338">
        <f t="shared" si="5"/>
        <v>1</v>
      </c>
    </row>
    <row r="339" spans="1:4" x14ac:dyDescent="0.3">
      <c r="A339" s="24">
        <v>41701</v>
      </c>
      <c r="B339" s="5">
        <f>TimeSeries!C339</f>
        <v>3.9780418716357069E-2</v>
      </c>
      <c r="C339">
        <f>1.65*TimeSeries!F340</f>
        <v>1.6983511500876815E-2</v>
      </c>
      <c r="D339">
        <f t="shared" si="5"/>
        <v>1</v>
      </c>
    </row>
    <row r="340" spans="1:4" x14ac:dyDescent="0.3">
      <c r="A340" s="24">
        <v>41708</v>
      </c>
      <c r="B340" s="5">
        <f>TimeSeries!C340</f>
        <v>-3.439698370091504E-3</v>
      </c>
      <c r="C340">
        <f>1.65*TimeSeries!F341</f>
        <v>3.4349331307662527E-3</v>
      </c>
      <c r="D340">
        <f t="shared" si="5"/>
        <v>0</v>
      </c>
    </row>
    <row r="341" spans="1:4" x14ac:dyDescent="0.3">
      <c r="A341" s="24">
        <v>41715</v>
      </c>
      <c r="B341" s="5">
        <f>TimeSeries!C341</f>
        <v>-1.6912148565056961E-3</v>
      </c>
      <c r="C341">
        <f>1.65*TimeSeries!F342</f>
        <v>3.196659896832574E-3</v>
      </c>
      <c r="D341">
        <f t="shared" si="5"/>
        <v>0</v>
      </c>
    </row>
    <row r="342" spans="1:4" x14ac:dyDescent="0.3">
      <c r="A342" s="24">
        <v>41722</v>
      </c>
      <c r="B342" s="5">
        <f>TimeSeries!C342</f>
        <v>3.1217227396989955E-2</v>
      </c>
      <c r="C342">
        <f>1.65*TimeSeries!F343</f>
        <v>1.3466909583924597E-2</v>
      </c>
      <c r="D342">
        <f t="shared" si="5"/>
        <v>1</v>
      </c>
    </row>
    <row r="343" spans="1:4" x14ac:dyDescent="0.3">
      <c r="A343" s="24">
        <v>41729</v>
      </c>
      <c r="B343" s="5">
        <f>TimeSeries!C343</f>
        <v>-2.3145577295102804E-4</v>
      </c>
      <c r="C343">
        <f>1.65*TimeSeries!F344</f>
        <v>3.1183806115726918E-3</v>
      </c>
      <c r="D343">
        <f t="shared" si="5"/>
        <v>0</v>
      </c>
    </row>
    <row r="344" spans="1:4" x14ac:dyDescent="0.3">
      <c r="A344" s="24">
        <v>41736</v>
      </c>
      <c r="B344" s="5">
        <f>TimeSeries!C344</f>
        <v>1.2241622537778829E-2</v>
      </c>
      <c r="C344">
        <f>1.65*TimeSeries!F345</f>
        <v>6.0091138823343852E-3</v>
      </c>
      <c r="D344">
        <f t="shared" si="5"/>
        <v>1</v>
      </c>
    </row>
    <row r="345" spans="1:4" x14ac:dyDescent="0.3">
      <c r="A345" s="24">
        <v>41743</v>
      </c>
      <c r="B345" s="5">
        <f>TimeSeries!C345</f>
        <v>4.5749121874827381E-4</v>
      </c>
      <c r="C345">
        <f>1.65*TimeSeries!F346</f>
        <v>3.1227753621735606E-3</v>
      </c>
      <c r="D345">
        <f t="shared" si="5"/>
        <v>0</v>
      </c>
    </row>
    <row r="346" spans="1:4" x14ac:dyDescent="0.3">
      <c r="A346" s="24">
        <v>41750</v>
      </c>
      <c r="B346" s="5">
        <f>TimeSeries!C346</f>
        <v>4.9415843651479108E-4</v>
      </c>
      <c r="C346">
        <f>1.65*TimeSeries!F347</f>
        <v>3.1237592663734327E-3</v>
      </c>
      <c r="D346">
        <f t="shared" si="5"/>
        <v>0</v>
      </c>
    </row>
    <row r="347" spans="1:4" x14ac:dyDescent="0.3">
      <c r="A347" s="24">
        <v>41757</v>
      </c>
      <c r="B347" s="5">
        <f>TimeSeries!C347</f>
        <v>-1.2966745835022664E-2</v>
      </c>
      <c r="C347">
        <f>1.65*TimeSeries!F348</f>
        <v>6.2712827481754708E-3</v>
      </c>
      <c r="D347">
        <f t="shared" si="5"/>
        <v>0</v>
      </c>
    </row>
    <row r="348" spans="1:4" x14ac:dyDescent="0.3">
      <c r="A348" s="24">
        <v>41764</v>
      </c>
      <c r="B348" s="5">
        <f>TimeSeries!C348</f>
        <v>2.4496624960341995E-2</v>
      </c>
      <c r="C348">
        <f>1.65*TimeSeries!F349</f>
        <v>1.0742841317829547E-2</v>
      </c>
      <c r="D348">
        <f t="shared" si="5"/>
        <v>1</v>
      </c>
    </row>
    <row r="349" spans="1:4" x14ac:dyDescent="0.3">
      <c r="A349" s="24">
        <v>41771</v>
      </c>
      <c r="B349" s="5">
        <f>TimeSeries!C349</f>
        <v>5.0183735509711669E-2</v>
      </c>
      <c r="C349">
        <f>1.65*TimeSeries!F350</f>
        <v>2.1290504845782165E-2</v>
      </c>
      <c r="D349">
        <f t="shared" si="5"/>
        <v>1</v>
      </c>
    </row>
    <row r="350" spans="1:4" x14ac:dyDescent="0.3">
      <c r="A350" s="24">
        <v>41778</v>
      </c>
      <c r="B350" s="5">
        <f>TimeSeries!C350</f>
        <v>2.2782187651846364E-2</v>
      </c>
      <c r="C350">
        <f>1.65*TimeSeries!F351</f>
        <v>1.005644221285538E-2</v>
      </c>
      <c r="D350">
        <f t="shared" si="5"/>
        <v>1</v>
      </c>
    </row>
    <row r="351" spans="1:4" x14ac:dyDescent="0.3">
      <c r="A351" s="24">
        <v>41785</v>
      </c>
      <c r="B351" s="5">
        <f>TimeSeries!C351</f>
        <v>-1.8616538465030863E-2</v>
      </c>
      <c r="C351">
        <f>1.65*TimeSeries!F352</f>
        <v>8.4117601350906478E-3</v>
      </c>
      <c r="D351">
        <f t="shared" si="5"/>
        <v>0</v>
      </c>
    </row>
    <row r="352" spans="1:4" x14ac:dyDescent="0.3">
      <c r="A352" s="24">
        <v>41792</v>
      </c>
      <c r="B352" s="5">
        <f>TimeSeries!C352</f>
        <v>4.8886879920750692E-2</v>
      </c>
      <c r="C352">
        <f>1.65*TimeSeries!F353</f>
        <v>2.0752257182418122E-2</v>
      </c>
      <c r="D352">
        <f t="shared" si="5"/>
        <v>1</v>
      </c>
    </row>
    <row r="353" spans="1:4" x14ac:dyDescent="0.3">
      <c r="A353" s="24">
        <v>41799</v>
      </c>
      <c r="B353" s="5">
        <f>TimeSeries!C353</f>
        <v>-5.4460802831637345E-3</v>
      </c>
      <c r="C353">
        <f>1.65*TimeSeries!F354</f>
        <v>3.8650852388880043E-3</v>
      </c>
      <c r="D353">
        <f t="shared" si="5"/>
        <v>0</v>
      </c>
    </row>
    <row r="354" spans="1:4" x14ac:dyDescent="0.3">
      <c r="A354" s="24">
        <v>41806</v>
      </c>
      <c r="B354" s="5">
        <f>TimeSeries!C354</f>
        <v>-4.0638418937550824E-3</v>
      </c>
      <c r="C354">
        <f>1.65*TimeSeries!F355</f>
        <v>3.552976158637965E-3</v>
      </c>
      <c r="D354">
        <f t="shared" si="5"/>
        <v>0</v>
      </c>
    </row>
    <row r="355" spans="1:4" x14ac:dyDescent="0.3">
      <c r="A355" s="24">
        <v>41813</v>
      </c>
      <c r="B355" s="5">
        <f>TimeSeries!C355</f>
        <v>-3.5284672813962192E-4</v>
      </c>
      <c r="C355">
        <f>1.65*TimeSeries!F356</f>
        <v>3.1203830651329225E-3</v>
      </c>
      <c r="D355">
        <f t="shared" si="5"/>
        <v>0</v>
      </c>
    </row>
    <row r="356" spans="1:4" x14ac:dyDescent="0.3">
      <c r="A356" s="24">
        <v>41820</v>
      </c>
      <c r="B356" s="5">
        <f>TimeSeries!C356</f>
        <v>3.2335432996519309E-2</v>
      </c>
      <c r="C356">
        <f>1.65*TimeSeries!F357</f>
        <v>1.3923879663811211E-2</v>
      </c>
      <c r="D356">
        <f t="shared" si="5"/>
        <v>1</v>
      </c>
    </row>
    <row r="357" spans="1:4" x14ac:dyDescent="0.3">
      <c r="A357" s="24">
        <v>41827</v>
      </c>
      <c r="B357" s="5">
        <f>TimeSeries!C357</f>
        <v>-3.7669641921838637E-2</v>
      </c>
      <c r="C357">
        <f>1.65*TimeSeries!F358</f>
        <v>1.6113526308292967E-2</v>
      </c>
      <c r="D357">
        <f t="shared" si="5"/>
        <v>0</v>
      </c>
    </row>
    <row r="358" spans="1:4" x14ac:dyDescent="0.3">
      <c r="A358" s="24">
        <v>41834</v>
      </c>
      <c r="B358" s="5">
        <f>TimeSeries!C358</f>
        <v>2.7387500940122766E-2</v>
      </c>
      <c r="C358">
        <f>1.65*TimeSeries!F359</f>
        <v>1.1909101433283383E-2</v>
      </c>
      <c r="D358">
        <f t="shared" si="5"/>
        <v>1</v>
      </c>
    </row>
    <row r="359" spans="1:4" x14ac:dyDescent="0.3">
      <c r="A359" s="24">
        <v>41841</v>
      </c>
      <c r="B359" s="5">
        <f>TimeSeries!C359</f>
        <v>1.6512519028340833E-2</v>
      </c>
      <c r="C359">
        <f>1.65*TimeSeries!F360</f>
        <v>7.5986473815750312E-3</v>
      </c>
      <c r="D359">
        <f t="shared" si="5"/>
        <v>1</v>
      </c>
    </row>
    <row r="360" spans="1:4" x14ac:dyDescent="0.3">
      <c r="A360" s="24">
        <v>41848</v>
      </c>
      <c r="B360" s="5">
        <f>TimeSeries!C360</f>
        <v>-2.4112868055979453E-2</v>
      </c>
      <c r="C360">
        <f>1.65*TimeSeries!F361</f>
        <v>1.0588816894675794E-2</v>
      </c>
      <c r="D360">
        <f t="shared" si="5"/>
        <v>0</v>
      </c>
    </row>
    <row r="361" spans="1:4" x14ac:dyDescent="0.3">
      <c r="A361" s="24">
        <v>41855</v>
      </c>
      <c r="B361" s="5">
        <f>TimeSeries!C361</f>
        <v>-4.4787694382671939E-3</v>
      </c>
      <c r="C361">
        <f>1.65*TimeSeries!F362</f>
        <v>3.6397731957733075E-3</v>
      </c>
      <c r="D361">
        <f t="shared" si="5"/>
        <v>0</v>
      </c>
    </row>
    <row r="362" spans="1:4" x14ac:dyDescent="0.3">
      <c r="A362" s="24">
        <v>41862</v>
      </c>
      <c r="B362" s="5">
        <f>TimeSeries!C362</f>
        <v>2.9483903308239245E-2</v>
      </c>
      <c r="C362">
        <f>1.65*TimeSeries!F363</f>
        <v>1.2760330335705818E-2</v>
      </c>
      <c r="D362">
        <f t="shared" si="5"/>
        <v>1</v>
      </c>
    </row>
    <row r="363" spans="1:4" x14ac:dyDescent="0.3">
      <c r="A363" s="24">
        <v>41869</v>
      </c>
      <c r="B363" s="5">
        <f>TimeSeries!C363</f>
        <v>1.5593515786592294E-2</v>
      </c>
      <c r="C363">
        <f>1.65*TimeSeries!F364</f>
        <v>7.2486265368772035E-3</v>
      </c>
      <c r="D363">
        <f t="shared" si="5"/>
        <v>1</v>
      </c>
    </row>
    <row r="364" spans="1:4" x14ac:dyDescent="0.3">
      <c r="A364" s="24">
        <v>41876</v>
      </c>
      <c r="B364" s="5">
        <f>TimeSeries!C364</f>
        <v>5.2001593954524861E-3</v>
      </c>
      <c r="C364">
        <f>1.65*TimeSeries!F365</f>
        <v>3.8049636515088596E-3</v>
      </c>
      <c r="D364">
        <f t="shared" si="5"/>
        <v>1</v>
      </c>
    </row>
    <row r="365" spans="1:4" x14ac:dyDescent="0.3">
      <c r="A365" s="24">
        <v>41883</v>
      </c>
      <c r="B365" s="5">
        <f>TimeSeries!C365</f>
        <v>1.6657551952489635E-2</v>
      </c>
      <c r="C365">
        <f>1.65*TimeSeries!F366</f>
        <v>7.6541992938480878E-3</v>
      </c>
      <c r="D365">
        <f t="shared" si="5"/>
        <v>1</v>
      </c>
    </row>
    <row r="366" spans="1:4" x14ac:dyDescent="0.3">
      <c r="A366" s="24">
        <v>41890</v>
      </c>
      <c r="B366" s="5">
        <f>TimeSeries!C366</f>
        <v>2.3062010694565593E-3</v>
      </c>
      <c r="C366">
        <f>1.65*TimeSeries!F367</f>
        <v>3.2636832337525584E-3</v>
      </c>
      <c r="D366">
        <f t="shared" si="5"/>
        <v>0</v>
      </c>
    </row>
    <row r="367" spans="1:4" x14ac:dyDescent="0.3">
      <c r="A367" s="24">
        <v>41897</v>
      </c>
      <c r="B367" s="5">
        <f>TimeSeries!C367</f>
        <v>1.9678237385107877E-3</v>
      </c>
      <c r="C367">
        <f>1.65*TimeSeries!F368</f>
        <v>3.2244226016642334E-3</v>
      </c>
      <c r="D367">
        <f t="shared" si="5"/>
        <v>0</v>
      </c>
    </row>
    <row r="368" spans="1:4" x14ac:dyDescent="0.3">
      <c r="A368" s="24">
        <v>41904</v>
      </c>
      <c r="B368" s="5">
        <f>TimeSeries!C368</f>
        <v>-1.8789759708718878E-2</v>
      </c>
      <c r="C368">
        <f>1.65*TimeSeries!F369</f>
        <v>8.4793256715739972E-3</v>
      </c>
      <c r="D368">
        <f t="shared" si="5"/>
        <v>0</v>
      </c>
    </row>
    <row r="369" spans="1:4" x14ac:dyDescent="0.3">
      <c r="A369" s="24">
        <v>41911</v>
      </c>
      <c r="B369" s="5">
        <f>TimeSeries!C369</f>
        <v>-2.923921605151425E-3</v>
      </c>
      <c r="C369">
        <f>1.65*TimeSeries!F370</f>
        <v>3.3497262086782816E-3</v>
      </c>
      <c r="D369">
        <f t="shared" si="5"/>
        <v>0</v>
      </c>
    </row>
    <row r="370" spans="1:4" x14ac:dyDescent="0.3">
      <c r="A370" s="24">
        <v>41918</v>
      </c>
      <c r="B370" s="5">
        <f>TimeSeries!C370</f>
        <v>-1.0773277051828511E-2</v>
      </c>
      <c r="C370">
        <f>1.65*TimeSeries!F371</f>
        <v>5.491565750841366E-3</v>
      </c>
      <c r="D370">
        <f t="shared" si="5"/>
        <v>0</v>
      </c>
    </row>
    <row r="371" spans="1:4" x14ac:dyDescent="0.3">
      <c r="A371" s="24">
        <v>41925</v>
      </c>
      <c r="B371" s="5">
        <f>TimeSeries!C371</f>
        <v>-1.0209988359450306E-2</v>
      </c>
      <c r="C371">
        <f>1.65*TimeSeries!F372</f>
        <v>5.2986304578179879E-3</v>
      </c>
      <c r="D371">
        <f t="shared" si="5"/>
        <v>0</v>
      </c>
    </row>
    <row r="372" spans="1:4" x14ac:dyDescent="0.3">
      <c r="A372" s="24">
        <v>41932</v>
      </c>
      <c r="B372" s="5">
        <f>TimeSeries!C372</f>
        <v>3.0187488396597129E-2</v>
      </c>
      <c r="C372">
        <f>1.65*TimeSeries!F373</f>
        <v>1.3046866128131754E-2</v>
      </c>
      <c r="D372">
        <f t="shared" si="5"/>
        <v>1</v>
      </c>
    </row>
    <row r="373" spans="1:4" x14ac:dyDescent="0.3">
      <c r="A373" s="24">
        <v>41939</v>
      </c>
      <c r="B373" s="5">
        <f>TimeSeries!C373</f>
        <v>3.8386484346889072E-2</v>
      </c>
      <c r="C373">
        <f>1.65*TimeSeries!F374</f>
        <v>1.6408792224237558E-2</v>
      </c>
      <c r="D373">
        <f t="shared" si="5"/>
        <v>1</v>
      </c>
    </row>
    <row r="374" spans="1:4" x14ac:dyDescent="0.3">
      <c r="A374" s="24">
        <v>41946</v>
      </c>
      <c r="B374" s="5">
        <f>TimeSeries!C374</f>
        <v>1.77835239962576E-3</v>
      </c>
      <c r="C374">
        <f>1.65*TimeSeries!F375</f>
        <v>3.2049780406955574E-3</v>
      </c>
      <c r="D374">
        <f t="shared" si="5"/>
        <v>0</v>
      </c>
    </row>
    <row r="375" spans="1:4" x14ac:dyDescent="0.3">
      <c r="A375" s="24">
        <v>41953</v>
      </c>
      <c r="B375" s="5">
        <f>TimeSeries!C375</f>
        <v>6.3452549628164601E-3</v>
      </c>
      <c r="C375">
        <f>1.65*TimeSeries!F376</f>
        <v>4.0995502618541074E-3</v>
      </c>
      <c r="D375">
        <f t="shared" si="5"/>
        <v>1</v>
      </c>
    </row>
    <row r="376" spans="1:4" x14ac:dyDescent="0.3">
      <c r="A376" s="24">
        <v>41960</v>
      </c>
      <c r="B376" s="5">
        <f>TimeSeries!C376</f>
        <v>1.0423153396161622E-2</v>
      </c>
      <c r="C376">
        <f>1.65*TimeSeries!F377</f>
        <v>5.3712342552087716E-3</v>
      </c>
      <c r="D376">
        <f t="shared" si="5"/>
        <v>1</v>
      </c>
    </row>
    <row r="377" spans="1:4" x14ac:dyDescent="0.3">
      <c r="A377" s="24">
        <v>41967</v>
      </c>
      <c r="B377" s="5">
        <f>TimeSeries!C377</f>
        <v>1.3081964969612336E-2</v>
      </c>
      <c r="C377">
        <f>1.65*TimeSeries!F378</f>
        <v>6.3132885550340372E-3</v>
      </c>
      <c r="D377">
        <f t="shared" si="5"/>
        <v>1</v>
      </c>
    </row>
    <row r="378" spans="1:4" x14ac:dyDescent="0.3">
      <c r="A378" s="24">
        <v>41974</v>
      </c>
      <c r="B378" s="5">
        <f>TimeSeries!C378</f>
        <v>-5.8161086731871592E-3</v>
      </c>
      <c r="C378">
        <f>1.65*TimeSeries!F379</f>
        <v>3.9588990544202288E-3</v>
      </c>
      <c r="D378">
        <f t="shared" si="5"/>
        <v>0</v>
      </c>
    </row>
    <row r="379" spans="1:4" x14ac:dyDescent="0.3">
      <c r="A379" s="24">
        <v>41981</v>
      </c>
      <c r="B379" s="5">
        <f>TimeSeries!C379</f>
        <v>-3.6798918110137691E-2</v>
      </c>
      <c r="C379">
        <f>1.65*TimeSeries!F380</f>
        <v>1.5755160870365433E-2</v>
      </c>
      <c r="D379">
        <f t="shared" si="5"/>
        <v>0</v>
      </c>
    </row>
    <row r="380" spans="1:4" x14ac:dyDescent="0.3">
      <c r="A380" s="24">
        <v>41988</v>
      </c>
      <c r="B380" s="5">
        <f>TimeSeries!C380</f>
        <v>1.3382449019050391E-4</v>
      </c>
      <c r="C380">
        <f>1.65*TimeSeries!F381</f>
        <v>3.1173733015657616E-3</v>
      </c>
      <c r="D380">
        <f t="shared" si="5"/>
        <v>0</v>
      </c>
    </row>
    <row r="381" spans="1:4" x14ac:dyDescent="0.3">
      <c r="A381" s="24">
        <v>41995</v>
      </c>
      <c r="B381" s="5">
        <f>TimeSeries!C381</f>
        <v>-2.9786509043223663E-3</v>
      </c>
      <c r="C381">
        <f>1.65*TimeSeries!F382</f>
        <v>3.3582084243281253E-3</v>
      </c>
      <c r="D381">
        <f t="shared" si="5"/>
        <v>0</v>
      </c>
    </row>
    <row r="382" spans="1:4" x14ac:dyDescent="0.3">
      <c r="A382" s="24">
        <v>42002</v>
      </c>
      <c r="B382" s="5">
        <f>TimeSeries!C382</f>
        <v>2.3747972168439713E-2</v>
      </c>
      <c r="C382">
        <f>1.65*TimeSeries!F383</f>
        <v>1.044255927197806E-2</v>
      </c>
      <c r="D382">
        <f t="shared" si="5"/>
        <v>1</v>
      </c>
    </row>
    <row r="383" spans="1:4" x14ac:dyDescent="0.3">
      <c r="A383" s="24">
        <v>42009</v>
      </c>
      <c r="B383" s="5">
        <f>TimeSeries!C383</f>
        <v>-1.3215514681326757E-2</v>
      </c>
      <c r="C383">
        <f>1.65*TimeSeries!F384</f>
        <v>6.362090042157347E-3</v>
      </c>
      <c r="D383">
        <f t="shared" si="5"/>
        <v>0</v>
      </c>
    </row>
    <row r="384" spans="1:4" x14ac:dyDescent="0.3">
      <c r="A384" s="24">
        <v>42016</v>
      </c>
      <c r="B384" s="5">
        <f>TimeSeries!C384</f>
        <v>2.7678170642464917E-2</v>
      </c>
      <c r="C384">
        <f>1.65*TimeSeries!F385</f>
        <v>1.2026880031230459E-2</v>
      </c>
      <c r="D384">
        <f t="shared" si="5"/>
        <v>1</v>
      </c>
    </row>
    <row r="385" spans="1:4" x14ac:dyDescent="0.3">
      <c r="A385" s="24">
        <v>42023</v>
      </c>
      <c r="B385" s="5">
        <f>TimeSeries!C385</f>
        <v>3.7797436170665444E-2</v>
      </c>
      <c r="C385">
        <f>1.65*TimeSeries!F386</f>
        <v>1.6166149428512529E-2</v>
      </c>
      <c r="D385">
        <f t="shared" si="5"/>
        <v>1</v>
      </c>
    </row>
    <row r="386" spans="1:4" x14ac:dyDescent="0.3">
      <c r="A386" s="24">
        <v>42030</v>
      </c>
      <c r="B386" s="5">
        <f>TimeSeries!C386</f>
        <v>-3.0217778000793949E-3</v>
      </c>
      <c r="C386">
        <f>1.65*TimeSeries!F387</f>
        <v>3.3649878297145903E-3</v>
      </c>
      <c r="D386">
        <f t="shared" si="5"/>
        <v>0</v>
      </c>
    </row>
    <row r="387" spans="1:4" x14ac:dyDescent="0.3">
      <c r="A387" s="24">
        <v>42037</v>
      </c>
      <c r="B387" s="5">
        <f>TimeSeries!C387</f>
        <v>-1.6784227245304373E-2</v>
      </c>
      <c r="C387">
        <f>1.65*TimeSeries!F388</f>
        <v>7.7027854178066046E-3</v>
      </c>
      <c r="D387">
        <f t="shared" si="5"/>
        <v>0</v>
      </c>
    </row>
    <row r="388" spans="1:4" x14ac:dyDescent="0.3">
      <c r="A388" s="24">
        <v>42044</v>
      </c>
      <c r="B388" s="5">
        <f>TimeSeries!C388</f>
        <v>1.6678139321439023E-2</v>
      </c>
      <c r="C388">
        <f>1.65*TimeSeries!F389</f>
        <v>7.6620914128675112E-3</v>
      </c>
      <c r="D388">
        <f t="shared" si="5"/>
        <v>1</v>
      </c>
    </row>
    <row r="389" spans="1:4" x14ac:dyDescent="0.3">
      <c r="A389" s="24">
        <v>42051</v>
      </c>
      <c r="B389" s="5">
        <f>TimeSeries!C389</f>
        <v>3.191142964624305E-3</v>
      </c>
      <c r="C389">
        <f>1.65*TimeSeries!F390</f>
        <v>3.3924147487197076E-3</v>
      </c>
      <c r="D389">
        <f t="shared" ref="D389:D452" si="6">IF(B389&gt;C389,1,0)</f>
        <v>0</v>
      </c>
    </row>
    <row r="390" spans="1:4" x14ac:dyDescent="0.3">
      <c r="A390" s="24">
        <v>42058</v>
      </c>
      <c r="B390" s="5">
        <f>TimeSeries!C390</f>
        <v>1.2452454816183067E-3</v>
      </c>
      <c r="C390">
        <f>1.65*TimeSeries!F391</f>
        <v>3.1603762098729414E-3</v>
      </c>
      <c r="D390">
        <f t="shared" si="6"/>
        <v>0</v>
      </c>
    </row>
    <row r="391" spans="1:4" x14ac:dyDescent="0.3">
      <c r="A391" s="24">
        <v>42065</v>
      </c>
      <c r="B391" s="5">
        <f>TimeSeries!C391</f>
        <v>1.0531894572849199E-2</v>
      </c>
      <c r="C391">
        <f>1.65*TimeSeries!F392</f>
        <v>5.4084659596301239E-3</v>
      </c>
      <c r="D391">
        <f t="shared" si="6"/>
        <v>1</v>
      </c>
    </row>
    <row r="392" spans="1:4" x14ac:dyDescent="0.3">
      <c r="A392" s="24">
        <v>42072</v>
      </c>
      <c r="B392" s="5">
        <f>TimeSeries!C392</f>
        <v>-3.2446644849095096E-2</v>
      </c>
      <c r="C392">
        <f>1.65*TimeSeries!F393</f>
        <v>1.3969372572851951E-2</v>
      </c>
      <c r="D392">
        <f t="shared" si="6"/>
        <v>0</v>
      </c>
    </row>
    <row r="393" spans="1:4" x14ac:dyDescent="0.3">
      <c r="A393" s="24">
        <v>42079</v>
      </c>
      <c r="B393" s="5">
        <f>TimeSeries!C393</f>
        <v>-8.8866594634442464E-3</v>
      </c>
      <c r="C393">
        <f>1.65*TimeSeries!F394</f>
        <v>4.8604980327625934E-3</v>
      </c>
      <c r="D393">
        <f t="shared" si="6"/>
        <v>0</v>
      </c>
    </row>
    <row r="394" spans="1:4" x14ac:dyDescent="0.3">
      <c r="A394" s="24">
        <v>42086</v>
      </c>
      <c r="B394" s="5">
        <f>TimeSeries!C394</f>
        <v>-2.6776650006460345E-2</v>
      </c>
      <c r="C394">
        <f>1.65*TimeSeries!F395</f>
        <v>1.1661868315821935E-2</v>
      </c>
      <c r="D394">
        <f t="shared" si="6"/>
        <v>0</v>
      </c>
    </row>
    <row r="395" spans="1:4" x14ac:dyDescent="0.3">
      <c r="A395" s="24">
        <v>42093</v>
      </c>
      <c r="B395" s="5">
        <f>TimeSeries!C395</f>
        <v>2.9353537524728912E-2</v>
      </c>
      <c r="C395">
        <f>1.65*TimeSeries!F396</f>
        <v>1.270728269600137E-2</v>
      </c>
      <c r="D395">
        <f t="shared" si="6"/>
        <v>1</v>
      </c>
    </row>
    <row r="396" spans="1:4" x14ac:dyDescent="0.3">
      <c r="A396" s="24">
        <v>42100</v>
      </c>
      <c r="B396" s="5">
        <f>TimeSeries!C396</f>
        <v>2.2605865118648927E-2</v>
      </c>
      <c r="C396">
        <f>1.65*TimeSeries!F397</f>
        <v>9.9861134166290191E-3</v>
      </c>
      <c r="D396">
        <f t="shared" si="6"/>
        <v>1</v>
      </c>
    </row>
    <row r="397" spans="1:4" x14ac:dyDescent="0.3">
      <c r="A397" s="24">
        <v>42107</v>
      </c>
      <c r="B397" s="5">
        <f>TimeSeries!C397</f>
        <v>-1.985679581469546E-2</v>
      </c>
      <c r="C397">
        <f>1.65*TimeSeries!F398</f>
        <v>8.8973110590179327E-3</v>
      </c>
      <c r="D397">
        <f t="shared" si="6"/>
        <v>0</v>
      </c>
    </row>
    <row r="398" spans="1:4" x14ac:dyDescent="0.3">
      <c r="A398" s="24">
        <v>42114</v>
      </c>
      <c r="B398" s="5">
        <f>TimeSeries!C398</f>
        <v>-3.4946548919358555E-2</v>
      </c>
      <c r="C398">
        <f>1.65*TimeSeries!F399</f>
        <v>1.4993911563237559E-2</v>
      </c>
      <c r="D398">
        <f t="shared" si="6"/>
        <v>0</v>
      </c>
    </row>
    <row r="399" spans="1:4" x14ac:dyDescent="0.3">
      <c r="A399" s="24">
        <v>42121</v>
      </c>
      <c r="B399" s="5">
        <f>TimeSeries!C399</f>
        <v>-1.4900213720237199E-2</v>
      </c>
      <c r="C399">
        <f>1.65*TimeSeries!F400</f>
        <v>6.9870542612830641E-3</v>
      </c>
      <c r="D399">
        <f t="shared" si="6"/>
        <v>0</v>
      </c>
    </row>
    <row r="400" spans="1:4" x14ac:dyDescent="0.3">
      <c r="A400" s="24">
        <v>42128</v>
      </c>
      <c r="B400" s="5">
        <f>TimeSeries!C400</f>
        <v>1.2222697549348904E-3</v>
      </c>
      <c r="C400">
        <f>1.65*TimeSeries!F401</f>
        <v>3.1587960325679581E-3</v>
      </c>
      <c r="D400">
        <f t="shared" si="6"/>
        <v>0</v>
      </c>
    </row>
    <row r="401" spans="1:4" x14ac:dyDescent="0.3">
      <c r="A401" s="24">
        <v>42135</v>
      </c>
      <c r="B401" s="5">
        <f>TimeSeries!C401</f>
        <v>8.6491618598547593E-3</v>
      </c>
      <c r="C401">
        <f>1.65*TimeSeries!F402</f>
        <v>4.7844439314954981E-3</v>
      </c>
      <c r="D401">
        <f t="shared" si="6"/>
        <v>1</v>
      </c>
    </row>
    <row r="402" spans="1:4" x14ac:dyDescent="0.3">
      <c r="A402" s="24">
        <v>42142</v>
      </c>
      <c r="B402" s="5">
        <f>TimeSeries!C402</f>
        <v>2.3794755152266145E-2</v>
      </c>
      <c r="C402">
        <f>1.65*TimeSeries!F403</f>
        <v>1.0461299827216788E-2</v>
      </c>
      <c r="D402">
        <f t="shared" si="6"/>
        <v>1</v>
      </c>
    </row>
    <row r="403" spans="1:4" x14ac:dyDescent="0.3">
      <c r="A403" s="24">
        <v>42149</v>
      </c>
      <c r="B403" s="5">
        <f>TimeSeries!C403</f>
        <v>-2.99089178956502E-3</v>
      </c>
      <c r="C403">
        <f>1.65*TimeSeries!F404</f>
        <v>3.360124132295029E-3</v>
      </c>
      <c r="D403">
        <f t="shared" si="6"/>
        <v>0</v>
      </c>
    </row>
    <row r="404" spans="1:4" x14ac:dyDescent="0.3">
      <c r="A404" s="24">
        <v>42156</v>
      </c>
      <c r="B404" s="5">
        <f>TimeSeries!C404</f>
        <v>-3.781875943862345E-2</v>
      </c>
      <c r="C404">
        <f>1.65*TimeSeries!F405</f>
        <v>1.6174930570166775E-2</v>
      </c>
      <c r="D404">
        <f t="shared" si="6"/>
        <v>0</v>
      </c>
    </row>
    <row r="405" spans="1:4" x14ac:dyDescent="0.3">
      <c r="A405" s="24">
        <v>42163</v>
      </c>
      <c r="B405" s="5">
        <f>TimeSeries!C405</f>
        <v>-1.6242164195404918E-2</v>
      </c>
      <c r="C405">
        <f>1.65*TimeSeries!F406</f>
        <v>7.4953138613659967E-3</v>
      </c>
      <c r="D405">
        <f t="shared" si="6"/>
        <v>0</v>
      </c>
    </row>
    <row r="406" spans="1:4" x14ac:dyDescent="0.3">
      <c r="A406" s="24">
        <v>42170</v>
      </c>
      <c r="B406" s="5">
        <f>TimeSeries!C406</f>
        <v>3.0321098338923713E-2</v>
      </c>
      <c r="C406">
        <f>1.65*TimeSeries!F407</f>
        <v>1.310132279872786E-2</v>
      </c>
      <c r="D406">
        <f t="shared" si="6"/>
        <v>1</v>
      </c>
    </row>
    <row r="407" spans="1:4" x14ac:dyDescent="0.3">
      <c r="A407" s="24">
        <v>42177</v>
      </c>
      <c r="B407" s="5">
        <f>TimeSeries!C407</f>
        <v>1.898484615159024E-2</v>
      </c>
      <c r="C407">
        <f>1.65*TimeSeries!F408</f>
        <v>8.5555205408527988E-3</v>
      </c>
      <c r="D407">
        <f t="shared" si="6"/>
        <v>1</v>
      </c>
    </row>
    <row r="408" spans="1:4" x14ac:dyDescent="0.3">
      <c r="A408" s="24">
        <v>42184</v>
      </c>
      <c r="B408" s="5">
        <f>TimeSeries!C408</f>
        <v>1.2385102920610791E-2</v>
      </c>
      <c r="C408">
        <f>1.65*TimeSeries!F409</f>
        <v>6.0606766684436434E-3</v>
      </c>
      <c r="D408">
        <f t="shared" si="6"/>
        <v>1</v>
      </c>
    </row>
    <row r="409" spans="1:4" x14ac:dyDescent="0.3">
      <c r="A409" s="24">
        <v>42191</v>
      </c>
      <c r="B409" s="5">
        <f>TimeSeries!C409</f>
        <v>-1.4655515116582363E-2</v>
      </c>
      <c r="C409">
        <f>1.65*TimeSeries!F410</f>
        <v>6.8952955948250426E-3</v>
      </c>
      <c r="D409">
        <f t="shared" si="6"/>
        <v>0</v>
      </c>
    </row>
    <row r="410" spans="1:4" x14ac:dyDescent="0.3">
      <c r="A410" s="24">
        <v>42198</v>
      </c>
      <c r="B410" s="5">
        <f>TimeSeries!C410</f>
        <v>2.9818589747258706E-2</v>
      </c>
      <c r="C410">
        <f>1.65*TimeSeries!F411</f>
        <v>1.289658255387436E-2</v>
      </c>
      <c r="D410">
        <f t="shared" si="6"/>
        <v>1</v>
      </c>
    </row>
    <row r="411" spans="1:4" x14ac:dyDescent="0.3">
      <c r="A411" s="24">
        <v>42205</v>
      </c>
      <c r="B411" s="5">
        <f>TimeSeries!C411</f>
        <v>-1.0255673292057677E-2</v>
      </c>
      <c r="C411">
        <f>1.65*TimeSeries!F412</f>
        <v>5.3141474170019217E-3</v>
      </c>
      <c r="D411">
        <f t="shared" si="6"/>
        <v>0</v>
      </c>
    </row>
    <row r="412" spans="1:4" x14ac:dyDescent="0.3">
      <c r="A412" s="24">
        <v>42212</v>
      </c>
      <c r="B412" s="5">
        <f>TimeSeries!C412</f>
        <v>1.3260269489105969E-3</v>
      </c>
      <c r="C412">
        <f>1.65*TimeSeries!F413</f>
        <v>3.1661589119885833E-3</v>
      </c>
      <c r="D412">
        <f t="shared" si="6"/>
        <v>0</v>
      </c>
    </row>
    <row r="413" spans="1:4" x14ac:dyDescent="0.3">
      <c r="A413" s="24">
        <v>42219</v>
      </c>
      <c r="B413" s="5">
        <f>TimeSeries!C413</f>
        <v>3.7209140502272309E-3</v>
      </c>
      <c r="C413">
        <f>1.65*TimeSeries!F414</f>
        <v>3.4861780470846712E-3</v>
      </c>
      <c r="D413">
        <f t="shared" si="6"/>
        <v>1</v>
      </c>
    </row>
    <row r="414" spans="1:4" x14ac:dyDescent="0.3">
      <c r="A414" s="24">
        <v>42226</v>
      </c>
      <c r="B414" s="5">
        <f>TimeSeries!C414</f>
        <v>-5.3767609447956666E-3</v>
      </c>
      <c r="C414">
        <f>1.65*TimeSeries!F415</f>
        <v>3.8479532765890714E-3</v>
      </c>
      <c r="D414">
        <f t="shared" si="6"/>
        <v>0</v>
      </c>
    </row>
    <row r="415" spans="1:4" x14ac:dyDescent="0.3">
      <c r="A415" s="24">
        <v>42233</v>
      </c>
      <c r="B415" s="5">
        <f>TimeSeries!C415</f>
        <v>-2.566159902648113E-2</v>
      </c>
      <c r="C415">
        <f>1.65*TimeSeries!F416</f>
        <v>1.1211624948623052E-2</v>
      </c>
      <c r="D415">
        <f t="shared" si="6"/>
        <v>0</v>
      </c>
    </row>
    <row r="416" spans="1:4" x14ac:dyDescent="0.3">
      <c r="A416" s="24">
        <v>42240</v>
      </c>
      <c r="B416" s="5">
        <f>TimeSeries!C416</f>
        <v>-3.5903829901087758E-2</v>
      </c>
      <c r="C416">
        <f>1.65*TimeSeries!F417</f>
        <v>1.5387113902281044E-2</v>
      </c>
      <c r="D416">
        <f t="shared" si="6"/>
        <v>0</v>
      </c>
    </row>
    <row r="417" spans="1:4" x14ac:dyDescent="0.3">
      <c r="A417" s="24">
        <v>42247</v>
      </c>
      <c r="B417" s="5">
        <f>TimeSeries!C417</f>
        <v>-4.3351980724425476E-2</v>
      </c>
      <c r="C417">
        <f>1.65*TimeSeries!F418</f>
        <v>1.8459016655542979E-2</v>
      </c>
      <c r="D417">
        <f t="shared" si="6"/>
        <v>0</v>
      </c>
    </row>
    <row r="418" spans="1:4" x14ac:dyDescent="0.3">
      <c r="A418" s="24">
        <v>42254</v>
      </c>
      <c r="B418" s="5">
        <f>TimeSeries!C418</f>
        <v>1.7537443050702706E-2</v>
      </c>
      <c r="C418">
        <f>1.65*TimeSeries!F419</f>
        <v>7.9928835436642535E-3</v>
      </c>
      <c r="D418">
        <f t="shared" si="6"/>
        <v>1</v>
      </c>
    </row>
    <row r="419" spans="1:4" x14ac:dyDescent="0.3">
      <c r="A419" s="24">
        <v>42261</v>
      </c>
      <c r="B419" s="5">
        <f>TimeSeries!C419</f>
        <v>2.4726240160937829E-2</v>
      </c>
      <c r="C419">
        <f>1.65*TimeSeries!F420</f>
        <v>1.0835097288992925E-2</v>
      </c>
      <c r="D419">
        <f t="shared" si="6"/>
        <v>1</v>
      </c>
    </row>
    <row r="420" spans="1:4" x14ac:dyDescent="0.3">
      <c r="A420" s="24">
        <v>42268</v>
      </c>
      <c r="B420" s="5">
        <f>TimeSeries!C420</f>
        <v>-1.4207131601644329E-2</v>
      </c>
      <c r="C420">
        <f>1.65*TimeSeries!F421</f>
        <v>6.7279781509648803E-3</v>
      </c>
      <c r="D420">
        <f t="shared" si="6"/>
        <v>0</v>
      </c>
    </row>
    <row r="421" spans="1:4" x14ac:dyDescent="0.3">
      <c r="A421" s="24">
        <v>42275</v>
      </c>
      <c r="B421" s="5">
        <f>TimeSeries!C421</f>
        <v>1.0472123320041993E-2</v>
      </c>
      <c r="C421">
        <f>1.65*TimeSeries!F422</f>
        <v>5.3879849842085343E-3</v>
      </c>
      <c r="D421">
        <f t="shared" si="6"/>
        <v>1</v>
      </c>
    </row>
    <row r="422" spans="1:4" x14ac:dyDescent="0.3">
      <c r="A422" s="24">
        <v>42282</v>
      </c>
      <c r="B422" s="5">
        <f>TimeSeries!C422</f>
        <v>3.0034372951715405E-2</v>
      </c>
      <c r="C422">
        <f>1.65*TimeSeries!F423</f>
        <v>1.2984476338211095E-2</v>
      </c>
      <c r="D422">
        <f t="shared" si="6"/>
        <v>1</v>
      </c>
    </row>
    <row r="423" spans="1:4" x14ac:dyDescent="0.3">
      <c r="A423" s="24">
        <v>42289</v>
      </c>
      <c r="B423" s="5">
        <f>TimeSeries!C423</f>
        <v>5.9159913253272745E-3</v>
      </c>
      <c r="C423">
        <f>1.65*TimeSeries!F424</f>
        <v>3.9848812299089747E-3</v>
      </c>
      <c r="D423">
        <f t="shared" si="6"/>
        <v>1</v>
      </c>
    </row>
    <row r="424" spans="1:4" x14ac:dyDescent="0.3">
      <c r="A424" s="24">
        <v>42296</v>
      </c>
      <c r="B424" s="5">
        <f>TimeSeries!C424</f>
        <v>6.9554210557636331E-3</v>
      </c>
      <c r="C424">
        <f>1.65*TimeSeries!F425</f>
        <v>4.2703311987011792E-3</v>
      </c>
      <c r="D424">
        <f t="shared" si="6"/>
        <v>1</v>
      </c>
    </row>
    <row r="425" spans="1:4" x14ac:dyDescent="0.3">
      <c r="A425" s="24">
        <v>42303</v>
      </c>
      <c r="B425" s="5">
        <f>TimeSeries!C425</f>
        <v>-2.7683897222934073E-2</v>
      </c>
      <c r="C425">
        <f>1.65*TimeSeries!F426</f>
        <v>1.2029201269393523E-2</v>
      </c>
      <c r="D425">
        <f t="shared" si="6"/>
        <v>0</v>
      </c>
    </row>
    <row r="426" spans="1:4" x14ac:dyDescent="0.3">
      <c r="A426" s="24">
        <v>42310</v>
      </c>
      <c r="B426" s="5">
        <f>TimeSeries!C426</f>
        <v>-1.3823799585901075E-2</v>
      </c>
      <c r="C426">
        <f>1.65*TimeSeries!F427</f>
        <v>6.5858280074792509E-3</v>
      </c>
      <c r="D426">
        <f t="shared" si="6"/>
        <v>0</v>
      </c>
    </row>
    <row r="427" spans="1:4" x14ac:dyDescent="0.3">
      <c r="A427" s="24">
        <v>42317</v>
      </c>
      <c r="B427" s="5">
        <f>TimeSeries!C427</f>
        <v>-2.4144149630156542E-2</v>
      </c>
      <c r="C427">
        <f>1.65*TimeSeries!F428</f>
        <v>1.0601364224773388E-2</v>
      </c>
      <c r="D427">
        <f t="shared" si="6"/>
        <v>0</v>
      </c>
    </row>
    <row r="428" spans="1:4" x14ac:dyDescent="0.3">
      <c r="A428" s="24">
        <v>42324</v>
      </c>
      <c r="B428" s="5">
        <f>TimeSeries!C428</f>
        <v>1.214851424361485E-2</v>
      </c>
      <c r="C428">
        <f>1.65*TimeSeries!F429</f>
        <v>5.9757399964742485E-3</v>
      </c>
      <c r="D428">
        <f t="shared" si="6"/>
        <v>1</v>
      </c>
    </row>
    <row r="429" spans="1:4" x14ac:dyDescent="0.3">
      <c r="A429" s="24">
        <v>42331</v>
      </c>
      <c r="B429" s="5">
        <f>TimeSeries!C429</f>
        <v>1.0965422834028127E-2</v>
      </c>
      <c r="C429">
        <f>1.65*TimeSeries!F430</f>
        <v>5.5581467576008205E-3</v>
      </c>
      <c r="D429">
        <f t="shared" si="6"/>
        <v>1</v>
      </c>
    </row>
    <row r="430" spans="1:4" x14ac:dyDescent="0.3">
      <c r="A430" s="24">
        <v>42338</v>
      </c>
      <c r="B430" s="5">
        <f>TimeSeries!C430</f>
        <v>-2.0245041234673411E-2</v>
      </c>
      <c r="C430">
        <f>1.65*TimeSeries!F431</f>
        <v>9.0501048114302995E-3</v>
      </c>
      <c r="D430">
        <f t="shared" si="6"/>
        <v>0</v>
      </c>
    </row>
    <row r="431" spans="1:4" x14ac:dyDescent="0.3">
      <c r="A431" s="24">
        <v>42345</v>
      </c>
      <c r="B431" s="5">
        <f>TimeSeries!C431</f>
        <v>-2.2031857153496981E-2</v>
      </c>
      <c r="C431">
        <f>1.65*TimeSeries!F432</f>
        <v>9.7575380725836765E-3</v>
      </c>
      <c r="D431">
        <f t="shared" si="6"/>
        <v>0</v>
      </c>
    </row>
    <row r="432" spans="1:4" x14ac:dyDescent="0.3">
      <c r="A432" s="24">
        <v>42352</v>
      </c>
      <c r="B432" s="5">
        <f>TimeSeries!C432</f>
        <v>1.9906838112325298E-2</v>
      </c>
      <c r="C432">
        <f>1.65*TimeSeries!F433</f>
        <v>8.9169850087073236E-3</v>
      </c>
      <c r="D432">
        <f t="shared" si="6"/>
        <v>1</v>
      </c>
    </row>
    <row r="433" spans="1:4" x14ac:dyDescent="0.3">
      <c r="A433" s="24">
        <v>42359</v>
      </c>
      <c r="B433" s="5">
        <f>TimeSeries!C433</f>
        <v>1.276735960440023E-2</v>
      </c>
      <c r="C433">
        <f>1.65*TimeSeries!F434</f>
        <v>6.1988105473103731E-3</v>
      </c>
      <c r="D433">
        <f t="shared" si="6"/>
        <v>1</v>
      </c>
    </row>
    <row r="434" spans="1:4" x14ac:dyDescent="0.3">
      <c r="A434" s="24">
        <v>42366</v>
      </c>
      <c r="B434" s="5">
        <f>TimeSeries!C434</f>
        <v>1.085100528403804E-2</v>
      </c>
      <c r="C434">
        <f>1.65*TimeSeries!F435</f>
        <v>5.5184544190907108E-3</v>
      </c>
      <c r="D434">
        <f t="shared" si="6"/>
        <v>1</v>
      </c>
    </row>
    <row r="435" spans="1:4" x14ac:dyDescent="0.3">
      <c r="A435" s="24">
        <v>42373</v>
      </c>
      <c r="B435" s="5">
        <f>TimeSeries!C435</f>
        <v>-4.3416159086894113E-2</v>
      </c>
      <c r="C435">
        <f>1.65*TimeSeries!F436</f>
        <v>1.8485564855559414E-2</v>
      </c>
      <c r="D435">
        <f t="shared" si="6"/>
        <v>0</v>
      </c>
    </row>
    <row r="436" spans="1:4" x14ac:dyDescent="0.3">
      <c r="A436" s="24">
        <v>42380</v>
      </c>
      <c r="B436" s="5">
        <f>TimeSeries!C436</f>
        <v>-2.1515953201415861E-2</v>
      </c>
      <c r="C436">
        <f>1.65*TimeSeries!F437</f>
        <v>9.552617138409188E-3</v>
      </c>
      <c r="D436">
        <f t="shared" si="6"/>
        <v>0</v>
      </c>
    </row>
    <row r="437" spans="1:4" x14ac:dyDescent="0.3">
      <c r="A437" s="24">
        <v>42387</v>
      </c>
      <c r="B437" s="5">
        <f>TimeSeries!C437</f>
        <v>-2.0637298365204781E-3</v>
      </c>
      <c r="C437">
        <f>1.65*TimeSeries!F438</f>
        <v>3.23496560114614E-3</v>
      </c>
      <c r="D437">
        <f t="shared" si="6"/>
        <v>0</v>
      </c>
    </row>
    <row r="438" spans="1:4" x14ac:dyDescent="0.3">
      <c r="A438" s="24">
        <v>42394</v>
      </c>
      <c r="B438" s="5">
        <f>TimeSeries!C438</f>
        <v>1.9009842526677811E-2</v>
      </c>
      <c r="C438">
        <f>1.65*TimeSeries!F439</f>
        <v>8.5652909441748942E-3</v>
      </c>
      <c r="D438">
        <f t="shared" si="6"/>
        <v>1</v>
      </c>
    </row>
    <row r="439" spans="1:4" x14ac:dyDescent="0.3">
      <c r="A439" s="24">
        <v>42401</v>
      </c>
      <c r="B439" s="5">
        <f>TimeSeries!C439</f>
        <v>-9.8432229513594205E-3</v>
      </c>
      <c r="C439">
        <f>1.65*TimeSeries!F440</f>
        <v>5.174946266605542E-3</v>
      </c>
      <c r="D439">
        <f t="shared" si="6"/>
        <v>0</v>
      </c>
    </row>
    <row r="440" spans="1:4" x14ac:dyDescent="0.3">
      <c r="A440" s="24">
        <v>42408</v>
      </c>
      <c r="B440" s="5">
        <f>TimeSeries!C440</f>
        <v>-6.7851930901922097E-2</v>
      </c>
      <c r="C440">
        <f>1.65*TimeSeries!F441</f>
        <v>2.8646181695122439E-2</v>
      </c>
      <c r="D440">
        <f t="shared" si="6"/>
        <v>0</v>
      </c>
    </row>
    <row r="441" spans="1:4" x14ac:dyDescent="0.3">
      <c r="A441" s="24">
        <v>42415</v>
      </c>
      <c r="B441" s="5">
        <f>TimeSeries!C441</f>
        <v>3.2918126939482262E-2</v>
      </c>
      <c r="C441">
        <f>1.65*TimeSeries!F442</f>
        <v>1.4162324857736778E-2</v>
      </c>
      <c r="D441">
        <f t="shared" si="6"/>
        <v>1</v>
      </c>
    </row>
    <row r="442" spans="1:4" x14ac:dyDescent="0.3">
      <c r="A442" s="24">
        <v>42422</v>
      </c>
      <c r="B442" s="5">
        <f>TimeSeries!C442</f>
        <v>-2.5101411087612213E-2</v>
      </c>
      <c r="C442">
        <f>1.65*TimeSeries!F443</f>
        <v>1.0985987190572121E-2</v>
      </c>
      <c r="D442">
        <f t="shared" si="6"/>
        <v>0</v>
      </c>
    </row>
    <row r="443" spans="1:4" x14ac:dyDescent="0.3">
      <c r="A443" s="24">
        <v>42429</v>
      </c>
      <c r="B443" s="5">
        <f>TimeSeries!C443</f>
        <v>6.4810284527365924E-2</v>
      </c>
      <c r="C443">
        <f>1.65*TimeSeries!F444</f>
        <v>2.7377593965845038E-2</v>
      </c>
      <c r="D443">
        <f t="shared" si="6"/>
        <v>1</v>
      </c>
    </row>
    <row r="444" spans="1:4" x14ac:dyDescent="0.3">
      <c r="A444" s="24">
        <v>42436</v>
      </c>
      <c r="B444" s="5">
        <f>TimeSeries!C444</f>
        <v>3.3198310475859305E-3</v>
      </c>
      <c r="C444">
        <f>1.65*TimeSeries!F445</f>
        <v>3.4140966135825421E-3</v>
      </c>
      <c r="D444">
        <f t="shared" si="6"/>
        <v>0</v>
      </c>
    </row>
    <row r="445" spans="1:4" x14ac:dyDescent="0.3">
      <c r="A445" s="24">
        <v>42443</v>
      </c>
      <c r="B445" s="5">
        <f>TimeSeries!C445</f>
        <v>1.2536270657939719E-2</v>
      </c>
      <c r="C445">
        <f>1.65*TimeSeries!F446</f>
        <v>6.115173181888282E-3</v>
      </c>
      <c r="D445">
        <f t="shared" si="6"/>
        <v>1</v>
      </c>
    </row>
    <row r="446" spans="1:4" x14ac:dyDescent="0.3">
      <c r="A446" s="24">
        <v>42450</v>
      </c>
      <c r="B446" s="5">
        <f>TimeSeries!C446</f>
        <v>1.4748124547594887E-2</v>
      </c>
      <c r="C446">
        <f>1.65*TimeSeries!F447</f>
        <v>6.9299867859128556E-3</v>
      </c>
      <c r="D446">
        <f t="shared" si="6"/>
        <v>1</v>
      </c>
    </row>
    <row r="447" spans="1:4" x14ac:dyDescent="0.3">
      <c r="A447" s="24">
        <v>42457</v>
      </c>
      <c r="B447" s="5">
        <f>TimeSeries!C447</f>
        <v>-4.4711920073869926E-4</v>
      </c>
      <c r="C447">
        <f>1.65*TimeSeries!F448</f>
        <v>3.1225107502423129E-3</v>
      </c>
      <c r="D447">
        <f t="shared" si="6"/>
        <v>0</v>
      </c>
    </row>
    <row r="448" spans="1:4" x14ac:dyDescent="0.3">
      <c r="A448" s="24">
        <v>42464</v>
      </c>
      <c r="B448" s="5">
        <f>TimeSeries!C448</f>
        <v>-2.0465265150896528E-2</v>
      </c>
      <c r="C448">
        <f>1.65*TimeSeries!F449</f>
        <v>9.1369296284888549E-3</v>
      </c>
      <c r="D448">
        <f t="shared" si="6"/>
        <v>0</v>
      </c>
    </row>
    <row r="449" spans="1:4" x14ac:dyDescent="0.3">
      <c r="A449" s="24">
        <v>42471</v>
      </c>
      <c r="B449" s="5">
        <f>TimeSeries!C449</f>
        <v>3.907904388598249E-2</v>
      </c>
      <c r="C449">
        <f>1.65*TimeSeries!F450</f>
        <v>1.6694245262687889E-2</v>
      </c>
      <c r="D449">
        <f t="shared" si="6"/>
        <v>1</v>
      </c>
    </row>
    <row r="450" spans="1:4" x14ac:dyDescent="0.3">
      <c r="A450" s="24">
        <v>42478</v>
      </c>
      <c r="B450" s="5">
        <f>TimeSeries!C450</f>
        <v>6.2225233151811388E-3</v>
      </c>
      <c r="C450">
        <f>1.65*TimeSeries!F451</f>
        <v>4.0662803521939843E-3</v>
      </c>
      <c r="D450">
        <f t="shared" si="6"/>
        <v>1</v>
      </c>
    </row>
    <row r="451" spans="1:4" x14ac:dyDescent="0.3">
      <c r="A451" s="24">
        <v>42485</v>
      </c>
      <c r="B451" s="5">
        <f>TimeSeries!C451</f>
        <v>-6.2663781884346736E-3</v>
      </c>
      <c r="C451">
        <f>1.65*TimeSeries!F452</f>
        <v>4.0781249314282052E-3</v>
      </c>
      <c r="D451">
        <f t="shared" si="6"/>
        <v>0</v>
      </c>
    </row>
    <row r="452" spans="1:4" x14ac:dyDescent="0.3">
      <c r="A452" s="24">
        <v>42492</v>
      </c>
      <c r="B452" s="5">
        <f>TimeSeries!C452</f>
        <v>-1.4821984288761358E-2</v>
      </c>
      <c r="C452">
        <f>1.65*TimeSeries!F453</f>
        <v>6.957686044298088E-3</v>
      </c>
      <c r="D452">
        <f t="shared" si="6"/>
        <v>0</v>
      </c>
    </row>
    <row r="453" spans="1:4" x14ac:dyDescent="0.3">
      <c r="A453" s="24">
        <v>42499</v>
      </c>
      <c r="B453" s="5">
        <f>TimeSeries!C453</f>
        <v>1.0532130546417662E-2</v>
      </c>
      <c r="C453">
        <f>1.65*TimeSeries!F454</f>
        <v>5.4085468942427061E-3</v>
      </c>
      <c r="D453">
        <f t="shared" ref="D453:D516" si="7">IF(B453&gt;C453,1,0)</f>
        <v>1</v>
      </c>
    </row>
    <row r="454" spans="1:4" x14ac:dyDescent="0.3">
      <c r="A454" s="24">
        <v>42506</v>
      </c>
      <c r="B454" s="5">
        <f>TimeSeries!C454</f>
        <v>-8.3429996347996749E-3</v>
      </c>
      <c r="C454">
        <f>1.65*TimeSeries!F455</f>
        <v>4.6877078485622736E-3</v>
      </c>
      <c r="D454">
        <f t="shared" si="7"/>
        <v>0</v>
      </c>
    </row>
    <row r="455" spans="1:4" x14ac:dyDescent="0.3">
      <c r="A455" s="24">
        <v>42513</v>
      </c>
      <c r="B455" s="5">
        <f>TimeSeries!C455</f>
        <v>5.2511671003401927E-2</v>
      </c>
      <c r="C455">
        <f>1.65*TimeSeries!F456</f>
        <v>2.2257426626887011E-2</v>
      </c>
      <c r="D455">
        <f t="shared" si="7"/>
        <v>1</v>
      </c>
    </row>
    <row r="456" spans="1:4" x14ac:dyDescent="0.3">
      <c r="A456" s="24">
        <v>42520</v>
      </c>
      <c r="B456" s="5">
        <f>TimeSeries!C456</f>
        <v>7.8647365170494421E-3</v>
      </c>
      <c r="C456">
        <f>1.65*TimeSeries!F457</f>
        <v>4.5397478931471311E-3</v>
      </c>
      <c r="D456">
        <f t="shared" si="7"/>
        <v>1</v>
      </c>
    </row>
    <row r="457" spans="1:4" x14ac:dyDescent="0.3">
      <c r="A457" s="24">
        <v>42527</v>
      </c>
      <c r="B457" s="5">
        <f>TimeSeries!C457</f>
        <v>-6.1733652692846919E-3</v>
      </c>
      <c r="C457">
        <f>1.65*TimeSeries!F458</f>
        <v>4.0530616641719563E-3</v>
      </c>
      <c r="D457">
        <f t="shared" si="7"/>
        <v>0</v>
      </c>
    </row>
    <row r="458" spans="1:4" x14ac:dyDescent="0.3">
      <c r="A458" s="24">
        <v>42534</v>
      </c>
      <c r="B458" s="5">
        <f>TimeSeries!C458</f>
        <v>1.8407553025401313E-5</v>
      </c>
      <c r="C458">
        <f>1.65*TimeSeries!F459</f>
        <v>3.1168769055271443E-3</v>
      </c>
      <c r="D458">
        <f t="shared" si="7"/>
        <v>0</v>
      </c>
    </row>
    <row r="459" spans="1:4" x14ac:dyDescent="0.3">
      <c r="A459" s="24">
        <v>42541</v>
      </c>
      <c r="B459" s="5">
        <f>TimeSeries!C459</f>
        <v>-9.9875273194733882E-3</v>
      </c>
      <c r="C459">
        <f>1.65*TimeSeries!F460</f>
        <v>5.2234182176083641E-3</v>
      </c>
      <c r="D459">
        <f t="shared" si="7"/>
        <v>0</v>
      </c>
    </row>
    <row r="460" spans="1:4" x14ac:dyDescent="0.3">
      <c r="A460" s="24">
        <v>42548</v>
      </c>
      <c r="B460" s="5">
        <f>TimeSeries!C460</f>
        <v>2.9640420941099421E-2</v>
      </c>
      <c r="C460">
        <f>1.65*TimeSeries!F461</f>
        <v>1.2824037999003118E-2</v>
      </c>
      <c r="D460">
        <f t="shared" si="7"/>
        <v>1</v>
      </c>
    </row>
    <row r="461" spans="1:4" x14ac:dyDescent="0.3">
      <c r="A461" s="24">
        <v>42555</v>
      </c>
      <c r="B461" s="5">
        <f>TimeSeries!C461</f>
        <v>-6.1829945955960142E-4</v>
      </c>
      <c r="C461">
        <f>1.65*TimeSeries!F462</f>
        <v>3.1276502362474739E-3</v>
      </c>
      <c r="D461">
        <f t="shared" si="7"/>
        <v>0</v>
      </c>
    </row>
    <row r="462" spans="1:4" x14ac:dyDescent="0.3">
      <c r="A462" s="24">
        <v>42562</v>
      </c>
      <c r="B462" s="5">
        <f>TimeSeries!C462</f>
        <v>2.6215901359117444E-2</v>
      </c>
      <c r="C462">
        <f>1.65*TimeSeries!F463</f>
        <v>1.1435267299383231E-2</v>
      </c>
      <c r="D462">
        <f t="shared" si="7"/>
        <v>1</v>
      </c>
    </row>
    <row r="463" spans="1:4" x14ac:dyDescent="0.3">
      <c r="A463" s="24">
        <v>42569</v>
      </c>
      <c r="B463" s="5">
        <f>TimeSeries!C463</f>
        <v>-2.343823065831252E-5</v>
      </c>
      <c r="C463">
        <f>1.65*TimeSeries!F464</f>
        <v>3.1168828534461628E-3</v>
      </c>
      <c r="D463">
        <f t="shared" si="7"/>
        <v>0</v>
      </c>
    </row>
    <row r="464" spans="1:4" x14ac:dyDescent="0.3">
      <c r="A464" s="24">
        <v>42576</v>
      </c>
      <c r="B464" s="5">
        <f>TimeSeries!C464</f>
        <v>1.1391818768151429E-2</v>
      </c>
      <c r="C464">
        <f>1.65*TimeSeries!F465</f>
        <v>5.7071939696616836E-3</v>
      </c>
      <c r="D464">
        <f t="shared" si="7"/>
        <v>1</v>
      </c>
    </row>
    <row r="465" spans="1:4" x14ac:dyDescent="0.3">
      <c r="A465" s="24">
        <v>42583</v>
      </c>
      <c r="B465" s="5">
        <f>TimeSeries!C465</f>
        <v>5.1687666406203814E-3</v>
      </c>
      <c r="C465">
        <f>1.65*TimeSeries!F466</f>
        <v>3.7974222822543726E-3</v>
      </c>
      <c r="D465">
        <f t="shared" si="7"/>
        <v>1</v>
      </c>
    </row>
    <row r="466" spans="1:4" x14ac:dyDescent="0.3">
      <c r="A466" s="24">
        <v>42590</v>
      </c>
      <c r="B466" s="5">
        <f>TimeSeries!C466</f>
        <v>-1.0480067245898561E-2</v>
      </c>
      <c r="C466">
        <f>1.65*TimeSeries!F467</f>
        <v>5.3907047753785197E-3</v>
      </c>
      <c r="D466">
        <f t="shared" si="7"/>
        <v>0</v>
      </c>
    </row>
    <row r="467" spans="1:4" x14ac:dyDescent="0.3">
      <c r="A467" s="24">
        <v>42597</v>
      </c>
      <c r="B467" s="5">
        <f>TimeSeries!C467</f>
        <v>8.699801167535437E-3</v>
      </c>
      <c r="C467">
        <f>1.65*TimeSeries!F468</f>
        <v>4.8005876897258002E-3</v>
      </c>
      <c r="D467">
        <f t="shared" si="7"/>
        <v>1</v>
      </c>
    </row>
    <row r="468" spans="1:4" x14ac:dyDescent="0.3">
      <c r="A468" s="24">
        <v>42604</v>
      </c>
      <c r="B468" s="5">
        <f>TimeSeries!C468</f>
        <v>-1.0886312486013905E-2</v>
      </c>
      <c r="C468">
        <f>1.65*TimeSeries!F469</f>
        <v>5.5306886753211182E-3</v>
      </c>
      <c r="D468">
        <f t="shared" si="7"/>
        <v>0</v>
      </c>
    </row>
    <row r="469" spans="1:4" x14ac:dyDescent="0.3">
      <c r="A469" s="24">
        <v>42611</v>
      </c>
      <c r="B469" s="5">
        <f>TimeSeries!C469</f>
        <v>2.7658117052624442E-2</v>
      </c>
      <c r="C469">
        <f>1.65*TimeSeries!F470</f>
        <v>1.2018751672325368E-2</v>
      </c>
      <c r="D469">
        <f t="shared" si="7"/>
        <v>1</v>
      </c>
    </row>
    <row r="470" spans="1:4" x14ac:dyDescent="0.3">
      <c r="A470" s="24">
        <v>42618</v>
      </c>
      <c r="B470" s="5">
        <f>TimeSeries!C470</f>
        <v>6.4758307262919867E-3</v>
      </c>
      <c r="C470">
        <f>1.65*TimeSeries!F471</f>
        <v>4.1353570671082982E-3</v>
      </c>
      <c r="D470">
        <f t="shared" si="7"/>
        <v>1</v>
      </c>
    </row>
    <row r="471" spans="1:4" x14ac:dyDescent="0.3">
      <c r="A471" s="24">
        <v>42625</v>
      </c>
      <c r="B471" s="5">
        <f>TimeSeries!C471</f>
        <v>-9.795141825525433E-3</v>
      </c>
      <c r="C471">
        <f>1.65*TimeSeries!F472</f>
        <v>5.1588525309619214E-3</v>
      </c>
      <c r="D471">
        <f t="shared" si="7"/>
        <v>0</v>
      </c>
    </row>
    <row r="472" spans="1:4" x14ac:dyDescent="0.3">
      <c r="A472" s="24">
        <v>42632</v>
      </c>
      <c r="B472" s="5">
        <f>TimeSeries!C472</f>
        <v>5.8885057959643383E-3</v>
      </c>
      <c r="C472">
        <f>1.65*TimeSeries!F473</f>
        <v>3.9777043712059881E-3</v>
      </c>
      <c r="D472">
        <f t="shared" si="7"/>
        <v>1</v>
      </c>
    </row>
    <row r="473" spans="1:4" x14ac:dyDescent="0.3">
      <c r="A473" s="24">
        <v>42639</v>
      </c>
      <c r="B473" s="5">
        <f>TimeSeries!C473</f>
        <v>-2.4955915885286561E-2</v>
      </c>
      <c r="C473">
        <f>1.65*TimeSeries!F474</f>
        <v>1.092744853186552E-2</v>
      </c>
      <c r="D473">
        <f t="shared" si="7"/>
        <v>0</v>
      </c>
    </row>
    <row r="474" spans="1:4" x14ac:dyDescent="0.3">
      <c r="A474" s="24">
        <v>42646</v>
      </c>
      <c r="B474" s="5">
        <f>TimeSeries!C474</f>
        <v>1.0039218319089827E-2</v>
      </c>
      <c r="C474">
        <f>1.65*TimeSeries!F475</f>
        <v>5.2408424508887221E-3</v>
      </c>
      <c r="D474">
        <f t="shared" si="7"/>
        <v>1</v>
      </c>
    </row>
    <row r="475" spans="1:4" x14ac:dyDescent="0.3">
      <c r="A475" s="24">
        <v>42653</v>
      </c>
      <c r="B475" s="5">
        <f>TimeSeries!C475</f>
        <v>-1.3129969632875049E-2</v>
      </c>
      <c r="C475">
        <f>1.65*TimeSeries!F476</f>
        <v>6.3308165129234185E-3</v>
      </c>
      <c r="D475">
        <f t="shared" si="7"/>
        <v>0</v>
      </c>
    </row>
    <row r="476" spans="1:4" x14ac:dyDescent="0.3">
      <c r="A476" s="24">
        <v>42660</v>
      </c>
      <c r="B476" s="5">
        <f>TimeSeries!C476</f>
        <v>1.2774589215512E-2</v>
      </c>
      <c r="C476">
        <f>1.65*TimeSeries!F477</f>
        <v>6.2014334105813754E-3</v>
      </c>
      <c r="D476">
        <f t="shared" si="7"/>
        <v>1</v>
      </c>
    </row>
    <row r="477" spans="1:4" x14ac:dyDescent="0.3">
      <c r="A477" s="24">
        <v>42667</v>
      </c>
      <c r="B477" s="5">
        <f>TimeSeries!C477</f>
        <v>-6.3326227186476514E-3</v>
      </c>
      <c r="C477">
        <f>1.65*TimeSeries!F478</f>
        <v>4.0961085055641012E-3</v>
      </c>
      <c r="D477">
        <f t="shared" si="7"/>
        <v>0</v>
      </c>
    </row>
    <row r="478" spans="1:4" x14ac:dyDescent="0.3">
      <c r="A478" s="24">
        <v>42674</v>
      </c>
      <c r="B478" s="5">
        <f>TimeSeries!C478</f>
        <v>-2.3645519796249181E-2</v>
      </c>
      <c r="C478">
        <f>1.65*TimeSeries!F479</f>
        <v>1.0401529914262337E-2</v>
      </c>
      <c r="D478">
        <f t="shared" si="7"/>
        <v>0</v>
      </c>
    </row>
    <row r="479" spans="1:4" x14ac:dyDescent="0.3">
      <c r="A479" s="24">
        <v>42681</v>
      </c>
      <c r="B479" s="5">
        <f>TimeSeries!C479</f>
        <v>-1.6297636912701918E-2</v>
      </c>
      <c r="C479">
        <f>1.65*TimeSeries!F480</f>
        <v>7.5164925123711035E-3</v>
      </c>
      <c r="D479">
        <f t="shared" si="7"/>
        <v>0</v>
      </c>
    </row>
    <row r="480" spans="1:4" x14ac:dyDescent="0.3">
      <c r="A480" s="24">
        <v>42688</v>
      </c>
      <c r="B480" s="5">
        <f>TimeSeries!C480</f>
        <v>-2.6782989074925267E-2</v>
      </c>
      <c r="C480">
        <f>1.65*TimeSeries!F481</f>
        <v>1.1664431938687386E-2</v>
      </c>
      <c r="D480">
        <f t="shared" si="7"/>
        <v>0</v>
      </c>
    </row>
    <row r="481" spans="1:4" x14ac:dyDescent="0.3">
      <c r="A481" s="24">
        <v>42695</v>
      </c>
      <c r="B481" s="5">
        <f>TimeSeries!C481</f>
        <v>4.9788467501064027E-3</v>
      </c>
      <c r="C481">
        <f>1.65*TimeSeries!F482</f>
        <v>3.7524617965268739E-3</v>
      </c>
      <c r="D481">
        <f t="shared" si="7"/>
        <v>1</v>
      </c>
    </row>
    <row r="482" spans="1:4" x14ac:dyDescent="0.3">
      <c r="A482" s="24">
        <v>42702</v>
      </c>
      <c r="B482" s="5">
        <f>TimeSeries!C482</f>
        <v>-3.3890786219303859E-3</v>
      </c>
      <c r="C482">
        <f>1.65*TimeSeries!F483</f>
        <v>3.4260592643605343E-3</v>
      </c>
      <c r="D482">
        <f t="shared" si="7"/>
        <v>0</v>
      </c>
    </row>
    <row r="483" spans="1:4" x14ac:dyDescent="0.3">
      <c r="A483" s="24">
        <v>42709</v>
      </c>
      <c r="B483" s="5">
        <f>TimeSeries!C483</f>
        <v>2.163404554804127E-2</v>
      </c>
      <c r="C483">
        <f>1.65*TimeSeries!F484</f>
        <v>9.5994793879158585E-3</v>
      </c>
      <c r="D483">
        <f t="shared" si="7"/>
        <v>1</v>
      </c>
    </row>
    <row r="484" spans="1:4" x14ac:dyDescent="0.3">
      <c r="A484" s="24">
        <v>42716</v>
      </c>
      <c r="B484" s="5">
        <f>TimeSeries!C484</f>
        <v>-1.480313549641421E-2</v>
      </c>
      <c r="C484">
        <f>1.65*TimeSeries!F485</f>
        <v>6.950614626649673E-3</v>
      </c>
      <c r="D484">
        <f t="shared" si="7"/>
        <v>0</v>
      </c>
    </row>
    <row r="485" spans="1:4" x14ac:dyDescent="0.3">
      <c r="A485" s="24">
        <v>42723</v>
      </c>
      <c r="B485" s="5">
        <f>TimeSeries!C485</f>
        <v>-1.8883363326065439E-2</v>
      </c>
      <c r="C485">
        <f>1.65*TimeSeries!F486</f>
        <v>8.5158712608447897E-3</v>
      </c>
      <c r="D485">
        <f t="shared" si="7"/>
        <v>0</v>
      </c>
    </row>
    <row r="486" spans="1:4" x14ac:dyDescent="0.3">
      <c r="A486" s="24">
        <v>42730</v>
      </c>
      <c r="B486" s="5">
        <f>TimeSeries!C486</f>
        <v>2.505084740788277E-2</v>
      </c>
      <c r="C486">
        <f>1.65*TimeSeries!F487</f>
        <v>1.0965640238697699E-2</v>
      </c>
      <c r="D486">
        <f t="shared" si="7"/>
        <v>1</v>
      </c>
    </row>
    <row r="487" spans="1:4" x14ac:dyDescent="0.3">
      <c r="A487" s="24">
        <v>42737</v>
      </c>
      <c r="B487" s="5">
        <f>TimeSeries!C487</f>
        <v>7.0854408101681532E-3</v>
      </c>
      <c r="C487">
        <f>1.65*TimeSeries!F488</f>
        <v>4.3078152536129288E-3</v>
      </c>
      <c r="D487">
        <f t="shared" si="7"/>
        <v>1</v>
      </c>
    </row>
    <row r="488" spans="1:4" x14ac:dyDescent="0.3">
      <c r="A488" s="24">
        <v>42744</v>
      </c>
      <c r="B488" s="5">
        <f>TimeSeries!C488</f>
        <v>1.8990005628046092E-2</v>
      </c>
      <c r="C488">
        <f>1.65*TimeSeries!F489</f>
        <v>8.557537100271061E-3</v>
      </c>
      <c r="D488">
        <f t="shared" si="7"/>
        <v>1</v>
      </c>
    </row>
    <row r="489" spans="1:4" x14ac:dyDescent="0.3">
      <c r="A489" s="24">
        <v>42751</v>
      </c>
      <c r="B489" s="5">
        <f>TimeSeries!C489</f>
        <v>-6.07117588809436E-3</v>
      </c>
      <c r="C489">
        <f>1.65*TimeSeries!F490</f>
        <v>4.0257821906678811E-3</v>
      </c>
      <c r="D489">
        <f t="shared" si="7"/>
        <v>0</v>
      </c>
    </row>
    <row r="490" spans="1:4" x14ac:dyDescent="0.3">
      <c r="A490" s="24">
        <v>42758</v>
      </c>
      <c r="B490" s="5">
        <f>TimeSeries!C490</f>
        <v>3.4960853752876941E-2</v>
      </c>
      <c r="C490">
        <f>1.65*TimeSeries!F491</f>
        <v>1.4999783926463627E-2</v>
      </c>
      <c r="D490">
        <f t="shared" si="7"/>
        <v>1</v>
      </c>
    </row>
    <row r="491" spans="1:4" x14ac:dyDescent="0.3">
      <c r="A491" s="24">
        <v>42765</v>
      </c>
      <c r="B491" s="5">
        <f>TimeSeries!C491</f>
        <v>1.1537705229278217E-2</v>
      </c>
      <c r="C491">
        <f>1.65*TimeSeries!F492</f>
        <v>5.758579823001285E-3</v>
      </c>
      <c r="D491">
        <f t="shared" si="7"/>
        <v>1</v>
      </c>
    </row>
    <row r="492" spans="1:4" x14ac:dyDescent="0.3">
      <c r="A492" s="24">
        <v>42772</v>
      </c>
      <c r="B492" s="5">
        <f>TimeSeries!C492</f>
        <v>6.0176077199487477E-3</v>
      </c>
      <c r="C492">
        <f>1.65*TimeSeries!F493</f>
        <v>4.0115912178881547E-3</v>
      </c>
      <c r="D492">
        <f t="shared" si="7"/>
        <v>1</v>
      </c>
    </row>
    <row r="493" spans="1:4" x14ac:dyDescent="0.3">
      <c r="A493" s="24">
        <v>42779</v>
      </c>
      <c r="B493" s="5">
        <f>TimeSeries!C493</f>
        <v>3.2012544706341295E-3</v>
      </c>
      <c r="C493">
        <f>1.65*TimeSeries!F494</f>
        <v>3.3940922784417181E-3</v>
      </c>
      <c r="D493">
        <f t="shared" si="7"/>
        <v>0</v>
      </c>
    </row>
    <row r="494" spans="1:4" x14ac:dyDescent="0.3">
      <c r="A494" s="24">
        <v>42786</v>
      </c>
      <c r="B494" s="5">
        <f>TimeSeries!C494</f>
        <v>1.3353412843262857E-2</v>
      </c>
      <c r="C494">
        <f>1.65*TimeSeries!F495</f>
        <v>6.4126048701343991E-3</v>
      </c>
      <c r="D494">
        <f t="shared" si="7"/>
        <v>1</v>
      </c>
    </row>
    <row r="495" spans="1:4" x14ac:dyDescent="0.3">
      <c r="A495" s="24">
        <v>42793</v>
      </c>
      <c r="B495" s="5">
        <f>TimeSeries!C495</f>
        <v>-4.6926780370826204E-3</v>
      </c>
      <c r="C495">
        <f>1.65*TimeSeries!F496</f>
        <v>3.6869354028759645E-3</v>
      </c>
      <c r="D495">
        <f t="shared" si="7"/>
        <v>0</v>
      </c>
    </row>
    <row r="496" spans="1:4" x14ac:dyDescent="0.3">
      <c r="A496" s="24">
        <v>42800</v>
      </c>
      <c r="B496" s="5">
        <f>TimeSeries!C496</f>
        <v>4.1584482034040526E-3</v>
      </c>
      <c r="C496">
        <f>1.65*TimeSeries!F497</f>
        <v>3.5722050346190795E-3</v>
      </c>
      <c r="D496">
        <f t="shared" si="7"/>
        <v>1</v>
      </c>
    </row>
    <row r="497" spans="1:4" x14ac:dyDescent="0.3">
      <c r="A497" s="24">
        <v>42807</v>
      </c>
      <c r="B497" s="5">
        <f>TimeSeries!C497</f>
        <v>2.5239100450443752E-2</v>
      </c>
      <c r="C497">
        <f>1.65*TimeSeries!F498</f>
        <v>1.1041410408457004E-2</v>
      </c>
      <c r="D497">
        <f t="shared" si="7"/>
        <v>1</v>
      </c>
    </row>
    <row r="498" spans="1:4" x14ac:dyDescent="0.3">
      <c r="A498" s="24">
        <v>42814</v>
      </c>
      <c r="B498" s="5">
        <f>TimeSeries!C498</f>
        <v>-5.6822621925990413E-3</v>
      </c>
      <c r="C498">
        <f>1.65*TimeSeries!F499</f>
        <v>3.9245143034550688E-3</v>
      </c>
      <c r="D498">
        <f t="shared" si="7"/>
        <v>0</v>
      </c>
    </row>
    <row r="499" spans="1:4" x14ac:dyDescent="0.3">
      <c r="A499" s="24">
        <v>42821</v>
      </c>
      <c r="B499" s="5">
        <f>TimeSeries!C499</f>
        <v>7.2189284145804944E-3</v>
      </c>
      <c r="C499">
        <f>1.65*TimeSeries!F500</f>
        <v>4.3466754551543052E-3</v>
      </c>
      <c r="D499">
        <f t="shared" si="7"/>
        <v>1</v>
      </c>
    </row>
    <row r="500" spans="1:4" x14ac:dyDescent="0.3">
      <c r="A500" s="24">
        <v>42828</v>
      </c>
      <c r="B500" s="5">
        <f>TimeSeries!C500</f>
        <v>2.6760926216105041E-3</v>
      </c>
      <c r="C500">
        <f>1.65*TimeSeries!F501</f>
        <v>3.3130382388582816E-3</v>
      </c>
      <c r="D500">
        <f t="shared" si="7"/>
        <v>0</v>
      </c>
    </row>
    <row r="501" spans="1:4" x14ac:dyDescent="0.3">
      <c r="A501" s="24">
        <v>42835</v>
      </c>
      <c r="B501" s="5">
        <f>TimeSeries!C501</f>
        <v>-5.163997804876308E-3</v>
      </c>
      <c r="C501">
        <f>1.65*TimeSeries!F502</f>
        <v>3.7962793716125741E-3</v>
      </c>
      <c r="D501">
        <f t="shared" si="7"/>
        <v>0</v>
      </c>
    </row>
    <row r="502" spans="1:4" x14ac:dyDescent="0.3">
      <c r="A502" s="24">
        <v>42842</v>
      </c>
      <c r="B502" s="5">
        <f>TimeSeries!C502</f>
        <v>-3.4313300184335427E-3</v>
      </c>
      <c r="C502">
        <f>1.65*TimeSeries!F503</f>
        <v>3.4334586350341892E-3</v>
      </c>
      <c r="D502">
        <f t="shared" si="7"/>
        <v>0</v>
      </c>
    </row>
    <row r="503" spans="1:4" x14ac:dyDescent="0.3">
      <c r="A503" s="24">
        <v>42849</v>
      </c>
      <c r="B503" s="5">
        <f>TimeSeries!C503</f>
        <v>2.024797751531171E-2</v>
      </c>
      <c r="C503">
        <f>1.65*TimeSeries!F504</f>
        <v>9.0512617312657421E-3</v>
      </c>
      <c r="D503">
        <f t="shared" si="7"/>
        <v>1</v>
      </c>
    </row>
    <row r="504" spans="1:4" x14ac:dyDescent="0.3">
      <c r="A504" s="24">
        <v>42856</v>
      </c>
      <c r="B504" s="5">
        <f>TimeSeries!C504</f>
        <v>-2.0152514650720876E-3</v>
      </c>
      <c r="C504">
        <f>1.65*TimeSeries!F505</f>
        <v>3.2295779584728271E-3</v>
      </c>
      <c r="D504">
        <f t="shared" si="7"/>
        <v>0</v>
      </c>
    </row>
    <row r="505" spans="1:4" x14ac:dyDescent="0.3">
      <c r="A505" s="24">
        <v>42863</v>
      </c>
      <c r="B505" s="5">
        <f>TimeSeries!C505</f>
        <v>1.2449849586885886E-2</v>
      </c>
      <c r="C505">
        <f>1.65*TimeSeries!F506</f>
        <v>6.0839968440065673E-3</v>
      </c>
      <c r="D505">
        <f t="shared" si="7"/>
        <v>1</v>
      </c>
    </row>
    <row r="506" spans="1:4" x14ac:dyDescent="0.3">
      <c r="A506" s="24">
        <v>42870</v>
      </c>
      <c r="B506" s="5">
        <f>TimeSeries!C506</f>
        <v>2.8720653212033209E-3</v>
      </c>
      <c r="C506">
        <f>1.65*TimeSeries!F507</f>
        <v>3.3418150600813038E-3</v>
      </c>
      <c r="D506">
        <f t="shared" si="7"/>
        <v>0</v>
      </c>
    </row>
    <row r="507" spans="1:4" x14ac:dyDescent="0.3">
      <c r="A507" s="24">
        <v>42877</v>
      </c>
      <c r="B507" s="5">
        <f>TimeSeries!C507</f>
        <v>1.7734512651009782E-2</v>
      </c>
      <c r="C507">
        <f>1.65*TimeSeries!F508</f>
        <v>8.0691066656994187E-3</v>
      </c>
      <c r="D507">
        <f t="shared" si="7"/>
        <v>1</v>
      </c>
    </row>
    <row r="508" spans="1:4" x14ac:dyDescent="0.3">
      <c r="A508" s="24">
        <v>42884</v>
      </c>
      <c r="B508" s="5">
        <f>TimeSeries!C508</f>
        <v>6.0864809123961638E-3</v>
      </c>
      <c r="C508">
        <f>1.65*TimeSeries!F509</f>
        <v>4.0298505673600259E-3</v>
      </c>
      <c r="D508">
        <f t="shared" si="7"/>
        <v>1</v>
      </c>
    </row>
    <row r="509" spans="1:4" x14ac:dyDescent="0.3">
      <c r="A509" s="24">
        <v>42891</v>
      </c>
      <c r="B509" s="5">
        <f>TimeSeries!C509</f>
        <v>1.5279432330241871E-3</v>
      </c>
      <c r="C509">
        <f>1.65*TimeSeries!F510</f>
        <v>3.1821471216870391E-3</v>
      </c>
      <c r="D509">
        <f t="shared" si="7"/>
        <v>0</v>
      </c>
    </row>
    <row r="510" spans="1:4" x14ac:dyDescent="0.3">
      <c r="A510" s="24">
        <v>42898</v>
      </c>
      <c r="B510" s="5">
        <f>TimeSeries!C510</f>
        <v>-8.2952132301605808E-3</v>
      </c>
      <c r="C510">
        <f>1.65*TimeSeries!F511</f>
        <v>4.6727471805685849E-3</v>
      </c>
      <c r="D510">
        <f t="shared" si="7"/>
        <v>0</v>
      </c>
    </row>
    <row r="511" spans="1:4" x14ac:dyDescent="0.3">
      <c r="A511" s="24">
        <v>42905</v>
      </c>
      <c r="B511" s="5">
        <f>TimeSeries!C511</f>
        <v>-1.3662433593738532E-3</v>
      </c>
      <c r="C511">
        <f>1.65*TimeSeries!F512</f>
        <v>3.1691690733488677E-3</v>
      </c>
      <c r="D511">
        <f t="shared" si="7"/>
        <v>0</v>
      </c>
    </row>
    <row r="512" spans="1:4" x14ac:dyDescent="0.3">
      <c r="A512" s="24">
        <v>42912</v>
      </c>
      <c r="B512" s="5">
        <f>TimeSeries!C512</f>
        <v>-5.6449175802461005E-3</v>
      </c>
      <c r="C512">
        <f>1.65*TimeSeries!F513</f>
        <v>3.9150105114365832E-3</v>
      </c>
      <c r="D512">
        <f t="shared" si="7"/>
        <v>0</v>
      </c>
    </row>
    <row r="513" spans="1:4" x14ac:dyDescent="0.3">
      <c r="A513" s="24">
        <v>42919</v>
      </c>
      <c r="B513" s="5">
        <f>TimeSeries!C513</f>
        <v>1.5219087283507182E-2</v>
      </c>
      <c r="C513">
        <f>1.65*TimeSeries!F514</f>
        <v>7.1070765815983861E-3</v>
      </c>
      <c r="D513">
        <f t="shared" si="7"/>
        <v>1</v>
      </c>
    </row>
    <row r="514" spans="1:4" x14ac:dyDescent="0.3">
      <c r="A514" s="24">
        <v>42926</v>
      </c>
      <c r="B514" s="5">
        <f>TimeSeries!C514</f>
        <v>2.281754320843099E-2</v>
      </c>
      <c r="C514">
        <f>1.65*TimeSeries!F515</f>
        <v>1.0070550619857118E-2</v>
      </c>
      <c r="D514">
        <f t="shared" si="7"/>
        <v>1</v>
      </c>
    </row>
    <row r="515" spans="1:4" x14ac:dyDescent="0.3">
      <c r="A515" s="24">
        <v>42933</v>
      </c>
      <c r="B515" s="5">
        <f>TimeSeries!C515</f>
        <v>2.92326204988691E-3</v>
      </c>
      <c r="C515">
        <f>1.65*TimeSeries!F516</f>
        <v>3.3496248170480848E-3</v>
      </c>
      <c r="D515">
        <f t="shared" si="7"/>
        <v>0</v>
      </c>
    </row>
    <row r="516" spans="1:4" x14ac:dyDescent="0.3">
      <c r="A516" s="24">
        <v>42940</v>
      </c>
      <c r="B516" s="5">
        <f>TimeSeries!C516</f>
        <v>1.0009833337535579E-2</v>
      </c>
      <c r="C516">
        <f>1.65*TimeSeries!F517</f>
        <v>5.2309333137912344E-3</v>
      </c>
      <c r="D516">
        <f t="shared" si="7"/>
        <v>1</v>
      </c>
    </row>
    <row r="517" spans="1:4" x14ac:dyDescent="0.3">
      <c r="A517" s="24">
        <v>42947</v>
      </c>
      <c r="B517" s="5">
        <f>TimeSeries!C517</f>
        <v>5.1825244021168615E-3</v>
      </c>
      <c r="C517">
        <f>1.65*TimeSeries!F518</f>
        <v>3.8007234803731755E-3</v>
      </c>
      <c r="D517">
        <f t="shared" ref="D517:D580" si="8">IF(B517&gt;C517,1,0)</f>
        <v>1</v>
      </c>
    </row>
    <row r="518" spans="1:4" x14ac:dyDescent="0.3">
      <c r="A518" s="24">
        <v>42954</v>
      </c>
      <c r="B518" s="5">
        <f>TimeSeries!C518</f>
        <v>-3.5325495920932815E-2</v>
      </c>
      <c r="C518">
        <f>1.65*TimeSeries!F519</f>
        <v>1.5149510072470401E-2</v>
      </c>
      <c r="D518">
        <f t="shared" si="8"/>
        <v>0</v>
      </c>
    </row>
    <row r="519" spans="1:4" x14ac:dyDescent="0.3">
      <c r="A519" s="24">
        <v>42961</v>
      </c>
      <c r="B519" s="5">
        <f>TimeSeries!C519</f>
        <v>1.3037091535589962E-2</v>
      </c>
      <c r="C519">
        <f>1.65*TimeSeries!F520</f>
        <v>6.2969180717039651E-3</v>
      </c>
      <c r="D519">
        <f t="shared" si="8"/>
        <v>1</v>
      </c>
    </row>
    <row r="520" spans="1:4" x14ac:dyDescent="0.3">
      <c r="A520" s="24">
        <v>42968</v>
      </c>
      <c r="B520" s="5">
        <f>TimeSeries!C520</f>
        <v>1.997419367135489E-3</v>
      </c>
      <c r="C520">
        <f>1.65*TimeSeries!F521</f>
        <v>3.2276261896672384E-3</v>
      </c>
      <c r="D520">
        <f t="shared" si="8"/>
        <v>0</v>
      </c>
    </row>
    <row r="521" spans="1:4" x14ac:dyDescent="0.3">
      <c r="A521" s="24">
        <v>42975</v>
      </c>
      <c r="B521" s="5">
        <f>TimeSeries!C521</f>
        <v>1.190524429344908E-2</v>
      </c>
      <c r="C521">
        <f>1.65*TimeSeries!F522</f>
        <v>5.8888730111559583E-3</v>
      </c>
      <c r="D521">
        <f t="shared" si="8"/>
        <v>1</v>
      </c>
    </row>
    <row r="522" spans="1:4" x14ac:dyDescent="0.3">
      <c r="A522" s="24">
        <v>42982</v>
      </c>
      <c r="B522" s="5">
        <f>TimeSeries!C522</f>
        <v>-3.9702222075144178E-3</v>
      </c>
      <c r="C522">
        <f>1.65*TimeSeries!F523</f>
        <v>3.5342839329228545E-3</v>
      </c>
      <c r="D522">
        <f t="shared" si="8"/>
        <v>0</v>
      </c>
    </row>
    <row r="523" spans="1:4" x14ac:dyDescent="0.3">
      <c r="A523" s="24">
        <v>42989</v>
      </c>
      <c r="B523" s="5">
        <f>TimeSeries!C523</f>
        <v>1.5158894884468976E-2</v>
      </c>
      <c r="C523">
        <f>1.65*TimeSeries!F524</f>
        <v>7.0843826136662118E-3</v>
      </c>
      <c r="D523">
        <f t="shared" si="8"/>
        <v>1</v>
      </c>
    </row>
    <row r="524" spans="1:4" x14ac:dyDescent="0.3">
      <c r="A524" s="24">
        <v>42996</v>
      </c>
      <c r="B524" s="5">
        <f>TimeSeries!C524</f>
        <v>-1.1997540535175655E-2</v>
      </c>
      <c r="C524">
        <f>1.65*TimeSeries!F525</f>
        <v>5.9217730022047606E-3</v>
      </c>
      <c r="D524">
        <f t="shared" si="8"/>
        <v>0</v>
      </c>
    </row>
    <row r="525" spans="1:4" x14ac:dyDescent="0.3">
      <c r="A525" s="24">
        <v>43003</v>
      </c>
      <c r="B525" s="5">
        <f>TimeSeries!C525</f>
        <v>-1.7642886110377676E-2</v>
      </c>
      <c r="C525">
        <f>1.65*TimeSeries!F526</f>
        <v>8.0336511473051032E-3</v>
      </c>
      <c r="D525">
        <f t="shared" si="8"/>
        <v>0</v>
      </c>
    </row>
    <row r="526" spans="1:4" x14ac:dyDescent="0.3">
      <c r="A526" s="24">
        <v>43010</v>
      </c>
      <c r="B526" s="5">
        <f>TimeSeries!C526</f>
        <v>1.9522770729581529E-2</v>
      </c>
      <c r="C526">
        <f>1.65*TimeSeries!F527</f>
        <v>8.766148110822717E-3</v>
      </c>
      <c r="D526">
        <f t="shared" si="8"/>
        <v>1</v>
      </c>
    </row>
    <row r="527" spans="1:4" x14ac:dyDescent="0.3">
      <c r="A527" s="24">
        <v>43017</v>
      </c>
      <c r="B527" s="5">
        <f>TimeSeries!C527</f>
        <v>1.8813190409085356E-2</v>
      </c>
      <c r="C527">
        <f>1.65*TimeSeries!F528</f>
        <v>8.4884714071540249E-3</v>
      </c>
      <c r="D527">
        <f t="shared" si="8"/>
        <v>1</v>
      </c>
    </row>
    <row r="528" spans="1:4" x14ac:dyDescent="0.3">
      <c r="A528" s="24">
        <v>43024</v>
      </c>
      <c r="B528" s="5">
        <f>TimeSeries!C528</f>
        <v>-2.0556177038993928E-3</v>
      </c>
      <c r="C528">
        <f>1.65*TimeSeries!F529</f>
        <v>3.2340557678960545E-3</v>
      </c>
      <c r="D528">
        <f t="shared" si="8"/>
        <v>0</v>
      </c>
    </row>
    <row r="529" spans="1:4" x14ac:dyDescent="0.3">
      <c r="A529" s="24">
        <v>43031</v>
      </c>
      <c r="B529" s="5">
        <f>TimeSeries!C529</f>
        <v>1.7395075508175317E-2</v>
      </c>
      <c r="C529">
        <f>1.65*TimeSeries!F530</f>
        <v>7.9378989915796245E-3</v>
      </c>
      <c r="D529">
        <f t="shared" si="8"/>
        <v>1</v>
      </c>
    </row>
    <row r="530" spans="1:4" x14ac:dyDescent="0.3">
      <c r="A530" s="24">
        <v>43038</v>
      </c>
      <c r="B530" s="5">
        <f>TimeSeries!C530</f>
        <v>1.2539917733780381E-2</v>
      </c>
      <c r="C530">
        <f>1.65*TimeSeries!F531</f>
        <v>6.1164900967999106E-3</v>
      </c>
      <c r="D530">
        <f t="shared" si="8"/>
        <v>1</v>
      </c>
    </row>
    <row r="531" spans="1:4" x14ac:dyDescent="0.3">
      <c r="A531" s="24">
        <v>43045</v>
      </c>
      <c r="B531" s="5">
        <f>TimeSeries!C531</f>
        <v>-1.2508969146137305E-2</v>
      </c>
      <c r="C531">
        <f>1.65*TimeSeries!F532</f>
        <v>6.1053181022297873E-3</v>
      </c>
      <c r="D531">
        <f t="shared" si="8"/>
        <v>0</v>
      </c>
    </row>
    <row r="532" spans="1:4" x14ac:dyDescent="0.3">
      <c r="A532" s="24">
        <v>43052</v>
      </c>
      <c r="B532" s="5">
        <f>TimeSeries!C532</f>
        <v>-3.6961165136726315E-3</v>
      </c>
      <c r="C532">
        <f>1.65*TimeSeries!F533</f>
        <v>3.4815287676062691E-3</v>
      </c>
      <c r="D532">
        <f t="shared" si="8"/>
        <v>0</v>
      </c>
    </row>
    <row r="533" spans="1:4" x14ac:dyDescent="0.3">
      <c r="A533" s="24">
        <v>43059</v>
      </c>
      <c r="B533" s="5">
        <f>TimeSeries!C533</f>
        <v>1.0317455946142973E-2</v>
      </c>
      <c r="C533">
        <f>1.65*TimeSeries!F534</f>
        <v>5.3351698058575377E-3</v>
      </c>
      <c r="D533">
        <f t="shared" si="8"/>
        <v>1</v>
      </c>
    </row>
    <row r="534" spans="1:4" x14ac:dyDescent="0.3">
      <c r="A534" s="24">
        <v>43066</v>
      </c>
      <c r="B534" s="5">
        <f>TimeSeries!C534</f>
        <v>-2.578518971566357E-2</v>
      </c>
      <c r="C534">
        <f>1.65*TimeSeries!F535</f>
        <v>1.1261458092059671E-2</v>
      </c>
      <c r="D534">
        <f t="shared" si="8"/>
        <v>0</v>
      </c>
    </row>
    <row r="535" spans="1:4" x14ac:dyDescent="0.3">
      <c r="A535" s="24">
        <v>43073</v>
      </c>
      <c r="B535" s="5">
        <f>TimeSeries!C535</f>
        <v>1.4211957232238559E-2</v>
      </c>
      <c r="C535">
        <f>1.65*TimeSeries!F536</f>
        <v>6.7297730029641217E-3</v>
      </c>
      <c r="D535">
        <f t="shared" si="8"/>
        <v>1</v>
      </c>
    </row>
    <row r="536" spans="1:4" x14ac:dyDescent="0.3">
      <c r="A536" s="24">
        <v>43080</v>
      </c>
      <c r="B536" s="5">
        <f>TimeSeries!C536</f>
        <v>6.5850293749274424E-3</v>
      </c>
      <c r="C536">
        <f>1.65*TimeSeries!F537</f>
        <v>4.1656190090089886E-3</v>
      </c>
      <c r="D536">
        <f t="shared" si="8"/>
        <v>1</v>
      </c>
    </row>
    <row r="537" spans="1:4" x14ac:dyDescent="0.3">
      <c r="A537" s="24">
        <v>43087</v>
      </c>
      <c r="B537" s="5">
        <f>TimeSeries!C537</f>
        <v>1.5459802095178166E-2</v>
      </c>
      <c r="C537">
        <f>1.65*TimeSeries!F538</f>
        <v>7.1980027916818626E-3</v>
      </c>
      <c r="D537">
        <f t="shared" si="8"/>
        <v>1</v>
      </c>
    </row>
    <row r="538" spans="1:4" x14ac:dyDescent="0.3">
      <c r="A538" s="24">
        <v>43094</v>
      </c>
      <c r="B538" s="5">
        <f>TimeSeries!C538</f>
        <v>3.5928900517010476E-3</v>
      </c>
      <c r="C538">
        <f>1.65*TimeSeries!F539</f>
        <v>3.4624439377481876E-3</v>
      </c>
      <c r="D538">
        <f t="shared" si="8"/>
        <v>1</v>
      </c>
    </row>
    <row r="539" spans="1:4" x14ac:dyDescent="0.3">
      <c r="A539" s="24">
        <v>43101</v>
      </c>
      <c r="B539" s="5">
        <f>TimeSeries!C539</f>
        <v>2.6730809481243512E-3</v>
      </c>
      <c r="C539">
        <f>1.65*TimeSeries!F540</f>
        <v>3.3126099831943261E-3</v>
      </c>
      <c r="D539">
        <f t="shared" si="8"/>
        <v>0</v>
      </c>
    </row>
    <row r="540" spans="1:4" x14ac:dyDescent="0.3">
      <c r="A540" s="24">
        <v>43108</v>
      </c>
      <c r="B540" s="5">
        <f>TimeSeries!C540</f>
        <v>1.15922089198357E-2</v>
      </c>
      <c r="C540">
        <f>1.65*TimeSeries!F541</f>
        <v>5.7778269664641264E-3</v>
      </c>
      <c r="D540">
        <f t="shared" si="8"/>
        <v>1</v>
      </c>
    </row>
    <row r="541" spans="1:4" x14ac:dyDescent="0.3">
      <c r="A541" s="24">
        <v>43115</v>
      </c>
      <c r="B541" s="5">
        <f>TimeSeries!C541</f>
        <v>1.9983634435342346E-2</v>
      </c>
      <c r="C541">
        <f>1.65*TimeSeries!F542</f>
        <v>8.9471889475628494E-3</v>
      </c>
      <c r="D541">
        <f t="shared" si="8"/>
        <v>1</v>
      </c>
    </row>
    <row r="542" spans="1:4" x14ac:dyDescent="0.3">
      <c r="A542" s="24">
        <v>43122</v>
      </c>
      <c r="B542" s="5">
        <f>TimeSeries!C542</f>
        <v>1.6058284503117637E-2</v>
      </c>
      <c r="C542">
        <f>1.65*TimeSeries!F543</f>
        <v>7.4252013671445528E-3</v>
      </c>
      <c r="D542">
        <f t="shared" si="8"/>
        <v>1</v>
      </c>
    </row>
    <row r="543" spans="1:4" x14ac:dyDescent="0.3">
      <c r="A543" s="24">
        <v>43129</v>
      </c>
      <c r="B543" s="5">
        <f>TimeSeries!C543</f>
        <v>-2.7918748139664662E-2</v>
      </c>
      <c r="C543">
        <f>1.65*TimeSeries!F544</f>
        <v>1.2124424365260076E-2</v>
      </c>
      <c r="D543">
        <f t="shared" si="8"/>
        <v>0</v>
      </c>
    </row>
    <row r="544" spans="1:4" x14ac:dyDescent="0.3">
      <c r="A544" s="24">
        <v>43136</v>
      </c>
      <c r="B544" s="5">
        <f>TimeSeries!C544</f>
        <v>-2.8404496511161725E-2</v>
      </c>
      <c r="C544">
        <f>1.65*TimeSeries!F545</f>
        <v>1.2321543460369809E-2</v>
      </c>
      <c r="D544">
        <f t="shared" si="8"/>
        <v>0</v>
      </c>
    </row>
    <row r="545" spans="1:4" x14ac:dyDescent="0.3">
      <c r="A545" s="24">
        <v>43143</v>
      </c>
      <c r="B545" s="5">
        <f>TimeSeries!C545</f>
        <v>-2.5350581069127909E-4</v>
      </c>
      <c r="C545">
        <f>1.65*TimeSeries!F546</f>
        <v>3.118682588278663E-3</v>
      </c>
      <c r="D545">
        <f t="shared" si="8"/>
        <v>0</v>
      </c>
    </row>
    <row r="546" spans="1:4" x14ac:dyDescent="0.3">
      <c r="A546" s="24">
        <v>43150</v>
      </c>
      <c r="B546" s="5">
        <f>TimeSeries!C546</f>
        <v>3.7073180758384616E-3</v>
      </c>
      <c r="C546">
        <f>1.65*TimeSeries!F547</f>
        <v>3.4836258620450592E-3</v>
      </c>
      <c r="D546">
        <f t="shared" si="8"/>
        <v>1</v>
      </c>
    </row>
    <row r="547" spans="1:4" x14ac:dyDescent="0.3">
      <c r="A547" s="24">
        <v>43157</v>
      </c>
      <c r="B547" s="5">
        <f>TimeSeries!C547</f>
        <v>-3.1169612118217005E-3</v>
      </c>
      <c r="C547">
        <f>1.65*TimeSeries!F548</f>
        <v>3.3802452247747076E-3</v>
      </c>
      <c r="D547">
        <f t="shared" si="8"/>
        <v>0</v>
      </c>
    </row>
    <row r="548" spans="1:4" x14ac:dyDescent="0.3">
      <c r="A548" s="24">
        <v>43164</v>
      </c>
      <c r="B548" s="5">
        <f>TimeSeries!C548</f>
        <v>-2.2135423718526281E-2</v>
      </c>
      <c r="C548">
        <f>1.65*TimeSeries!F549</f>
        <v>9.7987355897372654E-3</v>
      </c>
      <c r="D548">
        <f t="shared" si="8"/>
        <v>0</v>
      </c>
    </row>
    <row r="549" spans="1:4" x14ac:dyDescent="0.3">
      <c r="A549" s="24">
        <v>43171</v>
      </c>
      <c r="B549" s="5">
        <f>TimeSeries!C549</f>
        <v>-3.0996074021604203E-3</v>
      </c>
      <c r="C549">
        <f>1.65*TimeSeries!F550</f>
        <v>3.377433421454093E-3</v>
      </c>
      <c r="D549">
        <f t="shared" si="8"/>
        <v>0</v>
      </c>
    </row>
    <row r="550" spans="1:4" x14ac:dyDescent="0.3">
      <c r="A550" s="24">
        <v>43178</v>
      </c>
      <c r="B550" s="5">
        <f>TimeSeries!C550</f>
        <v>-1.9332778662955796E-2</v>
      </c>
      <c r="C550">
        <f>1.65*TimeSeries!F551</f>
        <v>8.6916688257056875E-3</v>
      </c>
      <c r="D550">
        <f t="shared" si="8"/>
        <v>0</v>
      </c>
    </row>
    <row r="551" spans="1:4" x14ac:dyDescent="0.3">
      <c r="A551" s="24">
        <v>43185</v>
      </c>
      <c r="B551" s="5">
        <f>TimeSeries!C551</f>
        <v>1.1567294910931336E-2</v>
      </c>
      <c r="C551">
        <f>1.65*TimeSeries!F552</f>
        <v>5.7690256800059783E-3</v>
      </c>
      <c r="D551">
        <f t="shared" si="8"/>
        <v>1</v>
      </c>
    </row>
    <row r="552" spans="1:4" x14ac:dyDescent="0.3">
      <c r="A552" s="24">
        <v>43192</v>
      </c>
      <c r="B552" s="5">
        <f>TimeSeries!C552</f>
        <v>2.1544974623975088E-2</v>
      </c>
      <c r="C552">
        <f>1.65*TimeSeries!F553</f>
        <v>9.5641311052124239E-3</v>
      </c>
      <c r="D552">
        <f t="shared" si="8"/>
        <v>1</v>
      </c>
    </row>
    <row r="553" spans="1:4" x14ac:dyDescent="0.3">
      <c r="A553" s="24">
        <v>43199</v>
      </c>
      <c r="B553" s="5">
        <f>TimeSeries!C553</f>
        <v>1.4421774520258834E-2</v>
      </c>
      <c r="C553">
        <f>1.65*TimeSeries!F554</f>
        <v>6.8079377460197174E-3</v>
      </c>
      <c r="D553">
        <f t="shared" si="8"/>
        <v>1</v>
      </c>
    </row>
    <row r="554" spans="1:4" x14ac:dyDescent="0.3">
      <c r="A554" s="24">
        <v>43206</v>
      </c>
      <c r="B554" s="5">
        <f>TimeSeries!C554</f>
        <v>7.9623493333198514E-3</v>
      </c>
      <c r="C554">
        <f>1.65*TimeSeries!F555</f>
        <v>4.5696193568532835E-3</v>
      </c>
      <c r="D554">
        <f t="shared" si="8"/>
        <v>1</v>
      </c>
    </row>
    <row r="555" spans="1:4" x14ac:dyDescent="0.3">
      <c r="A555" s="24">
        <v>43213</v>
      </c>
      <c r="B555" s="5">
        <f>TimeSeries!C555</f>
        <v>1.2140230533852048E-2</v>
      </c>
      <c r="C555">
        <f>1.65*TimeSeries!F556</f>
        <v>5.9727741206888479E-3</v>
      </c>
      <c r="D555">
        <f t="shared" si="8"/>
        <v>1</v>
      </c>
    </row>
    <row r="556" spans="1:4" x14ac:dyDescent="0.3">
      <c r="A556" s="24">
        <v>43220</v>
      </c>
      <c r="B556" s="5">
        <f>TimeSeries!C556</f>
        <v>-6.9255264106078407E-3</v>
      </c>
      <c r="C556">
        <f>1.65*TimeSeries!F557</f>
        <v>4.2617648906216436E-3</v>
      </c>
      <c r="D556">
        <f t="shared" si="8"/>
        <v>0</v>
      </c>
    </row>
    <row r="557" spans="1:4" x14ac:dyDescent="0.3">
      <c r="A557" s="24">
        <v>43227</v>
      </c>
      <c r="B557" s="5">
        <f>TimeSeries!C557</f>
        <v>1.7728910131142195E-2</v>
      </c>
      <c r="C557">
        <f>1.65*TimeSeries!F558</f>
        <v>8.0669379437103787E-3</v>
      </c>
      <c r="D557">
        <f t="shared" si="8"/>
        <v>1</v>
      </c>
    </row>
    <row r="558" spans="1:4" x14ac:dyDescent="0.3">
      <c r="A558" s="24">
        <v>43234</v>
      </c>
      <c r="B558" s="5">
        <f>TimeSeries!C558</f>
        <v>-1.9441966351270046E-2</v>
      </c>
      <c r="C558">
        <f>1.65*TimeSeries!F559</f>
        <v>8.7344604335223945E-3</v>
      </c>
      <c r="D558">
        <f t="shared" si="8"/>
        <v>0</v>
      </c>
    </row>
    <row r="559" spans="1:4" x14ac:dyDescent="0.3">
      <c r="A559" s="24">
        <v>43241</v>
      </c>
      <c r="B559" s="5">
        <f>TimeSeries!C559</f>
        <v>8.257521117964739E-4</v>
      </c>
      <c r="C559">
        <f>1.65*TimeSeries!F560</f>
        <v>3.1360739961456604E-3</v>
      </c>
      <c r="D559">
        <f t="shared" si="8"/>
        <v>0</v>
      </c>
    </row>
    <row r="560" spans="1:4" x14ac:dyDescent="0.3">
      <c r="A560" s="24">
        <v>43248</v>
      </c>
      <c r="B560" s="5">
        <f>TimeSeries!C560</f>
        <v>8.5854326750507415E-3</v>
      </c>
      <c r="C560">
        <f>1.65*TimeSeries!F561</f>
        <v>4.7641841213639227E-3</v>
      </c>
      <c r="D560">
        <f t="shared" si="8"/>
        <v>1</v>
      </c>
    </row>
    <row r="561" spans="1:4" x14ac:dyDescent="0.3">
      <c r="A561" s="24">
        <v>43255</v>
      </c>
      <c r="B561" s="5">
        <f>TimeSeries!C561</f>
        <v>6.6799605474674451E-3</v>
      </c>
      <c r="C561">
        <f>1.65*TimeSeries!F562</f>
        <v>4.1921566292425555E-3</v>
      </c>
      <c r="D561">
        <f t="shared" si="8"/>
        <v>1</v>
      </c>
    </row>
    <row r="562" spans="1:4" x14ac:dyDescent="0.3">
      <c r="A562" s="24">
        <v>43262</v>
      </c>
      <c r="B562" s="5">
        <f>TimeSeries!C562</f>
        <v>4.6481639793094498E-3</v>
      </c>
      <c r="C562">
        <f>1.65*TimeSeries!F563</f>
        <v>3.676990266803978E-3</v>
      </c>
      <c r="D562">
        <f t="shared" si="8"/>
        <v>1</v>
      </c>
    </row>
    <row r="563" spans="1:4" x14ac:dyDescent="0.3">
      <c r="A563" s="24">
        <v>43269</v>
      </c>
      <c r="B563" s="5">
        <f>TimeSeries!C563</f>
        <v>3.8357635981611793E-4</v>
      </c>
      <c r="C563">
        <f>1.65*TimeSeries!F564</f>
        <v>3.1210216804307155E-3</v>
      </c>
      <c r="D563">
        <f t="shared" si="8"/>
        <v>0</v>
      </c>
    </row>
    <row r="564" spans="1:4" x14ac:dyDescent="0.3">
      <c r="A564" s="24">
        <v>43276</v>
      </c>
      <c r="B564" s="5">
        <f>TimeSeries!C564</f>
        <v>-9.9382091388822147E-3</v>
      </c>
      <c r="C564">
        <f>1.65*TimeSeries!F565</f>
        <v>5.2068237256965152E-3</v>
      </c>
      <c r="D564">
        <f t="shared" si="8"/>
        <v>0</v>
      </c>
    </row>
    <row r="565" spans="1:4" x14ac:dyDescent="0.3">
      <c r="A565" s="24">
        <v>43283</v>
      </c>
      <c r="B565" s="5">
        <f>TimeSeries!C565</f>
        <v>5.4460475253801377E-3</v>
      </c>
      <c r="C565">
        <f>1.65*TimeSeries!F566</f>
        <v>3.8650771091689588E-3</v>
      </c>
      <c r="D565">
        <f t="shared" si="8"/>
        <v>1</v>
      </c>
    </row>
    <row r="566" spans="1:4" x14ac:dyDescent="0.3">
      <c r="A566" s="24">
        <v>43290</v>
      </c>
      <c r="B566" s="5">
        <f>TimeSeries!C566</f>
        <v>2.2858812926325189E-2</v>
      </c>
      <c r="C566">
        <f>1.65*TimeSeries!F567</f>
        <v>1.0087021683233555E-2</v>
      </c>
      <c r="D566">
        <f t="shared" si="8"/>
        <v>1</v>
      </c>
    </row>
    <row r="567" spans="1:4" x14ac:dyDescent="0.3">
      <c r="A567" s="24">
        <v>43297</v>
      </c>
      <c r="B567" s="5">
        <f>TimeSeries!C567</f>
        <v>-7.8957019340175627E-4</v>
      </c>
      <c r="C567">
        <f>1.65*TimeSeries!F568</f>
        <v>3.1344323290884717E-3</v>
      </c>
      <c r="D567">
        <f t="shared" si="8"/>
        <v>0</v>
      </c>
    </row>
    <row r="568" spans="1:4" x14ac:dyDescent="0.3">
      <c r="A568" s="24">
        <v>43304</v>
      </c>
      <c r="B568" s="5">
        <f>TimeSeries!C568</f>
        <v>2.4354635638383915E-2</v>
      </c>
      <c r="C568">
        <f>1.65*TimeSeries!F569</f>
        <v>1.0685828413807642E-2</v>
      </c>
      <c r="D568">
        <f t="shared" si="8"/>
        <v>1</v>
      </c>
    </row>
    <row r="569" spans="1:4" x14ac:dyDescent="0.3">
      <c r="A569" s="24">
        <v>43311</v>
      </c>
      <c r="B569" s="5">
        <f>TimeSeries!C569</f>
        <v>7.310484083944635E-3</v>
      </c>
      <c r="C569">
        <f>1.65*TimeSeries!F570</f>
        <v>4.373543916656333E-3</v>
      </c>
      <c r="D569">
        <f t="shared" si="8"/>
        <v>1</v>
      </c>
    </row>
    <row r="570" spans="1:4" x14ac:dyDescent="0.3">
      <c r="A570" s="24">
        <v>43318</v>
      </c>
      <c r="B570" s="5">
        <f>TimeSeries!C570</f>
        <v>6.0471266542478919E-3</v>
      </c>
      <c r="C570">
        <f>1.65*TimeSeries!F571</f>
        <v>4.0194018485486061E-3</v>
      </c>
      <c r="D570">
        <f t="shared" si="8"/>
        <v>1</v>
      </c>
    </row>
    <row r="571" spans="1:4" x14ac:dyDescent="0.3">
      <c r="A571" s="24">
        <v>43325</v>
      </c>
      <c r="B571" s="5">
        <f>TimeSeries!C571</f>
        <v>3.6090817621068361E-3</v>
      </c>
      <c r="C571">
        <f>1.65*TimeSeries!F572</f>
        <v>3.4654086491313243E-3</v>
      </c>
      <c r="D571">
        <f t="shared" si="8"/>
        <v>1</v>
      </c>
    </row>
    <row r="572" spans="1:4" x14ac:dyDescent="0.3">
      <c r="A572" s="24">
        <v>43332</v>
      </c>
      <c r="B572" s="5">
        <f>TimeSeries!C572</f>
        <v>7.5278085020595853E-3</v>
      </c>
      <c r="C572">
        <f>1.65*TimeSeries!F573</f>
        <v>4.4380019813440195E-3</v>
      </c>
      <c r="D572">
        <f t="shared" si="8"/>
        <v>1</v>
      </c>
    </row>
    <row r="573" spans="1:4" x14ac:dyDescent="0.3">
      <c r="A573" s="24">
        <v>43339</v>
      </c>
      <c r="B573" s="5">
        <f>TimeSeries!C573</f>
        <v>1.0677453236182188E-2</v>
      </c>
      <c r="C573">
        <f>1.65*TimeSeries!F574</f>
        <v>5.4585032576320797E-3</v>
      </c>
      <c r="D573">
        <f t="shared" si="8"/>
        <v>1</v>
      </c>
    </row>
    <row r="574" spans="1:4" x14ac:dyDescent="0.3">
      <c r="A574" s="24">
        <v>43346</v>
      </c>
      <c r="B574" s="5">
        <f>TimeSeries!C574</f>
        <v>-7.8250409336072524E-3</v>
      </c>
      <c r="C574">
        <f>1.65*TimeSeries!F575</f>
        <v>4.5276499032437427E-3</v>
      </c>
      <c r="D574">
        <f t="shared" si="8"/>
        <v>0</v>
      </c>
    </row>
    <row r="575" spans="1:4" x14ac:dyDescent="0.3">
      <c r="A575" s="24">
        <v>43353</v>
      </c>
      <c r="B575" s="5">
        <f>TimeSeries!C575</f>
        <v>-6.3766311925319563E-3</v>
      </c>
      <c r="C575">
        <f>1.65*TimeSeries!F576</f>
        <v>4.1081160924420603E-3</v>
      </c>
      <c r="D575">
        <f t="shared" si="8"/>
        <v>0</v>
      </c>
    </row>
    <row r="576" spans="1:4" x14ac:dyDescent="0.3">
      <c r="A576" s="24">
        <v>43360</v>
      </c>
      <c r="B576" s="5">
        <f>TimeSeries!C576</f>
        <v>-3.2313861646015574E-2</v>
      </c>
      <c r="C576">
        <f>1.65*TimeSeries!F577</f>
        <v>1.3915056478403616E-2</v>
      </c>
      <c r="D576">
        <f t="shared" si="8"/>
        <v>0</v>
      </c>
    </row>
    <row r="577" spans="1:4" x14ac:dyDescent="0.3">
      <c r="A577" s="24">
        <v>43367</v>
      </c>
      <c r="B577" s="5">
        <f>TimeSeries!C577</f>
        <v>-1.9083506521254789E-2</v>
      </c>
      <c r="C577">
        <f>1.65*TimeSeries!F578</f>
        <v>8.5940940696805895E-3</v>
      </c>
      <c r="D577">
        <f t="shared" si="8"/>
        <v>0</v>
      </c>
    </row>
    <row r="578" spans="1:4" x14ac:dyDescent="0.3">
      <c r="A578" s="24">
        <v>43374</v>
      </c>
      <c r="B578" s="5">
        <f>TimeSeries!C578</f>
        <v>-5.617334959024034E-2</v>
      </c>
      <c r="C578">
        <f>1.65*TimeSeries!F579</f>
        <v>2.3779991705772989E-2</v>
      </c>
      <c r="D578">
        <f t="shared" si="8"/>
        <v>0</v>
      </c>
    </row>
    <row r="579" spans="1:4" x14ac:dyDescent="0.3">
      <c r="A579" s="24">
        <v>43381</v>
      </c>
      <c r="B579" s="5">
        <f>TimeSeries!C579</f>
        <v>1.5126308151849122E-2</v>
      </c>
      <c r="C579">
        <f>1.65*TimeSeries!F580</f>
        <v>7.0721039037044487E-3</v>
      </c>
      <c r="D579">
        <f t="shared" si="8"/>
        <v>1</v>
      </c>
    </row>
    <row r="580" spans="1:4" x14ac:dyDescent="0.3">
      <c r="A580" s="24">
        <v>43388</v>
      </c>
      <c r="B580" s="5">
        <f>TimeSeries!C580</f>
        <v>-1.6132747224874677E-2</v>
      </c>
      <c r="C580">
        <f>1.65*TimeSeries!F581</f>
        <v>7.45357686211037E-3</v>
      </c>
      <c r="D580">
        <f t="shared" si="8"/>
        <v>0</v>
      </c>
    </row>
    <row r="581" spans="1:4" x14ac:dyDescent="0.3">
      <c r="A581" s="24">
        <v>43395</v>
      </c>
      <c r="B581" s="5">
        <f>TimeSeries!C581</f>
        <v>-2.6549083555946096E-2</v>
      </c>
      <c r="C581">
        <f>1.65*TimeSeries!F582</f>
        <v>1.156986566049289E-2</v>
      </c>
      <c r="D581">
        <f t="shared" ref="D581:D644" si="9">IF(B581&gt;C581,1,0)</f>
        <v>0</v>
      </c>
    </row>
    <row r="582" spans="1:4" x14ac:dyDescent="0.3">
      <c r="A582" s="24">
        <v>43402</v>
      </c>
      <c r="B582" s="5">
        <f>TimeSeries!C582</f>
        <v>5.2143569292123715E-2</v>
      </c>
      <c r="C582">
        <f>1.65*TimeSeries!F583</f>
        <v>2.2104474478979775E-2</v>
      </c>
      <c r="D582">
        <f t="shared" si="9"/>
        <v>1</v>
      </c>
    </row>
    <row r="583" spans="1:4" x14ac:dyDescent="0.3">
      <c r="A583" s="24">
        <v>43409</v>
      </c>
      <c r="B583" s="5">
        <f>TimeSeries!C583</f>
        <v>3.0512835508860192E-3</v>
      </c>
      <c r="C583">
        <f>1.65*TimeSeries!F584</f>
        <v>3.3696741875536523E-3</v>
      </c>
      <c r="D583">
        <f t="shared" si="9"/>
        <v>0</v>
      </c>
    </row>
    <row r="584" spans="1:4" x14ac:dyDescent="0.3">
      <c r="A584" s="24">
        <v>43416</v>
      </c>
      <c r="B584" s="5">
        <f>TimeSeries!C584</f>
        <v>9.1637378802675862E-3</v>
      </c>
      <c r="C584">
        <f>1.65*TimeSeries!F585</f>
        <v>4.9502869265881993E-3</v>
      </c>
      <c r="D584">
        <f t="shared" si="9"/>
        <v>1</v>
      </c>
    </row>
    <row r="585" spans="1:4" x14ac:dyDescent="0.3">
      <c r="A585" s="24">
        <v>43423</v>
      </c>
      <c r="B585" s="5">
        <f>TimeSeries!C585</f>
        <v>-1.4552263809913812E-2</v>
      </c>
      <c r="C585">
        <f>1.65*TimeSeries!F586</f>
        <v>6.8566707986443213E-3</v>
      </c>
      <c r="D585">
        <f t="shared" si="9"/>
        <v>0</v>
      </c>
    </row>
    <row r="586" spans="1:4" x14ac:dyDescent="0.3">
      <c r="A586" s="24">
        <v>43430</v>
      </c>
      <c r="B586" s="5">
        <f>TimeSeries!C586</f>
        <v>3.3248628494074728E-2</v>
      </c>
      <c r="C586">
        <f>1.65*TimeSeries!F587</f>
        <v>1.4297661554149408E-2</v>
      </c>
      <c r="D586">
        <f t="shared" si="9"/>
        <v>1</v>
      </c>
    </row>
    <row r="587" spans="1:4" x14ac:dyDescent="0.3">
      <c r="A587" s="24">
        <v>43437</v>
      </c>
      <c r="B587" s="5">
        <f>TimeSeries!C587</f>
        <v>-1.6829457759670818E-2</v>
      </c>
      <c r="C587">
        <f>1.65*TimeSeries!F588</f>
        <v>7.7201481305062165E-3</v>
      </c>
      <c r="D587">
        <f t="shared" si="9"/>
        <v>0</v>
      </c>
    </row>
    <row r="588" spans="1:4" x14ac:dyDescent="0.3">
      <c r="A588" s="24">
        <v>43444</v>
      </c>
      <c r="B588" s="5">
        <f>TimeSeries!C588</f>
        <v>1.0450077892494525E-2</v>
      </c>
      <c r="C588">
        <f>1.65*TimeSeries!F589</f>
        <v>5.3804408293634228E-3</v>
      </c>
      <c r="D588">
        <f t="shared" si="9"/>
        <v>1</v>
      </c>
    </row>
    <row r="589" spans="1:4" x14ac:dyDescent="0.3">
      <c r="A589" s="24">
        <v>43451</v>
      </c>
      <c r="B589" s="5">
        <f>TimeSeries!C589</f>
        <v>-4.7615040912242224E-3</v>
      </c>
      <c r="C589">
        <f>1.65*TimeSeries!F590</f>
        <v>3.7024451856295876E-3</v>
      </c>
      <c r="D589">
        <f t="shared" si="9"/>
        <v>0</v>
      </c>
    </row>
    <row r="590" spans="1:4" x14ac:dyDescent="0.3">
      <c r="A590" s="24">
        <v>43458</v>
      </c>
      <c r="B590" s="5">
        <f>TimeSeries!C590</f>
        <v>9.8475349288635883E-3</v>
      </c>
      <c r="C590">
        <f>1.65*TimeSeries!F591</f>
        <v>5.1763909722665575E-3</v>
      </c>
      <c r="D590">
        <f t="shared" si="9"/>
        <v>1</v>
      </c>
    </row>
    <row r="591" spans="1:4" x14ac:dyDescent="0.3">
      <c r="A591" s="24">
        <v>43465</v>
      </c>
      <c r="B591" s="5">
        <f>TimeSeries!C591</f>
        <v>-1.2205524588828398E-2</v>
      </c>
      <c r="C591">
        <f>1.65*TimeSeries!F592</f>
        <v>5.9961666985794493E-3</v>
      </c>
      <c r="D591">
        <f t="shared" si="9"/>
        <v>0</v>
      </c>
    </row>
    <row r="592" spans="1:4" x14ac:dyDescent="0.3">
      <c r="A592" s="24">
        <v>43472</v>
      </c>
      <c r="B592" s="5">
        <f>TimeSeries!C592</f>
        <v>6.3017043723849753E-3</v>
      </c>
      <c r="C592">
        <f>1.65*TimeSeries!F593</f>
        <v>4.087701336963033E-3</v>
      </c>
      <c r="D592">
        <f t="shared" si="9"/>
        <v>1</v>
      </c>
    </row>
    <row r="593" spans="1:4" x14ac:dyDescent="0.3">
      <c r="A593" s="24">
        <v>43479</v>
      </c>
      <c r="B593" s="5">
        <f>TimeSeries!C593</f>
        <v>1.0375221559487446E-2</v>
      </c>
      <c r="C593">
        <f>1.65*TimeSeries!F594</f>
        <v>5.3548642579493667E-3</v>
      </c>
      <c r="D593">
        <f t="shared" si="9"/>
        <v>1</v>
      </c>
    </row>
    <row r="594" spans="1:4" x14ac:dyDescent="0.3">
      <c r="A594" s="24">
        <v>43486</v>
      </c>
      <c r="B594" s="5">
        <f>TimeSeries!C594</f>
        <v>-1.158897660313174E-2</v>
      </c>
      <c r="C594">
        <f>1.65*TimeSeries!F595</f>
        <v>5.7766847856402992E-3</v>
      </c>
      <c r="D594">
        <f t="shared" si="9"/>
        <v>0</v>
      </c>
    </row>
    <row r="595" spans="1:4" x14ac:dyDescent="0.3">
      <c r="A595" s="24">
        <v>43493</v>
      </c>
      <c r="B595" s="5">
        <f>TimeSeries!C595</f>
        <v>1.0491170486344181E-2</v>
      </c>
      <c r="C595">
        <f>1.65*TimeSeries!F596</f>
        <v>5.3945073875088963E-3</v>
      </c>
      <c r="D595">
        <f t="shared" si="9"/>
        <v>1</v>
      </c>
    </row>
    <row r="596" spans="1:4" x14ac:dyDescent="0.3">
      <c r="A596" s="24">
        <v>43500</v>
      </c>
      <c r="B596" s="5">
        <f>TimeSeries!C596</f>
        <v>4.5851681446456016E-3</v>
      </c>
      <c r="C596">
        <f>1.65*TimeSeries!F597</f>
        <v>3.6630326976873837E-3</v>
      </c>
      <c r="D596">
        <f t="shared" si="9"/>
        <v>1</v>
      </c>
    </row>
    <row r="597" spans="1:4" x14ac:dyDescent="0.3">
      <c r="A597" s="24">
        <v>43507</v>
      </c>
      <c r="B597" s="5">
        <f>TimeSeries!C597</f>
        <v>-2.0029901181894405E-2</v>
      </c>
      <c r="C597">
        <f>1.65*TimeSeries!F598</f>
        <v>8.9653924361605252E-3</v>
      </c>
      <c r="D597">
        <f t="shared" si="9"/>
        <v>0</v>
      </c>
    </row>
    <row r="598" spans="1:4" x14ac:dyDescent="0.3">
      <c r="A598" s="24">
        <v>43514</v>
      </c>
      <c r="B598" s="5">
        <f>TimeSeries!C598</f>
        <v>6.27074685301654E-3</v>
      </c>
      <c r="C598">
        <f>1.65*TimeSeries!F599</f>
        <v>4.0793075102227424E-3</v>
      </c>
      <c r="D598">
        <f t="shared" si="9"/>
        <v>1</v>
      </c>
    </row>
    <row r="599" spans="1:4" x14ac:dyDescent="0.3">
      <c r="A599" s="24">
        <v>43521</v>
      </c>
      <c r="B599" s="5">
        <f>TimeSeries!C599</f>
        <v>6.6578889024626609E-3</v>
      </c>
      <c r="C599">
        <f>1.65*TimeSeries!F600</f>
        <v>4.1859677697512476E-3</v>
      </c>
      <c r="D599">
        <f t="shared" si="9"/>
        <v>1</v>
      </c>
    </row>
    <row r="600" spans="1:4" x14ac:dyDescent="0.3">
      <c r="A600" s="24">
        <v>43528</v>
      </c>
      <c r="B600" s="5">
        <f>TimeSeries!C600</f>
        <v>1.5823665542872956E-2</v>
      </c>
      <c r="C600">
        <f>1.65*TimeSeries!F601</f>
        <v>7.33594797671616E-3</v>
      </c>
      <c r="D600">
        <f t="shared" si="9"/>
        <v>1</v>
      </c>
    </row>
    <row r="601" spans="1:4" x14ac:dyDescent="0.3">
      <c r="A601" s="24">
        <v>43535</v>
      </c>
      <c r="B601" s="5">
        <f>TimeSeries!C601</f>
        <v>3.5472135572221841E-2</v>
      </c>
      <c r="C601">
        <f>1.65*TimeSeries!F602</f>
        <v>1.520974050958512E-2</v>
      </c>
      <c r="D601">
        <f t="shared" si="9"/>
        <v>1</v>
      </c>
    </row>
    <row r="602" spans="1:4" x14ac:dyDescent="0.3">
      <c r="A602" s="24">
        <v>43542</v>
      </c>
      <c r="B602" s="5">
        <f>TimeSeries!C602</f>
        <v>2.6298395688471032E-3</v>
      </c>
      <c r="C602">
        <f>1.65*TimeSeries!F603</f>
        <v>3.3065082750671775E-3</v>
      </c>
      <c r="D602">
        <f t="shared" si="9"/>
        <v>0</v>
      </c>
    </row>
    <row r="603" spans="1:4" x14ac:dyDescent="0.3">
      <c r="A603" s="24">
        <v>43549</v>
      </c>
      <c r="B603" s="5">
        <f>TimeSeries!C603</f>
        <v>1.4576368328789391E-2</v>
      </c>
      <c r="C603">
        <f>1.65*TimeSeries!F604</f>
        <v>6.865682916497238E-3</v>
      </c>
      <c r="D603">
        <f t="shared" si="9"/>
        <v>1</v>
      </c>
    </row>
    <row r="604" spans="1:4" x14ac:dyDescent="0.3">
      <c r="A604" s="24">
        <v>43556</v>
      </c>
      <c r="B604" s="5">
        <f>TimeSeries!C604</f>
        <v>3.6175296823270919E-3</v>
      </c>
      <c r="C604">
        <f>1.65*TimeSeries!F605</f>
        <v>3.4669597490974528E-3</v>
      </c>
      <c r="D604">
        <f t="shared" si="9"/>
        <v>1</v>
      </c>
    </row>
    <row r="605" spans="1:4" x14ac:dyDescent="0.3">
      <c r="A605" s="24">
        <v>43563</v>
      </c>
      <c r="B605" s="5">
        <f>TimeSeries!C605</f>
        <v>-1.9286898729466984E-3</v>
      </c>
      <c r="C605">
        <f>1.65*TimeSeries!F606</f>
        <v>3.2202552068219181E-3</v>
      </c>
      <c r="D605">
        <f t="shared" si="9"/>
        <v>0</v>
      </c>
    </row>
    <row r="606" spans="1:4" x14ac:dyDescent="0.3">
      <c r="A606" s="24">
        <v>43570</v>
      </c>
      <c r="B606" s="5">
        <f>TimeSeries!C606</f>
        <v>9.3915126135912796E-3</v>
      </c>
      <c r="C606">
        <f>1.65*TimeSeries!F607</f>
        <v>5.0249125024156432E-3</v>
      </c>
      <c r="D606">
        <f t="shared" si="9"/>
        <v>1</v>
      </c>
    </row>
    <row r="607" spans="1:4" x14ac:dyDescent="0.3">
      <c r="A607" s="24">
        <v>43577</v>
      </c>
      <c r="B607" s="5">
        <f>TimeSeries!C607</f>
        <v>1.574591559674321E-4</v>
      </c>
      <c r="C607">
        <f>1.65*TimeSeries!F608</f>
        <v>3.1175677794080888E-3</v>
      </c>
      <c r="D607">
        <f t="shared" si="9"/>
        <v>0</v>
      </c>
    </row>
    <row r="608" spans="1:4" x14ac:dyDescent="0.3">
      <c r="A608" s="24">
        <v>43584</v>
      </c>
      <c r="B608" s="5">
        <f>TimeSeries!C608</f>
        <v>-3.6071162659858658E-3</v>
      </c>
      <c r="C608">
        <f>1.65*TimeSeries!F609</f>
        <v>3.465048190288352E-3</v>
      </c>
      <c r="D608">
        <f t="shared" si="9"/>
        <v>0</v>
      </c>
    </row>
    <row r="609" spans="1:4" x14ac:dyDescent="0.3">
      <c r="A609" s="24">
        <v>43591</v>
      </c>
      <c r="B609" s="5">
        <f>TimeSeries!C609</f>
        <v>-3.6999689160921223E-2</v>
      </c>
      <c r="C609">
        <f>1.65*TimeSeries!F610</f>
        <v>1.5837763968695497E-2</v>
      </c>
      <c r="D609">
        <f t="shared" si="9"/>
        <v>0</v>
      </c>
    </row>
    <row r="610" spans="1:4" x14ac:dyDescent="0.3">
      <c r="A610" s="24">
        <v>43598</v>
      </c>
      <c r="B610" s="5">
        <f>TimeSeries!C610</f>
        <v>1.1370789310862328E-2</v>
      </c>
      <c r="C610">
        <f>1.65*TimeSeries!F611</f>
        <v>5.699802757261725E-3</v>
      </c>
      <c r="D610">
        <f t="shared" si="9"/>
        <v>1</v>
      </c>
    </row>
    <row r="611" spans="1:4" x14ac:dyDescent="0.3">
      <c r="A611" s="24">
        <v>43605</v>
      </c>
      <c r="B611" s="5">
        <f>TimeSeries!C611</f>
        <v>3.8304852990200589E-2</v>
      </c>
      <c r="C611">
        <f>1.65*TimeSeries!F612</f>
        <v>1.6375158190531314E-2</v>
      </c>
      <c r="D611">
        <f t="shared" si="9"/>
        <v>1</v>
      </c>
    </row>
    <row r="612" spans="1:4" x14ac:dyDescent="0.3">
      <c r="A612" s="24">
        <v>43612</v>
      </c>
      <c r="B612" s="5">
        <f>TimeSeries!C612</f>
        <v>6.6446752313875646E-3</v>
      </c>
      <c r="C612">
        <f>1.65*TimeSeries!F613</f>
        <v>4.1822681094137327E-3</v>
      </c>
      <c r="D612">
        <f t="shared" si="9"/>
        <v>1</v>
      </c>
    </row>
    <row r="613" spans="1:4" x14ac:dyDescent="0.3">
      <c r="A613" s="24">
        <v>43619</v>
      </c>
      <c r="B613" s="5">
        <f>TimeSeries!C613</f>
        <v>-4.373923484146558E-3</v>
      </c>
      <c r="C613">
        <f>1.65*TimeSeries!F614</f>
        <v>3.6172460736360913E-3</v>
      </c>
      <c r="D613">
        <f t="shared" si="9"/>
        <v>0</v>
      </c>
    </row>
    <row r="614" spans="1:4" x14ac:dyDescent="0.3">
      <c r="A614" s="24">
        <v>43626</v>
      </c>
      <c r="B614" s="5">
        <f>TimeSeries!C614</f>
        <v>-3.9888788212393278E-3</v>
      </c>
      <c r="C614">
        <f>1.65*TimeSeries!F615</f>
        <v>3.5379820032682176E-3</v>
      </c>
      <c r="D614">
        <f t="shared" si="9"/>
        <v>0</v>
      </c>
    </row>
    <row r="615" spans="1:4" x14ac:dyDescent="0.3">
      <c r="A615" s="24">
        <v>43633</v>
      </c>
      <c r="B615" s="5">
        <f>TimeSeries!C615</f>
        <v>-8.3902292043014359E-3</v>
      </c>
      <c r="C615">
        <f>1.65*TimeSeries!F616</f>
        <v>4.7025314589208165E-3</v>
      </c>
      <c r="D615">
        <f t="shared" si="9"/>
        <v>0</v>
      </c>
    </row>
    <row r="616" spans="1:4" x14ac:dyDescent="0.3">
      <c r="A616" s="24">
        <v>43640</v>
      </c>
      <c r="B616" s="5">
        <f>TimeSeries!C616</f>
        <v>5.5228121695778398E-3</v>
      </c>
      <c r="C616">
        <f>1.65*TimeSeries!F617</f>
        <v>3.8842151552480786E-3</v>
      </c>
      <c r="D616">
        <f t="shared" si="9"/>
        <v>1</v>
      </c>
    </row>
    <row r="617" spans="1:4" x14ac:dyDescent="0.3">
      <c r="A617" s="24">
        <v>43647</v>
      </c>
      <c r="B617" s="5">
        <f>TimeSeries!C617</f>
        <v>1.8916842600371631E-3</v>
      </c>
      <c r="C617">
        <f>1.65*TimeSeries!F618</f>
        <v>3.2163866314067892E-3</v>
      </c>
      <c r="D617">
        <f t="shared" si="9"/>
        <v>0</v>
      </c>
    </row>
    <row r="618" spans="1:4" x14ac:dyDescent="0.3">
      <c r="A618" s="24">
        <v>43654</v>
      </c>
      <c r="B618" s="5">
        <f>TimeSeries!C618</f>
        <v>-2.1898831364496218E-2</v>
      </c>
      <c r="C618">
        <f>1.65*TimeSeries!F619</f>
        <v>9.7046510547798958E-3</v>
      </c>
      <c r="D618">
        <f t="shared" si="9"/>
        <v>0</v>
      </c>
    </row>
    <row r="619" spans="1:4" x14ac:dyDescent="0.3">
      <c r="A619" s="24">
        <v>43661</v>
      </c>
      <c r="B619" s="5">
        <f>TimeSeries!C619</f>
        <v>-1.153429993507904E-2</v>
      </c>
      <c r="C619">
        <f>1.65*TimeSeries!F620</f>
        <v>5.7573781762395981E-3</v>
      </c>
      <c r="D619">
        <f t="shared" si="9"/>
        <v>0</v>
      </c>
    </row>
    <row r="620" spans="1:4" x14ac:dyDescent="0.3">
      <c r="A620" s="24">
        <v>43668</v>
      </c>
      <c r="B620" s="5">
        <f>TimeSeries!C620</f>
        <v>-1.1817780967445346E-2</v>
      </c>
      <c r="C620">
        <f>1.65*TimeSeries!F621</f>
        <v>5.8577616141258244E-3</v>
      </c>
      <c r="D620">
        <f t="shared" si="9"/>
        <v>0</v>
      </c>
    </row>
    <row r="621" spans="1:4" x14ac:dyDescent="0.3">
      <c r="A621" s="24">
        <v>43675</v>
      </c>
      <c r="B621" s="5">
        <f>TimeSeries!C621</f>
        <v>-2.5429153804766957E-2</v>
      </c>
      <c r="C621">
        <f>1.65*TimeSeries!F622</f>
        <v>1.1117950883912802E-2</v>
      </c>
      <c r="D621">
        <f t="shared" si="9"/>
        <v>0</v>
      </c>
    </row>
    <row r="622" spans="1:4" x14ac:dyDescent="0.3">
      <c r="A622" s="24">
        <v>43682</v>
      </c>
      <c r="B622" s="5">
        <f>TimeSeries!C622</f>
        <v>1.0211622367108042E-2</v>
      </c>
      <c r="C622">
        <f>1.65*TimeSeries!F623</f>
        <v>5.2991850383761066E-3</v>
      </c>
      <c r="D622">
        <f t="shared" si="9"/>
        <v>1</v>
      </c>
    </row>
    <row r="623" spans="1:4" x14ac:dyDescent="0.3">
      <c r="A623" s="24">
        <v>43689</v>
      </c>
      <c r="B623" s="5">
        <f>TimeSeries!C623</f>
        <v>-5.5672846365798501E-3</v>
      </c>
      <c r="C623">
        <f>1.65*TimeSeries!F624</f>
        <v>3.8953813808548106E-3</v>
      </c>
      <c r="D623">
        <f t="shared" si="9"/>
        <v>0</v>
      </c>
    </row>
    <row r="624" spans="1:4" x14ac:dyDescent="0.3">
      <c r="A624" s="24">
        <v>43696</v>
      </c>
      <c r="B624" s="5">
        <f>TimeSeries!C624</f>
        <v>-1.977318553688967E-2</v>
      </c>
      <c r="C624">
        <f>1.65*TimeSeries!F625</f>
        <v>8.864453572566329E-3</v>
      </c>
      <c r="D624">
        <f t="shared" si="9"/>
        <v>0</v>
      </c>
    </row>
    <row r="625" spans="1:4" x14ac:dyDescent="0.3">
      <c r="A625" s="24">
        <v>43703</v>
      </c>
      <c r="B625" s="5">
        <f>TimeSeries!C625</f>
        <v>1.7905081802617184E-2</v>
      </c>
      <c r="C625">
        <f>1.65*TimeSeries!F626</f>
        <v>8.1351821237119169E-3</v>
      </c>
      <c r="D625">
        <f t="shared" si="9"/>
        <v>1</v>
      </c>
    </row>
    <row r="626" spans="1:4" x14ac:dyDescent="0.3">
      <c r="A626" s="24">
        <v>43710</v>
      </c>
      <c r="B626" s="5">
        <f>TimeSeries!C626</f>
        <v>-6.9897539008458853E-3</v>
      </c>
      <c r="C626">
        <f>1.65*TimeSeries!F627</f>
        <v>4.2801934918995669E-3</v>
      </c>
      <c r="D626">
        <f t="shared" si="9"/>
        <v>0</v>
      </c>
    </row>
    <row r="627" spans="1:4" x14ac:dyDescent="0.3">
      <c r="A627" s="24">
        <v>43717</v>
      </c>
      <c r="B627" s="5">
        <f>TimeSeries!C627</f>
        <v>1.1848878423404097E-2</v>
      </c>
      <c r="C627">
        <f>1.65*TimeSeries!F628</f>
        <v>5.8688158177475644E-3</v>
      </c>
      <c r="D627">
        <f t="shared" si="9"/>
        <v>1</v>
      </c>
    </row>
    <row r="628" spans="1:4" x14ac:dyDescent="0.3">
      <c r="A628" s="24">
        <v>43724</v>
      </c>
      <c r="B628" s="5">
        <f>TimeSeries!C628</f>
        <v>1.7903718676934632E-2</v>
      </c>
      <c r="C628">
        <f>1.65*TimeSeries!F629</f>
        <v>8.1346537035049127E-3</v>
      </c>
      <c r="D628">
        <f t="shared" si="9"/>
        <v>1</v>
      </c>
    </row>
    <row r="629" spans="1:4" x14ac:dyDescent="0.3">
      <c r="A629" s="24">
        <v>43731</v>
      </c>
      <c r="B629" s="5">
        <f>TimeSeries!C629</f>
        <v>2.1127901863188248E-2</v>
      </c>
      <c r="C629">
        <f>1.65*TimeSeries!F630</f>
        <v>9.3988228013159886E-3</v>
      </c>
      <c r="D629">
        <f t="shared" si="9"/>
        <v>1</v>
      </c>
    </row>
    <row r="630" spans="1:4" x14ac:dyDescent="0.3">
      <c r="A630" s="24">
        <v>43738</v>
      </c>
      <c r="B630" s="5">
        <f>TimeSeries!C630</f>
        <v>-2.932927792365192E-2</v>
      </c>
      <c r="C630">
        <f>1.65*TimeSeries!F631</f>
        <v>1.2697412687674532E-2</v>
      </c>
      <c r="D630">
        <f t="shared" si="9"/>
        <v>0</v>
      </c>
    </row>
    <row r="631" spans="1:4" x14ac:dyDescent="0.3">
      <c r="A631" s="24">
        <v>43745</v>
      </c>
      <c r="B631" s="5">
        <f>TimeSeries!C631</f>
        <v>1.1660198634197538E-2</v>
      </c>
      <c r="C631">
        <f>1.65*TimeSeries!F632</f>
        <v>5.8018734034387502E-3</v>
      </c>
      <c r="D631">
        <f t="shared" si="9"/>
        <v>1</v>
      </c>
    </row>
    <row r="632" spans="1:4" x14ac:dyDescent="0.3">
      <c r="A632" s="24">
        <v>43752</v>
      </c>
      <c r="B632" s="5">
        <f>TimeSeries!C632</f>
        <v>3.1561099760883504E-2</v>
      </c>
      <c r="C632">
        <f>1.65*TimeSeries!F633</f>
        <v>1.3607348465761806E-2</v>
      </c>
      <c r="D632">
        <f t="shared" si="9"/>
        <v>1</v>
      </c>
    </row>
    <row r="633" spans="1:4" x14ac:dyDescent="0.3">
      <c r="A633" s="24">
        <v>43759</v>
      </c>
      <c r="B633" s="5">
        <f>TimeSeries!C633</f>
        <v>-6.6841214182128406E-3</v>
      </c>
      <c r="C633">
        <f>1.65*TimeSeries!F634</f>
        <v>4.1933246008304427E-3</v>
      </c>
      <c r="D633">
        <f t="shared" si="9"/>
        <v>0</v>
      </c>
    </row>
    <row r="634" spans="1:4" x14ac:dyDescent="0.3">
      <c r="A634" s="24">
        <v>43766</v>
      </c>
      <c r="B634" s="5">
        <f>TimeSeries!C634</f>
        <v>2.6476334257692358E-2</v>
      </c>
      <c r="C634">
        <f>1.65*TimeSeries!F635</f>
        <v>1.1540465909977668E-2</v>
      </c>
      <c r="D634">
        <f t="shared" si="9"/>
        <v>1</v>
      </c>
    </row>
    <row r="635" spans="1:4" x14ac:dyDescent="0.3">
      <c r="A635" s="24">
        <v>43773</v>
      </c>
      <c r="B635" s="5">
        <f>TimeSeries!C635</f>
        <v>1.4760215486662176E-3</v>
      </c>
      <c r="C635">
        <f>1.65*TimeSeries!F636</f>
        <v>3.1778277047529468E-3</v>
      </c>
      <c r="D635">
        <f t="shared" si="9"/>
        <v>0</v>
      </c>
    </row>
    <row r="636" spans="1:4" x14ac:dyDescent="0.3">
      <c r="A636" s="24">
        <v>43780</v>
      </c>
      <c r="B636" s="5">
        <f>TimeSeries!C636</f>
        <v>-1.06651284170034E-3</v>
      </c>
      <c r="C636">
        <f>1.65*TimeSeries!F637</f>
        <v>3.1488414727338983E-3</v>
      </c>
      <c r="D636">
        <f t="shared" si="9"/>
        <v>0</v>
      </c>
    </row>
    <row r="637" spans="1:4" x14ac:dyDescent="0.3">
      <c r="A637" s="24">
        <v>43787</v>
      </c>
      <c r="B637" s="5">
        <f>TimeSeries!C637</f>
        <v>1.5930624735807086E-3</v>
      </c>
      <c r="C637">
        <f>1.65*TimeSeries!F638</f>
        <v>3.1877667454940531E-3</v>
      </c>
      <c r="D637">
        <f t="shared" si="9"/>
        <v>0</v>
      </c>
    </row>
    <row r="638" spans="1:4" x14ac:dyDescent="0.3">
      <c r="A638" s="24">
        <v>43794</v>
      </c>
      <c r="B638" s="5">
        <f>TimeSeries!C638</f>
        <v>1.188892511736972E-2</v>
      </c>
      <c r="C638">
        <f>1.65*TimeSeries!F639</f>
        <v>5.8830632565440343E-3</v>
      </c>
      <c r="D638">
        <f t="shared" si="9"/>
        <v>1</v>
      </c>
    </row>
    <row r="639" spans="1:4" x14ac:dyDescent="0.3">
      <c r="A639" s="24">
        <v>43801</v>
      </c>
      <c r="B639" s="5">
        <f>TimeSeries!C639</f>
        <v>-1.1160355743983885E-2</v>
      </c>
      <c r="C639">
        <f>1.65*TimeSeries!F640</f>
        <v>5.6260694803188004E-3</v>
      </c>
      <c r="D639">
        <f t="shared" si="9"/>
        <v>0</v>
      </c>
    </row>
    <row r="640" spans="1:4" x14ac:dyDescent="0.3">
      <c r="A640" s="24">
        <v>43808</v>
      </c>
      <c r="B640" s="5">
        <f>TimeSeries!C640</f>
        <v>1.3857332996057625E-2</v>
      </c>
      <c r="C640">
        <f>1.65*TimeSeries!F641</f>
        <v>6.5982287995223141E-3</v>
      </c>
      <c r="D640">
        <f t="shared" si="9"/>
        <v>1</v>
      </c>
    </row>
    <row r="641" spans="1:4" x14ac:dyDescent="0.3">
      <c r="A641" s="24">
        <v>43815</v>
      </c>
      <c r="B641" s="5">
        <f>TimeSeries!C641</f>
        <v>1.5314321227789307E-2</v>
      </c>
      <c r="C641">
        <f>1.65*TimeSeries!F642</f>
        <v>7.1430172582764044E-3</v>
      </c>
      <c r="D641">
        <f t="shared" si="9"/>
        <v>1</v>
      </c>
    </row>
    <row r="642" spans="1:4" x14ac:dyDescent="0.3">
      <c r="A642" s="24">
        <v>43822</v>
      </c>
      <c r="B642" s="5">
        <f>TimeSeries!C642</f>
        <v>-2.1186786301768956E-3</v>
      </c>
      <c r="C642">
        <f>1.65*TimeSeries!F643</f>
        <v>3.2412159248190035E-3</v>
      </c>
      <c r="D642">
        <f t="shared" si="9"/>
        <v>0</v>
      </c>
    </row>
    <row r="643" spans="1:4" x14ac:dyDescent="0.3">
      <c r="A643" s="24">
        <v>43829</v>
      </c>
      <c r="B643" s="5">
        <f>TimeSeries!C643</f>
        <v>-1.5637536435284538E-3</v>
      </c>
      <c r="C643">
        <f>1.65*TimeSeries!F644</f>
        <v>3.1852096769489904E-3</v>
      </c>
      <c r="D643">
        <f t="shared" si="9"/>
        <v>0</v>
      </c>
    </row>
    <row r="644" spans="1:4" x14ac:dyDescent="0.3">
      <c r="A644" s="24">
        <v>43836</v>
      </c>
      <c r="B644" s="5">
        <f>TimeSeries!C644</f>
        <v>2.4658768427383571E-3</v>
      </c>
      <c r="C644">
        <f>1.65*TimeSeries!F645</f>
        <v>3.2841799303489102E-3</v>
      </c>
      <c r="D644">
        <f t="shared" si="9"/>
        <v>0</v>
      </c>
    </row>
    <row r="645" spans="1:4" x14ac:dyDescent="0.3">
      <c r="A645" s="24">
        <v>43843</v>
      </c>
      <c r="B645" s="5">
        <f>TimeSeries!C645</f>
        <v>7.795656795418715E-3</v>
      </c>
      <c r="C645">
        <f>1.65*TimeSeries!F646</f>
        <v>4.5187132216710042E-3</v>
      </c>
      <c r="D645">
        <f t="shared" ref="D645:D708" si="10">IF(B645&gt;C645,1,0)</f>
        <v>1</v>
      </c>
    </row>
    <row r="646" spans="1:4" x14ac:dyDescent="0.3">
      <c r="A646" s="24">
        <v>43850</v>
      </c>
      <c r="B646" s="5">
        <f>TimeSeries!C646</f>
        <v>-8.4275148183947657E-3</v>
      </c>
      <c r="C646">
        <f>1.65*TimeSeries!F647</f>
        <v>4.7142599731893886E-3</v>
      </c>
      <c r="D646">
        <f t="shared" si="10"/>
        <v>0</v>
      </c>
    </row>
    <row r="647" spans="1:4" x14ac:dyDescent="0.3">
      <c r="A647" s="24">
        <v>43857</v>
      </c>
      <c r="B647" s="5">
        <f>TimeSeries!C647</f>
        <v>-2.3362553068805747E-2</v>
      </c>
      <c r="C647">
        <f>1.65*TimeSeries!F648</f>
        <v>1.028829301742408E-2</v>
      </c>
      <c r="D647">
        <f t="shared" si="10"/>
        <v>0</v>
      </c>
    </row>
    <row r="648" spans="1:4" x14ac:dyDescent="0.3">
      <c r="A648" s="24">
        <v>43864</v>
      </c>
      <c r="B648" s="5">
        <f>TimeSeries!C648</f>
        <v>1.1390140899112611E-2</v>
      </c>
      <c r="C648">
        <f>1.65*TimeSeries!F649</f>
        <v>5.706604100260965E-3</v>
      </c>
      <c r="D648">
        <f t="shared" si="10"/>
        <v>1</v>
      </c>
    </row>
    <row r="649" spans="1:4" x14ac:dyDescent="0.3">
      <c r="A649" s="24">
        <v>43871</v>
      </c>
      <c r="B649" s="5">
        <f>TimeSeries!C649</f>
        <v>1.2481525517991088E-3</v>
      </c>
      <c r="C649">
        <f>1.65*TimeSeries!F650</f>
        <v>3.1605781866257633E-3</v>
      </c>
      <c r="D649">
        <f t="shared" si="10"/>
        <v>0</v>
      </c>
    </row>
    <row r="650" spans="1:4" x14ac:dyDescent="0.3">
      <c r="A650" s="24">
        <v>43878</v>
      </c>
      <c r="B650" s="5">
        <f>TimeSeries!C650</f>
        <v>-2.6912717196059255E-3</v>
      </c>
      <c r="C650">
        <f>1.65*TimeSeries!F651</f>
        <v>3.3152031777238067E-3</v>
      </c>
      <c r="D650">
        <f t="shared" si="10"/>
        <v>0</v>
      </c>
    </row>
    <row r="651" spans="1:4" x14ac:dyDescent="0.3">
      <c r="A651" s="24">
        <v>43885</v>
      </c>
      <c r="B651" s="5">
        <f>TimeSeries!C651</f>
        <v>-7.2768028557594122E-2</v>
      </c>
      <c r="C651">
        <f>1.65*TimeSeries!F652</f>
        <v>3.0697942178176917E-2</v>
      </c>
      <c r="D651">
        <f t="shared" si="10"/>
        <v>0</v>
      </c>
    </row>
    <row r="652" spans="1:4" x14ac:dyDescent="0.3">
      <c r="A652" s="24">
        <v>43892</v>
      </c>
      <c r="B652" s="5">
        <f>TimeSeries!C652</f>
        <v>-1.8952378395116876E-2</v>
      </c>
      <c r="C652">
        <f>1.65*TimeSeries!F653</f>
        <v>8.5428323274860073E-3</v>
      </c>
      <c r="D652">
        <f t="shared" si="10"/>
        <v>0</v>
      </c>
    </row>
    <row r="653" spans="1:4" x14ac:dyDescent="0.3">
      <c r="A653" s="24">
        <v>43899</v>
      </c>
      <c r="B653" s="5">
        <f>TimeSeries!C653</f>
        <v>-9.4112988513397555E-2</v>
      </c>
      <c r="C653">
        <f>1.65*TimeSeries!F654</f>
        <v>3.9620146025987103E-2</v>
      </c>
      <c r="D653">
        <f t="shared" si="10"/>
        <v>0</v>
      </c>
    </row>
    <row r="654" spans="1:4" x14ac:dyDescent="0.3">
      <c r="A654" s="24">
        <v>43906</v>
      </c>
      <c r="B654" s="5">
        <f>TimeSeries!C654</f>
        <v>-0.12151940455899846</v>
      </c>
      <c r="C654">
        <f>1.65*TimeSeries!F655</f>
        <v>5.1094441580530829E-2</v>
      </c>
      <c r="D654">
        <f t="shared" si="10"/>
        <v>0</v>
      </c>
    </row>
    <row r="655" spans="1:4" x14ac:dyDescent="0.3">
      <c r="A655" s="24">
        <v>43913</v>
      </c>
      <c r="B655" s="5">
        <f>TimeSeries!C655</f>
        <v>-9.742230921189976E-3</v>
      </c>
      <c r="C655">
        <f>1.65*TimeSeries!F656</f>
        <v>5.1411754783347351E-3</v>
      </c>
      <c r="D655">
        <f t="shared" si="10"/>
        <v>0</v>
      </c>
    </row>
    <row r="656" spans="1:4" x14ac:dyDescent="0.3">
      <c r="A656" s="24">
        <v>43920</v>
      </c>
      <c r="B656" s="5">
        <f>TimeSeries!C656</f>
        <v>-6.6562766122513772E-2</v>
      </c>
      <c r="C656">
        <f>1.65*TimeSeries!F657</f>
        <v>2.8108418551225089E-2</v>
      </c>
      <c r="D656">
        <f t="shared" si="10"/>
        <v>0</v>
      </c>
    </row>
    <row r="657" spans="1:4" x14ac:dyDescent="0.3">
      <c r="A657" s="24">
        <v>43927</v>
      </c>
      <c r="B657" s="5">
        <f>TimeSeries!C657</f>
        <v>0.12718036205465433</v>
      </c>
      <c r="C657">
        <f>1.65*TimeSeries!F658</f>
        <v>5.346600507090777E-2</v>
      </c>
      <c r="D657">
        <f t="shared" si="10"/>
        <v>1</v>
      </c>
    </row>
    <row r="658" spans="1:4" x14ac:dyDescent="0.3">
      <c r="A658" s="24">
        <v>43934</v>
      </c>
      <c r="B658" s="5">
        <f>TimeSeries!C658</f>
        <v>1.6994216654773853E-2</v>
      </c>
      <c r="C658">
        <f>1.65*TimeSeries!F659</f>
        <v>7.783458352067475E-3</v>
      </c>
      <c r="D658">
        <f t="shared" si="10"/>
        <v>1</v>
      </c>
    </row>
    <row r="659" spans="1:4" x14ac:dyDescent="0.3">
      <c r="A659" s="24">
        <v>43941</v>
      </c>
      <c r="B659" s="5">
        <f>TimeSeries!C659</f>
        <v>-1.2123949537324319E-2</v>
      </c>
      <c r="C659">
        <f>1.65*TimeSeries!F660</f>
        <v>5.9669465258215875E-3</v>
      </c>
      <c r="D659">
        <f t="shared" si="10"/>
        <v>0</v>
      </c>
    </row>
    <row r="660" spans="1:4" x14ac:dyDescent="0.3">
      <c r="A660" s="24">
        <v>43948</v>
      </c>
      <c r="B660" s="5">
        <f>TimeSeries!C660</f>
        <v>7.7066762419797596E-2</v>
      </c>
      <c r="C660">
        <f>1.65*TimeSeries!F661</f>
        <v>3.2493228562008203E-2</v>
      </c>
      <c r="D660">
        <f t="shared" si="10"/>
        <v>1</v>
      </c>
    </row>
    <row r="661" spans="1:4" x14ac:dyDescent="0.3">
      <c r="A661" s="24">
        <v>43955</v>
      </c>
      <c r="B661" s="5">
        <f>TimeSeries!C661</f>
        <v>-6.1704516934418474E-2</v>
      </c>
      <c r="C661">
        <f>1.65*TimeSeries!F662</f>
        <v>2.6083061560302035E-2</v>
      </c>
      <c r="D661">
        <f t="shared" si="10"/>
        <v>0</v>
      </c>
    </row>
    <row r="662" spans="1:4" x14ac:dyDescent="0.3">
      <c r="A662" s="24">
        <v>43962</v>
      </c>
      <c r="B662" s="5">
        <f>TimeSeries!C662</f>
        <v>-1.2392627209101281E-2</v>
      </c>
      <c r="C662">
        <f>1.65*TimeSeries!F663</f>
        <v>6.0633850866907094E-3</v>
      </c>
      <c r="D662">
        <f t="shared" si="10"/>
        <v>0</v>
      </c>
    </row>
    <row r="663" spans="1:4" x14ac:dyDescent="0.3">
      <c r="A663" s="24">
        <v>43969</v>
      </c>
      <c r="B663" s="5">
        <f>TimeSeries!C663</f>
        <v>-1.0681976123898984E-2</v>
      </c>
      <c r="C663">
        <f>1.65*TimeSeries!F664</f>
        <v>5.4600616499754888E-3</v>
      </c>
      <c r="D663">
        <f t="shared" si="10"/>
        <v>0</v>
      </c>
    </row>
    <row r="664" spans="1:4" x14ac:dyDescent="0.3">
      <c r="A664" s="24">
        <v>43976</v>
      </c>
      <c r="B664" s="5">
        <f>TimeSeries!C664</f>
        <v>5.9855608008131167E-2</v>
      </c>
      <c r="C664">
        <f>1.65*TimeSeries!F665</f>
        <v>2.5312841060860857E-2</v>
      </c>
      <c r="D664">
        <f t="shared" si="10"/>
        <v>1</v>
      </c>
    </row>
    <row r="665" spans="1:4" x14ac:dyDescent="0.3">
      <c r="A665" s="24">
        <v>43983</v>
      </c>
      <c r="B665" s="5">
        <f>TimeSeries!C665</f>
        <v>5.8646451300260471E-2</v>
      </c>
      <c r="C665">
        <f>1.65*TimeSeries!F666</f>
        <v>2.4809322374481385E-2</v>
      </c>
      <c r="D665">
        <f t="shared" si="10"/>
        <v>1</v>
      </c>
    </row>
    <row r="666" spans="1:4" x14ac:dyDescent="0.3">
      <c r="A666" s="24">
        <v>43990</v>
      </c>
      <c r="B666" s="5">
        <f>TimeSeries!C666</f>
        <v>-1.6687782519617111E-2</v>
      </c>
      <c r="C666">
        <f>1.65*TimeSeries!F667</f>
        <v>7.6657886647618807E-3</v>
      </c>
      <c r="D666">
        <f t="shared" si="10"/>
        <v>0</v>
      </c>
    </row>
    <row r="667" spans="1:4" x14ac:dyDescent="0.3">
      <c r="A667" s="24">
        <v>43997</v>
      </c>
      <c r="B667" s="5">
        <f>TimeSeries!C667</f>
        <v>2.722377536781817E-2</v>
      </c>
      <c r="C667">
        <f>1.65*TimeSeries!F668</f>
        <v>1.1842797786528825E-2</v>
      </c>
      <c r="D667">
        <f t="shared" si="10"/>
        <v>1</v>
      </c>
    </row>
    <row r="668" spans="1:4" x14ac:dyDescent="0.3">
      <c r="A668" s="24">
        <v>44004</v>
      </c>
      <c r="B668" s="5">
        <f>TimeSeries!C668</f>
        <v>1.3529304214020987E-2</v>
      </c>
      <c r="C668">
        <f>1.65*TimeSeries!F669</f>
        <v>6.4772160578350181E-3</v>
      </c>
      <c r="D668">
        <f t="shared" si="10"/>
        <v>1</v>
      </c>
    </row>
    <row r="669" spans="1:4" x14ac:dyDescent="0.3">
      <c r="A669" s="24">
        <v>44011</v>
      </c>
      <c r="B669" s="5">
        <f>TimeSeries!C669</f>
        <v>2.1607397609072487E-2</v>
      </c>
      <c r="C669">
        <f>1.65*TimeSeries!F670</f>
        <v>9.5889023912380644E-3</v>
      </c>
      <c r="D669">
        <f t="shared" si="10"/>
        <v>1</v>
      </c>
    </row>
    <row r="670" spans="1:4" x14ac:dyDescent="0.3">
      <c r="A670" s="24">
        <v>44018</v>
      </c>
      <c r="B670" s="5">
        <f>TimeSeries!C670</f>
        <v>1.5149891464920628E-2</v>
      </c>
      <c r="C670">
        <f>1.65*TimeSeries!F671</f>
        <v>7.0809896050886348E-3</v>
      </c>
      <c r="D670">
        <f t="shared" si="10"/>
        <v>1</v>
      </c>
    </row>
    <row r="671" spans="1:4" x14ac:dyDescent="0.3">
      <c r="A671" s="24">
        <v>44025</v>
      </c>
      <c r="B671" s="5">
        <f>TimeSeries!C671</f>
        <v>1.2411754500505801E-2</v>
      </c>
      <c r="C671">
        <f>1.65*TimeSeries!F672</f>
        <v>6.0702720390031677E-3</v>
      </c>
      <c r="D671">
        <f t="shared" si="10"/>
        <v>1</v>
      </c>
    </row>
    <row r="672" spans="1:4" x14ac:dyDescent="0.3">
      <c r="A672" s="24">
        <v>44032</v>
      </c>
      <c r="B672" s="5">
        <f>TimeSeries!C672</f>
        <v>2.6826108778724933E-2</v>
      </c>
      <c r="C672">
        <f>1.65*TimeSeries!F673</f>
        <v>1.1681871399667936E-2</v>
      </c>
      <c r="D672">
        <f t="shared" si="10"/>
        <v>1</v>
      </c>
    </row>
    <row r="673" spans="1:4" x14ac:dyDescent="0.3">
      <c r="A673" s="24">
        <v>44039</v>
      </c>
      <c r="B673" s="5">
        <f>TimeSeries!C673</f>
        <v>-1.0782434673522467E-2</v>
      </c>
      <c r="C673">
        <f>1.65*TimeSeries!F674</f>
        <v>5.4947304372077203E-3</v>
      </c>
      <c r="D673">
        <f t="shared" si="10"/>
        <v>0</v>
      </c>
    </row>
    <row r="674" spans="1:4" x14ac:dyDescent="0.3">
      <c r="A674" s="24">
        <v>44046</v>
      </c>
      <c r="B674" s="5">
        <f>TimeSeries!C674</f>
        <v>1.2697001105808736E-2</v>
      </c>
      <c r="C674">
        <f>1.65*TimeSeries!F675</f>
        <v>6.173304550378185E-3</v>
      </c>
      <c r="D674">
        <f t="shared" si="10"/>
        <v>1</v>
      </c>
    </row>
    <row r="675" spans="1:4" x14ac:dyDescent="0.3">
      <c r="A675" s="24">
        <v>44053</v>
      </c>
      <c r="B675" s="5">
        <f>TimeSeries!C675</f>
        <v>-3.1789955175336448E-3</v>
      </c>
      <c r="C675">
        <f>1.65*TimeSeries!F676</f>
        <v>3.3904053759914871E-3</v>
      </c>
      <c r="D675">
        <f t="shared" si="10"/>
        <v>0</v>
      </c>
    </row>
    <row r="676" spans="1:4" x14ac:dyDescent="0.3">
      <c r="A676" s="24">
        <v>44060</v>
      </c>
      <c r="B676" s="5">
        <f>TimeSeries!C676</f>
        <v>1.7283261647349057E-2</v>
      </c>
      <c r="C676">
        <f>1.65*TimeSeries!F677</f>
        <v>7.8947632892187661E-3</v>
      </c>
      <c r="D676">
        <f t="shared" si="10"/>
        <v>1</v>
      </c>
    </row>
    <row r="677" spans="1:4" x14ac:dyDescent="0.3">
      <c r="A677" s="24">
        <v>44067</v>
      </c>
      <c r="B677" s="5">
        <f>TimeSeries!C677</f>
        <v>2.4270991723315705E-2</v>
      </c>
      <c r="C677">
        <f>1.65*TimeSeries!F678</f>
        <v>1.0652256117112509E-2</v>
      </c>
      <c r="D677">
        <f t="shared" si="10"/>
        <v>1</v>
      </c>
    </row>
    <row r="678" spans="1:4" x14ac:dyDescent="0.3">
      <c r="A678" s="24">
        <v>44074</v>
      </c>
      <c r="B678" s="5">
        <f>TimeSeries!C678</f>
        <v>-2.6936880603920077E-2</v>
      </c>
      <c r="C678">
        <f>1.65*TimeSeries!F679</f>
        <v>1.1726681412591946E-2</v>
      </c>
      <c r="D678">
        <f t="shared" si="10"/>
        <v>0</v>
      </c>
    </row>
    <row r="679" spans="1:4" x14ac:dyDescent="0.3">
      <c r="A679" s="24">
        <v>44081</v>
      </c>
      <c r="B679" s="5">
        <f>TimeSeries!C679</f>
        <v>1.1523056193499359E-2</v>
      </c>
      <c r="C679">
        <f>1.65*TimeSeries!F680</f>
        <v>5.7534112678889948E-3</v>
      </c>
      <c r="D679">
        <f t="shared" si="10"/>
        <v>1</v>
      </c>
    </row>
    <row r="680" spans="1:4" x14ac:dyDescent="0.3">
      <c r="A680" s="24">
        <v>44088</v>
      </c>
      <c r="B680" s="5">
        <f>TimeSeries!C680</f>
        <v>3.5326595964069174E-3</v>
      </c>
      <c r="C680">
        <f>1.65*TimeSeries!F681</f>
        <v>3.4515107980236095E-3</v>
      </c>
      <c r="D680">
        <f t="shared" si="10"/>
        <v>1</v>
      </c>
    </row>
    <row r="681" spans="1:4" x14ac:dyDescent="0.3">
      <c r="A681" s="24">
        <v>44095</v>
      </c>
      <c r="B681" s="5">
        <f>TimeSeries!C681</f>
        <v>-3.9522135045639728E-2</v>
      </c>
      <c r="C681">
        <f>1.65*TimeSeries!F682</f>
        <v>1.6876967761305688E-2</v>
      </c>
      <c r="D681">
        <f t="shared" si="10"/>
        <v>0</v>
      </c>
    </row>
    <row r="682" spans="1:4" x14ac:dyDescent="0.3">
      <c r="A682" s="24">
        <v>44102</v>
      </c>
      <c r="B682" s="5">
        <f>TimeSeries!C682</f>
        <v>3.3184787250288394E-2</v>
      </c>
      <c r="C682">
        <f>1.65*TimeSeries!F683</f>
        <v>1.4271514237593017E-2</v>
      </c>
      <c r="D682">
        <f t="shared" si="10"/>
        <v>1</v>
      </c>
    </row>
    <row r="683" spans="1:4" x14ac:dyDescent="0.3">
      <c r="A683" s="24">
        <v>44109</v>
      </c>
      <c r="B683" s="5">
        <f>TimeSeries!C683</f>
        <v>4.3553662886622435E-2</v>
      </c>
      <c r="C683">
        <f>1.65*TimeSeries!F684</f>
        <v>1.8542448809885516E-2</v>
      </c>
      <c r="D683">
        <f t="shared" si="10"/>
        <v>1</v>
      </c>
    </row>
    <row r="684" spans="1:4" x14ac:dyDescent="0.3">
      <c r="A684" s="24">
        <v>44116</v>
      </c>
      <c r="B684" s="5">
        <f>TimeSeries!C684</f>
        <v>-1.2736901975149317E-2</v>
      </c>
      <c r="C684">
        <f>1.65*TimeSeries!F685</f>
        <v>6.1877648149912326E-3</v>
      </c>
      <c r="D684">
        <f t="shared" si="10"/>
        <v>0</v>
      </c>
    </row>
    <row r="685" spans="1:4" x14ac:dyDescent="0.3">
      <c r="A685" s="24">
        <v>44123</v>
      </c>
      <c r="B685" s="5">
        <f>TimeSeries!C685</f>
        <v>1.4274187033702423E-2</v>
      </c>
      <c r="C685">
        <f>1.65*TimeSeries!F686</f>
        <v>6.752930521156479E-3</v>
      </c>
      <c r="D685">
        <f t="shared" si="10"/>
        <v>1</v>
      </c>
    </row>
    <row r="686" spans="1:4" x14ac:dyDescent="0.3">
      <c r="A686" s="24">
        <v>44130</v>
      </c>
      <c r="B686" s="5">
        <f>TimeSeries!C686</f>
        <v>-2.4135857554729689E-2</v>
      </c>
      <c r="C686">
        <f>1.65*TimeSeries!F687</f>
        <v>1.0598038059173922E-2</v>
      </c>
      <c r="D686">
        <f t="shared" si="10"/>
        <v>0</v>
      </c>
    </row>
    <row r="687" spans="1:4" x14ac:dyDescent="0.3">
      <c r="A687" s="24">
        <v>44137</v>
      </c>
      <c r="B687" s="5">
        <f>TimeSeries!C687</f>
        <v>5.3352349448716696E-2</v>
      </c>
      <c r="C687">
        <f>1.65*TimeSeries!F688</f>
        <v>2.2606820133118887E-2</v>
      </c>
      <c r="D687">
        <f t="shared" si="10"/>
        <v>1</v>
      </c>
    </row>
    <row r="688" spans="1:4" x14ac:dyDescent="0.3">
      <c r="A688" s="24">
        <v>44144</v>
      </c>
      <c r="B688" s="5">
        <f>TimeSeries!C688</f>
        <v>3.7216009874281974E-2</v>
      </c>
      <c r="C688">
        <f>1.65*TimeSeries!F689</f>
        <v>1.5926784077797899E-2</v>
      </c>
      <c r="D688">
        <f t="shared" si="10"/>
        <v>1</v>
      </c>
    </row>
    <row r="689" spans="1:4" x14ac:dyDescent="0.3">
      <c r="A689" s="24">
        <v>44151</v>
      </c>
      <c r="B689" s="5">
        <f>TimeSeries!C689</f>
        <v>1.0935546699409215E-2</v>
      </c>
      <c r="C689">
        <f>1.65*TimeSeries!F690</f>
        <v>5.5477697948789076E-3</v>
      </c>
      <c r="D689">
        <f t="shared" si="10"/>
        <v>1</v>
      </c>
    </row>
    <row r="690" spans="1:4" x14ac:dyDescent="0.3">
      <c r="A690" s="24">
        <v>44158</v>
      </c>
      <c r="B690" s="5">
        <f>TimeSeries!C690</f>
        <v>8.546540552703874E-3</v>
      </c>
      <c r="C690">
        <f>1.65*TimeSeries!F691</f>
        <v>4.7518516567510776E-3</v>
      </c>
      <c r="D690">
        <f t="shared" si="10"/>
        <v>1</v>
      </c>
    </row>
    <row r="691" spans="1:4" x14ac:dyDescent="0.3">
      <c r="A691" s="24">
        <v>44165</v>
      </c>
      <c r="B691" s="5">
        <f>TimeSeries!C691</f>
        <v>2.2330227583083229E-2</v>
      </c>
      <c r="C691">
        <f>1.65*TimeSeries!F692</f>
        <v>9.8762788541857625E-3</v>
      </c>
      <c r="D691">
        <f t="shared" si="10"/>
        <v>1</v>
      </c>
    </row>
    <row r="692" spans="1:4" x14ac:dyDescent="0.3">
      <c r="A692" s="24">
        <v>44172</v>
      </c>
      <c r="B692" s="5">
        <f>TimeSeries!C692</f>
        <v>1.9255484834189041E-2</v>
      </c>
      <c r="C692">
        <f>1.65*TimeSeries!F693</f>
        <v>8.6613954539221678E-3</v>
      </c>
      <c r="D692">
        <f t="shared" si="10"/>
        <v>1</v>
      </c>
    </row>
    <row r="693" spans="1:4" x14ac:dyDescent="0.3">
      <c r="A693" s="24">
        <v>44179</v>
      </c>
      <c r="B693" s="5">
        <f>TimeSeries!C693</f>
        <v>1.8255360422344546E-2</v>
      </c>
      <c r="C693">
        <f>1.65*TimeSeries!F694</f>
        <v>8.2711613224873103E-3</v>
      </c>
      <c r="D693">
        <f t="shared" si="10"/>
        <v>1</v>
      </c>
    </row>
    <row r="694" spans="1:4" x14ac:dyDescent="0.3">
      <c r="A694" s="24">
        <v>44186</v>
      </c>
      <c r="B694" s="5">
        <f>TimeSeries!C694</f>
        <v>-8.2117392458047611E-4</v>
      </c>
      <c r="C694">
        <f>1.65*TimeSeries!F695</f>
        <v>3.135862256139192E-3</v>
      </c>
      <c r="D694">
        <f t="shared" si="10"/>
        <v>0</v>
      </c>
    </row>
    <row r="695" spans="1:4" x14ac:dyDescent="0.3">
      <c r="A695" s="24">
        <v>44193</v>
      </c>
      <c r="B695" s="5">
        <f>TimeSeries!C695</f>
        <v>1.9582886339254868E-2</v>
      </c>
      <c r="C695">
        <f>1.65*TimeSeries!F696</f>
        <v>8.7897333951609032E-3</v>
      </c>
      <c r="D695">
        <f t="shared" si="10"/>
        <v>1</v>
      </c>
    </row>
    <row r="696" spans="1:4" x14ac:dyDescent="0.3">
      <c r="A696" s="24">
        <v>44200</v>
      </c>
      <c r="B696" s="5">
        <f>TimeSeries!C696</f>
        <v>2.3451153832435789E-2</v>
      </c>
      <c r="C696">
        <f>1.65*TimeSeries!F697</f>
        <v>1.0323735707043112E-2</v>
      </c>
      <c r="D696">
        <f t="shared" si="10"/>
        <v>1</v>
      </c>
    </row>
    <row r="697" spans="1:4" x14ac:dyDescent="0.3">
      <c r="A697" s="24">
        <v>44207</v>
      </c>
      <c r="B697" s="5">
        <f>TimeSeries!C697</f>
        <v>6.0255585782988952E-3</v>
      </c>
      <c r="C697">
        <f>1.65*TimeSeries!F698</f>
        <v>4.0136927266557669E-3</v>
      </c>
      <c r="D697">
        <f t="shared" si="10"/>
        <v>1</v>
      </c>
    </row>
    <row r="698" spans="1:4" x14ac:dyDescent="0.3">
      <c r="A698" s="24">
        <v>44214</v>
      </c>
      <c r="B698" s="5">
        <f>TimeSeries!C698</f>
        <v>-4.2816328350487876E-3</v>
      </c>
      <c r="C698">
        <f>1.65*TimeSeries!F699</f>
        <v>3.597745212490738E-3</v>
      </c>
      <c r="D698">
        <f t="shared" si="10"/>
        <v>0</v>
      </c>
    </row>
    <row r="699" spans="1:4" x14ac:dyDescent="0.3">
      <c r="A699" s="24">
        <v>44221</v>
      </c>
      <c r="B699" s="5">
        <f>TimeSeries!C699</f>
        <v>-5.1301551027375103E-2</v>
      </c>
      <c r="C699">
        <f>1.65*TimeSeries!F700</f>
        <v>2.1754683873126877E-2</v>
      </c>
      <c r="D699">
        <f t="shared" si="10"/>
        <v>0</v>
      </c>
    </row>
    <row r="700" spans="1:4" x14ac:dyDescent="0.3">
      <c r="A700" s="24">
        <v>44228</v>
      </c>
      <c r="B700" s="5">
        <f>TimeSeries!C700</f>
        <v>9.4586597888672186E-2</v>
      </c>
      <c r="C700">
        <f>1.65*TimeSeries!F701</f>
        <v>3.9818297554326289E-2</v>
      </c>
      <c r="D700">
        <f t="shared" si="10"/>
        <v>1</v>
      </c>
    </row>
    <row r="701" spans="1:4" x14ac:dyDescent="0.3">
      <c r="A701" s="24">
        <v>44235</v>
      </c>
      <c r="B701" s="5">
        <f>TimeSeries!C701</f>
        <v>1.6017542234115556E-2</v>
      </c>
      <c r="C701">
        <f>1.65*TimeSeries!F702</f>
        <v>7.4096855109553371E-3</v>
      </c>
      <c r="D701">
        <f t="shared" si="10"/>
        <v>1</v>
      </c>
    </row>
    <row r="702" spans="1:4" x14ac:dyDescent="0.3">
      <c r="A702" s="24">
        <v>44242</v>
      </c>
      <c r="B702" s="5">
        <f>TimeSeries!C702</f>
        <v>-1.1972974684004933E-2</v>
      </c>
      <c r="C702">
        <f>1.65*TimeSeries!F703</f>
        <v>5.9130093360695666E-3</v>
      </c>
      <c r="D702">
        <f t="shared" si="10"/>
        <v>0</v>
      </c>
    </row>
    <row r="703" spans="1:4" x14ac:dyDescent="0.3">
      <c r="A703" s="24">
        <v>44249</v>
      </c>
      <c r="B703" s="5">
        <f>TimeSeries!C703</f>
        <v>-3.0210062868156307E-2</v>
      </c>
      <c r="C703">
        <f>1.65*TimeSeries!F704</f>
        <v>1.3056066058549368E-2</v>
      </c>
      <c r="D703">
        <f t="shared" si="10"/>
        <v>0</v>
      </c>
    </row>
    <row r="704" spans="1:4" x14ac:dyDescent="0.3">
      <c r="A704" s="24">
        <v>44256</v>
      </c>
      <c r="B704" s="5">
        <f>TimeSeries!C704</f>
        <v>2.8146808846708282E-2</v>
      </c>
      <c r="C704">
        <f>1.65*TimeSeries!F705</f>
        <v>1.2216944981137699E-2</v>
      </c>
      <c r="D704">
        <f t="shared" si="10"/>
        <v>1</v>
      </c>
    </row>
    <row r="705" spans="1:4" x14ac:dyDescent="0.3">
      <c r="A705" s="24">
        <v>44263</v>
      </c>
      <c r="B705" s="5">
        <f>TimeSeries!C705</f>
        <v>6.2156893022207171E-3</v>
      </c>
      <c r="C705">
        <f>1.65*TimeSeries!F706</f>
        <v>4.0644389794155774E-3</v>
      </c>
      <c r="D705">
        <f t="shared" si="10"/>
        <v>1</v>
      </c>
    </row>
    <row r="706" spans="1:4" x14ac:dyDescent="0.3">
      <c r="A706" s="24">
        <v>44270</v>
      </c>
      <c r="B706" s="5">
        <f>TimeSeries!C706</f>
        <v>-1.909062245459292E-2</v>
      </c>
      <c r="C706">
        <f>1.65*TimeSeries!F707</f>
        <v>8.5968772254004372E-3</v>
      </c>
      <c r="D706">
        <f t="shared" si="10"/>
        <v>0</v>
      </c>
    </row>
    <row r="707" spans="1:4" x14ac:dyDescent="0.3">
      <c r="A707" s="24">
        <v>44277</v>
      </c>
      <c r="B707" s="5">
        <f>TimeSeries!C707</f>
        <v>-1.6054001309854904E-2</v>
      </c>
      <c r="C707">
        <f>1.65*TimeSeries!F708</f>
        <v>7.4235698738674572E-3</v>
      </c>
      <c r="D707">
        <f t="shared" si="10"/>
        <v>0</v>
      </c>
    </row>
    <row r="708" spans="1:4" x14ac:dyDescent="0.3">
      <c r="A708" s="24">
        <v>44284</v>
      </c>
      <c r="B708" s="5">
        <f>TimeSeries!C708</f>
        <v>2.4818526502855098E-2</v>
      </c>
      <c r="C708">
        <f>1.65*TimeSeries!F709</f>
        <v>1.087219665138792E-2</v>
      </c>
      <c r="D708">
        <f t="shared" si="10"/>
        <v>1</v>
      </c>
    </row>
    <row r="709" spans="1:4" x14ac:dyDescent="0.3">
      <c r="A709" s="24">
        <v>44291</v>
      </c>
      <c r="B709" s="5">
        <f>TimeSeries!C709</f>
        <v>-2.1859982346488227E-3</v>
      </c>
      <c r="C709">
        <f>1.65*TimeSeries!F710</f>
        <v>3.2490801242525424E-3</v>
      </c>
      <c r="D709">
        <f t="shared" ref="D709:D772" si="11">IF(B709&gt;C709,1,0)</f>
        <v>0</v>
      </c>
    </row>
    <row r="710" spans="1:4" x14ac:dyDescent="0.3">
      <c r="A710" s="24">
        <v>44298</v>
      </c>
      <c r="B710" s="5">
        <f>TimeSeries!C710</f>
        <v>-1.462771822525688E-2</v>
      </c>
      <c r="C710">
        <f>1.65*TimeSeries!F711</f>
        <v>6.8848916736858456E-3</v>
      </c>
      <c r="D710">
        <f t="shared" si="11"/>
        <v>0</v>
      </c>
    </row>
    <row r="711" spans="1:4" x14ac:dyDescent="0.3">
      <c r="A711" s="24">
        <v>44305</v>
      </c>
      <c r="B711" s="5">
        <f>TimeSeries!C711</f>
        <v>-1.8915230857394327E-2</v>
      </c>
      <c r="C711">
        <f>1.65*TimeSeries!F712</f>
        <v>8.5283188318921004E-3</v>
      </c>
      <c r="D711">
        <f t="shared" si="11"/>
        <v>0</v>
      </c>
    </row>
    <row r="712" spans="1:4" x14ac:dyDescent="0.3">
      <c r="A712" s="24">
        <v>44312</v>
      </c>
      <c r="B712" s="5">
        <f>TimeSeries!C712</f>
        <v>2.0203816787967455E-2</v>
      </c>
      <c r="C712">
        <f>1.65*TimeSeries!F713</f>
        <v>9.0338641294698749E-3</v>
      </c>
      <c r="D712">
        <f t="shared" si="11"/>
        <v>1</v>
      </c>
    </row>
    <row r="713" spans="1:4" x14ac:dyDescent="0.3">
      <c r="A713" s="24">
        <v>44319</v>
      </c>
      <c r="B713" s="5">
        <f>TimeSeries!C713</f>
        <v>1.3126202840348489E-2</v>
      </c>
      <c r="C713">
        <f>1.65*TimeSeries!F714</f>
        <v>6.3294405792305528E-3</v>
      </c>
      <c r="D713">
        <f t="shared" si="11"/>
        <v>1</v>
      </c>
    </row>
    <row r="714" spans="1:4" x14ac:dyDescent="0.3">
      <c r="A714" s="24">
        <v>44326</v>
      </c>
      <c r="B714" s="5">
        <f>TimeSeries!C714</f>
        <v>-9.8056473898712193E-3</v>
      </c>
      <c r="C714">
        <f>1.65*TimeSeries!F715</f>
        <v>5.162366507556632E-3</v>
      </c>
      <c r="D714">
        <f t="shared" si="11"/>
        <v>0</v>
      </c>
    </row>
    <row r="715" spans="1:4" x14ac:dyDescent="0.3">
      <c r="A715" s="24">
        <v>44333</v>
      </c>
      <c r="B715" s="5">
        <f>TimeSeries!C715</f>
        <v>3.3894725818587546E-2</v>
      </c>
      <c r="C715">
        <f>1.65*TimeSeries!F716</f>
        <v>1.4562414269139351E-2</v>
      </c>
      <c r="D715">
        <f t="shared" si="11"/>
        <v>1</v>
      </c>
    </row>
    <row r="716" spans="1:4" x14ac:dyDescent="0.3">
      <c r="A716" s="24">
        <v>44340</v>
      </c>
      <c r="B716" s="5">
        <f>TimeSeries!C716</f>
        <v>1.7156207079156438E-2</v>
      </c>
      <c r="C716">
        <f>1.65*TimeSeries!F717</f>
        <v>7.8458008157466421E-3</v>
      </c>
      <c r="D716">
        <f t="shared" si="11"/>
        <v>1</v>
      </c>
    </row>
    <row r="717" spans="1:4" x14ac:dyDescent="0.3">
      <c r="A717" s="24">
        <v>44347</v>
      </c>
      <c r="B717" s="5">
        <f>TimeSeries!C717</f>
        <v>1.5198556810893216E-2</v>
      </c>
      <c r="C717">
        <f>1.65*TimeSeries!F718</f>
        <v>7.0993341555120621E-3</v>
      </c>
      <c r="D717">
        <f t="shared" si="11"/>
        <v>1</v>
      </c>
    </row>
    <row r="718" spans="1:4" x14ac:dyDescent="0.3">
      <c r="A718" s="24">
        <v>44354</v>
      </c>
      <c r="B718" s="5">
        <f>TimeSeries!C718</f>
        <v>8.2385162569200698E-3</v>
      </c>
      <c r="C718">
        <f>1.65*TimeSeries!F719</f>
        <v>4.6550465522630473E-3</v>
      </c>
      <c r="D718">
        <f t="shared" si="11"/>
        <v>1</v>
      </c>
    </row>
    <row r="719" spans="1:4" x14ac:dyDescent="0.3">
      <c r="A719" s="24">
        <v>44361</v>
      </c>
      <c r="B719" s="5">
        <f>TimeSeries!C719</f>
        <v>-7.3420743807813826E-3</v>
      </c>
      <c r="C719">
        <f>1.65*TimeSeries!F720</f>
        <v>4.3828545359290245E-3</v>
      </c>
      <c r="D719">
        <f t="shared" si="11"/>
        <v>0</v>
      </c>
    </row>
    <row r="720" spans="1:4" x14ac:dyDescent="0.3">
      <c r="A720" s="24">
        <v>44368</v>
      </c>
      <c r="B720" s="5">
        <f>TimeSeries!C720</f>
        <v>1.128585438752161E-2</v>
      </c>
      <c r="C720">
        <f>1.65*TimeSeries!F721</f>
        <v>5.6699924711115686E-3</v>
      </c>
      <c r="D720">
        <f t="shared" si="11"/>
        <v>1</v>
      </c>
    </row>
    <row r="721" spans="1:4" x14ac:dyDescent="0.3">
      <c r="A721" s="24">
        <v>44375</v>
      </c>
      <c r="B721" s="5">
        <f>TimeSeries!C721</f>
        <v>-8.7103637350365304E-3</v>
      </c>
      <c r="C721">
        <f>1.65*TimeSeries!F722</f>
        <v>4.8039600376694764E-3</v>
      </c>
      <c r="D721">
        <f t="shared" si="11"/>
        <v>0</v>
      </c>
    </row>
    <row r="722" spans="1:4" x14ac:dyDescent="0.3">
      <c r="A722" s="24">
        <v>44382</v>
      </c>
      <c r="B722" s="5">
        <f>TimeSeries!C722</f>
        <v>-2.060805117763409E-3</v>
      </c>
      <c r="C722">
        <f>1.65*TimeSeries!F723</f>
        <v>3.2346371896167787E-3</v>
      </c>
      <c r="D722">
        <f t="shared" si="11"/>
        <v>0</v>
      </c>
    </row>
    <row r="723" spans="1:4" x14ac:dyDescent="0.3">
      <c r="A723" s="24">
        <v>44389</v>
      </c>
      <c r="B723" s="5">
        <f>TimeSeries!C723</f>
        <v>1.4888691305526391E-2</v>
      </c>
      <c r="C723">
        <f>1.65*TimeSeries!F724</f>
        <v>6.9827266787444147E-3</v>
      </c>
      <c r="D723">
        <f t="shared" si="11"/>
        <v>1</v>
      </c>
    </row>
    <row r="724" spans="1:4" x14ac:dyDescent="0.3">
      <c r="A724" s="24">
        <v>44396</v>
      </c>
      <c r="B724" s="5">
        <f>TimeSeries!C724</f>
        <v>-4.229661019963582E-3</v>
      </c>
      <c r="C724">
        <f>1.65*TimeSeries!F725</f>
        <v>3.5869010755972095E-3</v>
      </c>
      <c r="D724">
        <f t="shared" si="11"/>
        <v>0</v>
      </c>
    </row>
    <row r="725" spans="1:4" x14ac:dyDescent="0.3">
      <c r="A725" s="24">
        <v>44403</v>
      </c>
      <c r="B725" s="5">
        <f>TimeSeries!C725</f>
        <v>-5.865269165117426E-3</v>
      </c>
      <c r="C725">
        <f>1.65*TimeSeries!F726</f>
        <v>3.9716529773013232E-3</v>
      </c>
      <c r="D725">
        <f t="shared" si="11"/>
        <v>0</v>
      </c>
    </row>
    <row r="726" spans="1:4" x14ac:dyDescent="0.3">
      <c r="A726" s="24">
        <v>44410</v>
      </c>
      <c r="B726" s="5">
        <f>TimeSeries!C726</f>
        <v>3.0143303263794996E-2</v>
      </c>
      <c r="C726">
        <f>1.65*TimeSeries!F727</f>
        <v>1.3028860192701891E-2</v>
      </c>
      <c r="D726">
        <f t="shared" si="11"/>
        <v>1</v>
      </c>
    </row>
    <row r="727" spans="1:4" x14ac:dyDescent="0.3">
      <c r="A727" s="24">
        <v>44417</v>
      </c>
      <c r="B727" s="5">
        <f>TimeSeries!C727</f>
        <v>1.7914510879504686E-2</v>
      </c>
      <c r="C727">
        <f>1.65*TimeSeries!F728</f>
        <v>8.1388374983870741E-3</v>
      </c>
      <c r="D727">
        <f t="shared" si="11"/>
        <v>1</v>
      </c>
    </row>
    <row r="728" spans="1:4" x14ac:dyDescent="0.3">
      <c r="A728" s="24">
        <v>44424</v>
      </c>
      <c r="B728" s="5">
        <f>TimeSeries!C728</f>
        <v>-4.7552263119292615E-3</v>
      </c>
      <c r="C728">
        <f>1.65*TimeSeries!F729</f>
        <v>3.7010238538743687E-3</v>
      </c>
      <c r="D728">
        <f t="shared" si="11"/>
        <v>0</v>
      </c>
    </row>
    <row r="729" spans="1:4" x14ac:dyDescent="0.3">
      <c r="A729" s="24">
        <v>44431</v>
      </c>
      <c r="B729" s="5">
        <f>TimeSeries!C729</f>
        <v>1.5482764581623565E-2</v>
      </c>
      <c r="C729">
        <f>1.65*TimeSeries!F730</f>
        <v>7.2066905582810481E-3</v>
      </c>
      <c r="D729">
        <f t="shared" si="11"/>
        <v>1</v>
      </c>
    </row>
    <row r="730" spans="1:4" x14ac:dyDescent="0.3">
      <c r="A730" s="24">
        <v>44438</v>
      </c>
      <c r="B730" s="5">
        <f>TimeSeries!C730</f>
        <v>3.7018438542828269E-2</v>
      </c>
      <c r="C730">
        <f>1.65*TimeSeries!F731</f>
        <v>1.5845478904879209E-2</v>
      </c>
      <c r="D730">
        <f t="shared" si="11"/>
        <v>1</v>
      </c>
    </row>
    <row r="731" spans="1:4" x14ac:dyDescent="0.3">
      <c r="A731" s="24">
        <v>44445</v>
      </c>
      <c r="B731" s="5">
        <f>TimeSeries!C731</f>
        <v>2.6351561831465808E-3</v>
      </c>
      <c r="C731">
        <f>1.65*TimeSeries!F732</f>
        <v>3.3072537302372036E-3</v>
      </c>
      <c r="D731">
        <f t="shared" si="11"/>
        <v>0</v>
      </c>
    </row>
    <row r="732" spans="1:4" x14ac:dyDescent="0.3">
      <c r="A732" s="24">
        <v>44452</v>
      </c>
      <c r="B732" s="5">
        <f>TimeSeries!C732</f>
        <v>1.2430035299451525E-2</v>
      </c>
      <c r="C732">
        <f>1.65*TimeSeries!F733</f>
        <v>6.0768568199215493E-3</v>
      </c>
      <c r="D732">
        <f t="shared" si="11"/>
        <v>1</v>
      </c>
    </row>
    <row r="733" spans="1:4" x14ac:dyDescent="0.3">
      <c r="A733" s="24">
        <v>44459</v>
      </c>
      <c r="B733" s="5">
        <f>TimeSeries!C733</f>
        <v>1.5242907917802251E-2</v>
      </c>
      <c r="C733">
        <f>1.65*TimeSeries!F734</f>
        <v>7.1160623067369182E-3</v>
      </c>
      <c r="D733">
        <f t="shared" si="11"/>
        <v>1</v>
      </c>
    </row>
    <row r="734" spans="1:4" x14ac:dyDescent="0.3">
      <c r="A734" s="24">
        <v>44466</v>
      </c>
      <c r="B734" s="5">
        <f>TimeSeries!C734</f>
        <v>-1.7988285100337675E-2</v>
      </c>
      <c r="C734">
        <f>1.65*TimeSeries!F735</f>
        <v>8.1674472965042322E-3</v>
      </c>
      <c r="D734">
        <f t="shared" si="11"/>
        <v>0</v>
      </c>
    </row>
    <row r="735" spans="1:4" x14ac:dyDescent="0.3">
      <c r="A735" s="24">
        <v>44473</v>
      </c>
      <c r="B735" s="5">
        <f>TimeSeries!C735</f>
        <v>2.0713403242498929E-2</v>
      </c>
      <c r="C735">
        <f>1.65*TimeSeries!F736</f>
        <v>9.2348900120721566E-3</v>
      </c>
      <c r="D735">
        <f t="shared" si="11"/>
        <v>1</v>
      </c>
    </row>
    <row r="736" spans="1:4" x14ac:dyDescent="0.3">
      <c r="A736" s="24">
        <v>44480</v>
      </c>
      <c r="B736" s="5">
        <f>TimeSeries!C736</f>
        <v>2.4774888341867252E-2</v>
      </c>
      <c r="C736">
        <f>1.65*TimeSeries!F737</f>
        <v>1.085465257066464E-2</v>
      </c>
      <c r="D736">
        <f t="shared" si="11"/>
        <v>1</v>
      </c>
    </row>
    <row r="737" spans="1:4" x14ac:dyDescent="0.3">
      <c r="A737" s="24">
        <v>44487</v>
      </c>
      <c r="B737" s="5">
        <f>TimeSeries!C737</f>
        <v>-1.2195641481859476E-2</v>
      </c>
      <c r="C737">
        <f>1.65*TimeSeries!F738</f>
        <v>5.992623743700581E-3</v>
      </c>
      <c r="D737">
        <f t="shared" si="11"/>
        <v>0</v>
      </c>
    </row>
    <row r="738" spans="1:4" x14ac:dyDescent="0.3">
      <c r="A738" s="24">
        <v>44494</v>
      </c>
      <c r="B738" s="5">
        <f>TimeSeries!C738</f>
        <v>-2.4468806918165331E-2</v>
      </c>
      <c r="C738">
        <f>1.65*TimeSeries!F739</f>
        <v>1.0731669347130119E-2</v>
      </c>
      <c r="D738">
        <f t="shared" si="11"/>
        <v>0</v>
      </c>
    </row>
    <row r="739" spans="1:4" x14ac:dyDescent="0.3">
      <c r="A739" s="24">
        <v>44501</v>
      </c>
      <c r="B739" s="5">
        <f>TimeSeries!C739</f>
        <v>1.3872523799761005E-2</v>
      </c>
      <c r="C739">
        <f>1.65*TimeSeries!F740</f>
        <v>6.6038486274337645E-3</v>
      </c>
      <c r="D739">
        <f t="shared" si="11"/>
        <v>1</v>
      </c>
    </row>
    <row r="740" spans="1:4" x14ac:dyDescent="0.3">
      <c r="A740" s="24">
        <v>44508</v>
      </c>
      <c r="B740" s="5">
        <f>TimeSeries!C740</f>
        <v>1.037848335873659E-2</v>
      </c>
      <c r="C740">
        <f>1.65*TimeSeries!F741</f>
        <v>5.3559774399593394E-3</v>
      </c>
      <c r="D740">
        <f t="shared" si="11"/>
        <v>1</v>
      </c>
    </row>
    <row r="741" spans="1:4" x14ac:dyDescent="0.3">
      <c r="A741" s="24">
        <v>44515</v>
      </c>
      <c r="B741" s="5">
        <f>TimeSeries!C741</f>
        <v>-1.8668391197469991E-2</v>
      </c>
      <c r="C741">
        <f>1.65*TimeSeries!F742</f>
        <v>8.4319765176024512E-3</v>
      </c>
      <c r="D741">
        <f t="shared" si="11"/>
        <v>0</v>
      </c>
    </row>
    <row r="742" spans="1:4" x14ac:dyDescent="0.3">
      <c r="A742" s="24">
        <v>44522</v>
      </c>
      <c r="B742" s="5">
        <f>TimeSeries!C742</f>
        <v>-4.1562614272561915E-2</v>
      </c>
      <c r="C742">
        <f>1.65*TimeSeries!F743</f>
        <v>1.7719291664138499E-2</v>
      </c>
      <c r="D742">
        <f t="shared" si="11"/>
        <v>0</v>
      </c>
    </row>
    <row r="743" spans="1:4" x14ac:dyDescent="0.3">
      <c r="A743" s="24">
        <v>44529</v>
      </c>
      <c r="B743" s="5">
        <f>TimeSeries!C743</f>
        <v>9.9991488426438568E-3</v>
      </c>
      <c r="C743">
        <f>1.65*TimeSeries!F744</f>
        <v>5.2273328685032636E-3</v>
      </c>
      <c r="D743">
        <f t="shared" si="11"/>
        <v>1</v>
      </c>
    </row>
    <row r="744" spans="1:4" x14ac:dyDescent="0.3">
      <c r="A744" s="24">
        <v>44536</v>
      </c>
      <c r="B744" s="5">
        <f>TimeSeries!C744</f>
        <v>1.8294299301169437E-2</v>
      </c>
      <c r="C744">
        <f>1.65*TimeSeries!F745</f>
        <v>8.2863007664629954E-3</v>
      </c>
      <c r="D744">
        <f t="shared" si="11"/>
        <v>1</v>
      </c>
    </row>
    <row r="745" spans="1:4" x14ac:dyDescent="0.3">
      <c r="A745" s="24">
        <v>44543</v>
      </c>
      <c r="B745" s="5">
        <f>TimeSeries!C745</f>
        <v>-3.0043545540792471E-2</v>
      </c>
      <c r="C745">
        <f>1.65*TimeSeries!F746</f>
        <v>1.2988213370085057E-2</v>
      </c>
      <c r="D745">
        <f t="shared" si="11"/>
        <v>0</v>
      </c>
    </row>
    <row r="746" spans="1:4" x14ac:dyDescent="0.3">
      <c r="A746" s="24">
        <v>44550</v>
      </c>
      <c r="B746" s="5">
        <f>TimeSeries!C746</f>
        <v>1.092173309896971E-3</v>
      </c>
      <c r="C746">
        <f>1.65*TimeSeries!F747</f>
        <v>3.1503903015044862E-3</v>
      </c>
      <c r="D746">
        <f t="shared" si="11"/>
        <v>0</v>
      </c>
    </row>
    <row r="747" spans="1:4" x14ac:dyDescent="0.3">
      <c r="A747" s="24">
        <v>44557</v>
      </c>
      <c r="B747" s="5">
        <f>TimeSeries!C747</f>
        <v>2.0601383885907598E-2</v>
      </c>
      <c r="C747">
        <f>1.65*TimeSeries!F748</f>
        <v>9.1906499953647598E-3</v>
      </c>
      <c r="D747">
        <f t="shared" si="11"/>
        <v>1</v>
      </c>
    </row>
    <row r="748" spans="1:4" x14ac:dyDescent="0.3">
      <c r="A748" s="24">
        <v>44564</v>
      </c>
      <c r="B748" s="5">
        <f>TimeSeries!C748</f>
        <v>2.642889797208281E-2</v>
      </c>
      <c r="C748">
        <f>1.65*TimeSeries!F749</f>
        <v>1.1521298930633866E-2</v>
      </c>
      <c r="D748">
        <f t="shared" si="11"/>
        <v>1</v>
      </c>
    </row>
    <row r="749" spans="1:4" x14ac:dyDescent="0.3">
      <c r="A749" s="24">
        <v>44571</v>
      </c>
      <c r="B749" s="5">
        <f>TimeSeries!C749</f>
        <v>2.4872748133738076E-2</v>
      </c>
      <c r="C749">
        <f>1.65*TimeSeries!F750</f>
        <v>1.0893999191521573E-2</v>
      </c>
      <c r="D749">
        <f t="shared" si="11"/>
        <v>1</v>
      </c>
    </row>
    <row r="750" spans="1:4" x14ac:dyDescent="0.3">
      <c r="A750" s="24">
        <v>44578</v>
      </c>
      <c r="B750" s="5">
        <f>TimeSeries!C750</f>
        <v>-3.4980738089369079E-2</v>
      </c>
      <c r="C750">
        <f>1.65*TimeSeries!F751</f>
        <v>1.5007946937320915E-2</v>
      </c>
      <c r="D750">
        <f t="shared" si="11"/>
        <v>0</v>
      </c>
    </row>
    <row r="751" spans="1:4" x14ac:dyDescent="0.3">
      <c r="A751" s="24">
        <v>44585</v>
      </c>
      <c r="B751" s="5">
        <f>TimeSeries!C751</f>
        <v>-2.9244296634327704E-2</v>
      </c>
      <c r="C751">
        <f>1.65*TimeSeries!F752</f>
        <v>1.2662841973788468E-2</v>
      </c>
      <c r="D751">
        <f t="shared" si="11"/>
        <v>0</v>
      </c>
    </row>
    <row r="752" spans="1:4" x14ac:dyDescent="0.3">
      <c r="A752" s="24">
        <v>44592</v>
      </c>
      <c r="B752" s="5">
        <f>TimeSeries!C752</f>
        <v>2.4228323754213799E-2</v>
      </c>
      <c r="C752">
        <f>1.65*TimeSeries!F753</f>
        <v>1.0635134212579807E-2</v>
      </c>
      <c r="D752">
        <f t="shared" si="11"/>
        <v>1</v>
      </c>
    </row>
    <row r="753" spans="1:4" x14ac:dyDescent="0.3">
      <c r="A753" s="24">
        <v>44599</v>
      </c>
      <c r="B753" s="5">
        <f>TimeSeries!C753</f>
        <v>-8.0810887537122733E-3</v>
      </c>
      <c r="C753">
        <f>1.65*TimeSeries!F754</f>
        <v>4.6061859995946523E-3</v>
      </c>
      <c r="D753">
        <f t="shared" si="11"/>
        <v>0</v>
      </c>
    </row>
    <row r="754" spans="1:4" x14ac:dyDescent="0.3">
      <c r="A754" s="24">
        <v>44606</v>
      </c>
      <c r="B754" s="5">
        <f>TimeSeries!C754</f>
        <v>-5.6662236147282385E-3</v>
      </c>
      <c r="C754">
        <f>1.65*TimeSeries!F755</f>
        <v>3.9204278086939527E-3</v>
      </c>
      <c r="D754">
        <f t="shared" si="11"/>
        <v>0</v>
      </c>
    </row>
    <row r="755" spans="1:4" x14ac:dyDescent="0.3">
      <c r="A755" s="24">
        <v>44613</v>
      </c>
      <c r="B755" s="5">
        <f>TimeSeries!C755</f>
        <v>-3.5765781022729648E-2</v>
      </c>
      <c r="C755">
        <f>1.65*TimeSeries!F756</f>
        <v>1.5330383087818134E-2</v>
      </c>
      <c r="D755">
        <f t="shared" si="11"/>
        <v>0</v>
      </c>
    </row>
    <row r="756" spans="1:4" x14ac:dyDescent="0.3">
      <c r="A756" s="24">
        <v>44620</v>
      </c>
      <c r="B756" s="5">
        <f>TimeSeries!C756</f>
        <v>-2.4795344784872442E-2</v>
      </c>
      <c r="C756">
        <f>1.65*TimeSeries!F757</f>
        <v>1.0862876466191513E-2</v>
      </c>
      <c r="D756">
        <f t="shared" si="11"/>
        <v>0</v>
      </c>
    </row>
    <row r="757" spans="1:4" x14ac:dyDescent="0.3">
      <c r="A757" s="24">
        <v>44627</v>
      </c>
      <c r="B757" s="5">
        <f>TimeSeries!C757</f>
        <v>2.3705221410117439E-2</v>
      </c>
      <c r="C757">
        <f>1.65*TimeSeries!F758</f>
        <v>1.0425436840574379E-2</v>
      </c>
      <c r="D757">
        <f t="shared" si="11"/>
        <v>1</v>
      </c>
    </row>
    <row r="758" spans="1:4" x14ac:dyDescent="0.3">
      <c r="A758" s="24">
        <v>44634</v>
      </c>
      <c r="B758" s="5">
        <f>TimeSeries!C758</f>
        <v>3.9481889747134069E-2</v>
      </c>
      <c r="C758">
        <f>1.65*TimeSeries!F759</f>
        <v>1.686036843376899E-2</v>
      </c>
      <c r="D758">
        <f t="shared" si="11"/>
        <v>1</v>
      </c>
    </row>
    <row r="759" spans="1:4" x14ac:dyDescent="0.3">
      <c r="A759" s="24">
        <v>44641</v>
      </c>
      <c r="B759" s="5">
        <f>TimeSeries!C759</f>
        <v>-7.7544043195265644E-3</v>
      </c>
      <c r="C759">
        <f>1.65*TimeSeries!F760</f>
        <v>4.5061940300795906E-3</v>
      </c>
      <c r="D759">
        <f t="shared" si="11"/>
        <v>0</v>
      </c>
    </row>
    <row r="760" spans="1:4" x14ac:dyDescent="0.3">
      <c r="A760" s="24">
        <v>44648</v>
      </c>
      <c r="B760" s="5">
        <f>TimeSeries!C760</f>
        <v>3.0166689136011282E-2</v>
      </c>
      <c r="C760">
        <f>1.65*TimeSeries!F761</f>
        <v>1.3038390009228193E-2</v>
      </c>
      <c r="D760">
        <f t="shared" si="11"/>
        <v>1</v>
      </c>
    </row>
    <row r="761" spans="1:4" x14ac:dyDescent="0.3">
      <c r="A761" s="24">
        <v>44655</v>
      </c>
      <c r="B761" s="5">
        <f>TimeSeries!C761</f>
        <v>6.4458118305301682E-3</v>
      </c>
      <c r="C761">
        <f>1.65*TimeSeries!F762</f>
        <v>4.1270883002113316E-3</v>
      </c>
      <c r="D761">
        <f t="shared" si="11"/>
        <v>1</v>
      </c>
    </row>
    <row r="762" spans="1:4" x14ac:dyDescent="0.3">
      <c r="A762" s="24">
        <v>44662</v>
      </c>
      <c r="B762" s="5">
        <f>TimeSeries!C762</f>
        <v>-1.7357914432095334E-2</v>
      </c>
      <c r="C762">
        <f>1.65*TimeSeries!F763</f>
        <v>7.9235581615811727E-3</v>
      </c>
      <c r="D762">
        <f t="shared" si="11"/>
        <v>0</v>
      </c>
    </row>
    <row r="763" spans="1:4" x14ac:dyDescent="0.3">
      <c r="A763" s="24">
        <v>44669</v>
      </c>
      <c r="B763" s="5">
        <f>TimeSeries!C763</f>
        <v>-1.7378533278390784E-2</v>
      </c>
      <c r="C763">
        <f>1.65*TimeSeries!F764</f>
        <v>7.9315145951196781E-3</v>
      </c>
      <c r="D763">
        <f t="shared" si="11"/>
        <v>0</v>
      </c>
    </row>
    <row r="764" spans="1:4" x14ac:dyDescent="0.3">
      <c r="A764" s="24">
        <v>44676</v>
      </c>
      <c r="B764" s="5">
        <f>TimeSeries!C764</f>
        <v>-4.0413838065759267E-3</v>
      </c>
      <c r="C764">
        <f>1.65*TimeSeries!F765</f>
        <v>3.5484614626240529E-3</v>
      </c>
      <c r="D764">
        <f t="shared" si="11"/>
        <v>0</v>
      </c>
    </row>
    <row r="765" spans="1:4" x14ac:dyDescent="0.3">
      <c r="A765" s="24">
        <v>44683</v>
      </c>
      <c r="B765" s="5">
        <f>TimeSeries!C765</f>
        <v>-4.0420916744646762E-2</v>
      </c>
      <c r="C765">
        <f>1.65*TimeSeries!F766</f>
        <v>1.7247820839514209E-2</v>
      </c>
      <c r="D765">
        <f t="shared" si="11"/>
        <v>0</v>
      </c>
    </row>
    <row r="766" spans="1:4" x14ac:dyDescent="0.3">
      <c r="A766" s="24">
        <v>44690</v>
      </c>
      <c r="B766" s="5">
        <f>TimeSeries!C766</f>
        <v>-3.8333436476502447E-2</v>
      </c>
      <c r="C766">
        <f>1.65*TimeSeries!F767</f>
        <v>1.6386934962720708E-2</v>
      </c>
      <c r="D766">
        <f t="shared" si="11"/>
        <v>0</v>
      </c>
    </row>
    <row r="767" spans="1:4" x14ac:dyDescent="0.3">
      <c r="A767" s="24">
        <v>44697</v>
      </c>
      <c r="B767" s="5">
        <f>TimeSeries!C767</f>
        <v>3.0667557209916652E-2</v>
      </c>
      <c r="C767">
        <f>1.65*TimeSeries!F768</f>
        <v>1.324259518913091E-2</v>
      </c>
      <c r="D767">
        <f t="shared" si="11"/>
        <v>1</v>
      </c>
    </row>
    <row r="768" spans="1:4" x14ac:dyDescent="0.3">
      <c r="A768" s="24">
        <v>44704</v>
      </c>
      <c r="B768" s="5">
        <f>TimeSeries!C768</f>
        <v>5.3054842488877707E-3</v>
      </c>
      <c r="C768">
        <f>1.65*TimeSeries!F769</f>
        <v>3.8304880612434655E-3</v>
      </c>
      <c r="D768">
        <f t="shared" si="11"/>
        <v>1</v>
      </c>
    </row>
    <row r="769" spans="1:4" x14ac:dyDescent="0.3">
      <c r="A769" s="24">
        <v>44711</v>
      </c>
      <c r="B769" s="5">
        <f>TimeSeries!C769</f>
        <v>1.4178339219401037E-2</v>
      </c>
      <c r="C769">
        <f>1.65*TimeSeries!F770</f>
        <v>6.7172717936074995E-3</v>
      </c>
      <c r="D769">
        <f t="shared" si="11"/>
        <v>1</v>
      </c>
    </row>
    <row r="770" spans="1:4" x14ac:dyDescent="0.3">
      <c r="A770" s="24">
        <v>44718</v>
      </c>
      <c r="B770" s="5">
        <f>TimeSeries!C770</f>
        <v>-2.306403999829465E-2</v>
      </c>
      <c r="C770">
        <f>1.65*TimeSeries!F771</f>
        <v>1.016897129219009E-2</v>
      </c>
      <c r="D770">
        <f t="shared" si="11"/>
        <v>0</v>
      </c>
    </row>
    <row r="771" spans="1:4" x14ac:dyDescent="0.3">
      <c r="A771" s="24">
        <v>44725</v>
      </c>
      <c r="B771" s="5">
        <f>TimeSeries!C771</f>
        <v>-5.6061660780718392E-2</v>
      </c>
      <c r="C771">
        <f>1.65*TimeSeries!F772</f>
        <v>2.3733523300710796E-2</v>
      </c>
      <c r="D771">
        <f t="shared" si="11"/>
        <v>0</v>
      </c>
    </row>
    <row r="772" spans="1:4" x14ac:dyDescent="0.3">
      <c r="A772" s="24">
        <v>44732</v>
      </c>
      <c r="B772" s="5">
        <f>TimeSeries!C772</f>
        <v>2.6530879131657192E-2</v>
      </c>
      <c r="C772">
        <f>1.65*TimeSeries!F773</f>
        <v>1.1562508262187963E-2</v>
      </c>
      <c r="D772">
        <f t="shared" si="11"/>
        <v>1</v>
      </c>
    </row>
    <row r="773" spans="1:4" x14ac:dyDescent="0.3">
      <c r="A773" s="24">
        <v>44739</v>
      </c>
      <c r="B773" s="5">
        <f>TimeSeries!C773</f>
        <v>3.3632055472394562E-3</v>
      </c>
      <c r="C773">
        <f>1.65*TimeSeries!F774</f>
        <v>3.4215656509820379E-3</v>
      </c>
      <c r="D773">
        <f t="shared" ref="D773:D836" si="12">IF(B773&gt;C773,1,0)</f>
        <v>0</v>
      </c>
    </row>
    <row r="774" spans="1:4" x14ac:dyDescent="0.3">
      <c r="A774" s="24">
        <v>44746</v>
      </c>
      <c r="B774" s="5">
        <f>TimeSeries!C774</f>
        <v>2.974532270384711E-2</v>
      </c>
      <c r="C774">
        <f>1.65*TimeSeries!F775</f>
        <v>1.2866747501835989E-2</v>
      </c>
      <c r="D774">
        <f t="shared" si="12"/>
        <v>1</v>
      </c>
    </row>
    <row r="775" spans="1:4" x14ac:dyDescent="0.3">
      <c r="A775" s="24">
        <v>44753</v>
      </c>
      <c r="B775" s="5">
        <f>TimeSeries!C775</f>
        <v>-1.0566774237090293E-2</v>
      </c>
      <c r="C775">
        <f>1.65*TimeSeries!F776</f>
        <v>5.4204355657677889E-3</v>
      </c>
      <c r="D775">
        <f t="shared" si="12"/>
        <v>0</v>
      </c>
    </row>
    <row r="776" spans="1:4" x14ac:dyDescent="0.3">
      <c r="A776" s="24">
        <v>44760</v>
      </c>
      <c r="B776" s="5">
        <f>TimeSeries!C776</f>
        <v>4.1762144859608608E-2</v>
      </c>
      <c r="C776">
        <f>1.65*TimeSeries!F777</f>
        <v>1.7801731097695922E-2</v>
      </c>
      <c r="D776">
        <f t="shared" si="12"/>
        <v>1</v>
      </c>
    </row>
    <row r="777" spans="1:4" x14ac:dyDescent="0.3">
      <c r="A777" s="24">
        <v>44767</v>
      </c>
      <c r="B777" s="5">
        <f>TimeSeries!C777</f>
        <v>2.6244930410620704E-2</v>
      </c>
      <c r="C777">
        <f>1.65*TimeSeries!F778</f>
        <v>1.1446989417094343E-2</v>
      </c>
      <c r="D777">
        <f t="shared" si="12"/>
        <v>1</v>
      </c>
    </row>
    <row r="778" spans="1:4" x14ac:dyDescent="0.3">
      <c r="A778" s="24">
        <v>44774</v>
      </c>
      <c r="B778" s="5">
        <f>TimeSeries!C778</f>
        <v>1.3943729692713402E-2</v>
      </c>
      <c r="C778">
        <f>1.65*TimeSeries!F779</f>
        <v>6.6302094192409108E-3</v>
      </c>
      <c r="D778">
        <f t="shared" si="12"/>
        <v>1</v>
      </c>
    </row>
    <row r="779" spans="1:4" x14ac:dyDescent="0.3">
      <c r="A779" s="24">
        <v>44781</v>
      </c>
      <c r="B779" s="5">
        <f>TimeSeries!C779</f>
        <v>1.7281241018824556E-2</v>
      </c>
      <c r="C779">
        <f>1.65*TimeSeries!F780</f>
        <v>7.8939841662143267E-3</v>
      </c>
      <c r="D779">
        <f t="shared" si="12"/>
        <v>1</v>
      </c>
    </row>
    <row r="780" spans="1:4" x14ac:dyDescent="0.3">
      <c r="A780" s="24">
        <v>44788</v>
      </c>
      <c r="B780" s="5">
        <f>TimeSeries!C780</f>
        <v>3.4070694843311156E-3</v>
      </c>
      <c r="C780">
        <f>1.65*TimeSeries!F781</f>
        <v>3.4292006973635665E-3</v>
      </c>
      <c r="D780">
        <f t="shared" si="12"/>
        <v>0</v>
      </c>
    </row>
    <row r="781" spans="1:4" x14ac:dyDescent="0.3">
      <c r="A781" s="24">
        <v>44795</v>
      </c>
      <c r="B781" s="5">
        <f>TimeSeries!C781</f>
        <v>-1.1236838626331735E-2</v>
      </c>
      <c r="C781">
        <f>1.65*TimeSeries!F782</f>
        <v>5.6528197673967233E-3</v>
      </c>
      <c r="D781">
        <f t="shared" si="12"/>
        <v>0</v>
      </c>
    </row>
    <row r="782" spans="1:4" x14ac:dyDescent="0.3">
      <c r="A782" s="24">
        <v>44802</v>
      </c>
      <c r="B782" s="5">
        <f>TimeSeries!C782</f>
        <v>-1.1077670834892528E-3</v>
      </c>
      <c r="C782">
        <f>1.65*TimeSeries!F783</f>
        <v>3.1513491248743599E-3</v>
      </c>
      <c r="D782">
        <f t="shared" si="12"/>
        <v>0</v>
      </c>
    </row>
    <row r="783" spans="1:4" x14ac:dyDescent="0.3">
      <c r="A783" s="24">
        <v>44809</v>
      </c>
      <c r="B783" s="5">
        <f>TimeSeries!C783</f>
        <v>1.6756534766828146E-2</v>
      </c>
      <c r="C783">
        <f>1.65*TimeSeries!F784</f>
        <v>7.692158837095649E-3</v>
      </c>
      <c r="D783">
        <f t="shared" si="12"/>
        <v>1</v>
      </c>
    </row>
    <row r="784" spans="1:4" x14ac:dyDescent="0.3">
      <c r="A784" s="24">
        <v>44816</v>
      </c>
      <c r="B784" s="5">
        <f>TimeSeries!C784</f>
        <v>-1.6962601341083738E-2</v>
      </c>
      <c r="C784">
        <f>1.65*TimeSeries!F785</f>
        <v>7.771302145607303E-3</v>
      </c>
      <c r="D784">
        <f t="shared" si="12"/>
        <v>0</v>
      </c>
    </row>
    <row r="785" spans="1:4" x14ac:dyDescent="0.3">
      <c r="A785" s="24">
        <v>44823</v>
      </c>
      <c r="B785" s="5">
        <f>TimeSeries!C785</f>
        <v>-1.1608108251135452E-2</v>
      </c>
      <c r="C785">
        <f>1.65*TimeSeries!F786</f>
        <v>5.7834465485474655E-3</v>
      </c>
      <c r="D785">
        <f t="shared" si="12"/>
        <v>0</v>
      </c>
    </row>
    <row r="786" spans="1:4" x14ac:dyDescent="0.3">
      <c r="A786" s="24">
        <v>44830</v>
      </c>
      <c r="B786" s="5">
        <f>TimeSeries!C786</f>
        <v>-1.3446949778974537E-2</v>
      </c>
      <c r="C786">
        <f>1.65*TimeSeries!F787</f>
        <v>6.4469397184983481E-3</v>
      </c>
      <c r="D786">
        <f t="shared" si="12"/>
        <v>0</v>
      </c>
    </row>
    <row r="787" spans="1:4" x14ac:dyDescent="0.3">
      <c r="A787" s="24">
        <v>44837</v>
      </c>
      <c r="B787" s="5">
        <f>TimeSeries!C787</f>
        <v>1.2887345016576734E-2</v>
      </c>
      <c r="C787">
        <f>1.65*TimeSeries!F788</f>
        <v>6.2423888318539475E-3</v>
      </c>
      <c r="D787">
        <f t="shared" si="12"/>
        <v>1</v>
      </c>
    </row>
    <row r="788" spans="1:4" x14ac:dyDescent="0.3">
      <c r="A788" s="24">
        <v>44844</v>
      </c>
      <c r="B788" s="5">
        <f>TimeSeries!C788</f>
        <v>-7.4475180824222775E-3</v>
      </c>
      <c r="C788">
        <f>1.65*TimeSeries!F789</f>
        <v>4.4140781016570891E-3</v>
      </c>
      <c r="D788">
        <f t="shared" si="12"/>
        <v>0</v>
      </c>
    </row>
    <row r="789" spans="1:4" x14ac:dyDescent="0.3">
      <c r="A789" s="24">
        <v>44851</v>
      </c>
      <c r="B789" s="5">
        <f>TimeSeries!C789</f>
        <v>2.2728290395880091E-2</v>
      </c>
      <c r="C789">
        <f>1.65*TimeSeries!F790</f>
        <v>1.0034938909882347E-2</v>
      </c>
      <c r="D789">
        <f t="shared" si="12"/>
        <v>1</v>
      </c>
    </row>
    <row r="790" spans="1:4" x14ac:dyDescent="0.3">
      <c r="A790" s="24">
        <v>44858</v>
      </c>
      <c r="B790" s="5">
        <f>TimeSeries!C790</f>
        <v>1.1976353990514221E-2</v>
      </c>
      <c r="C790">
        <f>1.65*TimeSeries!F791</f>
        <v>5.9142145801963242E-3</v>
      </c>
      <c r="D790">
        <f t="shared" si="12"/>
        <v>1</v>
      </c>
    </row>
    <row r="791" spans="1:4" x14ac:dyDescent="0.3">
      <c r="A791" s="24">
        <v>44865</v>
      </c>
      <c r="B791" s="5">
        <f>TimeSeries!C791</f>
        <v>1.8572739046093023E-2</v>
      </c>
      <c r="C791">
        <f>1.65*TimeSeries!F792</f>
        <v>8.3946896043875403E-3</v>
      </c>
      <c r="D791">
        <f t="shared" si="12"/>
        <v>1</v>
      </c>
    </row>
    <row r="792" spans="1:4" x14ac:dyDescent="0.3">
      <c r="A792" s="24">
        <v>44872</v>
      </c>
      <c r="B792" s="5">
        <f>TimeSeries!C792</f>
        <v>1.2835839141973171E-2</v>
      </c>
      <c r="C792">
        <f>1.65*TimeSeries!F793</f>
        <v>6.2236695471060864E-3</v>
      </c>
      <c r="D792">
        <f t="shared" si="12"/>
        <v>1</v>
      </c>
    </row>
    <row r="793" spans="1:4" x14ac:dyDescent="0.3">
      <c r="A793" s="24">
        <v>44879</v>
      </c>
      <c r="B793" s="5">
        <f>TimeSeries!C793</f>
        <v>-2.2915268323326909E-3</v>
      </c>
      <c r="C793">
        <f>1.65*TimeSeries!F794</f>
        <v>3.2618621962294688E-3</v>
      </c>
      <c r="D793">
        <f t="shared" si="12"/>
        <v>0</v>
      </c>
    </row>
    <row r="794" spans="1:4" x14ac:dyDescent="0.3">
      <c r="A794" s="24">
        <v>44886</v>
      </c>
      <c r="B794" s="5">
        <f>TimeSeries!C794</f>
        <v>1.1202945489937166E-2</v>
      </c>
      <c r="C794">
        <f>1.65*TimeSeries!F795</f>
        <v>5.6409585821823802E-3</v>
      </c>
      <c r="D794">
        <f t="shared" si="12"/>
        <v>1</v>
      </c>
    </row>
    <row r="795" spans="1:4" x14ac:dyDescent="0.3">
      <c r="A795" s="24">
        <v>44893</v>
      </c>
      <c r="B795" s="5">
        <f>TimeSeries!C795</f>
        <v>9.9039639910332156E-3</v>
      </c>
      <c r="C795">
        <f>1.65*TimeSeries!F796</f>
        <v>5.1953183073484687E-3</v>
      </c>
      <c r="D795">
        <f t="shared" si="12"/>
        <v>1</v>
      </c>
    </row>
    <row r="796" spans="1:4" x14ac:dyDescent="0.3">
      <c r="A796" s="24">
        <v>44900</v>
      </c>
      <c r="B796" s="5">
        <f>TimeSeries!C796</f>
        <v>-1.0670674855624007E-2</v>
      </c>
      <c r="C796">
        <f>1.65*TimeSeries!F797</f>
        <v>5.4561681226115996E-3</v>
      </c>
      <c r="D796">
        <f t="shared" si="12"/>
        <v>0</v>
      </c>
    </row>
    <row r="797" spans="1:4" x14ac:dyDescent="0.3">
      <c r="A797" s="24">
        <v>44907</v>
      </c>
      <c r="B797" s="5">
        <f>TimeSeries!C797</f>
        <v>-1.2304943296693405E-2</v>
      </c>
      <c r="C797">
        <f>1.65*TimeSeries!F798</f>
        <v>6.031849801670007E-3</v>
      </c>
      <c r="D797">
        <f t="shared" si="12"/>
        <v>0</v>
      </c>
    </row>
    <row r="798" spans="1:4" x14ac:dyDescent="0.3">
      <c r="A798" s="24">
        <v>44914</v>
      </c>
      <c r="B798" s="5">
        <f>TimeSeries!C798</f>
        <v>-2.5299645232360835E-2</v>
      </c>
      <c r="C798">
        <f>1.65*TimeSeries!F799</f>
        <v>1.106578876183434E-2</v>
      </c>
      <c r="D798">
        <f t="shared" si="12"/>
        <v>0</v>
      </c>
    </row>
    <row r="799" spans="1:4" x14ac:dyDescent="0.3">
      <c r="A799" s="24">
        <v>44921</v>
      </c>
      <c r="B799" s="5">
        <f>TimeSeries!C799</f>
        <v>1.6763258244249624E-2</v>
      </c>
      <c r="C799">
        <f>1.65*TimeSeries!F800</f>
        <v>7.6947386079600343E-3</v>
      </c>
      <c r="D799">
        <f t="shared" si="12"/>
        <v>1</v>
      </c>
    </row>
    <row r="800" spans="1:4" x14ac:dyDescent="0.3">
      <c r="A800" s="24">
        <v>44928</v>
      </c>
      <c r="B800" s="5">
        <f>TimeSeries!C800</f>
        <v>-1.3578982501887271E-2</v>
      </c>
      <c r="C800">
        <f>1.65*TimeSeries!F801</f>
        <v>6.4955002040078744E-3</v>
      </c>
      <c r="D800">
        <f t="shared" si="12"/>
        <v>0</v>
      </c>
    </row>
    <row r="801" spans="1:4" x14ac:dyDescent="0.3">
      <c r="A801" s="24">
        <v>44935</v>
      </c>
      <c r="B801" s="5">
        <f>TimeSeries!C801</f>
        <v>5.4397193012540868E-3</v>
      </c>
      <c r="C801">
        <f>1.65*TimeSeries!F802</f>
        <v>3.8635071880012335E-3</v>
      </c>
      <c r="D801">
        <f t="shared" si="12"/>
        <v>1</v>
      </c>
    </row>
    <row r="802" spans="1:4" x14ac:dyDescent="0.3">
      <c r="A802" s="24">
        <v>44942</v>
      </c>
      <c r="B802" s="5">
        <f>TimeSeries!C802</f>
        <v>3.9568060098029711E-3</v>
      </c>
      <c r="C802">
        <f>1.65*TimeSeries!F803</f>
        <v>3.5316329419814818E-3</v>
      </c>
      <c r="D802">
        <f t="shared" si="12"/>
        <v>1</v>
      </c>
    </row>
    <row r="803" spans="1:4" x14ac:dyDescent="0.3">
      <c r="A803" s="24">
        <v>44949</v>
      </c>
      <c r="B803" s="5">
        <f>TimeSeries!C803</f>
        <v>-2.348064068682687E-2</v>
      </c>
      <c r="C803">
        <f>1.65*TimeSeries!F804</f>
        <v>1.0335533955974268E-2</v>
      </c>
      <c r="D803">
        <f t="shared" si="12"/>
        <v>0</v>
      </c>
    </row>
    <row r="804" spans="1:4" x14ac:dyDescent="0.3">
      <c r="A804" s="24">
        <v>44956</v>
      </c>
      <c r="B804" s="5">
        <f>TimeSeries!C804</f>
        <v>1.4184061178950103E-2</v>
      </c>
      <c r="C804">
        <f>1.65*TimeSeries!F805</f>
        <v>6.7193991144755549E-3</v>
      </c>
      <c r="D804">
        <f t="shared" si="12"/>
        <v>1</v>
      </c>
    </row>
    <row r="805" spans="1:4" x14ac:dyDescent="0.3">
      <c r="A805" s="24">
        <v>44963</v>
      </c>
      <c r="B805" s="5">
        <f>TimeSeries!C805</f>
        <v>1.3718000357498816E-4</v>
      </c>
      <c r="C805">
        <f>1.65*TimeSeries!F806</f>
        <v>3.1173989908370426E-3</v>
      </c>
      <c r="D805">
        <f t="shared" si="12"/>
        <v>0</v>
      </c>
    </row>
    <row r="806" spans="1:4" x14ac:dyDescent="0.3">
      <c r="A806" s="24">
        <v>44970</v>
      </c>
      <c r="B806" s="5">
        <f>TimeSeries!C806</f>
        <v>4.9113330579901859E-3</v>
      </c>
      <c r="C806">
        <f>1.65*TimeSeries!F807</f>
        <v>3.7367582998829368E-3</v>
      </c>
      <c r="D806">
        <f t="shared" si="12"/>
        <v>1</v>
      </c>
    </row>
    <row r="807" spans="1:4" x14ac:dyDescent="0.3">
      <c r="A807" s="24">
        <v>44977</v>
      </c>
      <c r="B807" s="5">
        <f>TimeSeries!C807</f>
        <v>-2.6660339180815562E-2</v>
      </c>
      <c r="C807">
        <f>1.65*TimeSeries!F808</f>
        <v>1.1614838042231823E-2</v>
      </c>
      <c r="D807">
        <f t="shared" si="12"/>
        <v>0</v>
      </c>
    </row>
    <row r="808" spans="1:4" x14ac:dyDescent="0.3">
      <c r="A808" s="24">
        <v>44984</v>
      </c>
      <c r="B808" s="5">
        <f>TimeSeries!C808</f>
        <v>7.3600305955052736E-3</v>
      </c>
      <c r="C808">
        <f>1.65*TimeSeries!F809</f>
        <v>4.38815582637929E-3</v>
      </c>
      <c r="D808">
        <f t="shared" si="12"/>
        <v>1</v>
      </c>
    </row>
    <row r="809" spans="1:4" x14ac:dyDescent="0.3">
      <c r="A809" s="24">
        <v>44991</v>
      </c>
      <c r="B809" s="5">
        <f>TimeSeries!C809</f>
        <v>-1.0312925614102575E-2</v>
      </c>
      <c r="C809">
        <f>1.65*TimeSeries!F810</f>
        <v>5.3336268312781975E-3</v>
      </c>
      <c r="D809">
        <f t="shared" si="12"/>
        <v>0</v>
      </c>
    </row>
    <row r="810" spans="1:4" x14ac:dyDescent="0.3">
      <c r="A810" s="24">
        <v>44998</v>
      </c>
      <c r="B810" s="5">
        <f>TimeSeries!C810</f>
        <v>-1.7966542181762968E-2</v>
      </c>
      <c r="C810">
        <f>1.65*TimeSeries!F811</f>
        <v>8.1590135623210922E-3</v>
      </c>
      <c r="D810">
        <f t="shared" si="12"/>
        <v>0</v>
      </c>
    </row>
    <row r="811" spans="1:4" x14ac:dyDescent="0.3">
      <c r="A811" s="24">
        <v>45005</v>
      </c>
      <c r="B811" s="5">
        <f>TimeSeries!C811</f>
        <v>-9.0643005674553301E-3</v>
      </c>
      <c r="C811">
        <f>1.65*TimeSeries!F812</f>
        <v>4.9179359586492138E-3</v>
      </c>
      <c r="D811">
        <f t="shared" si="12"/>
        <v>0</v>
      </c>
    </row>
    <row r="812" spans="1:4" x14ac:dyDescent="0.3">
      <c r="A812" s="24">
        <v>45012</v>
      </c>
      <c r="B812" s="5">
        <f>TimeSeries!C812</f>
        <v>2.447317651056391E-2</v>
      </c>
      <c r="C812">
        <f>1.65*TimeSeries!F813</f>
        <v>1.0733424143076089E-2</v>
      </c>
      <c r="D812">
        <f t="shared" si="12"/>
        <v>1</v>
      </c>
    </row>
    <row r="813" spans="1:4" x14ac:dyDescent="0.3">
      <c r="A813" s="24">
        <v>45019</v>
      </c>
      <c r="B813" s="5">
        <f>TimeSeries!C813</f>
        <v>1.3790543678624312E-2</v>
      </c>
      <c r="C813">
        <f>1.65*TimeSeries!F814</f>
        <v>6.5735364896035197E-3</v>
      </c>
      <c r="D813">
        <f t="shared" si="12"/>
        <v>1</v>
      </c>
    </row>
    <row r="814" spans="1:4" x14ac:dyDescent="0.3">
      <c r="A814" s="24">
        <v>45026</v>
      </c>
      <c r="B814" s="5">
        <f>TimeSeries!C814</f>
        <v>1.3003446433238475E-2</v>
      </c>
      <c r="C814">
        <f>1.65*TimeSeries!F815</f>
        <v>6.284652893908135E-3</v>
      </c>
      <c r="D814">
        <f t="shared" si="12"/>
        <v>1</v>
      </c>
    </row>
    <row r="815" spans="1:4" x14ac:dyDescent="0.3">
      <c r="A815" s="24">
        <v>45033</v>
      </c>
      <c r="B815" s="5">
        <f>TimeSeries!C815</f>
        <v>-1.1439826046107271E-2</v>
      </c>
      <c r="C815">
        <f>1.65*TimeSeries!F816</f>
        <v>5.7240822906515151E-3</v>
      </c>
      <c r="D815">
        <f t="shared" si="12"/>
        <v>0</v>
      </c>
    </row>
    <row r="816" spans="1:4" x14ac:dyDescent="0.3">
      <c r="A816" s="24">
        <v>45040</v>
      </c>
      <c r="B816" s="5">
        <f>TimeSeries!C816</f>
        <v>2.5019742862924632E-2</v>
      </c>
      <c r="C816">
        <f>1.65*TimeSeries!F817</f>
        <v>1.0953125338648773E-2</v>
      </c>
      <c r="D816">
        <f t="shared" si="12"/>
        <v>1</v>
      </c>
    </row>
    <row r="817" spans="1:4" x14ac:dyDescent="0.3">
      <c r="A817" s="24">
        <v>45047</v>
      </c>
      <c r="B817" s="5">
        <f>TimeSeries!C817</f>
        <v>2.2142264046509652E-4</v>
      </c>
      <c r="C817">
        <f>1.65*TimeSeries!F818</f>
        <v>3.1182522884557764E-3</v>
      </c>
      <c r="D817">
        <f t="shared" si="12"/>
        <v>0</v>
      </c>
    </row>
    <row r="818" spans="1:4" x14ac:dyDescent="0.3">
      <c r="A818" s="24">
        <v>45054</v>
      </c>
      <c r="B818" s="5">
        <f>TimeSeries!C818</f>
        <v>1.3603452390835047E-2</v>
      </c>
      <c r="C818">
        <f>1.65*TimeSeries!F819</f>
        <v>6.5045120447286197E-3</v>
      </c>
      <c r="D818">
        <f t="shared" si="12"/>
        <v>1</v>
      </c>
    </row>
    <row r="819" spans="1:4" x14ac:dyDescent="0.3">
      <c r="A819" s="24">
        <v>45061</v>
      </c>
      <c r="B819" s="5">
        <f>TimeSeries!C819</f>
        <v>-6.0825335724671303E-3</v>
      </c>
      <c r="C819">
        <f>1.65*TimeSeries!F820</f>
        <v>4.0288006998710803E-3</v>
      </c>
      <c r="D819">
        <f t="shared" si="12"/>
        <v>0</v>
      </c>
    </row>
    <row r="820" spans="1:4" x14ac:dyDescent="0.3">
      <c r="A820" s="24">
        <v>45068</v>
      </c>
      <c r="B820" s="5">
        <f>TimeSeries!C820</f>
        <v>1.6257908544516697E-2</v>
      </c>
      <c r="C820">
        <f>1.65*TimeSeries!F821</f>
        <v>7.501323551317547E-3</v>
      </c>
      <c r="D820">
        <f t="shared" si="12"/>
        <v>1</v>
      </c>
    </row>
    <row r="821" spans="1:4" x14ac:dyDescent="0.3">
      <c r="A821" s="24">
        <v>45075</v>
      </c>
      <c r="B821" s="5">
        <f>TimeSeries!C821</f>
        <v>1.8784444174400061E-3</v>
      </c>
      <c r="C821">
        <f>1.65*TimeSeries!F822</f>
        <v>3.2150196268407347E-3</v>
      </c>
      <c r="D821">
        <f t="shared" si="12"/>
        <v>0</v>
      </c>
    </row>
    <row r="822" spans="1:4" x14ac:dyDescent="0.3">
      <c r="A822" s="24">
        <v>45082</v>
      </c>
      <c r="B822" s="5">
        <f>TimeSeries!C822</f>
        <v>1.5809120414556066E-3</v>
      </c>
      <c r="C822">
        <f>1.65*TimeSeries!F823</f>
        <v>3.1867011604067201E-3</v>
      </c>
      <c r="D822">
        <f t="shared" si="12"/>
        <v>0</v>
      </c>
    </row>
    <row r="823" spans="1:4" x14ac:dyDescent="0.3">
      <c r="A823" s="24">
        <v>45089</v>
      </c>
      <c r="B823" s="5">
        <f>TimeSeries!C823</f>
        <v>1.4146094134112497E-2</v>
      </c>
      <c r="C823">
        <f>1.65*TimeSeries!F824</f>
        <v>6.7052871160107877E-3</v>
      </c>
      <c r="D823">
        <f t="shared" si="12"/>
        <v>1</v>
      </c>
    </row>
    <row r="824" spans="1:4" x14ac:dyDescent="0.3">
      <c r="A824" s="24">
        <v>45096</v>
      </c>
      <c r="B824" s="5">
        <f>TimeSeries!C824</f>
        <v>-8.5254435355359703E-3</v>
      </c>
      <c r="C824">
        <f>1.65*TimeSeries!F825</f>
        <v>4.7451719953557851E-3</v>
      </c>
      <c r="D824">
        <f t="shared" si="12"/>
        <v>0</v>
      </c>
    </row>
    <row r="825" spans="1:4" x14ac:dyDescent="0.3">
      <c r="A825" s="24">
        <v>45103</v>
      </c>
      <c r="B825" s="5">
        <f>TimeSeries!C825</f>
        <v>2.8049116351021919E-2</v>
      </c>
      <c r="C825">
        <f>1.65*TimeSeries!F826</f>
        <v>1.2177306642393835E-2</v>
      </c>
      <c r="D825">
        <f t="shared" si="12"/>
        <v>1</v>
      </c>
    </row>
    <row r="826" spans="1:4" x14ac:dyDescent="0.3">
      <c r="A826" s="24">
        <v>45110</v>
      </c>
      <c r="B826" s="5">
        <f>TimeSeries!C826</f>
        <v>7.4391381641183418E-3</v>
      </c>
      <c r="C826">
        <f>1.65*TimeSeries!F827</f>
        <v>4.4115885202031628E-3</v>
      </c>
      <c r="D826">
        <f t="shared" si="12"/>
        <v>1</v>
      </c>
    </row>
    <row r="827" spans="1:4" x14ac:dyDescent="0.3">
      <c r="A827" s="24">
        <v>45117</v>
      </c>
      <c r="B827" s="5">
        <f>TimeSeries!C827</f>
        <v>1.2037120668846102E-2</v>
      </c>
      <c r="C827">
        <f>1.65*TimeSeries!F828</f>
        <v>5.9359033412661362E-3</v>
      </c>
      <c r="D827">
        <f t="shared" si="12"/>
        <v>1</v>
      </c>
    </row>
    <row r="828" spans="1:4" x14ac:dyDescent="0.3">
      <c r="A828" s="24">
        <v>45124</v>
      </c>
      <c r="B828" s="5">
        <f>TimeSeries!C828</f>
        <v>9.225893838329613E-3</v>
      </c>
      <c r="C828">
        <f>1.65*TimeSeries!F829</f>
        <v>4.9705797789687508E-3</v>
      </c>
      <c r="D828">
        <f t="shared" si="12"/>
        <v>1</v>
      </c>
    </row>
    <row r="829" spans="1:4" x14ac:dyDescent="0.3">
      <c r="A829" s="24">
        <v>45131</v>
      </c>
      <c r="B829" s="5">
        <f>TimeSeries!C829</f>
        <v>-5.0113557229678474E-3</v>
      </c>
      <c r="C829">
        <f>1.65*TimeSeries!F830</f>
        <v>3.7600760578648429E-3</v>
      </c>
      <c r="D829">
        <f t="shared" si="12"/>
        <v>0</v>
      </c>
    </row>
    <row r="830" spans="1:4" x14ac:dyDescent="0.3">
      <c r="A830" s="24">
        <v>45138</v>
      </c>
      <c r="B830" s="5">
        <f>TimeSeries!C830</f>
        <v>-6.5687899663359195E-3</v>
      </c>
      <c r="C830">
        <f>1.65*TimeSeries!F831</f>
        <v>4.1611006050580818E-3</v>
      </c>
      <c r="D830">
        <f t="shared" si="12"/>
        <v>0</v>
      </c>
    </row>
    <row r="831" spans="1:4" x14ac:dyDescent="0.3">
      <c r="A831" s="24">
        <v>45145</v>
      </c>
      <c r="B831" s="5">
        <f>TimeSeries!C831</f>
        <v>-4.5447158246656461E-3</v>
      </c>
      <c r="C831">
        <f>1.65*TimeSeries!F832</f>
        <v>3.6541426899084563E-3</v>
      </c>
      <c r="D831">
        <f t="shared" si="12"/>
        <v>0</v>
      </c>
    </row>
    <row r="832" spans="1:4" x14ac:dyDescent="0.3">
      <c r="A832" s="24">
        <v>45152</v>
      </c>
      <c r="B832" s="5">
        <f>TimeSeries!C832</f>
        <v>-6.0813548212629298E-3</v>
      </c>
      <c r="C832">
        <f>1.65*TimeSeries!F833</f>
        <v>4.028487268397607E-3</v>
      </c>
      <c r="D832">
        <f t="shared" si="12"/>
        <v>0</v>
      </c>
    </row>
    <row r="833" spans="1:4" x14ac:dyDescent="0.3">
      <c r="A833" s="24">
        <v>45159</v>
      </c>
      <c r="B833" s="5">
        <f>TimeSeries!C833</f>
        <v>-2.2966993253730195E-3</v>
      </c>
      <c r="C833">
        <f>1.65*TimeSeries!F834</f>
        <v>3.2625028795105334E-3</v>
      </c>
      <c r="D833">
        <f t="shared" si="12"/>
        <v>0</v>
      </c>
    </row>
    <row r="834" spans="1:4" x14ac:dyDescent="0.3">
      <c r="A834" s="24">
        <v>45166</v>
      </c>
      <c r="B834" s="5">
        <f>TimeSeries!C834</f>
        <v>8.797973254502045E-3</v>
      </c>
      <c r="C834">
        <f>1.65*TimeSeries!F835</f>
        <v>4.8319974696488218E-3</v>
      </c>
      <c r="D834">
        <f t="shared" si="12"/>
        <v>1</v>
      </c>
    </row>
    <row r="835" spans="1:4" x14ac:dyDescent="0.3">
      <c r="A835" s="24">
        <v>45173</v>
      </c>
      <c r="B835" s="5">
        <f>TimeSeries!C835</f>
        <v>1.9791226378708116E-2</v>
      </c>
      <c r="C835">
        <f>1.65*TimeSeries!F836</f>
        <v>8.8715418851068439E-3</v>
      </c>
      <c r="D835">
        <f t="shared" si="12"/>
        <v>1</v>
      </c>
    </row>
    <row r="836" spans="1:4" x14ac:dyDescent="0.3">
      <c r="A836" s="24">
        <v>45180</v>
      </c>
      <c r="B836" s="5">
        <f>TimeSeries!C836</f>
        <v>1.8789169766020519E-2</v>
      </c>
      <c r="C836">
        <f>1.65*TimeSeries!F837</f>
        <v>8.4790954183429131E-3</v>
      </c>
      <c r="D836">
        <f t="shared" si="12"/>
        <v>1</v>
      </c>
    </row>
    <row r="837" spans="1:4" x14ac:dyDescent="0.3">
      <c r="A837" s="24">
        <v>45187</v>
      </c>
      <c r="B837" s="5">
        <f>TimeSeries!C837</f>
        <v>-2.5658213105346328E-2</v>
      </c>
      <c r="C837">
        <f>1.65*TimeSeries!F838</f>
        <v>1.1210259967357129E-2</v>
      </c>
      <c r="D837">
        <f t="shared" ref="D837:D900" si="13">IF(B837&gt;C837,1,0)</f>
        <v>0</v>
      </c>
    </row>
    <row r="838" spans="1:4" x14ac:dyDescent="0.3">
      <c r="A838" s="24">
        <v>45194</v>
      </c>
      <c r="B838" s="5">
        <f>TimeSeries!C838</f>
        <v>-1.8272218127756146E-3</v>
      </c>
      <c r="C838">
        <f>1.65*TimeSeries!F839</f>
        <v>3.2098160395015473E-3</v>
      </c>
      <c r="D838">
        <f t="shared" si="13"/>
        <v>0</v>
      </c>
    </row>
    <row r="839" spans="1:4" x14ac:dyDescent="0.3">
      <c r="A839" s="24">
        <v>45201</v>
      </c>
      <c r="B839" s="5">
        <f>TimeSeries!C839</f>
        <v>7.7395793654977396E-4</v>
      </c>
      <c r="C839">
        <f>1.65*TimeSeries!F840</f>
        <v>3.1337464194146872E-3</v>
      </c>
      <c r="D839">
        <f t="shared" si="13"/>
        <v>0</v>
      </c>
    </row>
    <row r="840" spans="1:4" x14ac:dyDescent="0.3">
      <c r="A840" s="24">
        <v>45208</v>
      </c>
      <c r="B840" s="5">
        <f>TimeSeries!C840</f>
        <v>4.9635322588852393E-3</v>
      </c>
      <c r="C840">
        <f>1.65*TimeSeries!F841</f>
        <v>3.7488866778680081E-3</v>
      </c>
      <c r="D840">
        <f t="shared" si="13"/>
        <v>1</v>
      </c>
    </row>
    <row r="841" spans="1:4" x14ac:dyDescent="0.3">
      <c r="A841" s="24">
        <v>45215</v>
      </c>
      <c r="B841" s="5">
        <f>TimeSeries!C841</f>
        <v>-1.0551357137051021E-2</v>
      </c>
      <c r="C841">
        <f>1.65*TimeSeries!F842</f>
        <v>5.415143283801856E-3</v>
      </c>
      <c r="D841">
        <f t="shared" si="13"/>
        <v>0</v>
      </c>
    </row>
    <row r="842" spans="1:4" x14ac:dyDescent="0.3">
      <c r="A842" s="24">
        <v>45222</v>
      </c>
      <c r="B842" s="5">
        <f>TimeSeries!C842</f>
        <v>-2.5349703378138133E-2</v>
      </c>
      <c r="C842">
        <f>1.65*TimeSeries!F843</f>
        <v>1.1085948168777922E-2</v>
      </c>
      <c r="D842">
        <f t="shared" si="13"/>
        <v>0</v>
      </c>
    </row>
    <row r="843" spans="1:4" x14ac:dyDescent="0.3">
      <c r="A843" s="24">
        <v>45229</v>
      </c>
      <c r="B843" s="5">
        <f>TimeSeries!C843</f>
        <v>9.6260409967319216E-3</v>
      </c>
      <c r="C843">
        <f>1.65*TimeSeries!F844</f>
        <v>5.1024816926786903E-3</v>
      </c>
      <c r="D843">
        <f t="shared" si="13"/>
        <v>1</v>
      </c>
    </row>
    <row r="844" spans="1:4" x14ac:dyDescent="0.3">
      <c r="A844" s="24">
        <v>45236</v>
      </c>
      <c r="B844" s="5">
        <f>TimeSeries!C844</f>
        <v>1.0127089324092564E-2</v>
      </c>
      <c r="C844">
        <f>1.65*TimeSeries!F845</f>
        <v>5.2705351214084031E-3</v>
      </c>
      <c r="D844">
        <f t="shared" si="13"/>
        <v>1</v>
      </c>
    </row>
    <row r="845" spans="1:4" x14ac:dyDescent="0.3">
      <c r="A845" s="24">
        <v>45243</v>
      </c>
      <c r="B845" s="5">
        <f>TimeSeries!C845</f>
        <v>1.5775838172153334E-2</v>
      </c>
      <c r="C845">
        <f>1.65*TimeSeries!F846</f>
        <v>7.317782555144323E-3</v>
      </c>
      <c r="D845">
        <f t="shared" si="13"/>
        <v>1</v>
      </c>
    </row>
    <row r="846" spans="1:4" x14ac:dyDescent="0.3">
      <c r="A846" s="24">
        <v>45250</v>
      </c>
      <c r="B846" s="5">
        <f>TimeSeries!C846</f>
        <v>3.1876683835045938E-3</v>
      </c>
      <c r="C846">
        <f>1.65*TimeSeries!F847</f>
        <v>3.3918393392268062E-3</v>
      </c>
      <c r="D846">
        <f t="shared" si="13"/>
        <v>0</v>
      </c>
    </row>
    <row r="847" spans="1:4" x14ac:dyDescent="0.3">
      <c r="A847" s="24">
        <v>45257</v>
      </c>
      <c r="B847" s="5">
        <f>TimeSeries!C847</f>
        <v>2.3905448961142772E-2</v>
      </c>
      <c r="C847">
        <f>1.65*TimeSeries!F848</f>
        <v>1.0505655086403125E-2</v>
      </c>
      <c r="D847">
        <f t="shared" si="13"/>
        <v>1</v>
      </c>
    </row>
    <row r="848" spans="1:4" x14ac:dyDescent="0.3">
      <c r="A848" s="24">
        <v>45264</v>
      </c>
      <c r="B848" s="5">
        <f>TimeSeries!C848</f>
        <v>3.4611379890365113E-2</v>
      </c>
      <c r="C848">
        <f>1.65*TimeSeries!F849</f>
        <v>1.4856349302044689E-2</v>
      </c>
      <c r="D848">
        <f t="shared" si="13"/>
        <v>1</v>
      </c>
    </row>
    <row r="849" spans="1:4" x14ac:dyDescent="0.3">
      <c r="A849" s="24">
        <v>45271</v>
      </c>
      <c r="B849" s="5">
        <f>TimeSeries!C849</f>
        <v>2.3236239039903017E-2</v>
      </c>
      <c r="C849">
        <f>1.65*TimeSeries!F850</f>
        <v>1.0237785365614668E-2</v>
      </c>
      <c r="D849">
        <f t="shared" si="13"/>
        <v>1</v>
      </c>
    </row>
    <row r="850" spans="1:4" x14ac:dyDescent="0.3">
      <c r="A850" s="24">
        <v>45278</v>
      </c>
      <c r="B850" s="5">
        <f>TimeSeries!C850</f>
        <v>-4.9984502728748215E-3</v>
      </c>
      <c r="C850">
        <f>1.65*TimeSeries!F851</f>
        <v>3.7570492563710404E-3</v>
      </c>
      <c r="D850">
        <f t="shared" si="13"/>
        <v>0</v>
      </c>
    </row>
    <row r="851" spans="1:4" x14ac:dyDescent="0.3">
      <c r="A851" s="24">
        <v>45285</v>
      </c>
      <c r="B851" s="5">
        <f>TimeSeries!C851</f>
        <v>1.7892774176821558E-2</v>
      </c>
      <c r="C851">
        <f>1.65*TimeSeries!F852</f>
        <v>8.1304112458032325E-3</v>
      </c>
      <c r="D851">
        <f t="shared" si="13"/>
        <v>1</v>
      </c>
    </row>
    <row r="852" spans="1:4" x14ac:dyDescent="0.3">
      <c r="A852" s="24">
        <v>45292</v>
      </c>
      <c r="B852" s="5">
        <f>TimeSeries!C852</f>
        <v>-9.4791909424696286E-4</v>
      </c>
      <c r="C852">
        <f>1.65*TimeSeries!F853</f>
        <v>3.1421529223004752E-3</v>
      </c>
      <c r="D852">
        <f t="shared" si="13"/>
        <v>0</v>
      </c>
    </row>
    <row r="853" spans="1:4" x14ac:dyDescent="0.3">
      <c r="A853" s="24">
        <v>45299</v>
      </c>
      <c r="B853" s="5">
        <f>TimeSeries!C853</f>
        <v>8.4635293673134271E-3</v>
      </c>
      <c r="C853">
        <f>1.65*TimeSeries!F854</f>
        <v>4.7256102216633906E-3</v>
      </c>
      <c r="D853">
        <f t="shared" si="13"/>
        <v>1</v>
      </c>
    </row>
    <row r="854" spans="1:4" x14ac:dyDescent="0.3">
      <c r="A854" s="24">
        <v>45306</v>
      </c>
      <c r="B854" s="5">
        <f>TimeSeries!C854</f>
        <v>-1.2430051355886373E-2</v>
      </c>
      <c r="C854">
        <f>1.65*TimeSeries!F855</f>
        <v>6.0768626046032509E-3</v>
      </c>
      <c r="D854">
        <f t="shared" si="13"/>
        <v>0</v>
      </c>
    </row>
    <row r="855" spans="1:4" x14ac:dyDescent="0.3">
      <c r="A855" s="24">
        <v>45313</v>
      </c>
      <c r="B855" s="5">
        <f>TimeSeries!C855</f>
        <v>-1.247783670526148E-2</v>
      </c>
      <c r="C855">
        <f>1.65*TimeSeries!F856</f>
        <v>6.0940870053129582E-3</v>
      </c>
      <c r="D855">
        <f t="shared" si="13"/>
        <v>0</v>
      </c>
    </row>
    <row r="856" spans="1:4" x14ac:dyDescent="0.3">
      <c r="A856" s="24">
        <v>45320</v>
      </c>
      <c r="B856" s="5">
        <f>TimeSeries!C856</f>
        <v>2.3472606663543782E-2</v>
      </c>
      <c r="C856">
        <f>1.65*TimeSeries!F857</f>
        <v>1.0332319257342095E-2</v>
      </c>
      <c r="D856">
        <f t="shared" si="13"/>
        <v>1</v>
      </c>
    </row>
    <row r="857" spans="1:4" x14ac:dyDescent="0.3">
      <c r="A857" s="24">
        <v>45327</v>
      </c>
      <c r="B857" s="5">
        <f>TimeSeries!C857</f>
        <v>-3.2626261199916184E-3</v>
      </c>
      <c r="C857">
        <f>1.65*TimeSeries!F858</f>
        <v>3.4043697753791758E-3</v>
      </c>
      <c r="D857">
        <f t="shared" si="13"/>
        <v>0</v>
      </c>
    </row>
    <row r="858" spans="1:4" x14ac:dyDescent="0.3">
      <c r="A858" s="24">
        <v>45334</v>
      </c>
      <c r="B858" s="5">
        <f>TimeSeries!C858</f>
        <v>1.1853516297486433E-2</v>
      </c>
      <c r="C858">
        <f>1.65*TimeSeries!F859</f>
        <v>5.8704651440944023E-3</v>
      </c>
      <c r="D858">
        <f t="shared" si="13"/>
        <v>1</v>
      </c>
    </row>
    <row r="859" spans="1:4" x14ac:dyDescent="0.3">
      <c r="A859" s="24">
        <v>45341</v>
      </c>
      <c r="B859" s="5">
        <f>TimeSeries!C859</f>
        <v>7.8037451667449798E-3</v>
      </c>
      <c r="C859">
        <f>1.65*TimeSeries!F860</f>
        <v>4.5211715679006484E-3</v>
      </c>
      <c r="D859">
        <f t="shared" si="13"/>
        <v>1</v>
      </c>
    </row>
    <row r="860" spans="1:4" x14ac:dyDescent="0.3">
      <c r="A860" s="24">
        <v>45348</v>
      </c>
      <c r="B860" s="5">
        <f>TimeSeries!C860</f>
        <v>5.6747169719741919E-3</v>
      </c>
      <c r="C860">
        <f>1.65*TimeSeries!F861</f>
        <v>3.9225909362398739E-3</v>
      </c>
      <c r="D860">
        <f t="shared" si="13"/>
        <v>1</v>
      </c>
    </row>
    <row r="861" spans="1:4" x14ac:dyDescent="0.3">
      <c r="A861" s="24">
        <v>45355</v>
      </c>
      <c r="B861" s="5">
        <f>TimeSeries!C861</f>
        <v>6.9296975546975226E-3</v>
      </c>
      <c r="C861">
        <f>1.65*TimeSeries!F862</f>
        <v>4.2629589483888742E-3</v>
      </c>
      <c r="D861">
        <f t="shared" si="13"/>
        <v>1</v>
      </c>
    </row>
    <row r="862" spans="1:4" x14ac:dyDescent="0.3">
      <c r="A862" s="24">
        <v>45362</v>
      </c>
      <c r="B862" s="5">
        <f>TimeSeries!C862</f>
        <v>-2.0903821564132397E-2</v>
      </c>
      <c r="C862">
        <f>1.65*TimeSeries!F863</f>
        <v>9.3101546332399962E-3</v>
      </c>
      <c r="D862">
        <f t="shared" si="13"/>
        <v>0</v>
      </c>
    </row>
    <row r="863" spans="1:4" x14ac:dyDescent="0.3">
      <c r="A863" s="24">
        <v>45369</v>
      </c>
      <c r="B863" s="5">
        <f>TimeSeries!C863</f>
        <v>3.332844091697762E-3</v>
      </c>
      <c r="C863">
        <f>1.65*TimeSeries!F864</f>
        <v>3.4163289742814278E-3</v>
      </c>
      <c r="D863">
        <f t="shared" si="13"/>
        <v>0</v>
      </c>
    </row>
    <row r="864" spans="1:4" x14ac:dyDescent="0.3">
      <c r="A864" s="24">
        <v>45376</v>
      </c>
      <c r="B864" s="5">
        <f>TimeSeries!C864</f>
        <v>1.0415576527091019E-2</v>
      </c>
      <c r="C864">
        <f>1.65*TimeSeries!F865</f>
        <v>5.3686448587512235E-3</v>
      </c>
      <c r="D864">
        <f t="shared" si="13"/>
        <v>1</v>
      </c>
    </row>
    <row r="865" spans="1:4" x14ac:dyDescent="0.3">
      <c r="A865" s="24">
        <v>45383</v>
      </c>
      <c r="B865" s="5">
        <f>TimeSeries!C865</f>
        <v>8.3665365481468967E-3</v>
      </c>
      <c r="C865">
        <f>1.65*TimeSeries!F866</f>
        <v>4.6950906031110245E-3</v>
      </c>
      <c r="D865">
        <f t="shared" si="13"/>
        <v>1</v>
      </c>
    </row>
    <row r="866" spans="1:4" x14ac:dyDescent="0.3">
      <c r="A866" s="24">
        <v>45390</v>
      </c>
      <c r="B866" s="5">
        <f>TimeSeries!C866</f>
        <v>2.5323123577369877E-4</v>
      </c>
      <c r="C866">
        <f>1.65*TimeSeries!F867</f>
        <v>3.1186786593012344E-3</v>
      </c>
      <c r="D866">
        <f t="shared" si="13"/>
        <v>0</v>
      </c>
    </row>
    <row r="867" spans="1:4" x14ac:dyDescent="0.3">
      <c r="A867" s="24">
        <v>45397</v>
      </c>
      <c r="B867" s="5">
        <f>TimeSeries!C867</f>
        <v>-1.6536869728557835E-2</v>
      </c>
      <c r="C867">
        <f>1.65*TimeSeries!F868</f>
        <v>7.607968740196311E-3</v>
      </c>
      <c r="D867">
        <f t="shared" si="13"/>
        <v>0</v>
      </c>
    </row>
    <row r="868" spans="1:4" x14ac:dyDescent="0.3">
      <c r="A868" s="24">
        <v>45404</v>
      </c>
      <c r="B868" s="5">
        <f>TimeSeries!C868</f>
        <v>1.2324433049623051E-2</v>
      </c>
      <c r="C868">
        <f>1.65*TimeSeries!F869</f>
        <v>6.0388540908174939E-3</v>
      </c>
      <c r="D868">
        <f t="shared" si="13"/>
        <v>1</v>
      </c>
    </row>
    <row r="869" spans="1:4" x14ac:dyDescent="0.3">
      <c r="A869" s="24">
        <v>45411</v>
      </c>
      <c r="B869" s="5">
        <f>TimeSeries!C869</f>
        <v>2.4933326155016644E-3</v>
      </c>
      <c r="C869">
        <f>1.65*TimeSeries!F870</f>
        <v>3.2878290230041489E-3</v>
      </c>
      <c r="D869">
        <f t="shared" si="13"/>
        <v>0</v>
      </c>
    </row>
    <row r="870" spans="1:4" x14ac:dyDescent="0.3">
      <c r="A870" s="24">
        <v>45418</v>
      </c>
      <c r="B870" s="5">
        <f>TimeSeries!C870</f>
        <v>-1.8715661384811066E-2</v>
      </c>
      <c r="C870">
        <f>1.65*TimeSeries!F871</f>
        <v>8.450412942195536E-3</v>
      </c>
      <c r="D870">
        <f t="shared" si="13"/>
        <v>0</v>
      </c>
    </row>
    <row r="871" spans="1:4" x14ac:dyDescent="0.3">
      <c r="A871" s="24">
        <v>45425</v>
      </c>
      <c r="B871" s="5">
        <f>TimeSeries!C871</f>
        <v>1.8630545412424926E-2</v>
      </c>
      <c r="C871">
        <f>1.65*TimeSeries!F872</f>
        <v>8.4172204146658585E-3</v>
      </c>
      <c r="D871">
        <f t="shared" si="13"/>
        <v>1</v>
      </c>
    </row>
    <row r="872" spans="1:4" x14ac:dyDescent="0.3">
      <c r="A872" s="24">
        <v>45432</v>
      </c>
      <c r="B872" s="5">
        <f>TimeSeries!C872</f>
        <v>2.1855151029202657E-2</v>
      </c>
      <c r="C872">
        <f>1.65*TimeSeries!F873</f>
        <v>9.6872922774785576E-3</v>
      </c>
      <c r="D872">
        <f t="shared" si="13"/>
        <v>1</v>
      </c>
    </row>
    <row r="873" spans="1:4" x14ac:dyDescent="0.3">
      <c r="A873" s="24">
        <v>45439</v>
      </c>
      <c r="B873" s="5">
        <f>TimeSeries!C873</f>
        <v>-1.8573791893592317E-2</v>
      </c>
      <c r="C873">
        <f>1.65*TimeSeries!F874</f>
        <v>8.3950998797093432E-3</v>
      </c>
      <c r="D873">
        <f t="shared" si="13"/>
        <v>0</v>
      </c>
    </row>
    <row r="874" spans="1:4" x14ac:dyDescent="0.3">
      <c r="A874" s="24">
        <v>45446</v>
      </c>
      <c r="B874" s="5">
        <f>TimeSeries!C874</f>
        <v>3.3707394719600492E-2</v>
      </c>
      <c r="C874">
        <f>1.65*TimeSeries!F875</f>
        <v>1.448562681593101E-2</v>
      </c>
      <c r="D874">
        <f t="shared" si="13"/>
        <v>1</v>
      </c>
    </row>
    <row r="875" spans="1:4" x14ac:dyDescent="0.3">
      <c r="A875" s="24">
        <v>45453</v>
      </c>
      <c r="B875" s="5">
        <f>TimeSeries!C875</f>
        <v>7.5331938955887079E-3</v>
      </c>
      <c r="C875">
        <f>1.65*TimeSeries!F876</f>
        <v>4.4396111887341685E-3</v>
      </c>
      <c r="D875">
        <f t="shared" si="13"/>
        <v>1</v>
      </c>
    </row>
    <row r="876" spans="1:4" x14ac:dyDescent="0.3">
      <c r="A876" s="24">
        <v>45460</v>
      </c>
      <c r="B876" s="5">
        <f>TimeSeries!C876</f>
        <v>1.5128528821319875E-3</v>
      </c>
      <c r="C876">
        <f>1.65*TimeSeries!F877</f>
        <v>3.1808769571375537E-3</v>
      </c>
      <c r="D876">
        <f t="shared" si="13"/>
        <v>0</v>
      </c>
    </row>
    <row r="877" spans="1:4" x14ac:dyDescent="0.3">
      <c r="A877" s="24">
        <v>45467</v>
      </c>
      <c r="B877" s="5">
        <f>TimeSeries!C877</f>
        <v>2.1679836623336168E-2</v>
      </c>
      <c r="C877">
        <f>1.65*TimeSeries!F878</f>
        <v>9.6176578096999459E-3</v>
      </c>
      <c r="D877">
        <f t="shared" si="13"/>
        <v>1</v>
      </c>
    </row>
    <row r="878" spans="1:4" x14ac:dyDescent="0.3">
      <c r="A878" s="24">
        <v>45474</v>
      </c>
      <c r="B878" s="5">
        <f>TimeSeries!C878</f>
        <v>1.3046321420381757E-2</v>
      </c>
      <c r="C878">
        <f>1.65*TimeSeries!F879</f>
        <v>6.3002841445492213E-3</v>
      </c>
      <c r="D878">
        <f t="shared" si="13"/>
        <v>1</v>
      </c>
    </row>
    <row r="879" spans="1:4" x14ac:dyDescent="0.3">
      <c r="A879" s="24">
        <v>45481</v>
      </c>
      <c r="B879" s="5">
        <f>TimeSeries!C879</f>
        <v>7.3302862874664587E-3</v>
      </c>
      <c r="C879">
        <f>1.65*TimeSeries!F880</f>
        <v>4.3793778480297092E-3</v>
      </c>
      <c r="D879">
        <f t="shared" si="13"/>
        <v>1</v>
      </c>
    </row>
    <row r="880" spans="1:4" x14ac:dyDescent="0.3">
      <c r="A880" s="24">
        <v>45488</v>
      </c>
      <c r="B880" s="5">
        <f>TimeSeries!C880</f>
        <v>1.1733664001589705E-3</v>
      </c>
      <c r="C880">
        <f>1.65*TimeSeries!F881</f>
        <v>3.1555281265964693E-3</v>
      </c>
      <c r="D880">
        <f t="shared" si="13"/>
        <v>0</v>
      </c>
    </row>
    <row r="881" spans="1:4" x14ac:dyDescent="0.3">
      <c r="A881" s="24">
        <v>45495</v>
      </c>
      <c r="B881" s="5">
        <f>TimeSeries!C881</f>
        <v>1.2390463208034497E-2</v>
      </c>
      <c r="C881">
        <f>1.65*TimeSeries!F882</f>
        <v>6.0626060954082029E-3</v>
      </c>
      <c r="D881">
        <f t="shared" si="13"/>
        <v>1</v>
      </c>
    </row>
    <row r="882" spans="1:4" x14ac:dyDescent="0.3">
      <c r="A882" s="24">
        <v>45502</v>
      </c>
      <c r="B882" s="5">
        <f>TimeSeries!C882</f>
        <v>-4.7171773724281607E-3</v>
      </c>
      <c r="C882">
        <f>1.65*TimeSeries!F883</f>
        <v>3.6924378349430971E-3</v>
      </c>
      <c r="D882">
        <f t="shared" si="13"/>
        <v>0</v>
      </c>
    </row>
    <row r="883" spans="1:4" x14ac:dyDescent="0.3">
      <c r="A883" s="24">
        <v>45509</v>
      </c>
      <c r="B883" s="5">
        <f>TimeSeries!C883</f>
        <v>-1.4167953726225035E-2</v>
      </c>
      <c r="C883">
        <f>1.65*TimeSeries!F884</f>
        <v>6.7134111277627907E-3</v>
      </c>
      <c r="D883">
        <f t="shared" si="13"/>
        <v>0</v>
      </c>
    </row>
    <row r="884" spans="1:4" x14ac:dyDescent="0.3">
      <c r="A884" s="24">
        <v>45516</v>
      </c>
      <c r="B884" s="5">
        <f>TimeSeries!C884</f>
        <v>7.126311300913013E-3</v>
      </c>
      <c r="C884">
        <f>1.65*TimeSeries!F885</f>
        <v>4.319673214200132E-3</v>
      </c>
      <c r="D884">
        <f t="shared" si="13"/>
        <v>1</v>
      </c>
    </row>
    <row r="885" spans="1:4" x14ac:dyDescent="0.3">
      <c r="A885" s="24">
        <v>45523</v>
      </c>
      <c r="B885" s="5">
        <f>TimeSeries!C885</f>
        <v>1.1490903870086111E-2</v>
      </c>
      <c r="C885">
        <f>1.65*TimeSeries!F886</f>
        <v>5.7420738716263374E-3</v>
      </c>
      <c r="D885">
        <f t="shared" si="13"/>
        <v>1</v>
      </c>
    </row>
    <row r="886" spans="1:4" x14ac:dyDescent="0.3">
      <c r="A886" s="24">
        <v>45530</v>
      </c>
      <c r="B886" s="5">
        <f>TimeSeries!C886</f>
        <v>1.6627623549180237E-2</v>
      </c>
      <c r="C886">
        <f>1.65*TimeSeries!F887</f>
        <v>7.64272919722869E-3</v>
      </c>
      <c r="D886">
        <f t="shared" si="13"/>
        <v>1</v>
      </c>
    </row>
    <row r="887" spans="1:4" x14ac:dyDescent="0.3">
      <c r="A887" s="24">
        <v>45537</v>
      </c>
      <c r="B887" s="5">
        <f>TimeSeries!C887</f>
        <v>-1.5206511123437516E-2</v>
      </c>
      <c r="C887">
        <f>1.65*TimeSeries!F888</f>
        <v>7.1023336370561636E-3</v>
      </c>
      <c r="D887">
        <f t="shared" si="13"/>
        <v>0</v>
      </c>
    </row>
    <row r="888" spans="1:4" x14ac:dyDescent="0.3">
      <c r="A888" s="24">
        <v>45544</v>
      </c>
      <c r="B888" s="5">
        <f>TimeSeries!C888</f>
        <v>2.0294002790408605E-2</v>
      </c>
      <c r="C888">
        <f>1.65*TimeSeries!F889</f>
        <v>9.069398680757795E-3</v>
      </c>
      <c r="D888">
        <f t="shared" si="13"/>
        <v>1</v>
      </c>
    </row>
    <row r="889" spans="1:4" x14ac:dyDescent="0.3">
      <c r="A889" s="24">
        <v>45551</v>
      </c>
      <c r="B889" s="5">
        <f>TimeSeries!C889</f>
        <v>1.7133643000808441E-2</v>
      </c>
      <c r="C889">
        <f>1.65*TimeSeries!F890</f>
        <v>7.8371113437247647E-3</v>
      </c>
      <c r="D889">
        <f t="shared" si="13"/>
        <v>1</v>
      </c>
    </row>
    <row r="890" spans="1:4" x14ac:dyDescent="0.3">
      <c r="A890" s="24">
        <v>45558</v>
      </c>
      <c r="B890" s="5">
        <f>TimeSeries!C890</f>
        <v>1.5044037220542705E-2</v>
      </c>
      <c r="C890">
        <f>1.65*TimeSeries!F891</f>
        <v>7.0411270603009E-3</v>
      </c>
      <c r="D890">
        <f t="shared" si="13"/>
        <v>1</v>
      </c>
    </row>
    <row r="891" spans="1:4" x14ac:dyDescent="0.3">
      <c r="A891" s="24">
        <v>45565</v>
      </c>
      <c r="B891" s="5">
        <f>TimeSeries!C891</f>
        <v>-4.4476560141728849E-2</v>
      </c>
      <c r="C891">
        <f>1.65*TimeSeries!F892</f>
        <v>1.8924371301662121E-2</v>
      </c>
      <c r="D891">
        <f t="shared" si="13"/>
        <v>0</v>
      </c>
    </row>
    <row r="892" spans="1:4" x14ac:dyDescent="0.3">
      <c r="A892" s="24">
        <v>45572</v>
      </c>
      <c r="B892" s="5">
        <f>TimeSeries!C892</f>
        <v>-2.0128089260372795E-3</v>
      </c>
      <c r="C892">
        <f>1.65*TimeSeries!F893</f>
        <v>3.229309660944472E-3</v>
      </c>
      <c r="D892">
        <f t="shared" si="13"/>
        <v>0</v>
      </c>
    </row>
    <row r="893" spans="1:4" x14ac:dyDescent="0.3">
      <c r="A893" s="24">
        <v>45579</v>
      </c>
      <c r="B893" s="5">
        <f>TimeSeries!C893</f>
        <v>-4.4142811720760955E-3</v>
      </c>
      <c r="C893">
        <f>1.65*TimeSeries!F894</f>
        <v>3.6258706519402381E-3</v>
      </c>
      <c r="D893">
        <f t="shared" si="13"/>
        <v>0</v>
      </c>
    </row>
    <row r="894" spans="1:4" x14ac:dyDescent="0.3">
      <c r="A894" s="24">
        <v>45586</v>
      </c>
      <c r="B894" s="5">
        <f>TimeSeries!C894</f>
        <v>-2.7088139713140946E-2</v>
      </c>
      <c r="C894">
        <f>1.65*TimeSeries!F895</f>
        <v>1.1787890557631853E-2</v>
      </c>
      <c r="D894">
        <f t="shared" si="13"/>
        <v>0</v>
      </c>
    </row>
    <row r="895" spans="1:4" x14ac:dyDescent="0.3">
      <c r="A895" s="24">
        <v>45593</v>
      </c>
      <c r="B895" s="5">
        <f>TimeSeries!C895</f>
        <v>5.1093770319137199E-3</v>
      </c>
      <c r="C895">
        <f>1.65*TimeSeries!F896</f>
        <v>3.7832397124728002E-3</v>
      </c>
      <c r="D895">
        <f t="shared" si="13"/>
        <v>1</v>
      </c>
    </row>
    <row r="896" spans="1:4" x14ac:dyDescent="0.3">
      <c r="A896" s="24">
        <v>45600</v>
      </c>
      <c r="B896" s="5">
        <f>TimeSeries!C896</f>
        <v>-6.424791987223899E-3</v>
      </c>
      <c r="C896">
        <f>1.65*TimeSeries!F897</f>
        <v>4.1213113900612853E-3</v>
      </c>
      <c r="D896">
        <f t="shared" si="13"/>
        <v>0</v>
      </c>
    </row>
    <row r="897" spans="1:4" x14ac:dyDescent="0.3">
      <c r="A897" s="24">
        <v>45607</v>
      </c>
      <c r="B897" s="5">
        <f>TimeSeries!C897</f>
        <v>-2.5488443027341434E-2</v>
      </c>
      <c r="C897">
        <f>1.65*TimeSeries!F898</f>
        <v>1.1141837769586388E-2</v>
      </c>
      <c r="D897">
        <f t="shared" si="13"/>
        <v>0</v>
      </c>
    </row>
    <row r="898" spans="1:4" x14ac:dyDescent="0.3">
      <c r="A898" s="24">
        <v>45614</v>
      </c>
      <c r="B898" s="5">
        <f>TimeSeries!C898</f>
        <v>1.5916184444815906E-2</v>
      </c>
      <c r="C898">
        <f>1.65*TimeSeries!F899</f>
        <v>7.3711158637545385E-3</v>
      </c>
      <c r="D898">
        <f t="shared" si="13"/>
        <v>1</v>
      </c>
    </row>
    <row r="899" spans="1:4" x14ac:dyDescent="0.3">
      <c r="A899" s="24">
        <v>45621</v>
      </c>
      <c r="B899" s="5">
        <f>TimeSeries!C899</f>
        <v>9.3632521254012335E-3</v>
      </c>
      <c r="C899">
        <f>1.65*TimeSeries!F900</f>
        <v>5.0156148850489723E-3</v>
      </c>
      <c r="D899">
        <f t="shared" si="13"/>
        <v>1</v>
      </c>
    </row>
    <row r="900" spans="1:4" x14ac:dyDescent="0.3">
      <c r="A900" s="24">
        <v>45628</v>
      </c>
      <c r="B900" s="5">
        <f>TimeSeries!C900</f>
        <v>2.2655460411037609E-2</v>
      </c>
      <c r="C900">
        <f>1.65*TimeSeries!F901</f>
        <v>1.000588986605549E-2</v>
      </c>
      <c r="D900">
        <f t="shared" si="13"/>
        <v>1</v>
      </c>
    </row>
    <row r="901" spans="1:4" x14ac:dyDescent="0.3">
      <c r="A901" s="24">
        <v>45635</v>
      </c>
      <c r="B901" s="5">
        <f>TimeSeries!C901</f>
        <v>3.667263578396307E-3</v>
      </c>
      <c r="C901">
        <f>1.65*TimeSeries!F902</f>
        <v>3.4761505331917034E-3</v>
      </c>
      <c r="D901">
        <f t="shared" ref="D901:D912" si="14">IF(B901&gt;C901,1,0)</f>
        <v>1</v>
      </c>
    </row>
    <row r="902" spans="1:4" x14ac:dyDescent="0.3">
      <c r="A902" s="24">
        <v>45642</v>
      </c>
      <c r="B902" s="5">
        <f>TimeSeries!C902</f>
        <v>-4.7673871198458895E-2</v>
      </c>
      <c r="C902">
        <f>1.65*TimeSeries!F903</f>
        <v>2.0249100511494176E-2</v>
      </c>
      <c r="D902">
        <f t="shared" si="14"/>
        <v>0</v>
      </c>
    </row>
    <row r="903" spans="1:4" x14ac:dyDescent="0.3">
      <c r="A903" s="24">
        <v>45649</v>
      </c>
      <c r="B903" s="5">
        <f>TimeSeries!C903</f>
        <v>9.5771230789614137E-3</v>
      </c>
      <c r="C903">
        <f>1.65*TimeSeries!F904</f>
        <v>5.0862427461214055E-3</v>
      </c>
      <c r="D903">
        <f t="shared" si="14"/>
        <v>1</v>
      </c>
    </row>
    <row r="904" spans="1:4" x14ac:dyDescent="0.3">
      <c r="A904" s="24">
        <v>45656</v>
      </c>
      <c r="B904" s="5">
        <f>TimeSeries!C904</f>
        <v>8.0353753028203911E-3</v>
      </c>
      <c r="C904">
        <f>1.65*TimeSeries!F905</f>
        <v>4.5920786709676498E-3</v>
      </c>
      <c r="D904">
        <f t="shared" si="14"/>
        <v>1</v>
      </c>
    </row>
    <row r="905" spans="1:4" x14ac:dyDescent="0.3">
      <c r="A905" s="24">
        <v>45663</v>
      </c>
      <c r="B905" s="5">
        <f>TimeSeries!C905</f>
        <v>-2.3880690280048689E-2</v>
      </c>
      <c r="C905">
        <f>1.65*TimeSeries!F906</f>
        <v>1.0495732648929841E-2</v>
      </c>
      <c r="D905">
        <f t="shared" si="14"/>
        <v>0</v>
      </c>
    </row>
    <row r="906" spans="1:4" x14ac:dyDescent="0.3">
      <c r="A906" s="24">
        <v>45670</v>
      </c>
      <c r="B906" s="5">
        <f>TimeSeries!C906</f>
        <v>-9.7433276252053558E-3</v>
      </c>
      <c r="C906">
        <f>1.65*TimeSeries!F907</f>
        <v>5.1415415206749731E-3</v>
      </c>
      <c r="D906">
        <f t="shared" si="14"/>
        <v>0</v>
      </c>
    </row>
    <row r="907" spans="1:4" x14ac:dyDescent="0.3">
      <c r="A907" s="24">
        <v>45677</v>
      </c>
      <c r="B907" s="5">
        <f>TimeSeries!C907</f>
        <v>-4.7838230820473893E-3</v>
      </c>
      <c r="C907">
        <f>1.65*TimeSeries!F908</f>
        <v>3.7075091047106719E-3</v>
      </c>
      <c r="D907">
        <f t="shared" si="14"/>
        <v>0</v>
      </c>
    </row>
    <row r="908" spans="1:4" x14ac:dyDescent="0.3">
      <c r="A908" s="24">
        <v>45684</v>
      </c>
      <c r="B908" s="5">
        <f>TimeSeries!C908</f>
        <v>1.8023453198734662E-2</v>
      </c>
      <c r="C908">
        <f>1.65*TimeSeries!F909</f>
        <v>8.1810915864759786E-3</v>
      </c>
      <c r="D908">
        <f t="shared" si="14"/>
        <v>1</v>
      </c>
    </row>
    <row r="909" spans="1:4" x14ac:dyDescent="0.3">
      <c r="A909" s="24">
        <v>45691</v>
      </c>
      <c r="B909" s="5">
        <f>TimeSeries!C909</f>
        <v>2.1927833144086417E-3</v>
      </c>
      <c r="C909">
        <f>1.65*TimeSeries!F910</f>
        <v>3.2498853189807174E-3</v>
      </c>
      <c r="D909">
        <f t="shared" si="14"/>
        <v>0</v>
      </c>
    </row>
    <row r="910" spans="1:4" x14ac:dyDescent="0.3">
      <c r="A910" s="24">
        <v>45698</v>
      </c>
      <c r="B910" s="5">
        <f>TimeSeries!C910</f>
        <v>-2.6769973606227571E-2</v>
      </c>
      <c r="C910">
        <f>1.65*TimeSeries!F911</f>
        <v>1.1659168317353238E-2</v>
      </c>
      <c r="D910">
        <f t="shared" si="14"/>
        <v>0</v>
      </c>
    </row>
    <row r="911" spans="1:4" x14ac:dyDescent="0.3">
      <c r="A911" s="24">
        <v>45705</v>
      </c>
      <c r="B911" s="5">
        <f>TimeSeries!C911</f>
        <v>-5.8156986981693359E-3</v>
      </c>
      <c r="C911">
        <f>1.65*TimeSeries!F912</f>
        <v>3.9587929721259874E-3</v>
      </c>
      <c r="D911">
        <f t="shared" si="14"/>
        <v>0</v>
      </c>
    </row>
    <row r="912" spans="1:4" x14ac:dyDescent="0.3">
      <c r="A912" s="24">
        <v>45712</v>
      </c>
      <c r="B912" s="5">
        <f>TimeSeries!C912</f>
        <v>-2.9443942128780209E-2</v>
      </c>
      <c r="C912" t="e">
        <f>1.65*TimeSeries!#REF!</f>
        <v>#REF!</v>
      </c>
      <c r="D912" t="e">
        <f t="shared" si="14"/>
        <v>#REF!</v>
      </c>
    </row>
    <row r="913" spans="1:2" x14ac:dyDescent="0.3">
      <c r="A913" s="24"/>
      <c r="B913" s="5"/>
    </row>
    <row r="914" spans="1:2" x14ac:dyDescent="0.3">
      <c r="A914" s="24"/>
      <c r="B914" s="5"/>
    </row>
    <row r="915" spans="1:2" x14ac:dyDescent="0.3">
      <c r="A915" s="24"/>
      <c r="B915" s="5"/>
    </row>
    <row r="916" spans="1:2" x14ac:dyDescent="0.3">
      <c r="A916" s="24"/>
      <c r="B916" s="5"/>
    </row>
    <row r="917" spans="1:2" x14ac:dyDescent="0.3">
      <c r="A917" s="24"/>
      <c r="B917" s="5"/>
    </row>
    <row r="918" spans="1:2" x14ac:dyDescent="0.3">
      <c r="A918" s="24"/>
      <c r="B918" s="5"/>
    </row>
    <row r="919" spans="1:2" x14ac:dyDescent="0.3">
      <c r="A919" s="24"/>
      <c r="B919" s="5"/>
    </row>
    <row r="920" spans="1:2" x14ac:dyDescent="0.3">
      <c r="A920" s="24"/>
      <c r="B920" s="5"/>
    </row>
    <row r="921" spans="1:2" x14ac:dyDescent="0.3">
      <c r="A921" s="24"/>
      <c r="B921" s="5"/>
    </row>
    <row r="922" spans="1:2" x14ac:dyDescent="0.3">
      <c r="A922" s="24"/>
      <c r="B922" s="5"/>
    </row>
    <row r="923" spans="1:2" x14ac:dyDescent="0.3">
      <c r="A923" s="24"/>
      <c r="B923" s="5"/>
    </row>
    <row r="924" spans="1:2" x14ac:dyDescent="0.3">
      <c r="A924" s="24"/>
      <c r="B924" s="5"/>
    </row>
    <row r="925" spans="1:2" x14ac:dyDescent="0.3">
      <c r="A925" s="24"/>
      <c r="B925" s="5"/>
    </row>
    <row r="926" spans="1:2" x14ac:dyDescent="0.3">
      <c r="A926" s="24"/>
      <c r="B926" s="5"/>
    </row>
    <row r="927" spans="1:2" x14ac:dyDescent="0.3">
      <c r="A927" s="24"/>
      <c r="B927" s="5"/>
    </row>
    <row r="928" spans="1:2" x14ac:dyDescent="0.3">
      <c r="A928" s="24"/>
      <c r="B928" s="5"/>
    </row>
    <row r="929" spans="1:2" x14ac:dyDescent="0.3">
      <c r="A929" s="24"/>
      <c r="B929" s="5"/>
    </row>
    <row r="930" spans="1:2" x14ac:dyDescent="0.3">
      <c r="A930" s="24"/>
      <c r="B930" s="5"/>
    </row>
    <row r="931" spans="1:2" x14ac:dyDescent="0.3">
      <c r="A931" s="24"/>
      <c r="B931" s="5"/>
    </row>
    <row r="932" spans="1:2" x14ac:dyDescent="0.3">
      <c r="A932" s="24"/>
      <c r="B932" s="5"/>
    </row>
    <row r="933" spans="1:2" x14ac:dyDescent="0.3">
      <c r="A933" s="24"/>
      <c r="B933" s="5"/>
    </row>
    <row r="934" spans="1:2" x14ac:dyDescent="0.3">
      <c r="A934" s="24"/>
      <c r="B934" s="5"/>
    </row>
    <row r="935" spans="1:2" x14ac:dyDescent="0.3">
      <c r="A935" s="24"/>
      <c r="B935" s="5"/>
    </row>
    <row r="936" spans="1:2" x14ac:dyDescent="0.3">
      <c r="A936" s="24"/>
      <c r="B936" s="5"/>
    </row>
    <row r="937" spans="1:2" x14ac:dyDescent="0.3">
      <c r="A937" s="24"/>
      <c r="B937" s="5"/>
    </row>
    <row r="938" spans="1:2" x14ac:dyDescent="0.3">
      <c r="A938" s="24"/>
      <c r="B938" s="5"/>
    </row>
    <row r="939" spans="1:2" x14ac:dyDescent="0.3">
      <c r="A939" s="24"/>
      <c r="B939" s="5"/>
    </row>
    <row r="940" spans="1:2" x14ac:dyDescent="0.3">
      <c r="A940" s="24"/>
      <c r="B940" s="5"/>
    </row>
    <row r="941" spans="1:2" x14ac:dyDescent="0.3">
      <c r="A941" s="24"/>
      <c r="B941" s="5"/>
    </row>
    <row r="942" spans="1:2" x14ac:dyDescent="0.3">
      <c r="A942" s="24"/>
      <c r="B942" s="5"/>
    </row>
    <row r="943" spans="1:2" x14ac:dyDescent="0.3">
      <c r="A943" s="24"/>
      <c r="B943" s="5"/>
    </row>
    <row r="944" spans="1:2" x14ac:dyDescent="0.3">
      <c r="A944" s="24"/>
      <c r="B944" s="5"/>
    </row>
    <row r="945" spans="1:2" x14ac:dyDescent="0.3">
      <c r="A945" s="24"/>
      <c r="B945" s="5"/>
    </row>
    <row r="946" spans="1:2" x14ac:dyDescent="0.3">
      <c r="A946" s="24"/>
      <c r="B946" s="5"/>
    </row>
    <row r="947" spans="1:2" x14ac:dyDescent="0.3">
      <c r="A947" s="24"/>
      <c r="B947" s="5"/>
    </row>
    <row r="948" spans="1:2" x14ac:dyDescent="0.3">
      <c r="A948" s="24"/>
      <c r="B948" s="5"/>
    </row>
    <row r="949" spans="1:2" x14ac:dyDescent="0.3">
      <c r="A949" s="24"/>
      <c r="B949" s="5"/>
    </row>
    <row r="950" spans="1:2" x14ac:dyDescent="0.3">
      <c r="A950" s="24"/>
      <c r="B950" s="5"/>
    </row>
    <row r="951" spans="1:2" x14ac:dyDescent="0.3">
      <c r="A951" s="24"/>
      <c r="B951" s="5"/>
    </row>
    <row r="952" spans="1:2" x14ac:dyDescent="0.3">
      <c r="A952" s="24"/>
      <c r="B952" s="5"/>
    </row>
    <row r="953" spans="1:2" x14ac:dyDescent="0.3">
      <c r="A953" s="24"/>
      <c r="B953" s="5"/>
    </row>
    <row r="954" spans="1:2" x14ac:dyDescent="0.3">
      <c r="A954" s="24"/>
      <c r="B954" s="5"/>
    </row>
    <row r="955" spans="1:2" x14ac:dyDescent="0.3">
      <c r="A955" s="24"/>
      <c r="B955" s="5"/>
    </row>
    <row r="956" spans="1:2" x14ac:dyDescent="0.3">
      <c r="A956" s="24"/>
      <c r="B956" s="5"/>
    </row>
    <row r="957" spans="1:2" x14ac:dyDescent="0.3">
      <c r="A957" s="24"/>
      <c r="B957" s="5"/>
    </row>
    <row r="958" spans="1:2" x14ac:dyDescent="0.3">
      <c r="A958" s="24"/>
      <c r="B958" s="5"/>
    </row>
    <row r="959" spans="1:2" x14ac:dyDescent="0.3">
      <c r="A959" s="24"/>
      <c r="B959" s="5"/>
    </row>
    <row r="960" spans="1:2" x14ac:dyDescent="0.3">
      <c r="A960" s="24"/>
      <c r="B960" s="5"/>
    </row>
    <row r="961" spans="1:2" x14ac:dyDescent="0.3">
      <c r="A961" s="24"/>
      <c r="B961" s="5"/>
    </row>
    <row r="962" spans="1:2" x14ac:dyDescent="0.3">
      <c r="A962" s="24"/>
      <c r="B962" s="5"/>
    </row>
    <row r="963" spans="1:2" x14ac:dyDescent="0.3">
      <c r="A963" s="24"/>
      <c r="B963" s="5"/>
    </row>
    <row r="964" spans="1:2" x14ac:dyDescent="0.3">
      <c r="A964" s="24"/>
      <c r="B964" s="5"/>
    </row>
    <row r="965" spans="1:2" x14ac:dyDescent="0.3">
      <c r="A965" s="24"/>
      <c r="B965" s="5"/>
    </row>
    <row r="966" spans="1:2" x14ac:dyDescent="0.3">
      <c r="A966" s="24"/>
      <c r="B966" s="5"/>
    </row>
    <row r="967" spans="1:2" x14ac:dyDescent="0.3">
      <c r="A967" s="24"/>
      <c r="B967" s="5"/>
    </row>
    <row r="968" spans="1:2" x14ac:dyDescent="0.3">
      <c r="A968" s="24"/>
      <c r="B968" s="5"/>
    </row>
    <row r="969" spans="1:2" x14ac:dyDescent="0.3">
      <c r="A969" s="24"/>
      <c r="B969" s="5"/>
    </row>
    <row r="970" spans="1:2" x14ac:dyDescent="0.3">
      <c r="A970" s="24"/>
      <c r="B970" s="5"/>
    </row>
    <row r="971" spans="1:2" x14ac:dyDescent="0.3">
      <c r="A971" s="24"/>
      <c r="B971" s="5"/>
    </row>
    <row r="972" spans="1:2" x14ac:dyDescent="0.3">
      <c r="A972" s="24"/>
      <c r="B972" s="5"/>
    </row>
    <row r="973" spans="1:2" x14ac:dyDescent="0.3">
      <c r="A973" s="24"/>
      <c r="B973" s="5"/>
    </row>
    <row r="974" spans="1:2" x14ac:dyDescent="0.3">
      <c r="A974" s="24"/>
      <c r="B974" s="5"/>
    </row>
    <row r="975" spans="1:2" x14ac:dyDescent="0.3">
      <c r="A975" s="24"/>
      <c r="B975" s="5"/>
    </row>
    <row r="976" spans="1:2" x14ac:dyDescent="0.3">
      <c r="A976" s="24"/>
      <c r="B976" s="5"/>
    </row>
    <row r="977" spans="1:2" x14ac:dyDescent="0.3">
      <c r="A977" s="24"/>
      <c r="B977" s="5"/>
    </row>
    <row r="978" spans="1:2" x14ac:dyDescent="0.3">
      <c r="A978" s="24"/>
      <c r="B978" s="5"/>
    </row>
    <row r="979" spans="1:2" x14ac:dyDescent="0.3">
      <c r="A979" s="24"/>
      <c r="B979" s="5"/>
    </row>
    <row r="980" spans="1:2" x14ac:dyDescent="0.3">
      <c r="A980" s="24"/>
      <c r="B980" s="5"/>
    </row>
    <row r="981" spans="1:2" x14ac:dyDescent="0.3">
      <c r="A981" s="24"/>
      <c r="B981" s="5"/>
    </row>
    <row r="982" spans="1:2" x14ac:dyDescent="0.3">
      <c r="A982" s="24"/>
      <c r="B982" s="5"/>
    </row>
    <row r="983" spans="1:2" x14ac:dyDescent="0.3">
      <c r="A983" s="24"/>
      <c r="B983" s="5"/>
    </row>
    <row r="984" spans="1:2" x14ac:dyDescent="0.3">
      <c r="A984" s="24"/>
      <c r="B984" s="5"/>
    </row>
    <row r="985" spans="1:2" x14ac:dyDescent="0.3">
      <c r="A985" s="24"/>
      <c r="B985" s="5"/>
    </row>
    <row r="986" spans="1:2" x14ac:dyDescent="0.3">
      <c r="A986" s="24"/>
      <c r="B986" s="5"/>
    </row>
    <row r="987" spans="1:2" x14ac:dyDescent="0.3">
      <c r="A987" s="24"/>
      <c r="B987" s="5"/>
    </row>
    <row r="988" spans="1:2" x14ac:dyDescent="0.3">
      <c r="A988" s="24"/>
      <c r="B988" s="5"/>
    </row>
    <row r="989" spans="1:2" x14ac:dyDescent="0.3">
      <c r="A989" s="24"/>
      <c r="B989" s="5"/>
    </row>
    <row r="990" spans="1:2" x14ac:dyDescent="0.3">
      <c r="A990" s="24"/>
      <c r="B990" s="5"/>
    </row>
    <row r="991" spans="1:2" x14ac:dyDescent="0.3">
      <c r="A991" s="24"/>
      <c r="B991" s="5"/>
    </row>
    <row r="992" spans="1:2" x14ac:dyDescent="0.3">
      <c r="A992" s="24"/>
      <c r="B992" s="5"/>
    </row>
    <row r="993" spans="1:2" x14ac:dyDescent="0.3">
      <c r="A993" s="24"/>
      <c r="B993" s="5"/>
    </row>
    <row r="994" spans="1:2" x14ac:dyDescent="0.3">
      <c r="A994" s="24"/>
      <c r="B994" s="5"/>
    </row>
    <row r="995" spans="1:2" x14ac:dyDescent="0.3">
      <c r="A995" s="24"/>
      <c r="B995" s="5"/>
    </row>
    <row r="996" spans="1:2" x14ac:dyDescent="0.3">
      <c r="A996" s="24"/>
      <c r="B996" s="5"/>
    </row>
    <row r="997" spans="1:2" x14ac:dyDescent="0.3">
      <c r="A997" s="24"/>
      <c r="B997" s="5"/>
    </row>
    <row r="998" spans="1:2" x14ac:dyDescent="0.3">
      <c r="A998" s="24"/>
      <c r="B998" s="5"/>
    </row>
    <row r="999" spans="1:2" x14ac:dyDescent="0.3">
      <c r="A999" s="24"/>
      <c r="B999" s="5"/>
    </row>
    <row r="1000" spans="1:2" x14ac:dyDescent="0.3">
      <c r="A1000" s="24"/>
      <c r="B1000" s="5"/>
    </row>
    <row r="1001" spans="1:2" x14ac:dyDescent="0.3">
      <c r="A1001" s="24"/>
      <c r="B1001" s="5"/>
    </row>
    <row r="1002" spans="1:2" x14ac:dyDescent="0.3">
      <c r="A1002" s="24"/>
      <c r="B1002" s="5"/>
    </row>
    <row r="1003" spans="1:2" x14ac:dyDescent="0.3">
      <c r="A1003" s="24"/>
      <c r="B1003" s="5"/>
    </row>
    <row r="1004" spans="1:2" x14ac:dyDescent="0.3">
      <c r="A1004" s="24"/>
      <c r="B1004" s="5"/>
    </row>
    <row r="1005" spans="1:2" x14ac:dyDescent="0.3">
      <c r="A1005" s="24"/>
      <c r="B1005" s="5"/>
    </row>
    <row r="1006" spans="1:2" x14ac:dyDescent="0.3">
      <c r="A1006" s="24"/>
      <c r="B1006" s="5"/>
    </row>
    <row r="1007" spans="1:2" x14ac:dyDescent="0.3">
      <c r="A1007" s="24"/>
      <c r="B1007" s="5"/>
    </row>
    <row r="1008" spans="1:2" x14ac:dyDescent="0.3">
      <c r="A1008" s="24"/>
      <c r="B1008" s="5"/>
    </row>
    <row r="1009" spans="1:2" x14ac:dyDescent="0.3">
      <c r="A1009" s="24"/>
      <c r="B1009" s="5"/>
    </row>
    <row r="1010" spans="1:2" x14ac:dyDescent="0.3">
      <c r="A1010" s="24"/>
      <c r="B1010" s="5"/>
    </row>
    <row r="1011" spans="1:2" x14ac:dyDescent="0.3">
      <c r="A1011" s="24"/>
      <c r="B1011" s="5"/>
    </row>
    <row r="1012" spans="1:2" x14ac:dyDescent="0.3">
      <c r="A1012" s="24"/>
      <c r="B1012" s="5"/>
    </row>
    <row r="1013" spans="1:2" x14ac:dyDescent="0.3">
      <c r="A1013" s="24"/>
      <c r="B1013" s="5"/>
    </row>
    <row r="1014" spans="1:2" x14ac:dyDescent="0.3">
      <c r="A1014" s="24"/>
      <c r="B1014" s="5"/>
    </row>
    <row r="1015" spans="1:2" x14ac:dyDescent="0.3">
      <c r="A1015" s="24"/>
      <c r="B1015" s="5"/>
    </row>
    <row r="1016" spans="1:2" x14ac:dyDescent="0.3">
      <c r="A1016" s="24"/>
      <c r="B1016" s="5"/>
    </row>
    <row r="1017" spans="1:2" x14ac:dyDescent="0.3">
      <c r="A1017" s="24"/>
      <c r="B1017" s="5"/>
    </row>
    <row r="1018" spans="1:2" x14ac:dyDescent="0.3">
      <c r="A1018" s="24"/>
      <c r="B1018" s="5"/>
    </row>
    <row r="1019" spans="1:2" x14ac:dyDescent="0.3">
      <c r="A1019" s="24"/>
      <c r="B1019" s="5"/>
    </row>
    <row r="1020" spans="1:2" x14ac:dyDescent="0.3">
      <c r="A1020" s="24"/>
      <c r="B1020" s="5"/>
    </row>
    <row r="1021" spans="1:2" x14ac:dyDescent="0.3">
      <c r="A1021" s="24"/>
      <c r="B1021" s="5"/>
    </row>
    <row r="1022" spans="1:2" x14ac:dyDescent="0.3">
      <c r="A1022" s="24"/>
      <c r="B1022" s="5"/>
    </row>
    <row r="1023" spans="1:2" x14ac:dyDescent="0.3">
      <c r="A1023" s="24"/>
      <c r="B1023" s="5"/>
    </row>
    <row r="1024" spans="1:2" x14ac:dyDescent="0.3">
      <c r="A1024" s="24"/>
      <c r="B1024" s="5"/>
    </row>
    <row r="1025" spans="1:2" x14ac:dyDescent="0.3">
      <c r="A1025" s="24"/>
      <c r="B1025" s="5"/>
    </row>
    <row r="1026" spans="1:2" x14ac:dyDescent="0.3">
      <c r="A1026" s="24"/>
      <c r="B1026" s="5"/>
    </row>
    <row r="1027" spans="1:2" x14ac:dyDescent="0.3">
      <c r="A1027" s="24"/>
      <c r="B1027" s="5"/>
    </row>
    <row r="1028" spans="1:2" x14ac:dyDescent="0.3">
      <c r="A1028" s="24"/>
      <c r="B1028" s="5"/>
    </row>
    <row r="1029" spans="1:2" x14ac:dyDescent="0.3">
      <c r="A1029" s="24"/>
      <c r="B1029" s="5"/>
    </row>
    <row r="1030" spans="1:2" x14ac:dyDescent="0.3">
      <c r="A1030" s="24"/>
      <c r="B1030" s="5"/>
    </row>
    <row r="1031" spans="1:2" x14ac:dyDescent="0.3">
      <c r="A1031" s="24"/>
      <c r="B1031" s="5"/>
    </row>
    <row r="1032" spans="1:2" x14ac:dyDescent="0.3">
      <c r="A1032" s="24"/>
      <c r="B1032" s="5"/>
    </row>
    <row r="1033" spans="1:2" x14ac:dyDescent="0.3">
      <c r="A1033" s="24"/>
      <c r="B1033" s="5"/>
    </row>
    <row r="1034" spans="1:2" x14ac:dyDescent="0.3">
      <c r="A1034" s="24"/>
      <c r="B1034" s="5"/>
    </row>
    <row r="1035" spans="1:2" x14ac:dyDescent="0.3">
      <c r="A1035" s="24"/>
      <c r="B1035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42"/>
  <sheetViews>
    <sheetView showGridLines="0" tabSelected="1" workbookViewId="0">
      <selection activeCell="H11" sqref="H11"/>
    </sheetView>
  </sheetViews>
  <sheetFormatPr defaultRowHeight="14.4" x14ac:dyDescent="0.3"/>
  <cols>
    <col min="2" max="2" width="12.109375" customWidth="1"/>
    <col min="3" max="3" width="19" customWidth="1"/>
  </cols>
  <sheetData>
    <row r="2" spans="1:3" x14ac:dyDescent="0.3">
      <c r="A2" s="3" t="s">
        <v>21</v>
      </c>
      <c r="B2" s="17" t="s">
        <v>0</v>
      </c>
      <c r="C2" s="4" t="s">
        <v>20</v>
      </c>
    </row>
    <row r="3" spans="1:3" x14ac:dyDescent="0.3">
      <c r="A3">
        <v>1</v>
      </c>
      <c r="B3" s="24">
        <v>44197</v>
      </c>
      <c r="C3">
        <f>Estimation!$D$3+Estimation!$D$4*TimeSeries!D3</f>
        <v>9.696054334919194E-5</v>
      </c>
    </row>
    <row r="4" spans="1:3" x14ac:dyDescent="0.3">
      <c r="A4">
        <v>2</v>
      </c>
      <c r="B4" s="24">
        <v>44200</v>
      </c>
      <c r="C4">
        <f>Estimation!$D$3+Estimation!$D$4*TimeSeries!D4</f>
        <v>7.3000384691452317E-5</v>
      </c>
    </row>
    <row r="5" spans="1:3" x14ac:dyDescent="0.3">
      <c r="A5">
        <v>3</v>
      </c>
      <c r="B5" s="24">
        <v>44201</v>
      </c>
      <c r="C5">
        <f>Estimation!$D$3+Estimation!$D$4*TimeSeries!D5</f>
        <v>1.4491776698646175E-4</v>
      </c>
    </row>
    <row r="6" spans="1:3" x14ac:dyDescent="0.3">
      <c r="A6">
        <v>4</v>
      </c>
      <c r="B6" s="24">
        <v>44202</v>
      </c>
      <c r="C6">
        <f>Estimation!$D$3+Estimation!$D$4*TimeSeries!D6</f>
        <v>1.0313306969509212E-4</v>
      </c>
    </row>
    <row r="7" spans="1:3" x14ac:dyDescent="0.3">
      <c r="A7">
        <v>5</v>
      </c>
      <c r="B7" s="24">
        <v>44203</v>
      </c>
      <c r="C7">
        <f>Estimation!$D$3+Estimation!$D$4*TimeSeries!D7</f>
        <v>5.6768432397145941E-4</v>
      </c>
    </row>
    <row r="8" spans="1:3" x14ac:dyDescent="0.3">
      <c r="A8">
        <v>6</v>
      </c>
      <c r="B8" s="24">
        <v>44204</v>
      </c>
      <c r="C8">
        <f>Estimation!$D$3+Estimation!$D$4*TimeSeries!D8</f>
        <v>1.08910597833914E-4</v>
      </c>
    </row>
    <row r="9" spans="1:3" x14ac:dyDescent="0.3">
      <c r="A9">
        <v>7</v>
      </c>
      <c r="B9" s="24">
        <v>44207</v>
      </c>
      <c r="C9">
        <f>Estimation!$D$3+Estimation!$D$4*TimeSeries!D9</f>
        <v>1.367353681592723E-4</v>
      </c>
    </row>
    <row r="10" spans="1:3" x14ac:dyDescent="0.3">
      <c r="A10">
        <v>8</v>
      </c>
      <c r="B10" s="24">
        <v>44208</v>
      </c>
      <c r="C10">
        <f>Estimation!$D$3+Estimation!$D$4*TimeSeries!D10</f>
        <v>1.2326789869575866E-4</v>
      </c>
    </row>
    <row r="11" spans="1:3" x14ac:dyDescent="0.3">
      <c r="A11">
        <v>9</v>
      </c>
      <c r="B11" s="24">
        <v>44209</v>
      </c>
      <c r="C11">
        <f>Estimation!$D$3+Estimation!$D$4*TimeSeries!D11</f>
        <v>1.6850533785266701E-4</v>
      </c>
    </row>
    <row r="12" spans="1:3" x14ac:dyDescent="0.3">
      <c r="A12">
        <v>10</v>
      </c>
      <c r="B12" s="24">
        <v>44210</v>
      </c>
      <c r="C12">
        <f>Estimation!$D$3+Estimation!$D$4*TimeSeries!D12</f>
        <v>5.2438838233654032E-5</v>
      </c>
    </row>
    <row r="13" spans="1:3" x14ac:dyDescent="0.3">
      <c r="A13">
        <v>11</v>
      </c>
      <c r="B13" s="24">
        <v>44211</v>
      </c>
      <c r="C13">
        <f>Estimation!$D$3+Estimation!$D$4*TimeSeries!D13</f>
        <v>9.0751945832231003E-5</v>
      </c>
    </row>
    <row r="14" spans="1:3" x14ac:dyDescent="0.3">
      <c r="A14">
        <v>12</v>
      </c>
      <c r="B14" s="24">
        <v>44214</v>
      </c>
      <c r="C14">
        <f>Estimation!$D$3+Estimation!$D$4*TimeSeries!D14</f>
        <v>1.3333799025961619E-5</v>
      </c>
    </row>
    <row r="15" spans="1:3" x14ac:dyDescent="0.3">
      <c r="A15">
        <v>13</v>
      </c>
      <c r="B15" s="24">
        <v>44215</v>
      </c>
      <c r="C15">
        <f>Estimation!$D$3+Estimation!$D$4*TimeSeries!D15</f>
        <v>1.4343680813264475E-4</v>
      </c>
    </row>
    <row r="16" spans="1:3" x14ac:dyDescent="0.3">
      <c r="A16">
        <v>14</v>
      </c>
      <c r="B16" s="24">
        <v>44216</v>
      </c>
      <c r="C16">
        <f>Estimation!$D$3+Estimation!$D$4*TimeSeries!D16</f>
        <v>1.944167421255604E-4</v>
      </c>
    </row>
    <row r="17" spans="1:9" x14ac:dyDescent="0.3">
      <c r="A17">
        <v>15</v>
      </c>
      <c r="B17" s="24">
        <v>44217</v>
      </c>
      <c r="C17">
        <f>Estimation!$D$3+Estimation!$D$4*TimeSeries!D17</f>
        <v>6.984929570501664E-5</v>
      </c>
    </row>
    <row r="18" spans="1:9" x14ac:dyDescent="0.3">
      <c r="A18">
        <v>16</v>
      </c>
      <c r="B18" s="24">
        <v>44218</v>
      </c>
      <c r="C18">
        <f>Estimation!$D$3+Estimation!$D$4*TimeSeries!D18</f>
        <v>1.261615820464793E-5</v>
      </c>
    </row>
    <row r="19" spans="1:9" x14ac:dyDescent="0.3">
      <c r="A19">
        <v>17</v>
      </c>
      <c r="B19" s="24">
        <v>44221</v>
      </c>
      <c r="C19">
        <f>Estimation!$D$3+Estimation!$D$4*TimeSeries!D19</f>
        <v>4.1560090451556479E-4</v>
      </c>
    </row>
    <row r="20" spans="1:9" x14ac:dyDescent="0.3">
      <c r="A20">
        <v>18</v>
      </c>
      <c r="B20" s="24">
        <v>44223</v>
      </c>
      <c r="C20">
        <f>Estimation!$D$3+Estimation!$D$4*TimeSeries!D20</f>
        <v>2.095782895486023E-4</v>
      </c>
    </row>
    <row r="21" spans="1:9" x14ac:dyDescent="0.3">
      <c r="A21">
        <v>19</v>
      </c>
      <c r="B21" s="24">
        <v>44224</v>
      </c>
      <c r="C21">
        <f>Estimation!$D$3+Estimation!$D$4*TimeSeries!D21</f>
        <v>1.3322028910964328E-5</v>
      </c>
      <c r="F21" s="2"/>
      <c r="G21" s="2"/>
      <c r="H21" s="2"/>
      <c r="I21" s="2"/>
    </row>
    <row r="22" spans="1:9" x14ac:dyDescent="0.3">
      <c r="A22">
        <v>20</v>
      </c>
      <c r="B22" s="24">
        <v>44225</v>
      </c>
      <c r="C22">
        <f>Estimation!$D$3+Estimation!$D$4*TimeSeries!D22</f>
        <v>9.2281074922835656E-5</v>
      </c>
      <c r="F22" s="2"/>
      <c r="G22" s="23"/>
      <c r="H22" s="23"/>
      <c r="I22" s="2"/>
    </row>
    <row r="23" spans="1:9" x14ac:dyDescent="0.3">
      <c r="A23">
        <v>21</v>
      </c>
      <c r="B23" s="24">
        <v>44228</v>
      </c>
      <c r="C23">
        <f>Estimation!$D$3+Estimation!$D$4*TimeSeries!D23</f>
        <v>8.579877112544912E-5</v>
      </c>
      <c r="F23" s="2"/>
      <c r="G23" s="8"/>
      <c r="H23" s="8"/>
      <c r="I23" s="2"/>
    </row>
    <row r="24" spans="1:9" x14ac:dyDescent="0.3">
      <c r="A24">
        <v>22</v>
      </c>
      <c r="B24" s="24">
        <v>44229</v>
      </c>
      <c r="C24">
        <f>Estimation!$D$3+Estimation!$D$4*TimeSeries!D24</f>
        <v>8.8510364642379691E-5</v>
      </c>
      <c r="F24" s="2"/>
      <c r="G24" s="8"/>
      <c r="H24" s="8"/>
      <c r="I24" s="2"/>
    </row>
    <row r="25" spans="1:9" x14ac:dyDescent="0.3">
      <c r="A25">
        <v>23</v>
      </c>
      <c r="B25" s="24">
        <v>44230</v>
      </c>
      <c r="C25">
        <f>Estimation!$D$3+Estimation!$D$4*TimeSeries!D25</f>
        <v>3.5055474348467442E-5</v>
      </c>
      <c r="F25" s="2"/>
      <c r="G25" s="8"/>
      <c r="H25" s="8"/>
      <c r="I25" s="2"/>
    </row>
    <row r="26" spans="1:9" x14ac:dyDescent="0.3">
      <c r="A26">
        <v>24</v>
      </c>
      <c r="B26" s="24">
        <v>44231</v>
      </c>
      <c r="C26">
        <f>Estimation!$D$3+Estimation!$D$4*TimeSeries!D26</f>
        <v>4.8777453419100877E-4</v>
      </c>
      <c r="F26" s="2"/>
      <c r="G26" s="8"/>
      <c r="H26" s="8"/>
      <c r="I26" s="2"/>
    </row>
    <row r="27" spans="1:9" x14ac:dyDescent="0.3">
      <c r="A27">
        <v>25</v>
      </c>
      <c r="B27" s="24">
        <v>44232</v>
      </c>
      <c r="C27">
        <f>Estimation!$D$3+Estimation!$D$4*TimeSeries!D27</f>
        <v>5.4597904657971082E-6</v>
      </c>
      <c r="F27" s="2"/>
      <c r="G27" s="8"/>
      <c r="H27" s="8"/>
      <c r="I27" s="2"/>
    </row>
    <row r="28" spans="1:9" x14ac:dyDescent="0.3">
      <c r="A28">
        <v>26</v>
      </c>
      <c r="B28" s="24">
        <v>44235</v>
      </c>
      <c r="C28">
        <f>Estimation!$D$3+Estimation!$D$4*TimeSeries!D28</f>
        <v>8.8397936578323672E-5</v>
      </c>
      <c r="F28" s="2"/>
      <c r="G28" s="8"/>
      <c r="H28" s="8"/>
      <c r="I28" s="2"/>
    </row>
    <row r="29" spans="1:9" x14ac:dyDescent="0.3">
      <c r="A29">
        <v>27</v>
      </c>
      <c r="B29" s="24">
        <v>44236</v>
      </c>
      <c r="C29">
        <f>Estimation!$D$3+Estimation!$D$4*TimeSeries!D29</f>
        <v>4.2245773677380977E-4</v>
      </c>
      <c r="F29" s="2"/>
      <c r="G29" s="8"/>
      <c r="H29" s="8"/>
      <c r="I29" s="2"/>
    </row>
    <row r="30" spans="1:9" x14ac:dyDescent="0.3">
      <c r="A30">
        <v>28</v>
      </c>
      <c r="B30" s="24">
        <v>44237</v>
      </c>
      <c r="C30">
        <f>Estimation!$D$3+Estimation!$D$4*TimeSeries!D30</f>
        <v>2.3408781095744262E-4</v>
      </c>
      <c r="F30" s="2"/>
      <c r="G30" s="8"/>
      <c r="H30" s="8"/>
      <c r="I30" s="2"/>
    </row>
    <row r="31" spans="1:9" x14ac:dyDescent="0.3">
      <c r="A31">
        <v>29</v>
      </c>
      <c r="B31" s="24">
        <v>44238</v>
      </c>
      <c r="C31">
        <f>Estimation!$D$3+Estimation!$D$4*TimeSeries!D31</f>
        <v>5.482355347898055E-5</v>
      </c>
      <c r="F31" s="2"/>
      <c r="G31" s="8"/>
      <c r="H31" s="8"/>
      <c r="I31" s="2"/>
    </row>
    <row r="32" spans="1:9" x14ac:dyDescent="0.3">
      <c r="A32">
        <v>30</v>
      </c>
      <c r="B32" s="24">
        <v>44239</v>
      </c>
      <c r="C32">
        <f>Estimation!$D$3+Estimation!$D$4*TimeSeries!D32</f>
        <v>9.6006052029671711E-5</v>
      </c>
      <c r="F32" s="2"/>
      <c r="G32" s="8"/>
      <c r="H32" s="8"/>
      <c r="I32" s="2"/>
    </row>
    <row r="33" spans="1:9" x14ac:dyDescent="0.3">
      <c r="A33">
        <v>31</v>
      </c>
      <c r="B33" s="24">
        <v>44242</v>
      </c>
      <c r="C33">
        <f>Estimation!$D$3+Estimation!$D$4*TimeSeries!D33</f>
        <v>6.5408704343824009E-5</v>
      </c>
      <c r="F33" s="2"/>
      <c r="G33" s="8"/>
      <c r="H33" s="8"/>
      <c r="I33" s="2"/>
    </row>
    <row r="34" spans="1:9" x14ac:dyDescent="0.3">
      <c r="A34">
        <v>32</v>
      </c>
      <c r="B34" s="24">
        <v>44243</v>
      </c>
      <c r="C34">
        <f>Estimation!$D$3+Estimation!$D$4*TimeSeries!D34</f>
        <v>3.7172295041681552E-5</v>
      </c>
      <c r="F34" s="2"/>
      <c r="G34" s="8"/>
      <c r="H34" s="8"/>
      <c r="I34" s="2"/>
    </row>
    <row r="35" spans="1:9" x14ac:dyDescent="0.3">
      <c r="A35">
        <v>33</v>
      </c>
      <c r="B35" s="24">
        <v>44244</v>
      </c>
      <c r="C35">
        <f>Estimation!$D$3+Estimation!$D$4*TimeSeries!D35</f>
        <v>1.4633333704133959E-4</v>
      </c>
      <c r="F35" s="2"/>
      <c r="G35" s="8"/>
      <c r="H35" s="8"/>
      <c r="I35" s="2"/>
    </row>
    <row r="36" spans="1:9" x14ac:dyDescent="0.3">
      <c r="A36">
        <v>34</v>
      </c>
      <c r="B36" s="24">
        <v>44245</v>
      </c>
      <c r="C36">
        <f>Estimation!$D$3+Estimation!$D$4*TimeSeries!D36</f>
        <v>8.34652254733908E-5</v>
      </c>
      <c r="F36" s="2"/>
      <c r="G36" s="8"/>
      <c r="H36" s="8"/>
      <c r="I36" s="2"/>
    </row>
    <row r="37" spans="1:9" x14ac:dyDescent="0.3">
      <c r="A37">
        <v>35</v>
      </c>
      <c r="B37" s="24">
        <v>44246</v>
      </c>
      <c r="C37">
        <f>Estimation!$D$3+Estimation!$D$4*TimeSeries!D37</f>
        <v>1.1199615311853694E-4</v>
      </c>
      <c r="F37" s="2"/>
      <c r="G37" s="2"/>
      <c r="H37" s="2"/>
      <c r="I37" s="2"/>
    </row>
    <row r="38" spans="1:9" x14ac:dyDescent="0.3">
      <c r="A38">
        <v>36</v>
      </c>
      <c r="B38" s="24">
        <v>44249</v>
      </c>
      <c r="C38">
        <f>Estimation!$D$3+Estimation!$D$4*TimeSeries!D38</f>
        <v>1.9021470967730791E-5</v>
      </c>
    </row>
    <row r="39" spans="1:9" x14ac:dyDescent="0.3">
      <c r="A39">
        <v>37</v>
      </c>
      <c r="B39" s="24">
        <v>44250</v>
      </c>
      <c r="C39">
        <f>Estimation!$D$3+Estimation!$D$4*TimeSeries!D39</f>
        <v>1.6370884172818776E-4</v>
      </c>
    </row>
    <row r="40" spans="1:9" x14ac:dyDescent="0.3">
      <c r="A40">
        <v>38</v>
      </c>
      <c r="B40" s="24">
        <v>44251</v>
      </c>
      <c r="C40">
        <f>Estimation!$D$3+Estimation!$D$4*TimeSeries!D40</f>
        <v>4.0586351352283687E-5</v>
      </c>
    </row>
    <row r="41" spans="1:9" x14ac:dyDescent="0.3">
      <c r="A41">
        <v>39</v>
      </c>
      <c r="B41" s="24">
        <v>44252</v>
      </c>
      <c r="C41">
        <f>Estimation!$D$3+Estimation!$D$4*TimeSeries!D41</f>
        <v>9.4716264521157629E-5</v>
      </c>
    </row>
    <row r="42" spans="1:9" x14ac:dyDescent="0.3">
      <c r="A42">
        <v>40</v>
      </c>
      <c r="B42" s="24">
        <v>44253</v>
      </c>
      <c r="C42">
        <f>Estimation!$D$3+Estimation!$D$4*TimeSeries!D42</f>
        <v>1.5580971927240951E-4</v>
      </c>
    </row>
    <row r="43" spans="1:9" x14ac:dyDescent="0.3">
      <c r="A43">
        <v>41</v>
      </c>
      <c r="B43" s="24">
        <v>44256</v>
      </c>
      <c r="C43">
        <f>Estimation!$D$3+Estimation!$D$4*TimeSeries!D43</f>
        <v>5.8601646221194195E-5</v>
      </c>
    </row>
    <row r="44" spans="1:9" x14ac:dyDescent="0.3">
      <c r="A44">
        <v>42</v>
      </c>
      <c r="B44" s="24">
        <v>44257</v>
      </c>
      <c r="C44">
        <f>Estimation!$D$3+Estimation!$D$4*TimeSeries!D44</f>
        <v>7.9366309150550444E-6</v>
      </c>
    </row>
    <row r="45" spans="1:9" x14ac:dyDescent="0.3">
      <c r="A45">
        <v>43</v>
      </c>
      <c r="B45" s="24">
        <v>44258</v>
      </c>
      <c r="C45">
        <f>Estimation!$D$3+Estimation!$D$4*TimeSeries!D45</f>
        <v>1.0949878894584562E-5</v>
      </c>
    </row>
    <row r="46" spans="1:9" x14ac:dyDescent="0.3">
      <c r="A46">
        <v>44</v>
      </c>
      <c r="B46" s="24">
        <v>44259</v>
      </c>
      <c r="C46">
        <f>Estimation!$D$3+Estimation!$D$4*TimeSeries!D46</f>
        <v>1.8986703670587256E-4</v>
      </c>
    </row>
    <row r="47" spans="1:9" x14ac:dyDescent="0.3">
      <c r="A47">
        <v>45</v>
      </c>
      <c r="B47" s="24">
        <v>44260</v>
      </c>
      <c r="C47">
        <f>Estimation!$D$3+Estimation!$D$4*TimeSeries!D47</f>
        <v>3.9558300540263408E-5</v>
      </c>
    </row>
    <row r="48" spans="1:9" x14ac:dyDescent="0.3">
      <c r="A48">
        <v>46</v>
      </c>
      <c r="B48" s="24">
        <v>44263</v>
      </c>
      <c r="C48">
        <f>Estimation!$D$3+Estimation!$D$4*TimeSeries!D48</f>
        <v>4.8219848143964396E-5</v>
      </c>
    </row>
    <row r="49" spans="1:3" x14ac:dyDescent="0.3">
      <c r="A49">
        <v>47</v>
      </c>
      <c r="B49" s="24">
        <v>44264</v>
      </c>
      <c r="C49">
        <f>Estimation!$D$3+Estimation!$D$4*TimeSeries!D49</f>
        <v>3.4349215008906071E-5</v>
      </c>
    </row>
    <row r="50" spans="1:3" x14ac:dyDescent="0.3">
      <c r="A50">
        <v>48</v>
      </c>
      <c r="B50" s="24">
        <v>44265</v>
      </c>
      <c r="C50">
        <f>Estimation!$D$3+Estimation!$D$4*TimeSeries!D50</f>
        <v>3.8700485527195955E-5</v>
      </c>
    </row>
    <row r="51" spans="1:3" x14ac:dyDescent="0.3">
      <c r="A51">
        <v>49</v>
      </c>
      <c r="B51" s="24">
        <v>44267</v>
      </c>
      <c r="C51">
        <f>Estimation!$D$3+Estimation!$D$4*TimeSeries!D51</f>
        <v>7.2285339354571228E-6</v>
      </c>
    </row>
    <row r="52" spans="1:3" x14ac:dyDescent="0.3">
      <c r="A52">
        <v>50</v>
      </c>
      <c r="B52" s="24">
        <v>44270</v>
      </c>
      <c r="C52">
        <f>Estimation!$D$3+Estimation!$D$4*TimeSeries!D52</f>
        <v>3.7701506329650276E-6</v>
      </c>
    </row>
    <row r="53" spans="1:3" x14ac:dyDescent="0.3">
      <c r="A53">
        <v>51</v>
      </c>
      <c r="B53" s="24">
        <v>44271</v>
      </c>
      <c r="C53">
        <f>Estimation!$D$3+Estimation!$D$4*TimeSeries!D53</f>
        <v>5.5955019485286521E-5</v>
      </c>
    </row>
    <row r="54" spans="1:3" x14ac:dyDescent="0.3">
      <c r="A54">
        <v>52</v>
      </c>
      <c r="B54" s="24">
        <v>44272</v>
      </c>
      <c r="C54">
        <f>Estimation!$D$3+Estimation!$D$4*TimeSeries!D54</f>
        <v>4.5895706674474253E-6</v>
      </c>
    </row>
    <row r="55" spans="1:3" x14ac:dyDescent="0.3">
      <c r="A55">
        <v>53</v>
      </c>
      <c r="B55" s="24">
        <v>44273</v>
      </c>
      <c r="C55">
        <f>Estimation!$D$3+Estimation!$D$4*TimeSeries!D55</f>
        <v>2.4623449957761215E-4</v>
      </c>
    </row>
    <row r="56" spans="1:3" x14ac:dyDescent="0.3">
      <c r="A56">
        <v>54</v>
      </c>
      <c r="B56" s="24">
        <v>44274</v>
      </c>
      <c r="C56">
        <f>Estimation!$D$3+Estimation!$D$4*TimeSeries!D56</f>
        <v>1.1710354706795838E-4</v>
      </c>
    </row>
    <row r="57" spans="1:3" x14ac:dyDescent="0.3">
      <c r="A57">
        <v>55</v>
      </c>
      <c r="B57" s="24">
        <v>44277</v>
      </c>
      <c r="C57">
        <f>Estimation!$D$3+Estimation!$D$4*TimeSeries!D57</f>
        <v>1.2896203090175171E-3</v>
      </c>
    </row>
    <row r="58" spans="1:3" x14ac:dyDescent="0.3">
      <c r="A58">
        <v>56</v>
      </c>
      <c r="B58" s="24">
        <v>44278</v>
      </c>
      <c r="C58">
        <f>Estimation!$D$3+Estimation!$D$4*TimeSeries!D58</f>
        <v>2.5777108083538961E-4</v>
      </c>
    </row>
    <row r="59" spans="1:3" x14ac:dyDescent="0.3">
      <c r="A59">
        <v>57</v>
      </c>
      <c r="B59" s="24">
        <v>44279</v>
      </c>
      <c r="C59">
        <f>Estimation!$D$3+Estimation!$D$4*TimeSeries!D59</f>
        <v>1.6493602337095991E-3</v>
      </c>
    </row>
    <row r="60" spans="1:3" x14ac:dyDescent="0.3">
      <c r="A60">
        <v>58</v>
      </c>
      <c r="B60" s="24">
        <v>44280</v>
      </c>
      <c r="C60">
        <f>Estimation!$D$3+Estimation!$D$4*TimeSeries!D60</f>
        <v>8.8491542530093239E-4</v>
      </c>
    </row>
    <row r="61" spans="1:3" x14ac:dyDescent="0.3">
      <c r="A61">
        <v>59</v>
      </c>
      <c r="B61" s="24">
        <v>44281</v>
      </c>
      <c r="C61">
        <f>Estimation!$D$3+Estimation!$D$4*TimeSeries!D61</f>
        <v>6.2918074912876463E-5</v>
      </c>
    </row>
    <row r="62" spans="1:3" x14ac:dyDescent="0.3">
      <c r="A62">
        <v>60</v>
      </c>
      <c r="B62" s="24">
        <v>44285</v>
      </c>
      <c r="C62">
        <f>Estimation!$D$3+Estimation!$D$4*TimeSeries!D62</f>
        <v>1.9720468082619677E-4</v>
      </c>
    </row>
    <row r="63" spans="1:3" x14ac:dyDescent="0.3">
      <c r="A63">
        <v>61</v>
      </c>
      <c r="B63" s="24">
        <v>44286</v>
      </c>
      <c r="C63">
        <f>Estimation!$D$3+Estimation!$D$4*TimeSeries!D63</f>
        <v>1.1550655207747957E-4</v>
      </c>
    </row>
    <row r="64" spans="1:3" x14ac:dyDescent="0.3">
      <c r="A64">
        <v>62</v>
      </c>
      <c r="B64" s="24">
        <v>44287</v>
      </c>
      <c r="C64">
        <f>Estimation!$D$3+Estimation!$D$4*TimeSeries!D64</f>
        <v>3.7462095797534058E-5</v>
      </c>
    </row>
    <row r="65" spans="1:3" x14ac:dyDescent="0.3">
      <c r="A65">
        <v>63</v>
      </c>
      <c r="B65" s="24">
        <v>44291</v>
      </c>
      <c r="C65">
        <f>Estimation!$D$3+Estimation!$D$4*TimeSeries!D65</f>
        <v>1.7686818084188825E-5</v>
      </c>
    </row>
    <row r="66" spans="1:3" x14ac:dyDescent="0.3">
      <c r="A66">
        <v>64</v>
      </c>
      <c r="B66" s="24">
        <v>44292</v>
      </c>
      <c r="C66">
        <f>Estimation!$D$3+Estimation!$D$4*TimeSeries!D66</f>
        <v>3.7962481297573947E-4</v>
      </c>
    </row>
    <row r="67" spans="1:3" x14ac:dyDescent="0.3">
      <c r="A67">
        <v>65</v>
      </c>
      <c r="B67" s="24">
        <v>44293</v>
      </c>
      <c r="C67">
        <f>Estimation!$D$3+Estimation!$D$4*TimeSeries!D67</f>
        <v>1.8840380104822275E-4</v>
      </c>
    </row>
    <row r="68" spans="1:3" x14ac:dyDescent="0.3">
      <c r="A68">
        <v>66</v>
      </c>
      <c r="B68" s="24">
        <v>44294</v>
      </c>
      <c r="C68">
        <f>Estimation!$D$3+Estimation!$D$4*TimeSeries!D68</f>
        <v>3.349319122613626E-4</v>
      </c>
    </row>
    <row r="69" spans="1:3" x14ac:dyDescent="0.3">
      <c r="A69">
        <v>67</v>
      </c>
      <c r="B69" s="24">
        <v>44295</v>
      </c>
      <c r="C69">
        <f>Estimation!$D$3+Estimation!$D$4*TimeSeries!D69</f>
        <v>2.8813957772186603E-4</v>
      </c>
    </row>
    <row r="70" spans="1:3" x14ac:dyDescent="0.3">
      <c r="A70">
        <v>68</v>
      </c>
      <c r="B70" s="24">
        <v>44298</v>
      </c>
      <c r="C70">
        <f>Estimation!$D$3+Estimation!$D$4*TimeSeries!D70</f>
        <v>2.1396801034272845E-4</v>
      </c>
    </row>
    <row r="71" spans="1:3" x14ac:dyDescent="0.3">
      <c r="A71">
        <v>69</v>
      </c>
      <c r="B71" s="24">
        <v>44299</v>
      </c>
      <c r="C71">
        <f>Estimation!$D$3+Estimation!$D$4*TimeSeries!D71</f>
        <v>1.912422484871126E-5</v>
      </c>
    </row>
    <row r="72" spans="1:3" x14ac:dyDescent="0.3">
      <c r="A72">
        <v>70</v>
      </c>
      <c r="B72" s="24">
        <v>44301</v>
      </c>
      <c r="C72">
        <f>Estimation!$D$3+Estimation!$D$4*TimeSeries!D72</f>
        <v>1.8527664527054431E-4</v>
      </c>
    </row>
    <row r="73" spans="1:3" x14ac:dyDescent="0.3">
      <c r="A73">
        <v>71</v>
      </c>
      <c r="B73" s="24">
        <v>44302</v>
      </c>
      <c r="C73">
        <f>Estimation!$D$3+Estimation!$D$4*TimeSeries!D73</f>
        <v>3.5085559929383365E-4</v>
      </c>
    </row>
    <row r="74" spans="1:3" x14ac:dyDescent="0.3">
      <c r="A74">
        <v>72</v>
      </c>
      <c r="B74" s="24">
        <v>44305</v>
      </c>
      <c r="C74">
        <f>Estimation!$D$3+Estimation!$D$4*TimeSeries!D74</f>
        <v>1.1434668284486727E-5</v>
      </c>
    </row>
    <row r="75" spans="1:3" x14ac:dyDescent="0.3">
      <c r="A75">
        <v>73</v>
      </c>
      <c r="B75" s="24">
        <v>44306</v>
      </c>
      <c r="C75">
        <f>Estimation!$D$3+Estimation!$D$4*TimeSeries!D75</f>
        <v>9.2228607078176546E-5</v>
      </c>
    </row>
    <row r="76" spans="1:3" x14ac:dyDescent="0.3">
      <c r="A76">
        <v>74</v>
      </c>
      <c r="B76" s="24">
        <v>44308</v>
      </c>
      <c r="C76">
        <f>Estimation!$D$3+Estimation!$D$4*TimeSeries!D76</f>
        <v>3.3774295955465197E-4</v>
      </c>
    </row>
    <row r="77" spans="1:3" x14ac:dyDescent="0.3">
      <c r="A77">
        <v>75</v>
      </c>
      <c r="B77" s="24">
        <v>44309</v>
      </c>
      <c r="C77">
        <f>Estimation!$D$3+Estimation!$D$4*TimeSeries!D77</f>
        <v>9.9602648564051585E-6</v>
      </c>
    </row>
    <row r="78" spans="1:3" x14ac:dyDescent="0.3">
      <c r="A78">
        <v>76</v>
      </c>
      <c r="B78" s="24">
        <v>44312</v>
      </c>
      <c r="C78">
        <f>Estimation!$D$3+Estimation!$D$4*TimeSeries!D78</f>
        <v>1.7799257506119557E-4</v>
      </c>
    </row>
    <row r="79" spans="1:3" x14ac:dyDescent="0.3">
      <c r="A79">
        <v>77</v>
      </c>
      <c r="B79" s="24">
        <v>44313</v>
      </c>
      <c r="C79">
        <f>Estimation!$D$3+Estimation!$D$4*TimeSeries!D79</f>
        <v>9.6115907888947192E-5</v>
      </c>
    </row>
    <row r="80" spans="1:3" x14ac:dyDescent="0.3">
      <c r="A80">
        <v>78</v>
      </c>
      <c r="B80" s="24">
        <v>44314</v>
      </c>
      <c r="C80">
        <f>Estimation!$D$3+Estimation!$D$4*TimeSeries!D80</f>
        <v>7.1014992396379437E-5</v>
      </c>
    </row>
    <row r="81" spans="1:3" x14ac:dyDescent="0.3">
      <c r="A81">
        <v>79</v>
      </c>
      <c r="B81" s="24">
        <v>44315</v>
      </c>
      <c r="C81">
        <f>Estimation!$D$3+Estimation!$D$4*TimeSeries!D81</f>
        <v>7.5041419996995035E-4</v>
      </c>
    </row>
    <row r="82" spans="1:3" x14ac:dyDescent="0.3">
      <c r="A82">
        <v>80</v>
      </c>
      <c r="B82" s="24">
        <v>44316</v>
      </c>
      <c r="C82">
        <f>Estimation!$D$3+Estimation!$D$4*TimeSeries!D82</f>
        <v>7.3766653836272733E-5</v>
      </c>
    </row>
    <row r="83" spans="1:3" x14ac:dyDescent="0.3">
      <c r="A83">
        <v>81</v>
      </c>
      <c r="B83" s="24">
        <v>44319</v>
      </c>
      <c r="C83">
        <f>Estimation!$D$3+Estimation!$D$4*TimeSeries!D83</f>
        <v>1.1124400204447522E-4</v>
      </c>
    </row>
    <row r="84" spans="1:3" x14ac:dyDescent="0.3">
      <c r="A84">
        <v>82</v>
      </c>
      <c r="B84" s="24">
        <v>44320</v>
      </c>
      <c r="C84">
        <f>Estimation!$D$3+Estimation!$D$4*TimeSeries!D84</f>
        <v>1.395671973482785E-5</v>
      </c>
    </row>
    <row r="85" spans="1:3" x14ac:dyDescent="0.3">
      <c r="A85">
        <v>83</v>
      </c>
      <c r="B85" s="24">
        <v>44321</v>
      </c>
      <c r="C85">
        <f>Estimation!$D$3+Estimation!$D$4*TimeSeries!D85</f>
        <v>5.6001999249284968E-5</v>
      </c>
    </row>
    <row r="86" spans="1:3" x14ac:dyDescent="0.3">
      <c r="A86">
        <v>84</v>
      </c>
      <c r="B86" s="24">
        <v>44322</v>
      </c>
      <c r="C86">
        <f>Estimation!$D$3+Estimation!$D$4*TimeSeries!D86</f>
        <v>3.815275656418554E-6</v>
      </c>
    </row>
    <row r="87" spans="1:3" x14ac:dyDescent="0.3">
      <c r="A87">
        <v>85</v>
      </c>
      <c r="B87" s="24">
        <v>44323</v>
      </c>
      <c r="C87">
        <f>Estimation!$D$3+Estimation!$D$4*TimeSeries!D87</f>
        <v>1.1901415882566949E-4</v>
      </c>
    </row>
    <row r="88" spans="1:3" x14ac:dyDescent="0.3">
      <c r="A88">
        <v>86</v>
      </c>
      <c r="B88" s="24">
        <v>44326</v>
      </c>
      <c r="C88">
        <f>Estimation!$D$3+Estimation!$D$4*TimeSeries!D88</f>
        <v>1.6379020459814263E-5</v>
      </c>
    </row>
    <row r="89" spans="1:3" x14ac:dyDescent="0.3">
      <c r="A89">
        <v>87</v>
      </c>
      <c r="B89" s="24">
        <v>44327</v>
      </c>
      <c r="C89">
        <f>Estimation!$D$3+Estimation!$D$4*TimeSeries!D89</f>
        <v>1.545563303280787E-3</v>
      </c>
    </row>
    <row r="90" spans="1:3" x14ac:dyDescent="0.3">
      <c r="A90">
        <v>88</v>
      </c>
      <c r="B90" s="24">
        <v>44328</v>
      </c>
      <c r="C90">
        <f>Estimation!$D$3+Estimation!$D$4*TimeSeries!D90</f>
        <v>1.6306198121235268E-4</v>
      </c>
    </row>
    <row r="91" spans="1:3" x14ac:dyDescent="0.3">
      <c r="A91">
        <v>89</v>
      </c>
      <c r="B91" s="24">
        <v>44330</v>
      </c>
      <c r="C91">
        <f>Estimation!$D$3+Estimation!$D$4*TimeSeries!D91</f>
        <v>6.5769093656574737E-5</v>
      </c>
    </row>
    <row r="92" spans="1:3" x14ac:dyDescent="0.3">
      <c r="A92">
        <v>90</v>
      </c>
      <c r="B92" s="24">
        <v>44333</v>
      </c>
      <c r="C92">
        <f>Estimation!$D$3+Estimation!$D$4*TimeSeries!D92</f>
        <v>3.606028166645369E-6</v>
      </c>
    </row>
    <row r="93" spans="1:3" x14ac:dyDescent="0.3">
      <c r="A93">
        <v>91</v>
      </c>
      <c r="B93" s="24">
        <v>44334</v>
      </c>
      <c r="C93">
        <f>Estimation!$D$3+Estimation!$D$4*TimeSeries!D93</f>
        <v>2.2773799583659273E-4</v>
      </c>
    </row>
    <row r="94" spans="1:3" x14ac:dyDescent="0.3">
      <c r="A94">
        <v>92</v>
      </c>
      <c r="B94" s="24">
        <v>44335</v>
      </c>
      <c r="C94">
        <f>Estimation!$D$3+Estimation!$D$4*TimeSeries!D94</f>
        <v>1.6890353417829784E-5</v>
      </c>
    </row>
    <row r="95" spans="1:3" x14ac:dyDescent="0.3">
      <c r="A95">
        <v>93</v>
      </c>
      <c r="B95" s="24">
        <v>44336</v>
      </c>
      <c r="C95">
        <f>Estimation!$D$3+Estimation!$D$4*TimeSeries!D95</f>
        <v>1.1599236108709046E-5</v>
      </c>
    </row>
    <row r="96" spans="1:3" x14ac:dyDescent="0.3">
      <c r="A96">
        <v>94</v>
      </c>
      <c r="B96" s="24">
        <v>44337</v>
      </c>
      <c r="C96">
        <f>Estimation!$D$3+Estimation!$D$4*TimeSeries!D96</f>
        <v>5.8756723714591152E-4</v>
      </c>
    </row>
    <row r="97" spans="1:3" x14ac:dyDescent="0.3">
      <c r="A97">
        <v>95</v>
      </c>
      <c r="B97" s="24">
        <v>44340</v>
      </c>
      <c r="C97">
        <f>Estimation!$D$3+Estimation!$D$4*TimeSeries!D97</f>
        <v>5.5917593796757186E-4</v>
      </c>
    </row>
    <row r="98" spans="1:3" x14ac:dyDescent="0.3">
      <c r="A98">
        <v>96</v>
      </c>
      <c r="B98" s="24">
        <v>44341</v>
      </c>
      <c r="C98">
        <f>Estimation!$D$3+Estimation!$D$4*TimeSeries!D98</f>
        <v>1.3025527320394476E-4</v>
      </c>
    </row>
    <row r="99" spans="1:3" x14ac:dyDescent="0.3">
      <c r="A99">
        <v>97</v>
      </c>
      <c r="B99" s="24">
        <v>44342</v>
      </c>
      <c r="C99">
        <f>Estimation!$D$3+Estimation!$D$4*TimeSeries!D99</f>
        <v>1.7859170622359702E-5</v>
      </c>
    </row>
    <row r="100" spans="1:3" x14ac:dyDescent="0.3">
      <c r="A100">
        <v>98</v>
      </c>
      <c r="B100" s="24">
        <v>44343</v>
      </c>
      <c r="C100">
        <f>Estimation!$D$3+Estimation!$D$4*TimeSeries!D100</f>
        <v>7.5919106086651117E-5</v>
      </c>
    </row>
    <row r="101" spans="1:3" x14ac:dyDescent="0.3">
      <c r="A101">
        <v>99</v>
      </c>
      <c r="B101" s="24">
        <v>44344</v>
      </c>
      <c r="C101">
        <f>Estimation!$D$3+Estimation!$D$4*TimeSeries!D101</f>
        <v>3.4918172919517979E-5</v>
      </c>
    </row>
    <row r="102" spans="1:3" x14ac:dyDescent="0.3">
      <c r="A102">
        <v>100</v>
      </c>
      <c r="B102" s="24">
        <v>44347</v>
      </c>
      <c r="C102">
        <f>Estimation!$D$3+Estimation!$D$4*TimeSeries!D102</f>
        <v>1.1668945313158846E-5</v>
      </c>
    </row>
    <row r="103" spans="1:3" x14ac:dyDescent="0.3">
      <c r="A103">
        <v>101</v>
      </c>
      <c r="B103" s="24">
        <v>44348</v>
      </c>
      <c r="C103">
        <f>Estimation!$D$3+Estimation!$D$4*TimeSeries!D103</f>
        <v>1.3425952970470137E-4</v>
      </c>
    </row>
    <row r="104" spans="1:3" x14ac:dyDescent="0.3">
      <c r="A104">
        <v>102</v>
      </c>
      <c r="B104" s="24">
        <v>44349</v>
      </c>
      <c r="C104">
        <f>Estimation!$D$3+Estimation!$D$4*TimeSeries!D104</f>
        <v>1.1364680794628494E-5</v>
      </c>
    </row>
    <row r="105" spans="1:3" x14ac:dyDescent="0.3">
      <c r="A105">
        <v>103</v>
      </c>
      <c r="B105" s="24">
        <v>44350</v>
      </c>
      <c r="C105">
        <f>Estimation!$D$3+Estimation!$D$4*TimeSeries!D105</f>
        <v>6.9265891739769166E-5</v>
      </c>
    </row>
    <row r="106" spans="1:3" x14ac:dyDescent="0.3">
      <c r="A106">
        <v>104</v>
      </c>
      <c r="B106" s="24">
        <v>44351</v>
      </c>
      <c r="C106">
        <f>Estimation!$D$3+Estimation!$D$4*TimeSeries!D106</f>
        <v>6.3097688218508139E-5</v>
      </c>
    </row>
    <row r="107" spans="1:3" x14ac:dyDescent="0.3">
      <c r="A107">
        <v>105</v>
      </c>
      <c r="B107" s="24">
        <v>44354</v>
      </c>
      <c r="C107">
        <f>Estimation!$D$3+Estimation!$D$4*TimeSeries!D107</f>
        <v>4.3323230546334095E-6</v>
      </c>
    </row>
    <row r="108" spans="1:3" x14ac:dyDescent="0.3">
      <c r="A108">
        <v>106</v>
      </c>
      <c r="B108" s="24">
        <v>44355</v>
      </c>
      <c r="C108">
        <f>Estimation!$D$3+Estimation!$D$4*TimeSeries!D108</f>
        <v>4.4313639079843157E-5</v>
      </c>
    </row>
    <row r="109" spans="1:3" x14ac:dyDescent="0.3">
      <c r="A109">
        <v>107</v>
      </c>
      <c r="B109" s="24">
        <v>44356</v>
      </c>
      <c r="C109">
        <f>Estimation!$D$3+Estimation!$D$4*TimeSeries!D109</f>
        <v>5.138452306660842E-5</v>
      </c>
    </row>
    <row r="110" spans="1:3" x14ac:dyDescent="0.3">
      <c r="A110">
        <v>108</v>
      </c>
      <c r="B110" s="24">
        <v>44357</v>
      </c>
      <c r="C110">
        <f>Estimation!$D$3+Estimation!$D$4*TimeSeries!D110</f>
        <v>1.0618362029004456E-4</v>
      </c>
    </row>
    <row r="111" spans="1:3" x14ac:dyDescent="0.3">
      <c r="A111">
        <v>109</v>
      </c>
      <c r="B111" s="24">
        <v>44358</v>
      </c>
      <c r="C111">
        <f>Estimation!$D$3+Estimation!$D$4*TimeSeries!D111</f>
        <v>5.5081138417704304E-5</v>
      </c>
    </row>
    <row r="112" spans="1:3" x14ac:dyDescent="0.3">
      <c r="A112">
        <v>110</v>
      </c>
      <c r="B112" s="24">
        <v>44361</v>
      </c>
      <c r="C112">
        <f>Estimation!$D$3+Estimation!$D$4*TimeSeries!D112</f>
        <v>2.145264746863706E-4</v>
      </c>
    </row>
    <row r="113" spans="1:3" x14ac:dyDescent="0.3">
      <c r="A113">
        <v>111</v>
      </c>
      <c r="B113" s="24">
        <v>44362</v>
      </c>
      <c r="C113">
        <f>Estimation!$D$3+Estimation!$D$4*TimeSeries!D113</f>
        <v>2.4351446115262385E-5</v>
      </c>
    </row>
    <row r="114" spans="1:3" x14ac:dyDescent="0.3">
      <c r="A114">
        <v>112</v>
      </c>
      <c r="B114" s="24">
        <v>44363</v>
      </c>
      <c r="C114">
        <f>Estimation!$D$3+Estimation!$D$4*TimeSeries!D114</f>
        <v>1.1923834713956513E-4</v>
      </c>
    </row>
    <row r="115" spans="1:3" x14ac:dyDescent="0.3">
      <c r="A115">
        <v>113</v>
      </c>
      <c r="B115" s="24">
        <v>44364</v>
      </c>
      <c r="C115">
        <f>Estimation!$D$3+Estimation!$D$4*TimeSeries!D115</f>
        <v>1.0978373681023737E-5</v>
      </c>
    </row>
    <row r="116" spans="1:3" x14ac:dyDescent="0.3">
      <c r="A116">
        <v>114</v>
      </c>
      <c r="B116" s="24">
        <v>44365</v>
      </c>
      <c r="C116">
        <f>Estimation!$D$3+Estimation!$D$4*TimeSeries!D116</f>
        <v>3.4625519105912432E-5</v>
      </c>
    </row>
    <row r="117" spans="1:3" x14ac:dyDescent="0.3">
      <c r="A117">
        <v>115</v>
      </c>
      <c r="B117" s="24">
        <v>44368</v>
      </c>
      <c r="C117">
        <f>Estimation!$D$3+Estimation!$D$4*TimeSeries!D117</f>
        <v>7.7583359738223401E-5</v>
      </c>
    </row>
    <row r="118" spans="1:3" x14ac:dyDescent="0.3">
      <c r="A118">
        <v>116</v>
      </c>
      <c r="B118" s="24">
        <v>44369</v>
      </c>
      <c r="C118">
        <f>Estimation!$D$3+Estimation!$D$4*TimeSeries!D118</f>
        <v>3.743249772332893E-6</v>
      </c>
    </row>
    <row r="119" spans="1:3" x14ac:dyDescent="0.3">
      <c r="A119">
        <v>117</v>
      </c>
      <c r="B119" s="24">
        <v>44370</v>
      </c>
      <c r="C119">
        <f>Estimation!$D$3+Estimation!$D$4*TimeSeries!D119</f>
        <v>4.506325735507252E-5</v>
      </c>
    </row>
    <row r="120" spans="1:3" x14ac:dyDescent="0.3">
      <c r="A120">
        <v>118</v>
      </c>
      <c r="B120" s="24">
        <v>44371</v>
      </c>
      <c r="C120">
        <f>Estimation!$D$3+Estimation!$D$4*TimeSeries!D120</f>
        <v>9.8141628538520934E-5</v>
      </c>
    </row>
    <row r="121" spans="1:3" x14ac:dyDescent="0.3">
      <c r="A121">
        <v>119</v>
      </c>
      <c r="B121" s="24">
        <v>44372</v>
      </c>
      <c r="C121">
        <f>Estimation!$D$3+Estimation!$D$4*TimeSeries!D121</f>
        <v>4.8060468073659897E-6</v>
      </c>
    </row>
    <row r="122" spans="1:3" x14ac:dyDescent="0.3">
      <c r="A122">
        <v>120</v>
      </c>
      <c r="B122" s="24">
        <v>44375</v>
      </c>
      <c r="C122">
        <f>Estimation!$D$3+Estimation!$D$4*TimeSeries!D122</f>
        <v>8.1355998721045646E-6</v>
      </c>
    </row>
    <row r="123" spans="1:3" x14ac:dyDescent="0.3">
      <c r="A123">
        <v>121</v>
      </c>
      <c r="B123" s="24">
        <v>44376</v>
      </c>
      <c r="C123">
        <f>Estimation!$D$3+Estimation!$D$4*TimeSeries!D123</f>
        <v>3.6989040363236649E-6</v>
      </c>
    </row>
    <row r="124" spans="1:3" x14ac:dyDescent="0.3">
      <c r="A124">
        <v>122</v>
      </c>
      <c r="B124" s="24">
        <v>44377</v>
      </c>
      <c r="C124">
        <f>Estimation!$D$3+Estimation!$D$4*TimeSeries!D124</f>
        <v>1.1319059417030279E-4</v>
      </c>
    </row>
    <row r="125" spans="1:3" x14ac:dyDescent="0.3">
      <c r="A125">
        <v>123</v>
      </c>
      <c r="B125" s="24">
        <v>44378</v>
      </c>
      <c r="C125">
        <f>Estimation!$D$3+Estimation!$D$4*TimeSeries!D125</f>
        <v>6.4026958552900249E-5</v>
      </c>
    </row>
    <row r="126" spans="1:3" x14ac:dyDescent="0.3">
      <c r="A126">
        <v>124</v>
      </c>
      <c r="B126" s="24">
        <v>44379</v>
      </c>
      <c r="C126">
        <f>Estimation!$D$3+Estimation!$D$4*TimeSeries!D126</f>
        <v>7.6040019069969125E-5</v>
      </c>
    </row>
    <row r="127" spans="1:3" x14ac:dyDescent="0.3">
      <c r="A127">
        <v>125</v>
      </c>
      <c r="B127" s="24">
        <v>44382</v>
      </c>
      <c r="C127">
        <f>Estimation!$D$3+Estimation!$D$4*TimeSeries!D127</f>
        <v>3.7584858787473397E-5</v>
      </c>
    </row>
    <row r="128" spans="1:3" x14ac:dyDescent="0.3">
      <c r="A128">
        <v>126</v>
      </c>
      <c r="B128" s="24">
        <v>44383</v>
      </c>
      <c r="C128">
        <f>Estimation!$D$3+Estimation!$D$4*TimeSeries!D128</f>
        <v>4.4730228255986908E-6</v>
      </c>
    </row>
    <row r="129" spans="1:3" x14ac:dyDescent="0.3">
      <c r="A129">
        <v>127</v>
      </c>
      <c r="B129" s="24">
        <v>44384</v>
      </c>
      <c r="C129">
        <f>Estimation!$D$3+Estimation!$D$4*TimeSeries!D129</f>
        <v>2.0079621335011594E-5</v>
      </c>
    </row>
    <row r="130" spans="1:3" x14ac:dyDescent="0.3">
      <c r="A130">
        <v>128</v>
      </c>
      <c r="B130" s="24">
        <v>44385</v>
      </c>
      <c r="C130">
        <f>Estimation!$D$3+Estimation!$D$4*TimeSeries!D130</f>
        <v>7.750191487897194E-5</v>
      </c>
    </row>
    <row r="131" spans="1:3" x14ac:dyDescent="0.3">
      <c r="A131">
        <v>129</v>
      </c>
      <c r="B131" s="24">
        <v>44386</v>
      </c>
      <c r="C131">
        <f>Estimation!$D$3+Estimation!$D$4*TimeSeries!D131</f>
        <v>9.3967163355270415E-6</v>
      </c>
    </row>
    <row r="132" spans="1:3" x14ac:dyDescent="0.3">
      <c r="A132">
        <v>130</v>
      </c>
      <c r="B132" s="24">
        <v>44389</v>
      </c>
      <c r="C132">
        <f>Estimation!$D$3+Estimation!$D$4*TimeSeries!D132</f>
        <v>4.236640436415042E-5</v>
      </c>
    </row>
    <row r="133" spans="1:3" x14ac:dyDescent="0.3">
      <c r="A133">
        <v>131</v>
      </c>
      <c r="B133" s="24">
        <v>44390</v>
      </c>
      <c r="C133">
        <f>Estimation!$D$3+Estimation!$D$4*TimeSeries!D133</f>
        <v>4.4294468640076039E-6</v>
      </c>
    </row>
    <row r="134" spans="1:3" x14ac:dyDescent="0.3">
      <c r="A134">
        <v>132</v>
      </c>
      <c r="B134" s="24">
        <v>44391</v>
      </c>
      <c r="C134">
        <f>Estimation!$D$3+Estimation!$D$4*TimeSeries!D134</f>
        <v>3.7358974334455923E-6</v>
      </c>
    </row>
    <row r="135" spans="1:3" x14ac:dyDescent="0.3">
      <c r="A135">
        <v>133</v>
      </c>
      <c r="B135" s="24">
        <v>44392</v>
      </c>
      <c r="C135">
        <f>Estimation!$D$3+Estimation!$D$4*TimeSeries!D135</f>
        <v>1.5302340189691199E-5</v>
      </c>
    </row>
    <row r="136" spans="1:3" x14ac:dyDescent="0.3">
      <c r="A136">
        <v>134</v>
      </c>
      <c r="B136" s="24">
        <v>44393</v>
      </c>
      <c r="C136">
        <f>Estimation!$D$3+Estimation!$D$4*TimeSeries!D136</f>
        <v>2.5691180700693671E-5</v>
      </c>
    </row>
    <row r="137" spans="1:3" x14ac:dyDescent="0.3">
      <c r="A137">
        <v>135</v>
      </c>
      <c r="B137" s="24">
        <v>44396</v>
      </c>
      <c r="C137">
        <f>Estimation!$D$3+Estimation!$D$4*TimeSeries!D137</f>
        <v>7.5914945171909132E-6</v>
      </c>
    </row>
    <row r="138" spans="1:3" x14ac:dyDescent="0.3">
      <c r="A138">
        <v>136</v>
      </c>
      <c r="B138" s="24">
        <v>44397</v>
      </c>
      <c r="C138">
        <f>Estimation!$D$3+Estimation!$D$4*TimeSeries!D138</f>
        <v>5.1348587659839177E-6</v>
      </c>
    </row>
    <row r="139" spans="1:3" x14ac:dyDescent="0.3">
      <c r="A139">
        <v>137</v>
      </c>
      <c r="B139" s="24">
        <v>44399</v>
      </c>
      <c r="C139">
        <f>Estimation!$D$3+Estimation!$D$4*TimeSeries!D139</f>
        <v>1.6050001386162395E-4</v>
      </c>
    </row>
    <row r="140" spans="1:3" x14ac:dyDescent="0.3">
      <c r="A140">
        <v>138</v>
      </c>
      <c r="B140" s="24">
        <v>44400</v>
      </c>
      <c r="C140">
        <f>Estimation!$D$3+Estimation!$D$4*TimeSeries!D140</f>
        <v>1.8194167314642493E-5</v>
      </c>
    </row>
    <row r="141" spans="1:3" x14ac:dyDescent="0.3">
      <c r="A141">
        <v>139</v>
      </c>
      <c r="B141" s="24">
        <v>44403</v>
      </c>
      <c r="C141">
        <f>Estimation!$D$3+Estimation!$D$4*TimeSeries!D141</f>
        <v>6.9295013012988182E-5</v>
      </c>
    </row>
    <row r="142" spans="1:3" x14ac:dyDescent="0.3">
      <c r="A142">
        <v>140</v>
      </c>
      <c r="B142" s="24">
        <v>44404</v>
      </c>
      <c r="C142">
        <f>Estimation!$D$3+Estimation!$D$4*TimeSeries!D142</f>
        <v>5.2344712878952835E-5</v>
      </c>
    </row>
    <row r="143" spans="1:3" x14ac:dyDescent="0.3">
      <c r="A143">
        <v>141</v>
      </c>
      <c r="B143" s="24">
        <v>44405</v>
      </c>
      <c r="C143">
        <f>Estimation!$D$3+Estimation!$D$4*TimeSeries!D143</f>
        <v>1.5549976623813893E-5</v>
      </c>
    </row>
    <row r="144" spans="1:3" x14ac:dyDescent="0.3">
      <c r="A144">
        <v>142</v>
      </c>
      <c r="B144" s="24">
        <v>44406</v>
      </c>
      <c r="C144">
        <f>Estimation!$D$3+Estimation!$D$4*TimeSeries!D144</f>
        <v>4.2081593937166502E-6</v>
      </c>
    </row>
    <row r="145" spans="1:3" x14ac:dyDescent="0.3">
      <c r="A145">
        <v>143</v>
      </c>
      <c r="B145" s="24">
        <v>44407</v>
      </c>
      <c r="C145">
        <f>Estimation!$D$3+Estimation!$D$4*TimeSeries!D145</f>
        <v>5.4224096154553234E-5</v>
      </c>
    </row>
    <row r="146" spans="1:3" x14ac:dyDescent="0.3">
      <c r="A146">
        <v>144</v>
      </c>
      <c r="B146" s="24">
        <v>44410</v>
      </c>
      <c r="C146">
        <f>Estimation!$D$3+Estimation!$D$4*TimeSeries!D146</f>
        <v>3.6655342779909312E-6</v>
      </c>
    </row>
    <row r="147" spans="1:3" x14ac:dyDescent="0.3">
      <c r="A147">
        <v>145</v>
      </c>
      <c r="B147" s="24">
        <v>44411</v>
      </c>
      <c r="C147">
        <f>Estimation!$D$3+Estimation!$D$4*TimeSeries!D147</f>
        <v>5.9470525008904208E-6</v>
      </c>
    </row>
    <row r="148" spans="1:3" x14ac:dyDescent="0.3">
      <c r="A148">
        <v>146</v>
      </c>
      <c r="B148" s="24">
        <v>44412</v>
      </c>
      <c r="C148">
        <f>Estimation!$D$3+Estimation!$D$4*TimeSeries!D148</f>
        <v>3.4953438445869118E-5</v>
      </c>
    </row>
    <row r="149" spans="1:3" x14ac:dyDescent="0.3">
      <c r="A149">
        <v>147</v>
      </c>
      <c r="B149" s="24">
        <v>44413</v>
      </c>
      <c r="C149">
        <f>Estimation!$D$3+Estimation!$D$4*TimeSeries!D149</f>
        <v>7.4481369888621269E-6</v>
      </c>
    </row>
    <row r="150" spans="1:3" x14ac:dyDescent="0.3">
      <c r="A150">
        <v>148</v>
      </c>
      <c r="B150" s="24">
        <v>44414</v>
      </c>
      <c r="C150">
        <f>Estimation!$D$3+Estimation!$D$4*TimeSeries!D150</f>
        <v>1.0343909657937676E-5</v>
      </c>
    </row>
    <row r="151" spans="1:3" x14ac:dyDescent="0.3">
      <c r="A151">
        <v>149</v>
      </c>
      <c r="B151" s="24">
        <v>44417</v>
      </c>
      <c r="C151">
        <f>Estimation!$D$3+Estimation!$D$4*TimeSeries!D151</f>
        <v>1.80405645387838E-5</v>
      </c>
    </row>
    <row r="152" spans="1:3" x14ac:dyDescent="0.3">
      <c r="A152">
        <v>150</v>
      </c>
      <c r="B152" s="24">
        <v>44418</v>
      </c>
      <c r="C152">
        <f>Estimation!$D$3+Estimation!$D$4*TimeSeries!D152</f>
        <v>1.5095987982903756E-5</v>
      </c>
    </row>
    <row r="153" spans="1:3" x14ac:dyDescent="0.3">
      <c r="A153">
        <v>151</v>
      </c>
      <c r="B153" s="24">
        <v>44419</v>
      </c>
      <c r="C153">
        <f>Estimation!$D$3+Estimation!$D$4*TimeSeries!D153</f>
        <v>3.9294410232258303E-6</v>
      </c>
    </row>
    <row r="154" spans="1:3" x14ac:dyDescent="0.3">
      <c r="A154">
        <v>152</v>
      </c>
      <c r="B154" s="24">
        <v>44420</v>
      </c>
      <c r="C154">
        <f>Estimation!$D$3+Estimation!$D$4*TimeSeries!D154</f>
        <v>1.6996987446994924E-5</v>
      </c>
    </row>
    <row r="155" spans="1:3" x14ac:dyDescent="0.3">
      <c r="A155">
        <v>153</v>
      </c>
      <c r="B155" s="24">
        <v>44421</v>
      </c>
      <c r="C155">
        <f>Estimation!$D$3+Estimation!$D$4*TimeSeries!D155</f>
        <v>3.5022529419921481E-5</v>
      </c>
    </row>
    <row r="156" spans="1:3" x14ac:dyDescent="0.3">
      <c r="A156">
        <v>154</v>
      </c>
      <c r="B156" s="24">
        <v>44424</v>
      </c>
      <c r="C156">
        <f>Estimation!$D$3+Estimation!$D$4*TimeSeries!D156</f>
        <v>1.4622334600853548E-5</v>
      </c>
    </row>
    <row r="157" spans="1:3" x14ac:dyDescent="0.3">
      <c r="A157">
        <v>155</v>
      </c>
      <c r="B157" s="24">
        <v>44425</v>
      </c>
      <c r="C157">
        <f>Estimation!$D$3+Estimation!$D$4*TimeSeries!D157</f>
        <v>5.9179777771679964E-5</v>
      </c>
    </row>
    <row r="158" spans="1:3" x14ac:dyDescent="0.3">
      <c r="A158">
        <v>156</v>
      </c>
      <c r="B158" s="24">
        <v>44426</v>
      </c>
      <c r="C158">
        <f>Estimation!$D$3+Estimation!$D$4*TimeSeries!D158</f>
        <v>1.2554652773383556E-4</v>
      </c>
    </row>
    <row r="159" spans="1:3" x14ac:dyDescent="0.3">
      <c r="A159">
        <v>157</v>
      </c>
      <c r="B159" s="24">
        <v>44428</v>
      </c>
      <c r="C159">
        <f>Estimation!$D$3+Estimation!$D$4*TimeSeries!D159</f>
        <v>3.6785860220927755E-5</v>
      </c>
    </row>
    <row r="160" spans="1:3" x14ac:dyDescent="0.3">
      <c r="A160">
        <v>158</v>
      </c>
      <c r="B160" s="24">
        <v>44431</v>
      </c>
      <c r="C160">
        <f>Estimation!$D$3+Estimation!$D$4*TimeSeries!D160</f>
        <v>3.1521892417313928E-5</v>
      </c>
    </row>
    <row r="161" spans="1:3" x14ac:dyDescent="0.3">
      <c r="A161">
        <v>159</v>
      </c>
      <c r="B161" s="24">
        <v>44432</v>
      </c>
      <c r="C161">
        <f>Estimation!$D$3+Estimation!$D$4*TimeSeries!D161</f>
        <v>6.3041248086616705E-6</v>
      </c>
    </row>
    <row r="162" spans="1:3" x14ac:dyDescent="0.3">
      <c r="A162">
        <v>160</v>
      </c>
      <c r="B162" s="24">
        <v>44433</v>
      </c>
      <c r="C162">
        <f>Estimation!$D$3+Estimation!$D$4*TimeSeries!D162</f>
        <v>6.4593386296424342E-6</v>
      </c>
    </row>
    <row r="163" spans="1:3" x14ac:dyDescent="0.3">
      <c r="A163">
        <v>161</v>
      </c>
      <c r="B163" s="24">
        <v>44434</v>
      </c>
      <c r="C163">
        <f>Estimation!$D$3+Estimation!$D$4*TimeSeries!D163</f>
        <v>3.5887065859351152E-6</v>
      </c>
    </row>
    <row r="164" spans="1:3" x14ac:dyDescent="0.3">
      <c r="A164">
        <v>162</v>
      </c>
      <c r="B164" s="24">
        <v>44435</v>
      </c>
      <c r="C164">
        <f>Estimation!$D$3+Estimation!$D$4*TimeSeries!D164</f>
        <v>7.6783720361468355E-6</v>
      </c>
    </row>
    <row r="165" spans="1:3" x14ac:dyDescent="0.3">
      <c r="A165">
        <v>163</v>
      </c>
      <c r="B165" s="24">
        <v>44438</v>
      </c>
      <c r="C165">
        <f>Estimation!$D$3+Estimation!$D$4*TimeSeries!D165</f>
        <v>1.5877688099999245E-4</v>
      </c>
    </row>
    <row r="166" spans="1:3" x14ac:dyDescent="0.3">
      <c r="A166">
        <v>164</v>
      </c>
      <c r="B166" s="24">
        <v>44439</v>
      </c>
      <c r="C166">
        <f>Estimation!$D$3+Estimation!$D$4*TimeSeries!D166</f>
        <v>9.7711162242829116E-5</v>
      </c>
    </row>
    <row r="167" spans="1:3" x14ac:dyDescent="0.3">
      <c r="A167">
        <v>165</v>
      </c>
      <c r="B167" s="24">
        <v>44440</v>
      </c>
      <c r="C167">
        <f>Estimation!$D$3+Estimation!$D$4*TimeSeries!D167</f>
        <v>6.128368886734094E-5</v>
      </c>
    </row>
    <row r="168" spans="1:3" x14ac:dyDescent="0.3">
      <c r="A168">
        <v>166</v>
      </c>
      <c r="B168" s="24">
        <v>44441</v>
      </c>
      <c r="C168">
        <f>Estimation!$D$3+Estimation!$D$4*TimeSeries!D168</f>
        <v>3.9258652571207523E-5</v>
      </c>
    </row>
    <row r="169" spans="1:3" x14ac:dyDescent="0.3">
      <c r="A169">
        <v>167</v>
      </c>
      <c r="B169" s="24">
        <v>44442</v>
      </c>
      <c r="C169">
        <f>Estimation!$D$3+Estimation!$D$4*TimeSeries!D169</f>
        <v>1.1699907946275386E-4</v>
      </c>
    </row>
    <row r="170" spans="1:3" x14ac:dyDescent="0.3">
      <c r="A170">
        <v>168</v>
      </c>
      <c r="B170" s="24">
        <v>44445</v>
      </c>
      <c r="C170">
        <f>Estimation!$D$3+Estimation!$D$4*TimeSeries!D170</f>
        <v>3.6617916398967017E-5</v>
      </c>
    </row>
    <row r="171" spans="1:3" x14ac:dyDescent="0.3">
      <c r="A171">
        <v>169</v>
      </c>
      <c r="B171" s="24">
        <v>44446</v>
      </c>
      <c r="C171">
        <f>Estimation!$D$3+Estimation!$D$4*TimeSeries!D171</f>
        <v>1.9321173885019668E-5</v>
      </c>
    </row>
    <row r="172" spans="1:3" x14ac:dyDescent="0.3">
      <c r="A172">
        <v>170</v>
      </c>
      <c r="B172" s="24">
        <v>44447</v>
      </c>
      <c r="C172">
        <f>Estimation!$D$3+Estimation!$D$4*TimeSeries!D172</f>
        <v>1.0789895402130526E-5</v>
      </c>
    </row>
    <row r="173" spans="1:3" x14ac:dyDescent="0.3">
      <c r="A173">
        <v>171</v>
      </c>
      <c r="B173" s="24">
        <v>44448</v>
      </c>
      <c r="C173">
        <f>Estimation!$D$3+Estimation!$D$4*TimeSeries!D173</f>
        <v>3.060744221688268E-5</v>
      </c>
    </row>
    <row r="174" spans="1:3" x14ac:dyDescent="0.3">
      <c r="A174">
        <v>172</v>
      </c>
      <c r="B174" s="24">
        <v>44452</v>
      </c>
      <c r="C174">
        <f>Estimation!$D$3+Estimation!$D$4*TimeSeries!D174</f>
        <v>9.4431608755748045E-5</v>
      </c>
    </row>
    <row r="175" spans="1:3" x14ac:dyDescent="0.3">
      <c r="A175">
        <v>173</v>
      </c>
      <c r="B175" s="24">
        <v>44453</v>
      </c>
      <c r="C175">
        <f>Estimation!$D$3+Estimation!$D$4*TimeSeries!D175</f>
        <v>1.195910110624097E-4</v>
      </c>
    </row>
    <row r="176" spans="1:3" x14ac:dyDescent="0.3">
      <c r="A176">
        <v>174</v>
      </c>
      <c r="B176" s="24">
        <v>44454</v>
      </c>
      <c r="C176">
        <f>Estimation!$D$3+Estimation!$D$4*TimeSeries!D176</f>
        <v>7.1291061711839481E-6</v>
      </c>
    </row>
    <row r="177" spans="1:3" x14ac:dyDescent="0.3">
      <c r="A177">
        <v>175</v>
      </c>
      <c r="B177" s="24">
        <v>44455</v>
      </c>
      <c r="C177">
        <f>Estimation!$D$3+Estimation!$D$4*TimeSeries!D177</f>
        <v>7.1323082417597386E-5</v>
      </c>
    </row>
    <row r="178" spans="1:3" x14ac:dyDescent="0.3">
      <c r="A178">
        <v>176</v>
      </c>
      <c r="B178" s="24">
        <v>44456</v>
      </c>
      <c r="C178">
        <f>Estimation!$D$3+Estimation!$D$4*TimeSeries!D178</f>
        <v>3.2417457290976236E-5</v>
      </c>
    </row>
    <row r="179" spans="1:3" x14ac:dyDescent="0.3">
      <c r="A179">
        <v>177</v>
      </c>
      <c r="B179" s="24">
        <v>44459</v>
      </c>
      <c r="C179">
        <f>Estimation!$D$3+Estimation!$D$4*TimeSeries!D179</f>
        <v>1.9907668106254718E-5</v>
      </c>
    </row>
    <row r="180" spans="1:3" x14ac:dyDescent="0.3">
      <c r="A180">
        <v>178</v>
      </c>
      <c r="B180" s="24">
        <v>44460</v>
      </c>
      <c r="C180">
        <f>Estimation!$D$3+Estimation!$D$4*TimeSeries!D180</f>
        <v>5.4473559421601631E-5</v>
      </c>
    </row>
    <row r="181" spans="1:3" x14ac:dyDescent="0.3">
      <c r="A181">
        <v>179</v>
      </c>
      <c r="B181" s="24">
        <v>44461</v>
      </c>
      <c r="C181">
        <f>Estimation!$D$3+Estimation!$D$4*TimeSeries!D181</f>
        <v>5.5995356648084392E-5</v>
      </c>
    </row>
    <row r="182" spans="1:3" x14ac:dyDescent="0.3">
      <c r="A182">
        <v>180</v>
      </c>
      <c r="B182" s="24">
        <v>44462</v>
      </c>
      <c r="C182">
        <f>Estimation!$D$3+Estimation!$D$4*TimeSeries!D182</f>
        <v>1.3080467442004576E-4</v>
      </c>
    </row>
    <row r="183" spans="1:3" x14ac:dyDescent="0.3">
      <c r="A183">
        <v>181</v>
      </c>
      <c r="B183" s="24">
        <v>44463</v>
      </c>
      <c r="C183">
        <f>Estimation!$D$3+Estimation!$D$4*TimeSeries!D183</f>
        <v>2.1925583044770024E-5</v>
      </c>
    </row>
    <row r="184" spans="1:3" x14ac:dyDescent="0.3">
      <c r="A184">
        <v>182</v>
      </c>
      <c r="B184" s="24">
        <v>44466</v>
      </c>
      <c r="C184">
        <f>Estimation!$D$3+Estimation!$D$4*TimeSeries!D184</f>
        <v>1.4800054497364458E-5</v>
      </c>
    </row>
    <row r="185" spans="1:3" x14ac:dyDescent="0.3">
      <c r="A185">
        <v>183</v>
      </c>
      <c r="B185" s="24">
        <v>44467</v>
      </c>
      <c r="C185">
        <f>Estimation!$D$3+Estimation!$D$4*TimeSeries!D185</f>
        <v>1.7990481370985166E-4</v>
      </c>
    </row>
    <row r="186" spans="1:3" x14ac:dyDescent="0.3">
      <c r="A186">
        <v>184</v>
      </c>
      <c r="B186" s="24">
        <v>44468</v>
      </c>
      <c r="C186">
        <f>Estimation!$D$3+Estimation!$D$4*TimeSeries!D186</f>
        <v>6.3294486326670918E-5</v>
      </c>
    </row>
    <row r="187" spans="1:3" x14ac:dyDescent="0.3">
      <c r="A187">
        <v>185</v>
      </c>
      <c r="B187" s="24">
        <v>44469</v>
      </c>
      <c r="C187">
        <f>Estimation!$D$3+Estimation!$D$4*TimeSeries!D187</f>
        <v>4.0532612053589298E-6</v>
      </c>
    </row>
    <row r="188" spans="1:3" x14ac:dyDescent="0.3">
      <c r="A188">
        <v>186</v>
      </c>
      <c r="B188" s="24">
        <v>44470</v>
      </c>
      <c r="C188">
        <f>Estimation!$D$3+Estimation!$D$4*TimeSeries!D188</f>
        <v>4.1455875084156058E-6</v>
      </c>
    </row>
    <row r="189" spans="1:3" x14ac:dyDescent="0.3">
      <c r="A189">
        <v>187</v>
      </c>
      <c r="B189" s="24">
        <v>44473</v>
      </c>
      <c r="C189">
        <f>Estimation!$D$3+Estimation!$D$4*TimeSeries!D189</f>
        <v>1.0467917625239911E-5</v>
      </c>
    </row>
    <row r="190" spans="1:3" x14ac:dyDescent="0.3">
      <c r="A190">
        <v>188</v>
      </c>
      <c r="B190" s="24">
        <v>44474</v>
      </c>
      <c r="C190">
        <f>Estimation!$D$3+Estimation!$D$4*TimeSeries!D190</f>
        <v>3.7717123918564881E-5</v>
      </c>
    </row>
    <row r="191" spans="1:3" x14ac:dyDescent="0.3">
      <c r="A191">
        <v>189</v>
      </c>
      <c r="B191" s="24">
        <v>44475</v>
      </c>
      <c r="C191">
        <f>Estimation!$D$3+Estimation!$D$4*TimeSeries!D191</f>
        <v>8.0332379937295942E-5</v>
      </c>
    </row>
    <row r="192" spans="1:3" x14ac:dyDescent="0.3">
      <c r="A192">
        <v>190</v>
      </c>
      <c r="B192" s="24">
        <v>44476</v>
      </c>
      <c r="C192">
        <f>Estimation!$D$3+Estimation!$D$4*TimeSeries!D192</f>
        <v>3.662599768476497E-6</v>
      </c>
    </row>
    <row r="193" spans="1:3" x14ac:dyDescent="0.3">
      <c r="A193">
        <v>191</v>
      </c>
      <c r="B193" s="24">
        <v>44477</v>
      </c>
      <c r="C193">
        <f>Estimation!$D$3+Estimation!$D$4*TimeSeries!D193</f>
        <v>1.0745135638143041E-5</v>
      </c>
    </row>
    <row r="194" spans="1:3" x14ac:dyDescent="0.3">
      <c r="A194">
        <v>192</v>
      </c>
      <c r="B194" s="24">
        <v>44480</v>
      </c>
      <c r="C194">
        <f>Estimation!$D$3+Estimation!$D$4*TimeSeries!D194</f>
        <v>3.7941740905684492E-6</v>
      </c>
    </row>
    <row r="195" spans="1:3" x14ac:dyDescent="0.3">
      <c r="A195">
        <v>193</v>
      </c>
      <c r="B195" s="24">
        <v>44481</v>
      </c>
      <c r="C195">
        <f>Estimation!$D$3+Estimation!$D$4*TimeSeries!D195</f>
        <v>7.1332436993103012E-6</v>
      </c>
    </row>
    <row r="196" spans="1:3" x14ac:dyDescent="0.3">
      <c r="A196">
        <v>194</v>
      </c>
      <c r="B196" s="24">
        <v>44482</v>
      </c>
      <c r="C196">
        <f>Estimation!$D$3+Estimation!$D$4*TimeSeries!D196</f>
        <v>5.6046018172475062E-6</v>
      </c>
    </row>
    <row r="197" spans="1:3" x14ac:dyDescent="0.3">
      <c r="A197">
        <v>195</v>
      </c>
      <c r="B197" s="24">
        <v>44483</v>
      </c>
      <c r="C197">
        <f>Estimation!$D$3+Estimation!$D$4*TimeSeries!D197</f>
        <v>3.4216002209448687E-5</v>
      </c>
    </row>
    <row r="198" spans="1:3" x14ac:dyDescent="0.3">
      <c r="A198">
        <v>196</v>
      </c>
      <c r="B198" s="24">
        <v>44487</v>
      </c>
      <c r="C198">
        <f>Estimation!$D$3+Estimation!$D$4*TimeSeries!D198</f>
        <v>2.8265158024482264E-5</v>
      </c>
    </row>
    <row r="199" spans="1:3" x14ac:dyDescent="0.3">
      <c r="A199">
        <v>197</v>
      </c>
      <c r="B199" s="24">
        <v>44488</v>
      </c>
      <c r="C199">
        <f>Estimation!$D$3+Estimation!$D$4*TimeSeries!D199</f>
        <v>5.6129860872856464E-5</v>
      </c>
    </row>
    <row r="200" spans="1:3" x14ac:dyDescent="0.3">
      <c r="A200">
        <v>198</v>
      </c>
      <c r="B200" s="24">
        <v>44489</v>
      </c>
      <c r="C200">
        <f>Estimation!$D$3+Estimation!$D$4*TimeSeries!D200</f>
        <v>5.8543222808982305E-6</v>
      </c>
    </row>
    <row r="201" spans="1:3" x14ac:dyDescent="0.3">
      <c r="A201">
        <v>199</v>
      </c>
      <c r="B201" s="24">
        <v>44490</v>
      </c>
      <c r="C201">
        <f>Estimation!$D$3+Estimation!$D$4*TimeSeries!D201</f>
        <v>1.6344942182130381E-5</v>
      </c>
    </row>
    <row r="202" spans="1:3" x14ac:dyDescent="0.3">
      <c r="A202">
        <v>200</v>
      </c>
      <c r="B202" s="24">
        <v>44491</v>
      </c>
      <c r="C202">
        <f>Estimation!$D$3+Estimation!$D$4*TimeSeries!D202</f>
        <v>9.3696027880147015E-6</v>
      </c>
    </row>
    <row r="203" spans="1:3" x14ac:dyDescent="0.3">
      <c r="A203">
        <v>201</v>
      </c>
      <c r="B203" s="24">
        <v>44494</v>
      </c>
      <c r="C203">
        <f>Estimation!$D$3+Estimation!$D$4*TimeSeries!D203</f>
        <v>5.062766945739573E-5</v>
      </c>
    </row>
    <row r="204" spans="1:3" x14ac:dyDescent="0.3">
      <c r="A204">
        <v>202</v>
      </c>
      <c r="B204" s="24">
        <v>44495</v>
      </c>
      <c r="C204">
        <f>Estimation!$D$3+Estimation!$D$4*TimeSeries!D204</f>
        <v>1.6137595292218472E-4</v>
      </c>
    </row>
    <row r="205" spans="1:3" x14ac:dyDescent="0.3">
      <c r="A205">
        <v>203</v>
      </c>
      <c r="B205" s="24">
        <v>44496</v>
      </c>
      <c r="C205">
        <f>Estimation!$D$3+Estimation!$D$4*TimeSeries!D205</f>
        <v>4.9133042586622439E-5</v>
      </c>
    </row>
    <row r="206" spans="1:3" x14ac:dyDescent="0.3">
      <c r="A206">
        <v>204</v>
      </c>
      <c r="B206" s="24">
        <v>44497</v>
      </c>
      <c r="C206">
        <f>Estimation!$D$3+Estimation!$D$4*TimeSeries!D206</f>
        <v>1.3345001727786438E-4</v>
      </c>
    </row>
    <row r="207" spans="1:3" x14ac:dyDescent="0.3">
      <c r="A207">
        <v>205</v>
      </c>
      <c r="B207" s="24">
        <v>44498</v>
      </c>
      <c r="C207">
        <f>Estimation!$D$3+Estimation!$D$4*TimeSeries!D207</f>
        <v>2.9949131796338546E-5</v>
      </c>
    </row>
    <row r="208" spans="1:3" x14ac:dyDescent="0.3">
      <c r="A208">
        <v>206</v>
      </c>
      <c r="B208" s="24">
        <v>44501</v>
      </c>
      <c r="C208">
        <f>Estimation!$D$3+Estimation!$D$4*TimeSeries!D208</f>
        <v>2.4861301496821055E-4</v>
      </c>
    </row>
    <row r="209" spans="1:3" x14ac:dyDescent="0.3">
      <c r="A209">
        <v>207</v>
      </c>
      <c r="B209" s="24">
        <v>44502</v>
      </c>
      <c r="C209">
        <f>Estimation!$D$3+Estimation!$D$4*TimeSeries!D209</f>
        <v>4.5318699293919546E-6</v>
      </c>
    </row>
    <row r="210" spans="1:3" x14ac:dyDescent="0.3">
      <c r="A210">
        <v>208</v>
      </c>
      <c r="B210" s="24">
        <v>44503</v>
      </c>
      <c r="C210">
        <f>Estimation!$D$3+Estimation!$D$4*TimeSeries!D210</f>
        <v>5.1227467570526357E-6</v>
      </c>
    </row>
    <row r="211" spans="1:3" x14ac:dyDescent="0.3">
      <c r="A211">
        <v>209</v>
      </c>
      <c r="B211" s="24">
        <v>44504</v>
      </c>
      <c r="C211">
        <f>Estimation!$D$3+Estimation!$D$4*TimeSeries!D211</f>
        <v>1.2087727952146529E-4</v>
      </c>
    </row>
    <row r="212" spans="1:3" x14ac:dyDescent="0.3">
      <c r="A212">
        <v>210</v>
      </c>
      <c r="B212" s="24">
        <v>44508</v>
      </c>
      <c r="C212">
        <f>Estimation!$D$3+Estimation!$D$4*TimeSeries!D212</f>
        <v>1.9131829426808387E-5</v>
      </c>
    </row>
    <row r="213" spans="1:3" x14ac:dyDescent="0.3">
      <c r="A213">
        <v>211</v>
      </c>
      <c r="B213" s="24">
        <v>44509</v>
      </c>
      <c r="C213">
        <f>Estimation!$D$3+Estimation!$D$4*TimeSeries!D213</f>
        <v>1.1635603038739405E-5</v>
      </c>
    </row>
    <row r="214" spans="1:3" x14ac:dyDescent="0.3">
      <c r="A214">
        <v>212</v>
      </c>
      <c r="B214" s="24">
        <v>44510</v>
      </c>
      <c r="C214">
        <f>Estimation!$D$3+Estimation!$D$4*TimeSeries!D214</f>
        <v>1.6510346838075621E-4</v>
      </c>
    </row>
    <row r="215" spans="1:3" x14ac:dyDescent="0.3">
      <c r="A215">
        <v>213</v>
      </c>
      <c r="B215" s="24">
        <v>44511</v>
      </c>
      <c r="C215">
        <f>Estimation!$D$3+Estimation!$D$4*TimeSeries!D215</f>
        <v>2.0224259603692359E-5</v>
      </c>
    </row>
    <row r="216" spans="1:3" x14ac:dyDescent="0.3">
      <c r="A216">
        <v>214</v>
      </c>
      <c r="B216" s="24">
        <v>44512</v>
      </c>
      <c r="C216">
        <f>Estimation!$D$3+Estimation!$D$4*TimeSeries!D216</f>
        <v>2.4854073424906032E-4</v>
      </c>
    </row>
    <row r="217" spans="1:3" x14ac:dyDescent="0.3">
      <c r="A217">
        <v>215</v>
      </c>
      <c r="B217" s="24">
        <v>44515</v>
      </c>
      <c r="C217">
        <f>Estimation!$D$3+Estimation!$D$4*TimeSeries!D217</f>
        <v>1.6743307082613185E-5</v>
      </c>
    </row>
    <row r="218" spans="1:3" x14ac:dyDescent="0.3">
      <c r="A218">
        <v>216</v>
      </c>
      <c r="B218" s="24">
        <v>44516</v>
      </c>
      <c r="C218">
        <f>Estimation!$D$3+Estimation!$D$4*TimeSeries!D218</f>
        <v>3.4396437532655689E-5</v>
      </c>
    </row>
    <row r="219" spans="1:3" x14ac:dyDescent="0.3">
      <c r="A219">
        <v>217</v>
      </c>
      <c r="B219" s="24">
        <v>44517</v>
      </c>
      <c r="C219">
        <f>Estimation!$D$3+Estimation!$D$4*TimeSeries!D219</f>
        <v>1.7112387700235859E-4</v>
      </c>
    </row>
    <row r="220" spans="1:3" x14ac:dyDescent="0.3">
      <c r="A220">
        <v>218</v>
      </c>
      <c r="B220" s="24">
        <v>44518</v>
      </c>
      <c r="C220">
        <f>Estimation!$D$3+Estimation!$D$4*TimeSeries!D220</f>
        <v>1.0657208402026914E-4</v>
      </c>
    </row>
    <row r="221" spans="1:3" x14ac:dyDescent="0.3">
      <c r="A221">
        <v>219</v>
      </c>
      <c r="B221" s="24">
        <v>44522</v>
      </c>
      <c r="C221">
        <f>Estimation!$D$3+Estimation!$D$4*TimeSeries!D221</f>
        <v>3.4088016507509433E-4</v>
      </c>
    </row>
    <row r="222" spans="1:3" x14ac:dyDescent="0.3">
      <c r="A222">
        <v>220</v>
      </c>
      <c r="B222" s="24">
        <v>44523</v>
      </c>
      <c r="C222">
        <f>Estimation!$D$3+Estimation!$D$4*TimeSeries!D222</f>
        <v>8.893624762590393E-5</v>
      </c>
    </row>
    <row r="223" spans="1:3" x14ac:dyDescent="0.3">
      <c r="A223">
        <v>221</v>
      </c>
      <c r="B223" s="24">
        <v>44524</v>
      </c>
      <c r="C223">
        <f>Estimation!$D$3+Estimation!$D$4*TimeSeries!D223</f>
        <v>1.299491473472035E-4</v>
      </c>
    </row>
    <row r="224" spans="1:3" x14ac:dyDescent="0.3">
      <c r="A224">
        <v>222</v>
      </c>
      <c r="B224" s="24">
        <v>44525</v>
      </c>
      <c r="C224">
        <f>Estimation!$D$3+Estimation!$D$4*TimeSeries!D224</f>
        <v>1.521048154469396E-5</v>
      </c>
    </row>
    <row r="225" spans="1:3" x14ac:dyDescent="0.3">
      <c r="A225">
        <v>223</v>
      </c>
      <c r="B225" s="24">
        <v>44526</v>
      </c>
      <c r="C225">
        <f>Estimation!$D$3+Estimation!$D$4*TimeSeries!D225</f>
        <v>2.699320139662781E-5</v>
      </c>
    </row>
    <row r="226" spans="1:3" x14ac:dyDescent="0.3">
      <c r="A226">
        <v>224</v>
      </c>
      <c r="B226" s="24">
        <v>44529</v>
      </c>
      <c r="C226">
        <f>Estimation!$D$3+Estimation!$D$4*TimeSeries!D226</f>
        <v>5.4539977009159841E-5</v>
      </c>
    </row>
    <row r="227" spans="1:3" x14ac:dyDescent="0.3">
      <c r="A227">
        <v>225</v>
      </c>
      <c r="B227" s="24">
        <v>44530</v>
      </c>
      <c r="C227">
        <f>Estimation!$D$3+Estimation!$D$4*TimeSeries!D227</f>
        <v>3.941032452135644E-5</v>
      </c>
    </row>
    <row r="228" spans="1:3" x14ac:dyDescent="0.3">
      <c r="A228">
        <v>226</v>
      </c>
      <c r="B228" s="24">
        <v>44531</v>
      </c>
      <c r="C228">
        <f>Estimation!$D$3+Estimation!$D$4*TimeSeries!D228</f>
        <v>9.4670133256902881E-5</v>
      </c>
    </row>
    <row r="229" spans="1:3" x14ac:dyDescent="0.3">
      <c r="A229">
        <v>227</v>
      </c>
      <c r="B229" s="24">
        <v>44532</v>
      </c>
      <c r="C229">
        <f>Estimation!$D$3+Estimation!$D$4*TimeSeries!D229</f>
        <v>6.5417467499912264E-5</v>
      </c>
    </row>
    <row r="230" spans="1:3" x14ac:dyDescent="0.3">
      <c r="A230">
        <v>228</v>
      </c>
      <c r="B230" s="24">
        <v>44533</v>
      </c>
      <c r="C230">
        <f>Estimation!$D$3+Estimation!$D$4*TimeSeries!D230</f>
        <v>3.8621242301965332E-5</v>
      </c>
    </row>
    <row r="231" spans="1:3" x14ac:dyDescent="0.3">
      <c r="A231">
        <v>229</v>
      </c>
      <c r="B231" s="24">
        <v>44536</v>
      </c>
      <c r="C231">
        <f>Estimation!$D$3+Estimation!$D$4*TimeSeries!D231</f>
        <v>1.0657294012195942E-5</v>
      </c>
    </row>
    <row r="232" spans="1:3" x14ac:dyDescent="0.3">
      <c r="A232">
        <v>230</v>
      </c>
      <c r="B232" s="24">
        <v>44537</v>
      </c>
      <c r="C232">
        <f>Estimation!$D$3+Estimation!$D$4*TimeSeries!D232</f>
        <v>7.8131104679426492E-5</v>
      </c>
    </row>
    <row r="233" spans="1:3" x14ac:dyDescent="0.3">
      <c r="A233">
        <v>231</v>
      </c>
      <c r="B233" s="24">
        <v>44538</v>
      </c>
      <c r="C233">
        <f>Estimation!$D$3+Estimation!$D$4*TimeSeries!D233</f>
        <v>4.1649989787420055E-5</v>
      </c>
    </row>
    <row r="234" spans="1:3" x14ac:dyDescent="0.3">
      <c r="A234">
        <v>232</v>
      </c>
      <c r="B234" s="24">
        <v>44539</v>
      </c>
      <c r="C234">
        <f>Estimation!$D$3+Estimation!$D$4*TimeSeries!D234</f>
        <v>1.4307096966756622E-5</v>
      </c>
    </row>
    <row r="235" spans="1:3" x14ac:dyDescent="0.3">
      <c r="A235">
        <v>233</v>
      </c>
      <c r="B235" s="24">
        <v>44540</v>
      </c>
      <c r="C235">
        <f>Estimation!$D$3+Estimation!$D$4*TimeSeries!D235</f>
        <v>5.0676796834809867E-6</v>
      </c>
    </row>
    <row r="236" spans="1:3" x14ac:dyDescent="0.3">
      <c r="A236">
        <v>234</v>
      </c>
      <c r="B236" s="24">
        <v>44543</v>
      </c>
      <c r="C236">
        <f>Estimation!$D$3+Estimation!$D$4*TimeSeries!D236</f>
        <v>4.1253663076704768E-6</v>
      </c>
    </row>
    <row r="237" spans="1:3" x14ac:dyDescent="0.3">
      <c r="A237">
        <v>235</v>
      </c>
      <c r="B237" s="24">
        <v>44544</v>
      </c>
      <c r="C237">
        <f>Estimation!$D$3+Estimation!$D$4*TimeSeries!D237</f>
        <v>7.1738425227208696E-6</v>
      </c>
    </row>
    <row r="238" spans="1:3" x14ac:dyDescent="0.3">
      <c r="A238">
        <v>236</v>
      </c>
      <c r="B238" s="24">
        <v>44545</v>
      </c>
      <c r="C238">
        <f>Estimation!$D$3+Estimation!$D$4*TimeSeries!D238</f>
        <v>4.2673599364400729E-6</v>
      </c>
    </row>
    <row r="239" spans="1:3" x14ac:dyDescent="0.3">
      <c r="A239">
        <v>237</v>
      </c>
      <c r="B239" s="24">
        <v>44546</v>
      </c>
      <c r="C239">
        <f>Estimation!$D$3+Estimation!$D$4*TimeSeries!D239</f>
        <v>5.2940582019003725E-6</v>
      </c>
    </row>
    <row r="240" spans="1:3" x14ac:dyDescent="0.3">
      <c r="A240">
        <v>238</v>
      </c>
      <c r="B240" s="24">
        <v>44547</v>
      </c>
      <c r="C240">
        <f>Estimation!$D$3+Estimation!$D$4*TimeSeries!D240</f>
        <v>3.4002294874356958E-5</v>
      </c>
    </row>
    <row r="241" spans="1:3" x14ac:dyDescent="0.3">
      <c r="A241">
        <v>239</v>
      </c>
      <c r="B241" s="24">
        <v>44550</v>
      </c>
      <c r="C241">
        <f>Estimation!$D$3+Estimation!$D$4*TimeSeries!D241</f>
        <v>2.0162313835738699E-5</v>
      </c>
    </row>
    <row r="242" spans="1:3" x14ac:dyDescent="0.3">
      <c r="A242">
        <v>240</v>
      </c>
      <c r="B242" s="24">
        <v>44551</v>
      </c>
      <c r="C242">
        <f>Estimation!$D$3+Estimation!$D$4*TimeSeries!D242</f>
        <v>2.6795026628821368E-5</v>
      </c>
    </row>
    <row r="243" spans="1:3" x14ac:dyDescent="0.3">
      <c r="A243">
        <v>241</v>
      </c>
      <c r="B243" s="24">
        <v>44552</v>
      </c>
      <c r="C243">
        <f>Estimation!$D$3+Estimation!$D$4*TimeSeries!D243</f>
        <v>2.9415357840519263E-5</v>
      </c>
    </row>
    <row r="244" spans="1:3" x14ac:dyDescent="0.3">
      <c r="A244">
        <v>242</v>
      </c>
      <c r="B244" s="24">
        <v>44553</v>
      </c>
      <c r="C244">
        <f>Estimation!$D$3+Estimation!$D$4*TimeSeries!D244</f>
        <v>6.5943493073004994E-5</v>
      </c>
    </row>
    <row r="245" spans="1:3" x14ac:dyDescent="0.3">
      <c r="A245">
        <v>243</v>
      </c>
      <c r="B245" s="24">
        <v>44554</v>
      </c>
      <c r="C245">
        <f>Estimation!$D$3+Estimation!$D$4*TimeSeries!D245</f>
        <v>7.3031480216923588E-6</v>
      </c>
    </row>
    <row r="246" spans="1:3" x14ac:dyDescent="0.3">
      <c r="A246">
        <v>244</v>
      </c>
      <c r="B246" s="24">
        <v>44557</v>
      </c>
      <c r="C246">
        <f>Estimation!$D$3+Estimation!$D$4*TimeSeries!D246</f>
        <v>5.8344764894121717E-6</v>
      </c>
    </row>
    <row r="247" spans="1:3" x14ac:dyDescent="0.3">
      <c r="A247">
        <v>245</v>
      </c>
      <c r="B247" s="24">
        <v>44558</v>
      </c>
      <c r="C247">
        <f>Estimation!$D$3+Estimation!$D$4*TimeSeries!D247</f>
        <v>2.0161115854033922E-5</v>
      </c>
    </row>
    <row r="248" spans="1:3" x14ac:dyDescent="0.3">
      <c r="A248">
        <v>246</v>
      </c>
      <c r="B248" s="24">
        <v>44559</v>
      </c>
      <c r="C248">
        <f>Estimation!$D$3+Estimation!$D$4*TimeSeries!D248</f>
        <v>1.4546946872257712E-4</v>
      </c>
    </row>
    <row r="249" spans="1:3" x14ac:dyDescent="0.3">
      <c r="A249">
        <v>247</v>
      </c>
      <c r="B249" s="24">
        <v>44560</v>
      </c>
      <c r="C249">
        <f>Estimation!$D$3+Estimation!$D$4*TimeSeries!D249</f>
        <v>1.6156775377881587E-5</v>
      </c>
    </row>
    <row r="250" spans="1:3" x14ac:dyDescent="0.3">
      <c r="A250">
        <v>248</v>
      </c>
      <c r="B250" s="24">
        <v>44561</v>
      </c>
      <c r="C250">
        <f>Estimation!$D$3+Estimation!$D$4*TimeSeries!D250</f>
        <v>3.6883933507335237E-6</v>
      </c>
    </row>
    <row r="251" spans="1:3" x14ac:dyDescent="0.3">
      <c r="A251">
        <v>249</v>
      </c>
      <c r="B251" s="24">
        <v>44564</v>
      </c>
      <c r="C251">
        <f>Estimation!$D$3+Estimation!$D$4*TimeSeries!D251</f>
        <v>4.6684990901707146E-5</v>
      </c>
    </row>
    <row r="252" spans="1:3" x14ac:dyDescent="0.3">
      <c r="A252">
        <v>250</v>
      </c>
      <c r="B252" s="24">
        <v>44565</v>
      </c>
      <c r="C252">
        <f>Estimation!$D$3+Estimation!$D$4*TimeSeries!D252</f>
        <v>6.9295902989138171E-6</v>
      </c>
    </row>
    <row r="253" spans="1:3" x14ac:dyDescent="0.3">
      <c r="A253">
        <v>251</v>
      </c>
      <c r="B253" s="24">
        <v>44566</v>
      </c>
      <c r="C253">
        <f>Estimation!$D$3+Estimation!$D$4*TimeSeries!D253</f>
        <v>2.1981617833269847E-5</v>
      </c>
    </row>
    <row r="254" spans="1:3" x14ac:dyDescent="0.3">
      <c r="A254">
        <v>252</v>
      </c>
      <c r="B254" s="24">
        <v>44567</v>
      </c>
      <c r="C254">
        <f>Estimation!$D$3+Estimation!$D$4*TimeSeries!D254</f>
        <v>4.7299861241735347E-6</v>
      </c>
    </row>
    <row r="255" spans="1:3" x14ac:dyDescent="0.3">
      <c r="A255">
        <v>253</v>
      </c>
      <c r="B255" s="24">
        <v>44568</v>
      </c>
      <c r="C255">
        <f>Estimation!$D$3+Estimation!$D$4*TimeSeries!D255</f>
        <v>3.0020150490686204E-5</v>
      </c>
    </row>
    <row r="256" spans="1:3" x14ac:dyDescent="0.3">
      <c r="A256">
        <v>254</v>
      </c>
      <c r="B256" s="24">
        <v>44571</v>
      </c>
      <c r="C256">
        <f>Estimation!$D$3+Estimation!$D$4*TimeSeries!D256</f>
        <v>3.6953024876142037E-5</v>
      </c>
    </row>
    <row r="257" spans="1:3" x14ac:dyDescent="0.3">
      <c r="A257">
        <v>255</v>
      </c>
      <c r="B257" s="24">
        <v>44572</v>
      </c>
      <c r="C257">
        <f>Estimation!$D$3+Estimation!$D$4*TimeSeries!D257</f>
        <v>2.9637981775284589E-5</v>
      </c>
    </row>
    <row r="258" spans="1:3" x14ac:dyDescent="0.3">
      <c r="A258">
        <v>256</v>
      </c>
      <c r="B258" s="24">
        <v>44573</v>
      </c>
      <c r="C258">
        <f>Estimation!$D$3+Estimation!$D$4*TimeSeries!D258</f>
        <v>8.3834460925707985E-6</v>
      </c>
    </row>
    <row r="259" spans="1:3" x14ac:dyDescent="0.3">
      <c r="A259">
        <v>257</v>
      </c>
      <c r="B259" s="24">
        <v>44574</v>
      </c>
      <c r="C259">
        <f>Estimation!$D$3+Estimation!$D$4*TimeSeries!D259</f>
        <v>4.5033273513272947E-6</v>
      </c>
    </row>
    <row r="260" spans="1:3" x14ac:dyDescent="0.3">
      <c r="A260">
        <v>258</v>
      </c>
      <c r="B260" s="24">
        <v>44575</v>
      </c>
      <c r="C260">
        <f>Estimation!$D$3+Estimation!$D$4*TimeSeries!D260</f>
        <v>4.0212184740485219E-5</v>
      </c>
    </row>
    <row r="261" spans="1:3" x14ac:dyDescent="0.3">
      <c r="A261">
        <v>259</v>
      </c>
      <c r="B261" s="24">
        <v>44578</v>
      </c>
      <c r="C261">
        <f>Estimation!$D$3+Estimation!$D$4*TimeSeries!D261</f>
        <v>1.9919907360731499E-5</v>
      </c>
    </row>
    <row r="262" spans="1:3" x14ac:dyDescent="0.3">
      <c r="A262">
        <v>260</v>
      </c>
      <c r="B262" s="24">
        <v>44579</v>
      </c>
      <c r="C262">
        <f>Estimation!$D$3+Estimation!$D$4*TimeSeries!D262</f>
        <v>1.2934803898612796E-4</v>
      </c>
    </row>
    <row r="263" spans="1:3" x14ac:dyDescent="0.3">
      <c r="A263">
        <v>261</v>
      </c>
      <c r="B263" s="24">
        <v>44580</v>
      </c>
      <c r="C263">
        <f>Estimation!$D$3+Estimation!$D$4*TimeSeries!D263</f>
        <v>3.035746827459847E-5</v>
      </c>
    </row>
    <row r="264" spans="1:3" x14ac:dyDescent="0.3">
      <c r="A264">
        <v>262</v>
      </c>
      <c r="B264" s="24">
        <v>44581</v>
      </c>
      <c r="C264">
        <f>Estimation!$D$3+Estimation!$D$4*TimeSeries!D264</f>
        <v>3.8632197946130945E-6</v>
      </c>
    </row>
    <row r="265" spans="1:3" x14ac:dyDescent="0.3">
      <c r="A265">
        <v>263</v>
      </c>
      <c r="B265" s="24">
        <v>44582</v>
      </c>
      <c r="C265">
        <f>Estimation!$D$3+Estimation!$D$4*TimeSeries!D265</f>
        <v>7.3579564909040002E-6</v>
      </c>
    </row>
    <row r="266" spans="1:3" x14ac:dyDescent="0.3">
      <c r="A266">
        <v>264</v>
      </c>
      <c r="B266" s="24">
        <v>44585</v>
      </c>
      <c r="C266">
        <f>Estimation!$D$3+Estimation!$D$4*TimeSeries!D266</f>
        <v>1.3415076736293763E-5</v>
      </c>
    </row>
    <row r="267" spans="1:3" x14ac:dyDescent="0.3">
      <c r="A267">
        <v>265</v>
      </c>
      <c r="B267" s="24">
        <v>44586</v>
      </c>
      <c r="C267">
        <f>Estimation!$D$3+Estimation!$D$4*TimeSeries!D267</f>
        <v>3.7033890542164519E-6</v>
      </c>
    </row>
    <row r="268" spans="1:3" x14ac:dyDescent="0.3">
      <c r="A268">
        <v>266</v>
      </c>
      <c r="B268" s="24">
        <v>44588</v>
      </c>
      <c r="C268">
        <f>Estimation!$D$3+Estimation!$D$4*TimeSeries!D268</f>
        <v>4.3652848350633493E-6</v>
      </c>
    </row>
    <row r="269" spans="1:3" x14ac:dyDescent="0.3">
      <c r="A269">
        <v>267</v>
      </c>
      <c r="B269" s="24">
        <v>44589</v>
      </c>
      <c r="C269">
        <f>Estimation!$D$3+Estimation!$D$4*TimeSeries!D269</f>
        <v>5.8178278249974191E-6</v>
      </c>
    </row>
    <row r="270" spans="1:3" x14ac:dyDescent="0.3">
      <c r="A270">
        <v>268</v>
      </c>
      <c r="B270" s="24">
        <v>44592</v>
      </c>
      <c r="C270" s="21">
        <f>Estimation!$D$3+Estimation!$D$4*$C$269</f>
        <v>3.9447435896682973E-6</v>
      </c>
    </row>
    <row r="271" spans="1:3" x14ac:dyDescent="0.3">
      <c r="A271">
        <v>269</v>
      </c>
      <c r="B271" s="24">
        <v>44593</v>
      </c>
      <c r="C271" s="21">
        <f>Estimation!$D$3+Estimation!$D$4*$C$269</f>
        <v>3.9447435896682973E-6</v>
      </c>
    </row>
    <row r="272" spans="1:3" x14ac:dyDescent="0.3">
      <c r="A272">
        <v>270</v>
      </c>
      <c r="B272" s="24">
        <v>44594</v>
      </c>
      <c r="C272" s="21">
        <f>Estimation!$D$3+Estimation!$D$4*$C$269</f>
        <v>3.9447435896682973E-6</v>
      </c>
    </row>
    <row r="273" spans="1:3" x14ac:dyDescent="0.3">
      <c r="A273">
        <v>271</v>
      </c>
      <c r="B273" s="24">
        <v>44595</v>
      </c>
      <c r="C273" s="21">
        <f>Estimation!$D$3+Estimation!$D$4*$C$269</f>
        <v>3.9447435896682973E-6</v>
      </c>
    </row>
    <row r="274" spans="1:3" x14ac:dyDescent="0.3">
      <c r="A274">
        <v>272</v>
      </c>
      <c r="B274" s="24">
        <v>44596</v>
      </c>
      <c r="C274" s="21">
        <f>Estimation!$D$3+Estimation!$D$4*$C$269</f>
        <v>3.9447435896682973E-6</v>
      </c>
    </row>
    <row r="275" spans="1:3" x14ac:dyDescent="0.3">
      <c r="A275">
        <v>273</v>
      </c>
      <c r="B275" s="24">
        <v>44599</v>
      </c>
      <c r="C275" s="21">
        <f>Estimation!$D$3+Estimation!$D$4*$C$269</f>
        <v>3.9447435896682973E-6</v>
      </c>
    </row>
    <row r="276" spans="1:3" x14ac:dyDescent="0.3">
      <c r="A276">
        <v>274</v>
      </c>
      <c r="B276" s="24">
        <v>44600</v>
      </c>
      <c r="C276" s="21">
        <f>Estimation!$D$3+Estimation!$D$4*$C$269</f>
        <v>3.9447435896682973E-6</v>
      </c>
    </row>
    <row r="277" spans="1:3" x14ac:dyDescent="0.3">
      <c r="A277">
        <v>275</v>
      </c>
      <c r="B277" s="24">
        <v>44601</v>
      </c>
      <c r="C277" s="21">
        <f>Estimation!$D$3+Estimation!$D$4*$C$269</f>
        <v>3.9447435896682973E-6</v>
      </c>
    </row>
    <row r="278" spans="1:3" x14ac:dyDescent="0.3">
      <c r="A278">
        <v>276</v>
      </c>
      <c r="B278" s="24">
        <v>44602</v>
      </c>
      <c r="C278" s="21">
        <f>Estimation!$D$3+Estimation!$D$4*$C$269</f>
        <v>3.9447435896682973E-6</v>
      </c>
    </row>
    <row r="279" spans="1:3" x14ac:dyDescent="0.3">
      <c r="A279">
        <v>276</v>
      </c>
      <c r="B279" s="24">
        <v>44603</v>
      </c>
      <c r="C279" s="21">
        <f>Estimation!$D$3+Estimation!$D$4*$C$269</f>
        <v>3.9447435896682973E-6</v>
      </c>
    </row>
    <row r="280" spans="1:3" x14ac:dyDescent="0.3">
      <c r="A280">
        <v>276</v>
      </c>
      <c r="B280" s="24">
        <v>44606</v>
      </c>
      <c r="C280" s="21">
        <f>Estimation!$D$3+Estimation!$D$4*$C$269</f>
        <v>3.9447435896682973E-6</v>
      </c>
    </row>
    <row r="281" spans="1:3" x14ac:dyDescent="0.3">
      <c r="A281">
        <v>276</v>
      </c>
      <c r="B281" s="24">
        <v>44607</v>
      </c>
      <c r="C281" s="21">
        <f>Estimation!$D$3+Estimation!$D$4*$C$269</f>
        <v>3.9447435896682973E-6</v>
      </c>
    </row>
    <row r="282" spans="1:3" x14ac:dyDescent="0.3">
      <c r="A282">
        <v>276</v>
      </c>
      <c r="B282" s="24">
        <v>44608</v>
      </c>
      <c r="C282" s="21">
        <f>Estimation!$D$3+Estimation!$D$4*$C$269</f>
        <v>3.9447435896682973E-6</v>
      </c>
    </row>
    <row r="283" spans="1:3" x14ac:dyDescent="0.3">
      <c r="A283">
        <v>276</v>
      </c>
      <c r="B283" s="24">
        <v>44609</v>
      </c>
      <c r="C283" s="21">
        <f>Estimation!$D$3+Estimation!$D$4*$C$269</f>
        <v>3.9447435896682973E-6</v>
      </c>
    </row>
    <row r="284" spans="1:3" x14ac:dyDescent="0.3">
      <c r="A284">
        <v>276</v>
      </c>
      <c r="B284" s="24">
        <v>44610</v>
      </c>
      <c r="C284" s="21">
        <f>Estimation!$D$3+Estimation!$D$4*$C$269</f>
        <v>3.9447435896682973E-6</v>
      </c>
    </row>
    <row r="285" spans="1:3" x14ac:dyDescent="0.3">
      <c r="A285">
        <v>277</v>
      </c>
      <c r="B285" s="24">
        <v>44613</v>
      </c>
      <c r="C285" s="21">
        <f>Estimation!$D$3+Estimation!$D$4*$C$269</f>
        <v>3.9447435896682973E-6</v>
      </c>
    </row>
    <row r="286" spans="1:3" x14ac:dyDescent="0.3">
      <c r="A286">
        <v>278</v>
      </c>
      <c r="B286" s="24">
        <v>44614</v>
      </c>
      <c r="C286" s="21">
        <f>Estimation!$D$3+Estimation!$D$4*$C$269</f>
        <v>3.9447435896682973E-6</v>
      </c>
    </row>
    <row r="287" spans="1:3" x14ac:dyDescent="0.3">
      <c r="A287">
        <v>279</v>
      </c>
      <c r="B287" s="24">
        <v>44615</v>
      </c>
      <c r="C287" s="21">
        <f>Estimation!$D$3+Estimation!$D$4*$C$269</f>
        <v>3.9447435896682973E-6</v>
      </c>
    </row>
    <row r="288" spans="1:3" x14ac:dyDescent="0.3">
      <c r="A288">
        <v>280</v>
      </c>
      <c r="B288" s="24">
        <v>44616</v>
      </c>
      <c r="C288" s="21">
        <f>Estimation!$D$3+Estimation!$D$4*$C$269</f>
        <v>3.9447435896682973E-6</v>
      </c>
    </row>
    <row r="289" spans="1:3" x14ac:dyDescent="0.3">
      <c r="A289">
        <v>281</v>
      </c>
      <c r="B289" s="24">
        <v>44617</v>
      </c>
      <c r="C289" s="21">
        <f>Estimation!$D$3+Estimation!$D$4*$C$269</f>
        <v>3.9447435896682973E-6</v>
      </c>
    </row>
    <row r="290" spans="1:3" x14ac:dyDescent="0.3">
      <c r="A290">
        <v>282</v>
      </c>
      <c r="B290" s="24">
        <v>44620</v>
      </c>
      <c r="C290" s="21">
        <f>Estimation!$D$3+Estimation!$D$4*$C$269</f>
        <v>3.9447435896682973E-6</v>
      </c>
    </row>
    <row r="291" spans="1:3" x14ac:dyDescent="0.3">
      <c r="A291">
        <v>283</v>
      </c>
      <c r="B291" s="24">
        <v>44622</v>
      </c>
      <c r="C291" s="21">
        <f>Estimation!$D$3+Estimation!$D$4*$C$269</f>
        <v>3.9447435896682973E-6</v>
      </c>
    </row>
    <row r="292" spans="1:3" x14ac:dyDescent="0.3">
      <c r="A292">
        <v>284</v>
      </c>
      <c r="B292" s="24">
        <v>44623</v>
      </c>
      <c r="C292" s="21">
        <f>Estimation!$D$3+Estimation!$D$4*$C$269</f>
        <v>3.9447435896682973E-6</v>
      </c>
    </row>
    <row r="293" spans="1:3" x14ac:dyDescent="0.3">
      <c r="A293">
        <v>285</v>
      </c>
      <c r="B293" s="24">
        <v>44624</v>
      </c>
      <c r="C293" s="21">
        <f>Estimation!$D$3+Estimation!$D$4*$C$269</f>
        <v>3.9447435896682973E-6</v>
      </c>
    </row>
    <row r="294" spans="1:3" x14ac:dyDescent="0.3">
      <c r="A294">
        <v>286</v>
      </c>
      <c r="B294" s="24">
        <v>44627</v>
      </c>
      <c r="C294" s="21">
        <f>Estimation!$D$3+Estimation!$D$4*$C$269</f>
        <v>3.9447435896682973E-6</v>
      </c>
    </row>
    <row r="295" spans="1:3" x14ac:dyDescent="0.3">
      <c r="A295">
        <v>287</v>
      </c>
      <c r="B295" s="24">
        <v>44628</v>
      </c>
      <c r="C295" s="21">
        <f>Estimation!$D$3+Estimation!$D$4*$C$269</f>
        <v>3.9447435896682973E-6</v>
      </c>
    </row>
    <row r="296" spans="1:3" x14ac:dyDescent="0.3">
      <c r="A296">
        <v>288</v>
      </c>
      <c r="B296" s="24">
        <v>44629</v>
      </c>
      <c r="C296" s="21">
        <f>Estimation!$D$3+Estimation!$D$4*$C$269</f>
        <v>3.9447435896682973E-6</v>
      </c>
    </row>
    <row r="297" spans="1:3" x14ac:dyDescent="0.3">
      <c r="A297">
        <v>289</v>
      </c>
      <c r="B297" s="24">
        <v>44630</v>
      </c>
      <c r="C297" s="21">
        <f>Estimation!$D$3+Estimation!$D$4*$C$269</f>
        <v>3.9447435896682973E-6</v>
      </c>
    </row>
    <row r="298" spans="1:3" x14ac:dyDescent="0.3">
      <c r="A298">
        <v>290</v>
      </c>
      <c r="B298" s="24">
        <v>44631</v>
      </c>
      <c r="C298" s="21">
        <f>Estimation!$D$3+Estimation!$D$4*$C$269</f>
        <v>3.9447435896682973E-6</v>
      </c>
    </row>
    <row r="299" spans="1:3" x14ac:dyDescent="0.3">
      <c r="A299">
        <v>291</v>
      </c>
      <c r="B299" s="24">
        <v>44634</v>
      </c>
      <c r="C299" s="21">
        <f>Estimation!$D$3+Estimation!$D$4*$C$269</f>
        <v>3.9447435896682973E-6</v>
      </c>
    </row>
    <row r="300" spans="1:3" x14ac:dyDescent="0.3">
      <c r="A300">
        <v>292</v>
      </c>
      <c r="B300" s="24">
        <v>44635</v>
      </c>
      <c r="C300" s="21">
        <f>Estimation!$D$3+Estimation!$D$4*$C$269</f>
        <v>3.9447435896682973E-6</v>
      </c>
    </row>
    <row r="301" spans="1:3" x14ac:dyDescent="0.3">
      <c r="A301">
        <v>293</v>
      </c>
      <c r="B301" s="24">
        <v>44636</v>
      </c>
      <c r="C301" s="21">
        <f>Estimation!$D$3+Estimation!$D$4*$C$269</f>
        <v>3.9447435896682973E-6</v>
      </c>
    </row>
    <row r="302" spans="1:3" x14ac:dyDescent="0.3">
      <c r="A302">
        <v>294</v>
      </c>
      <c r="B302" s="24">
        <v>44637</v>
      </c>
      <c r="C302" s="21">
        <f>Estimation!$D$3+Estimation!$D$4*$C$269</f>
        <v>3.9447435896682973E-6</v>
      </c>
    </row>
    <row r="303" spans="1:3" x14ac:dyDescent="0.3">
      <c r="A303">
        <v>295</v>
      </c>
      <c r="B303" s="24">
        <v>44641</v>
      </c>
      <c r="C303" s="21">
        <f>Estimation!$D$3+Estimation!$D$4*$C$269</f>
        <v>3.9447435896682973E-6</v>
      </c>
    </row>
    <row r="304" spans="1:3" x14ac:dyDescent="0.3">
      <c r="A304">
        <v>296</v>
      </c>
      <c r="B304" s="24">
        <v>44642</v>
      </c>
      <c r="C304" s="21">
        <f>Estimation!$D$3+Estimation!$D$4*$C$269</f>
        <v>3.9447435896682973E-6</v>
      </c>
    </row>
    <row r="305" spans="1:3" x14ac:dyDescent="0.3">
      <c r="A305">
        <v>297</v>
      </c>
      <c r="B305" s="24">
        <v>44643</v>
      </c>
      <c r="C305" s="21">
        <f>Estimation!$D$3+Estimation!$D$4*$C$269</f>
        <v>3.9447435896682973E-6</v>
      </c>
    </row>
    <row r="306" spans="1:3" x14ac:dyDescent="0.3">
      <c r="A306">
        <v>298</v>
      </c>
      <c r="B306" s="24">
        <v>44644</v>
      </c>
      <c r="C306" s="21">
        <f>Estimation!$D$3+Estimation!$D$4*$C$269</f>
        <v>3.9447435896682973E-6</v>
      </c>
    </row>
    <row r="307" spans="1:3" x14ac:dyDescent="0.3">
      <c r="A307">
        <v>299</v>
      </c>
      <c r="B307" s="24">
        <v>44645</v>
      </c>
      <c r="C307" s="21">
        <f>Estimation!$D$3+Estimation!$D$4*$C$269</f>
        <v>3.9447435896682973E-6</v>
      </c>
    </row>
    <row r="308" spans="1:3" x14ac:dyDescent="0.3">
      <c r="A308">
        <v>300</v>
      </c>
      <c r="B308" s="24">
        <v>44648</v>
      </c>
      <c r="C308" s="21">
        <f>Estimation!$D$3+Estimation!$D$4*$C$269</f>
        <v>3.9447435896682973E-6</v>
      </c>
    </row>
    <row r="309" spans="1:3" x14ac:dyDescent="0.3">
      <c r="A309">
        <v>301</v>
      </c>
      <c r="B309" s="24">
        <v>44649</v>
      </c>
      <c r="C309" s="21">
        <f>Estimation!$D$3+Estimation!$D$4*$C$269</f>
        <v>3.9447435896682973E-6</v>
      </c>
    </row>
    <row r="310" spans="1:3" x14ac:dyDescent="0.3">
      <c r="A310">
        <v>302</v>
      </c>
      <c r="B310" s="24">
        <v>44650</v>
      </c>
      <c r="C310" s="21">
        <f>Estimation!$D$3+Estimation!$D$4*$C$269</f>
        <v>3.9447435896682973E-6</v>
      </c>
    </row>
    <row r="311" spans="1:3" x14ac:dyDescent="0.3">
      <c r="A311">
        <v>303</v>
      </c>
      <c r="B311" s="24">
        <v>44651</v>
      </c>
      <c r="C311" s="21">
        <f>Estimation!$D$3+Estimation!$D$4*$C$269</f>
        <v>3.9447435896682973E-6</v>
      </c>
    </row>
    <row r="312" spans="1:3" x14ac:dyDescent="0.3">
      <c r="A312">
        <v>304</v>
      </c>
      <c r="B312" s="24">
        <v>44652</v>
      </c>
      <c r="C312" s="21">
        <f>Estimation!$D$3+Estimation!$D$4*$C$269</f>
        <v>3.9447435896682973E-6</v>
      </c>
    </row>
    <row r="313" spans="1:3" x14ac:dyDescent="0.3">
      <c r="A313">
        <v>305</v>
      </c>
      <c r="B313" s="24">
        <v>44655</v>
      </c>
      <c r="C313" s="21">
        <f>Estimation!$D$3+Estimation!$D$4*$C$269</f>
        <v>3.9447435896682973E-6</v>
      </c>
    </row>
    <row r="314" spans="1:3" x14ac:dyDescent="0.3">
      <c r="A314">
        <v>306</v>
      </c>
      <c r="B314" s="24">
        <v>44656</v>
      </c>
      <c r="C314" s="21">
        <f>Estimation!$D$3+Estimation!$D$4*$C$269</f>
        <v>3.9447435896682973E-6</v>
      </c>
    </row>
    <row r="315" spans="1:3" x14ac:dyDescent="0.3">
      <c r="A315">
        <v>307</v>
      </c>
      <c r="B315" s="24">
        <v>44657</v>
      </c>
      <c r="C315" s="21">
        <f>Estimation!$D$3+Estimation!$D$4*$C$269</f>
        <v>3.9447435896682973E-6</v>
      </c>
    </row>
    <row r="316" spans="1:3" x14ac:dyDescent="0.3">
      <c r="A316">
        <v>308</v>
      </c>
      <c r="B316" s="24">
        <v>44658</v>
      </c>
      <c r="C316" s="21">
        <f>Estimation!$D$3+Estimation!$D$4*$C$269</f>
        <v>3.9447435896682973E-6</v>
      </c>
    </row>
    <row r="317" spans="1:3" x14ac:dyDescent="0.3">
      <c r="A317">
        <v>309</v>
      </c>
      <c r="B317" s="24">
        <v>44659</v>
      </c>
      <c r="C317" s="21">
        <f>Estimation!$D$3+Estimation!$D$4*$C$269</f>
        <v>3.9447435896682973E-6</v>
      </c>
    </row>
    <row r="318" spans="1:3" x14ac:dyDescent="0.3">
      <c r="A318">
        <v>310</v>
      </c>
      <c r="B318" s="24">
        <v>44662</v>
      </c>
      <c r="C318" s="21">
        <f>Estimation!$D$3+Estimation!$D$4*$C$269</f>
        <v>3.9447435896682973E-6</v>
      </c>
    </row>
    <row r="319" spans="1:3" x14ac:dyDescent="0.3">
      <c r="A319">
        <v>311</v>
      </c>
      <c r="B319" s="24">
        <v>44663</v>
      </c>
      <c r="C319" s="21">
        <f>Estimation!$D$3+Estimation!$D$4*$C$269</f>
        <v>3.9447435896682973E-6</v>
      </c>
    </row>
    <row r="320" spans="1:3" x14ac:dyDescent="0.3">
      <c r="A320">
        <v>312</v>
      </c>
      <c r="B320" s="24">
        <v>44664</v>
      </c>
      <c r="C320" s="21">
        <f>Estimation!$D$3+Estimation!$D$4*$C$269</f>
        <v>3.9447435896682973E-6</v>
      </c>
    </row>
    <row r="321" spans="1:3" x14ac:dyDescent="0.3">
      <c r="A321">
        <v>313</v>
      </c>
      <c r="B321" s="24">
        <v>44669</v>
      </c>
      <c r="C321" s="21">
        <f>Estimation!$D$3+Estimation!$D$4*$C$269</f>
        <v>3.9447435896682973E-6</v>
      </c>
    </row>
    <row r="322" spans="1:3" x14ac:dyDescent="0.3">
      <c r="A322">
        <v>314</v>
      </c>
      <c r="B322" s="24">
        <v>44670</v>
      </c>
      <c r="C322" s="21">
        <f>Estimation!$D$3+Estimation!$D$4*$C$269</f>
        <v>3.9447435896682973E-6</v>
      </c>
    </row>
    <row r="323" spans="1:3" x14ac:dyDescent="0.3">
      <c r="A323">
        <v>315</v>
      </c>
      <c r="B323" s="24">
        <v>44671</v>
      </c>
      <c r="C323" s="21">
        <f>Estimation!$D$3+Estimation!$D$4*$C$269</f>
        <v>3.9447435896682973E-6</v>
      </c>
    </row>
    <row r="324" spans="1:3" x14ac:dyDescent="0.3">
      <c r="A324">
        <v>316</v>
      </c>
      <c r="B324" s="24">
        <v>44672</v>
      </c>
      <c r="C324" s="21">
        <f>Estimation!$D$3+Estimation!$D$4*$C$269</f>
        <v>3.9447435896682973E-6</v>
      </c>
    </row>
    <row r="325" spans="1:3" x14ac:dyDescent="0.3">
      <c r="A325">
        <v>317</v>
      </c>
      <c r="B325" s="24">
        <v>44673</v>
      </c>
      <c r="C325" s="21">
        <f>Estimation!$D$3+Estimation!$D$4*$C$269</f>
        <v>3.9447435896682973E-6</v>
      </c>
    </row>
    <row r="326" spans="1:3" x14ac:dyDescent="0.3">
      <c r="A326">
        <v>318</v>
      </c>
      <c r="B326" s="24">
        <v>44676</v>
      </c>
      <c r="C326" s="21">
        <f>Estimation!$D$3+Estimation!$D$4*$C$269</f>
        <v>3.9447435896682973E-6</v>
      </c>
    </row>
    <row r="327" spans="1:3" x14ac:dyDescent="0.3">
      <c r="A327">
        <v>319</v>
      </c>
      <c r="B327" s="24">
        <v>44677</v>
      </c>
      <c r="C327" s="21">
        <f>Estimation!$D$3+Estimation!$D$4*$C$269</f>
        <v>3.9447435896682973E-6</v>
      </c>
    </row>
    <row r="328" spans="1:3" x14ac:dyDescent="0.3">
      <c r="A328">
        <v>320</v>
      </c>
      <c r="B328" s="24">
        <v>44678</v>
      </c>
      <c r="C328" s="21">
        <f>Estimation!$D$3+Estimation!$D$4*$C$269</f>
        <v>3.9447435896682973E-6</v>
      </c>
    </row>
    <row r="329" spans="1:3" x14ac:dyDescent="0.3">
      <c r="A329">
        <v>321</v>
      </c>
      <c r="B329" s="24">
        <v>44679</v>
      </c>
      <c r="C329" s="21">
        <f>Estimation!$D$3+Estimation!$D$4*$C$269</f>
        <v>3.9447435896682973E-6</v>
      </c>
    </row>
    <row r="330" spans="1:3" x14ac:dyDescent="0.3">
      <c r="A330">
        <v>322</v>
      </c>
      <c r="B330" s="24">
        <v>44680</v>
      </c>
      <c r="C330" s="21">
        <f>Estimation!$D$3+Estimation!$D$4*$C$269</f>
        <v>3.9447435896682973E-6</v>
      </c>
    </row>
    <row r="331" spans="1:3" x14ac:dyDescent="0.3">
      <c r="A331">
        <v>323</v>
      </c>
      <c r="B331" s="24">
        <v>44683</v>
      </c>
      <c r="C331" s="21">
        <f>Estimation!$D$3+Estimation!$D$4*$C$269</f>
        <v>3.9447435896682973E-6</v>
      </c>
    </row>
    <row r="332" spans="1:3" x14ac:dyDescent="0.3">
      <c r="A332">
        <v>324</v>
      </c>
      <c r="B332" s="24">
        <v>44685</v>
      </c>
      <c r="C332" s="21">
        <f>Estimation!$D$3+Estimation!$D$4*$C$269</f>
        <v>3.9447435896682973E-6</v>
      </c>
    </row>
    <row r="333" spans="1:3" x14ac:dyDescent="0.3">
      <c r="A333">
        <v>325</v>
      </c>
      <c r="B333" s="24">
        <v>44686</v>
      </c>
      <c r="C333" s="21">
        <f>Estimation!$D$3+Estimation!$D$4*$C$269</f>
        <v>3.9447435896682973E-6</v>
      </c>
    </row>
    <row r="334" spans="1:3" x14ac:dyDescent="0.3">
      <c r="A334">
        <v>326</v>
      </c>
      <c r="B334" s="24">
        <v>44687</v>
      </c>
      <c r="C334" s="21">
        <f>Estimation!$D$3+Estimation!$D$4*$C$269</f>
        <v>3.9447435896682973E-6</v>
      </c>
    </row>
    <row r="335" spans="1:3" x14ac:dyDescent="0.3">
      <c r="A335">
        <v>327</v>
      </c>
      <c r="B335" s="24">
        <v>44690</v>
      </c>
      <c r="C335" s="21">
        <f>Estimation!$D$3+Estimation!$D$4*$C$269</f>
        <v>3.9447435896682973E-6</v>
      </c>
    </row>
    <row r="336" spans="1:3" x14ac:dyDescent="0.3">
      <c r="A336">
        <v>328</v>
      </c>
      <c r="B336" s="24">
        <v>44691</v>
      </c>
      <c r="C336" s="21">
        <f>Estimation!$D$3+Estimation!$D$4*$C$269</f>
        <v>3.9447435896682973E-6</v>
      </c>
    </row>
    <row r="337" spans="1:3" x14ac:dyDescent="0.3">
      <c r="A337">
        <v>329</v>
      </c>
      <c r="B337" s="24">
        <v>44692</v>
      </c>
      <c r="C337" s="21">
        <f>Estimation!$D$3+Estimation!$D$4*$C$269</f>
        <v>3.9447435896682973E-6</v>
      </c>
    </row>
    <row r="338" spans="1:3" x14ac:dyDescent="0.3">
      <c r="A338">
        <v>330</v>
      </c>
      <c r="B338" s="24">
        <v>44693</v>
      </c>
      <c r="C338" s="21">
        <f>Estimation!$D$3+Estimation!$D$4*$C$269</f>
        <v>3.9447435896682973E-6</v>
      </c>
    </row>
    <row r="339" spans="1:3" x14ac:dyDescent="0.3">
      <c r="A339">
        <v>331</v>
      </c>
      <c r="B339" s="24">
        <v>44694</v>
      </c>
      <c r="C339" s="21">
        <f>Estimation!$D$3+Estimation!$D$4*$C$269</f>
        <v>3.9447435896682973E-6</v>
      </c>
    </row>
    <row r="340" spans="1:3" x14ac:dyDescent="0.3">
      <c r="A340">
        <v>332</v>
      </c>
      <c r="B340" s="24">
        <v>44697</v>
      </c>
      <c r="C340" s="21">
        <f>Estimation!$D$3+Estimation!$D$4*$C$269</f>
        <v>3.9447435896682973E-6</v>
      </c>
    </row>
    <row r="341" spans="1:3" x14ac:dyDescent="0.3">
      <c r="A341">
        <v>333</v>
      </c>
      <c r="B341" s="24">
        <v>44698</v>
      </c>
      <c r="C341" s="21">
        <f>Estimation!$D$3+Estimation!$D$4*$C$269</f>
        <v>3.9447435896682973E-6</v>
      </c>
    </row>
    <row r="342" spans="1:3" x14ac:dyDescent="0.3">
      <c r="A342">
        <v>334</v>
      </c>
      <c r="B342" s="24">
        <v>44699</v>
      </c>
      <c r="C342" s="21">
        <f>Estimation!$D$3+Estimation!$D$4*$C$269</f>
        <v>3.9447435896682973E-6</v>
      </c>
    </row>
    <row r="343" spans="1:3" x14ac:dyDescent="0.3">
      <c r="A343">
        <v>335</v>
      </c>
      <c r="B343" s="24">
        <v>44700</v>
      </c>
      <c r="C343" s="21">
        <f>Estimation!$D$3+Estimation!$D$4*$C$269</f>
        <v>3.9447435896682973E-6</v>
      </c>
    </row>
    <row r="344" spans="1:3" x14ac:dyDescent="0.3">
      <c r="A344">
        <v>336</v>
      </c>
      <c r="B344" s="24">
        <v>44701</v>
      </c>
      <c r="C344" s="21">
        <f>Estimation!$D$3+Estimation!$D$4*$C$269</f>
        <v>3.9447435896682973E-6</v>
      </c>
    </row>
    <row r="345" spans="1:3" x14ac:dyDescent="0.3">
      <c r="A345">
        <v>337</v>
      </c>
      <c r="B345" s="24">
        <v>44704</v>
      </c>
      <c r="C345" s="21">
        <f>Estimation!$D$3+Estimation!$D$4*$C$269</f>
        <v>3.9447435896682973E-6</v>
      </c>
    </row>
    <row r="346" spans="1:3" x14ac:dyDescent="0.3">
      <c r="A346">
        <v>338</v>
      </c>
      <c r="B346" s="24">
        <v>44705</v>
      </c>
      <c r="C346" s="21">
        <f>Estimation!$D$3+Estimation!$D$4*$C$269</f>
        <v>3.9447435896682973E-6</v>
      </c>
    </row>
    <row r="347" spans="1:3" x14ac:dyDescent="0.3">
      <c r="A347">
        <v>339</v>
      </c>
      <c r="B347" s="24">
        <v>44706</v>
      </c>
      <c r="C347" s="21">
        <f>Estimation!$D$3+Estimation!$D$4*$C$269</f>
        <v>3.9447435896682973E-6</v>
      </c>
    </row>
    <row r="348" spans="1:3" x14ac:dyDescent="0.3">
      <c r="A348">
        <v>340</v>
      </c>
      <c r="B348" s="24">
        <v>44707</v>
      </c>
      <c r="C348" s="21">
        <f>Estimation!$D$3+Estimation!$D$4*$C$269</f>
        <v>3.9447435896682973E-6</v>
      </c>
    </row>
    <row r="349" spans="1:3" x14ac:dyDescent="0.3">
      <c r="A349">
        <v>341</v>
      </c>
      <c r="B349" s="24">
        <v>44708</v>
      </c>
      <c r="C349" s="21">
        <f>Estimation!$D$3+Estimation!$D$4*$C$269</f>
        <v>3.9447435896682973E-6</v>
      </c>
    </row>
    <row r="350" spans="1:3" x14ac:dyDescent="0.3">
      <c r="A350">
        <v>342</v>
      </c>
      <c r="B350" s="24">
        <v>44711</v>
      </c>
      <c r="C350" s="21">
        <f>Estimation!$D$3+Estimation!$D$4*$C$269</f>
        <v>3.9447435896682973E-6</v>
      </c>
    </row>
    <row r="351" spans="1:3" x14ac:dyDescent="0.3">
      <c r="A351">
        <v>343</v>
      </c>
      <c r="B351" s="24">
        <v>44712</v>
      </c>
      <c r="C351" s="21">
        <f>Estimation!$D$3+Estimation!$D$4*$C$269</f>
        <v>3.9447435896682973E-6</v>
      </c>
    </row>
    <row r="352" spans="1:3" x14ac:dyDescent="0.3">
      <c r="A352">
        <v>344</v>
      </c>
      <c r="B352" s="24">
        <v>44713</v>
      </c>
      <c r="C352" s="21">
        <f>Estimation!$D$3+Estimation!$D$4*$C$269</f>
        <v>3.9447435896682973E-6</v>
      </c>
    </row>
    <row r="353" spans="1:3" x14ac:dyDescent="0.3">
      <c r="A353">
        <v>345</v>
      </c>
      <c r="B353" s="24">
        <v>44714</v>
      </c>
      <c r="C353" s="21">
        <f>Estimation!$D$3+Estimation!$D$4*$C$269</f>
        <v>3.9447435896682973E-6</v>
      </c>
    </row>
    <row r="354" spans="1:3" x14ac:dyDescent="0.3">
      <c r="A354">
        <v>346</v>
      </c>
      <c r="B354" s="24">
        <v>44715</v>
      </c>
      <c r="C354" s="21">
        <f>Estimation!$D$3+Estimation!$D$4*$C$269</f>
        <v>3.9447435896682973E-6</v>
      </c>
    </row>
    <row r="355" spans="1:3" x14ac:dyDescent="0.3">
      <c r="A355">
        <v>347</v>
      </c>
      <c r="B355" s="24">
        <v>44718</v>
      </c>
      <c r="C355" s="21">
        <f>Estimation!$D$3+Estimation!$D$4*$C$269</f>
        <v>3.9447435896682973E-6</v>
      </c>
    </row>
    <row r="356" spans="1:3" x14ac:dyDescent="0.3">
      <c r="A356">
        <v>348</v>
      </c>
      <c r="B356" s="24">
        <v>44719</v>
      </c>
      <c r="C356" s="21">
        <f>Estimation!$D$3+Estimation!$D$4*$C$269</f>
        <v>3.9447435896682973E-6</v>
      </c>
    </row>
    <row r="357" spans="1:3" x14ac:dyDescent="0.3">
      <c r="A357">
        <v>349</v>
      </c>
      <c r="B357" s="24">
        <v>44720</v>
      </c>
      <c r="C357" s="21">
        <f>Estimation!$D$3+Estimation!$D$4*$C$269</f>
        <v>3.9447435896682973E-6</v>
      </c>
    </row>
    <row r="358" spans="1:3" x14ac:dyDescent="0.3">
      <c r="A358">
        <v>350</v>
      </c>
      <c r="B358" s="24">
        <v>44721</v>
      </c>
      <c r="C358" s="21">
        <f>Estimation!$D$3+Estimation!$D$4*$C$269</f>
        <v>3.9447435896682973E-6</v>
      </c>
    </row>
    <row r="359" spans="1:3" x14ac:dyDescent="0.3">
      <c r="A359">
        <v>351</v>
      </c>
      <c r="B359" s="24">
        <v>44722</v>
      </c>
      <c r="C359" s="21">
        <f>Estimation!$D$3+Estimation!$D$4*$C$269</f>
        <v>3.9447435896682973E-6</v>
      </c>
    </row>
    <row r="360" spans="1:3" x14ac:dyDescent="0.3">
      <c r="A360">
        <v>352</v>
      </c>
      <c r="B360" s="24">
        <v>44725</v>
      </c>
      <c r="C360" s="21">
        <f>Estimation!$D$3+Estimation!$D$4*$C$269</f>
        <v>3.9447435896682973E-6</v>
      </c>
    </row>
    <row r="361" spans="1:3" x14ac:dyDescent="0.3">
      <c r="A361">
        <v>353</v>
      </c>
      <c r="B361" s="24">
        <v>44726</v>
      </c>
      <c r="C361" s="21">
        <f>Estimation!$D$3+Estimation!$D$4*$C$269</f>
        <v>3.9447435896682973E-6</v>
      </c>
    </row>
    <row r="362" spans="1:3" x14ac:dyDescent="0.3">
      <c r="A362">
        <v>354</v>
      </c>
      <c r="B362" s="24">
        <v>44727</v>
      </c>
      <c r="C362" s="21">
        <f>Estimation!$D$3+Estimation!$D$4*$C$269</f>
        <v>3.9447435896682973E-6</v>
      </c>
    </row>
    <row r="363" spans="1:3" x14ac:dyDescent="0.3">
      <c r="A363">
        <v>355</v>
      </c>
      <c r="B363" s="24">
        <v>44728</v>
      </c>
      <c r="C363" s="21">
        <f>Estimation!$D$3+Estimation!$D$4*$C$269</f>
        <v>3.9447435896682973E-6</v>
      </c>
    </row>
    <row r="364" spans="1:3" x14ac:dyDescent="0.3">
      <c r="A364">
        <v>356</v>
      </c>
      <c r="B364" s="24">
        <v>44729</v>
      </c>
      <c r="C364" s="21">
        <f>Estimation!$D$3+Estimation!$D$4*$C$269</f>
        <v>3.9447435896682973E-6</v>
      </c>
    </row>
    <row r="365" spans="1:3" x14ac:dyDescent="0.3">
      <c r="A365">
        <v>357</v>
      </c>
      <c r="B365" s="24">
        <v>44732</v>
      </c>
      <c r="C365" s="21">
        <f>Estimation!$D$3+Estimation!$D$4*$C$269</f>
        <v>3.9447435896682973E-6</v>
      </c>
    </row>
    <row r="366" spans="1:3" x14ac:dyDescent="0.3">
      <c r="A366">
        <v>358</v>
      </c>
      <c r="B366" s="24">
        <v>44733</v>
      </c>
      <c r="C366" s="21">
        <f>Estimation!$D$3+Estimation!$D$4*$C$269</f>
        <v>3.9447435896682973E-6</v>
      </c>
    </row>
    <row r="367" spans="1:3" x14ac:dyDescent="0.3">
      <c r="A367">
        <v>359</v>
      </c>
      <c r="B367" s="24">
        <v>44734</v>
      </c>
      <c r="C367" s="21">
        <f>Estimation!$D$3+Estimation!$D$4*$C$269</f>
        <v>3.9447435896682973E-6</v>
      </c>
    </row>
    <row r="368" spans="1:3" x14ac:dyDescent="0.3">
      <c r="A368">
        <v>360</v>
      </c>
      <c r="B368" s="24">
        <v>44735</v>
      </c>
      <c r="C368" s="21">
        <f>Estimation!$D$3+Estimation!$D$4*$C$269</f>
        <v>3.9447435896682973E-6</v>
      </c>
    </row>
    <row r="369" spans="1:3" x14ac:dyDescent="0.3">
      <c r="A369">
        <v>361</v>
      </c>
      <c r="B369" s="24">
        <v>44736</v>
      </c>
      <c r="C369" s="21">
        <f>Estimation!$D$3+Estimation!$D$4*$C$269</f>
        <v>3.9447435896682973E-6</v>
      </c>
    </row>
    <row r="370" spans="1:3" x14ac:dyDescent="0.3">
      <c r="A370">
        <v>362</v>
      </c>
      <c r="B370" s="24">
        <v>44739</v>
      </c>
      <c r="C370" s="21">
        <f>Estimation!$D$3+Estimation!$D$4*$C$269</f>
        <v>3.9447435896682973E-6</v>
      </c>
    </row>
    <row r="371" spans="1:3" x14ac:dyDescent="0.3">
      <c r="A371">
        <v>363</v>
      </c>
      <c r="B371" s="24">
        <v>44740</v>
      </c>
      <c r="C371" s="21">
        <f>Estimation!$D$3+Estimation!$D$4*$C$269</f>
        <v>3.9447435896682973E-6</v>
      </c>
    </row>
    <row r="372" spans="1:3" x14ac:dyDescent="0.3">
      <c r="A372">
        <v>364</v>
      </c>
      <c r="B372" s="24">
        <v>44741</v>
      </c>
      <c r="C372" s="21">
        <f>Estimation!$D$3+Estimation!$D$4*$C$269</f>
        <v>3.9447435896682973E-6</v>
      </c>
    </row>
    <row r="373" spans="1:3" x14ac:dyDescent="0.3">
      <c r="A373">
        <v>365</v>
      </c>
      <c r="B373" s="24">
        <v>44742</v>
      </c>
      <c r="C373" s="21">
        <f>Estimation!$D$3+Estimation!$D$4*$C$269</f>
        <v>3.9447435896682973E-6</v>
      </c>
    </row>
    <row r="374" spans="1:3" x14ac:dyDescent="0.3">
      <c r="A374">
        <v>366</v>
      </c>
      <c r="B374" s="24">
        <v>44743</v>
      </c>
      <c r="C374" s="21">
        <f>Estimation!$D$3+Estimation!$D$4*$C$269</f>
        <v>3.9447435896682973E-6</v>
      </c>
    </row>
    <row r="375" spans="1:3" x14ac:dyDescent="0.3">
      <c r="A375">
        <v>367</v>
      </c>
      <c r="B375" s="24">
        <v>44746</v>
      </c>
      <c r="C375" s="21">
        <f>Estimation!$D$3+Estimation!$D$4*$C$269</f>
        <v>3.9447435896682973E-6</v>
      </c>
    </row>
    <row r="376" spans="1:3" x14ac:dyDescent="0.3">
      <c r="A376">
        <v>368</v>
      </c>
      <c r="B376" s="24">
        <v>44747</v>
      </c>
      <c r="C376" s="21">
        <f>Estimation!$D$3+Estimation!$D$4*$C$269</f>
        <v>3.9447435896682973E-6</v>
      </c>
    </row>
    <row r="377" spans="1:3" x14ac:dyDescent="0.3">
      <c r="A377">
        <v>369</v>
      </c>
      <c r="B377" s="24">
        <v>44748</v>
      </c>
      <c r="C377" s="21">
        <f>Estimation!$D$3+Estimation!$D$4*$C$269</f>
        <v>3.9447435896682973E-6</v>
      </c>
    </row>
    <row r="378" spans="1:3" x14ac:dyDescent="0.3">
      <c r="A378">
        <v>370</v>
      </c>
      <c r="B378" s="24">
        <v>44749</v>
      </c>
      <c r="C378" s="21">
        <f>Estimation!$D$3+Estimation!$D$4*$C$269</f>
        <v>3.9447435896682973E-6</v>
      </c>
    </row>
    <row r="379" spans="1:3" x14ac:dyDescent="0.3">
      <c r="A379">
        <v>371</v>
      </c>
      <c r="B379" s="24">
        <v>44750</v>
      </c>
      <c r="C379" s="21">
        <f>Estimation!$D$3+Estimation!$D$4*$C$269</f>
        <v>3.9447435896682973E-6</v>
      </c>
    </row>
    <row r="380" spans="1:3" x14ac:dyDescent="0.3">
      <c r="A380">
        <v>372</v>
      </c>
      <c r="B380" s="24">
        <v>44753</v>
      </c>
      <c r="C380" s="21">
        <f>Estimation!$D$3+Estimation!$D$4*$C$269</f>
        <v>3.9447435896682973E-6</v>
      </c>
    </row>
    <row r="381" spans="1:3" x14ac:dyDescent="0.3">
      <c r="A381">
        <v>373</v>
      </c>
      <c r="B381" s="24">
        <v>44754</v>
      </c>
      <c r="C381" s="21">
        <f>Estimation!$D$3+Estimation!$D$4*$C$269</f>
        <v>3.9447435896682973E-6</v>
      </c>
    </row>
    <row r="382" spans="1:3" x14ac:dyDescent="0.3">
      <c r="A382">
        <v>374</v>
      </c>
      <c r="B382" s="24">
        <v>44755</v>
      </c>
      <c r="C382" s="21">
        <f>Estimation!$D$3+Estimation!$D$4*$C$269</f>
        <v>3.9447435896682973E-6</v>
      </c>
    </row>
    <row r="383" spans="1:3" x14ac:dyDescent="0.3">
      <c r="A383">
        <v>375</v>
      </c>
      <c r="B383" s="24">
        <v>44756</v>
      </c>
      <c r="C383" s="21">
        <f>Estimation!$D$3+Estimation!$D$4*$C$269</f>
        <v>3.9447435896682973E-6</v>
      </c>
    </row>
    <row r="384" spans="1:3" x14ac:dyDescent="0.3">
      <c r="A384">
        <v>376</v>
      </c>
      <c r="B384" s="24">
        <v>44757</v>
      </c>
      <c r="C384" s="21">
        <f>Estimation!$D$3+Estimation!$D$4*$C$269</f>
        <v>3.9447435896682973E-6</v>
      </c>
    </row>
    <row r="385" spans="1:3" x14ac:dyDescent="0.3">
      <c r="A385">
        <v>377</v>
      </c>
      <c r="B385" s="24">
        <v>44760</v>
      </c>
      <c r="C385" s="21">
        <f>Estimation!$D$3+Estimation!$D$4*$C$269</f>
        <v>3.9447435896682973E-6</v>
      </c>
    </row>
    <row r="386" spans="1:3" x14ac:dyDescent="0.3">
      <c r="A386">
        <v>378</v>
      </c>
      <c r="B386" s="24">
        <v>44761</v>
      </c>
      <c r="C386" s="21">
        <f>Estimation!$D$3+Estimation!$D$4*$C$269</f>
        <v>3.9447435896682973E-6</v>
      </c>
    </row>
    <row r="387" spans="1:3" x14ac:dyDescent="0.3">
      <c r="A387">
        <v>379</v>
      </c>
      <c r="B387" s="24">
        <v>44762</v>
      </c>
      <c r="C387" s="21">
        <f>Estimation!$D$3+Estimation!$D$4*$C$269</f>
        <v>3.9447435896682973E-6</v>
      </c>
    </row>
    <row r="388" spans="1:3" x14ac:dyDescent="0.3">
      <c r="A388">
        <v>380</v>
      </c>
      <c r="B388" s="24">
        <v>44763</v>
      </c>
      <c r="C388" s="21">
        <f>Estimation!$D$3+Estimation!$D$4*$C$269</f>
        <v>3.9447435896682973E-6</v>
      </c>
    </row>
    <row r="389" spans="1:3" x14ac:dyDescent="0.3">
      <c r="A389">
        <v>381</v>
      </c>
      <c r="B389" s="24">
        <v>44764</v>
      </c>
      <c r="C389" s="21">
        <f>Estimation!$D$3+Estimation!$D$4*$C$269</f>
        <v>3.9447435896682973E-6</v>
      </c>
    </row>
    <row r="390" spans="1:3" x14ac:dyDescent="0.3">
      <c r="A390">
        <v>382</v>
      </c>
      <c r="B390" s="24">
        <v>44767</v>
      </c>
      <c r="C390" s="21">
        <f>Estimation!$D$3+Estimation!$D$4*$C$269</f>
        <v>3.9447435896682973E-6</v>
      </c>
    </row>
    <row r="391" spans="1:3" x14ac:dyDescent="0.3">
      <c r="A391">
        <v>383</v>
      </c>
      <c r="B391" s="24">
        <v>44768</v>
      </c>
      <c r="C391" s="21">
        <f>Estimation!$D$3+Estimation!$D$4*$C$269</f>
        <v>3.9447435896682973E-6</v>
      </c>
    </row>
    <row r="392" spans="1:3" x14ac:dyDescent="0.3">
      <c r="A392">
        <v>384</v>
      </c>
      <c r="B392" s="24">
        <v>44769</v>
      </c>
      <c r="C392" s="21">
        <f>Estimation!$D$3+Estimation!$D$4*$C$269</f>
        <v>3.9447435896682973E-6</v>
      </c>
    </row>
    <row r="393" spans="1:3" x14ac:dyDescent="0.3">
      <c r="A393">
        <v>385</v>
      </c>
      <c r="B393" s="24">
        <v>44770</v>
      </c>
      <c r="C393" s="21">
        <f>Estimation!$D$3+Estimation!$D$4*$C$269</f>
        <v>3.9447435896682973E-6</v>
      </c>
    </row>
    <row r="394" spans="1:3" x14ac:dyDescent="0.3">
      <c r="A394">
        <v>386</v>
      </c>
      <c r="B394" s="24">
        <v>44771</v>
      </c>
      <c r="C394" s="21">
        <f>Estimation!$D$3+Estimation!$D$4*$C$269</f>
        <v>3.9447435896682973E-6</v>
      </c>
    </row>
    <row r="395" spans="1:3" x14ac:dyDescent="0.3">
      <c r="A395">
        <v>387</v>
      </c>
      <c r="B395" s="24">
        <v>44774</v>
      </c>
      <c r="C395" s="21">
        <f>Estimation!$D$3+Estimation!$D$4*$C$269</f>
        <v>3.9447435896682973E-6</v>
      </c>
    </row>
    <row r="396" spans="1:3" x14ac:dyDescent="0.3">
      <c r="A396">
        <v>388</v>
      </c>
      <c r="B396" s="24">
        <v>44775</v>
      </c>
      <c r="C396" s="21">
        <f>Estimation!$D$3+Estimation!$D$4*$C$269</f>
        <v>3.9447435896682973E-6</v>
      </c>
    </row>
    <row r="397" spans="1:3" x14ac:dyDescent="0.3">
      <c r="A397">
        <v>389</v>
      </c>
      <c r="B397" s="24">
        <v>44776</v>
      </c>
      <c r="C397" s="21">
        <f>Estimation!$D$3+Estimation!$D$4*$C$269</f>
        <v>3.9447435896682973E-6</v>
      </c>
    </row>
    <row r="398" spans="1:3" x14ac:dyDescent="0.3">
      <c r="A398">
        <v>390</v>
      </c>
      <c r="B398" s="24">
        <v>44777</v>
      </c>
      <c r="C398" s="21">
        <f>Estimation!$D$3+Estimation!$D$4*$C$269</f>
        <v>3.9447435896682973E-6</v>
      </c>
    </row>
    <row r="399" spans="1:3" x14ac:dyDescent="0.3">
      <c r="A399">
        <v>391</v>
      </c>
      <c r="B399" s="24">
        <v>44778</v>
      </c>
      <c r="C399" s="21">
        <f>Estimation!$D$3+Estimation!$D$4*$C$269</f>
        <v>3.9447435896682973E-6</v>
      </c>
    </row>
    <row r="400" spans="1:3" x14ac:dyDescent="0.3">
      <c r="A400">
        <v>392</v>
      </c>
      <c r="B400" s="24">
        <v>44781</v>
      </c>
      <c r="C400" s="21">
        <f>Estimation!$D$3+Estimation!$D$4*$C$269</f>
        <v>3.9447435896682973E-6</v>
      </c>
    </row>
    <row r="401" spans="1:3" x14ac:dyDescent="0.3">
      <c r="A401">
        <v>393</v>
      </c>
      <c r="B401" s="24">
        <v>44783</v>
      </c>
      <c r="C401" s="21">
        <f>Estimation!$D$3+Estimation!$D$4*$C$269</f>
        <v>3.9447435896682973E-6</v>
      </c>
    </row>
    <row r="402" spans="1:3" x14ac:dyDescent="0.3">
      <c r="A402">
        <v>394</v>
      </c>
      <c r="B402" s="24">
        <v>44784</v>
      </c>
      <c r="C402" s="21">
        <f>Estimation!$D$3+Estimation!$D$4*$C$269</f>
        <v>3.9447435896682973E-6</v>
      </c>
    </row>
    <row r="403" spans="1:3" x14ac:dyDescent="0.3">
      <c r="A403">
        <v>395</v>
      </c>
      <c r="B403" s="24">
        <v>44785</v>
      </c>
      <c r="C403" s="21">
        <f>Estimation!$D$3+Estimation!$D$4*$C$269</f>
        <v>3.9447435896682973E-6</v>
      </c>
    </row>
    <row r="404" spans="1:3" x14ac:dyDescent="0.3">
      <c r="A404">
        <v>396</v>
      </c>
      <c r="B404" s="24">
        <v>44789</v>
      </c>
      <c r="C404" s="21">
        <f>Estimation!$D$3+Estimation!$D$4*$C$269</f>
        <v>3.9447435896682973E-6</v>
      </c>
    </row>
    <row r="405" spans="1:3" x14ac:dyDescent="0.3">
      <c r="A405">
        <v>397</v>
      </c>
      <c r="B405" s="24">
        <v>44790</v>
      </c>
      <c r="C405" s="21">
        <f>Estimation!$D$3+Estimation!$D$4*$C$269</f>
        <v>3.9447435896682973E-6</v>
      </c>
    </row>
    <row r="406" spans="1:3" x14ac:dyDescent="0.3">
      <c r="A406">
        <v>398</v>
      </c>
      <c r="B406" s="24">
        <v>44791</v>
      </c>
      <c r="C406" s="21">
        <f>Estimation!$D$3+Estimation!$D$4*$C$269</f>
        <v>3.9447435896682973E-6</v>
      </c>
    </row>
    <row r="407" spans="1:3" x14ac:dyDescent="0.3">
      <c r="A407">
        <v>399</v>
      </c>
      <c r="B407" s="24">
        <v>44792</v>
      </c>
      <c r="C407" s="21">
        <f>Estimation!$D$3+Estimation!$D$4*$C$269</f>
        <v>3.9447435896682973E-6</v>
      </c>
    </row>
    <row r="408" spans="1:3" x14ac:dyDescent="0.3">
      <c r="A408">
        <v>400</v>
      </c>
      <c r="B408" s="24">
        <v>44795</v>
      </c>
      <c r="C408" s="21">
        <f>Estimation!$D$3+Estimation!$D$4*$C$269</f>
        <v>3.9447435896682973E-6</v>
      </c>
    </row>
    <row r="409" spans="1:3" x14ac:dyDescent="0.3">
      <c r="A409">
        <v>401</v>
      </c>
      <c r="B409" s="24">
        <v>44796</v>
      </c>
      <c r="C409" s="21">
        <f>Estimation!$D$3+Estimation!$D$4*$C$269</f>
        <v>3.9447435896682973E-6</v>
      </c>
    </row>
    <row r="410" spans="1:3" x14ac:dyDescent="0.3">
      <c r="A410">
        <v>402</v>
      </c>
      <c r="B410" s="24">
        <v>44797</v>
      </c>
      <c r="C410" s="21">
        <f>Estimation!$D$3+Estimation!$D$4*$C$269</f>
        <v>3.9447435896682973E-6</v>
      </c>
    </row>
    <row r="411" spans="1:3" x14ac:dyDescent="0.3">
      <c r="A411">
        <v>403</v>
      </c>
      <c r="B411" s="24">
        <v>44798</v>
      </c>
      <c r="C411" s="21">
        <f>Estimation!$D$3+Estimation!$D$4*$C$269</f>
        <v>3.9447435896682973E-6</v>
      </c>
    </row>
    <row r="412" spans="1:3" x14ac:dyDescent="0.3">
      <c r="A412">
        <v>404</v>
      </c>
      <c r="B412" s="24">
        <v>44799</v>
      </c>
      <c r="C412" s="21">
        <f>Estimation!$D$3+Estimation!$D$4*$C$269</f>
        <v>3.9447435896682973E-6</v>
      </c>
    </row>
    <row r="413" spans="1:3" x14ac:dyDescent="0.3">
      <c r="A413">
        <v>405</v>
      </c>
      <c r="B413" s="24">
        <v>44802</v>
      </c>
      <c r="C413" s="21">
        <f>Estimation!$D$3+Estimation!$D$4*$C$269</f>
        <v>3.9447435896682973E-6</v>
      </c>
    </row>
    <row r="414" spans="1:3" x14ac:dyDescent="0.3">
      <c r="A414">
        <v>406</v>
      </c>
      <c r="B414" s="24">
        <v>44803</v>
      </c>
      <c r="C414" s="21">
        <f>Estimation!$D$3+Estimation!$D$4*$C$269</f>
        <v>3.9447435896682973E-6</v>
      </c>
    </row>
    <row r="415" spans="1:3" x14ac:dyDescent="0.3">
      <c r="A415">
        <v>407</v>
      </c>
      <c r="B415" s="24">
        <v>44805</v>
      </c>
      <c r="C415" s="21">
        <f>Estimation!$D$3+Estimation!$D$4*$C$269</f>
        <v>3.9447435896682973E-6</v>
      </c>
    </row>
    <row r="416" spans="1:3" x14ac:dyDescent="0.3">
      <c r="A416">
        <v>408</v>
      </c>
      <c r="B416" s="24">
        <v>44806</v>
      </c>
      <c r="C416" s="21">
        <f>Estimation!$D$3+Estimation!$D$4*$C$269</f>
        <v>3.9447435896682973E-6</v>
      </c>
    </row>
    <row r="417" spans="1:3" x14ac:dyDescent="0.3">
      <c r="A417">
        <v>409</v>
      </c>
      <c r="B417" s="24">
        <v>44809</v>
      </c>
      <c r="C417" s="21">
        <f>Estimation!$D$3+Estimation!$D$4*$C$269</f>
        <v>3.9447435896682973E-6</v>
      </c>
    </row>
    <row r="418" spans="1:3" x14ac:dyDescent="0.3">
      <c r="A418">
        <v>410</v>
      </c>
      <c r="B418" s="24">
        <v>44810</v>
      </c>
      <c r="C418" s="21">
        <f>Estimation!$D$3+Estimation!$D$4*$C$269</f>
        <v>3.9447435896682973E-6</v>
      </c>
    </row>
    <row r="419" spans="1:3" x14ac:dyDescent="0.3">
      <c r="A419">
        <v>411</v>
      </c>
      <c r="B419" s="24">
        <v>44811</v>
      </c>
      <c r="C419" s="21">
        <f>Estimation!$D$3+Estimation!$D$4*$C$269</f>
        <v>3.9447435896682973E-6</v>
      </c>
    </row>
    <row r="420" spans="1:3" x14ac:dyDescent="0.3">
      <c r="A420">
        <v>412</v>
      </c>
      <c r="B420" s="24">
        <v>44812</v>
      </c>
      <c r="C420" s="21">
        <f>Estimation!$D$3+Estimation!$D$4*$C$269</f>
        <v>3.9447435896682973E-6</v>
      </c>
    </row>
    <row r="421" spans="1:3" x14ac:dyDescent="0.3">
      <c r="A421">
        <v>413</v>
      </c>
      <c r="B421" s="24">
        <v>44813</v>
      </c>
      <c r="C421" s="21">
        <f>Estimation!$D$3+Estimation!$D$4*$C$269</f>
        <v>3.9447435896682973E-6</v>
      </c>
    </row>
    <row r="422" spans="1:3" x14ac:dyDescent="0.3">
      <c r="A422">
        <v>414</v>
      </c>
      <c r="B422" s="24">
        <v>44816</v>
      </c>
      <c r="C422" s="21">
        <f>Estimation!$D$3+Estimation!$D$4*$C$269</f>
        <v>3.9447435896682973E-6</v>
      </c>
    </row>
    <row r="423" spans="1:3" x14ac:dyDescent="0.3">
      <c r="A423">
        <v>415</v>
      </c>
      <c r="B423" s="24">
        <v>44817</v>
      </c>
      <c r="C423" s="21">
        <f>Estimation!$D$3+Estimation!$D$4*$C$269</f>
        <v>3.9447435896682973E-6</v>
      </c>
    </row>
    <row r="424" spans="1:3" x14ac:dyDescent="0.3">
      <c r="A424">
        <v>416</v>
      </c>
      <c r="B424" s="24">
        <v>44818</v>
      </c>
      <c r="C424" s="21">
        <f>Estimation!$D$3+Estimation!$D$4*$C$269</f>
        <v>3.9447435896682973E-6</v>
      </c>
    </row>
    <row r="425" spans="1:3" x14ac:dyDescent="0.3">
      <c r="A425">
        <v>417</v>
      </c>
      <c r="B425" s="24">
        <v>44819</v>
      </c>
      <c r="C425" s="21">
        <f>Estimation!$D$3+Estimation!$D$4*$C$269</f>
        <v>3.9447435896682973E-6</v>
      </c>
    </row>
    <row r="426" spans="1:3" x14ac:dyDescent="0.3">
      <c r="A426">
        <v>418</v>
      </c>
      <c r="B426" s="24">
        <v>44820</v>
      </c>
      <c r="C426" s="21">
        <f>Estimation!$D$3+Estimation!$D$4*$C$269</f>
        <v>3.9447435896682973E-6</v>
      </c>
    </row>
    <row r="427" spans="1:3" x14ac:dyDescent="0.3">
      <c r="A427">
        <v>419</v>
      </c>
      <c r="B427" s="24">
        <v>44823</v>
      </c>
      <c r="C427" s="21">
        <f>Estimation!$D$3+Estimation!$D$4*$C$269</f>
        <v>3.9447435896682973E-6</v>
      </c>
    </row>
    <row r="428" spans="1:3" x14ac:dyDescent="0.3">
      <c r="A428">
        <v>420</v>
      </c>
      <c r="B428" s="24">
        <v>44824</v>
      </c>
      <c r="C428" s="21">
        <f>Estimation!$D$3+Estimation!$D$4*$C$269</f>
        <v>3.9447435896682973E-6</v>
      </c>
    </row>
    <row r="429" spans="1:3" x14ac:dyDescent="0.3">
      <c r="A429">
        <v>421</v>
      </c>
      <c r="B429" s="24">
        <v>44825</v>
      </c>
      <c r="C429" s="21">
        <f>Estimation!$D$3+Estimation!$D$4*$C$269</f>
        <v>3.9447435896682973E-6</v>
      </c>
    </row>
    <row r="430" spans="1:3" x14ac:dyDescent="0.3">
      <c r="A430">
        <v>422</v>
      </c>
      <c r="B430" s="24">
        <v>44826</v>
      </c>
      <c r="C430" s="21">
        <f>Estimation!$D$3+Estimation!$D$4*$C$269</f>
        <v>3.9447435896682973E-6</v>
      </c>
    </row>
    <row r="431" spans="1:3" x14ac:dyDescent="0.3">
      <c r="A431">
        <v>423</v>
      </c>
      <c r="B431" s="24">
        <v>44827</v>
      </c>
      <c r="C431" s="21">
        <f>Estimation!$D$3+Estimation!$D$4*$C$269</f>
        <v>3.9447435896682973E-6</v>
      </c>
    </row>
    <row r="432" spans="1:3" x14ac:dyDescent="0.3">
      <c r="A432">
        <v>424</v>
      </c>
      <c r="B432" s="24">
        <v>44830</v>
      </c>
      <c r="C432" s="21">
        <f>Estimation!$D$3+Estimation!$D$4*$C$269</f>
        <v>3.9447435896682973E-6</v>
      </c>
    </row>
    <row r="433" spans="1:3" x14ac:dyDescent="0.3">
      <c r="A433">
        <v>425</v>
      </c>
      <c r="B433" s="24">
        <v>44831</v>
      </c>
      <c r="C433" s="21">
        <f>Estimation!$D$3+Estimation!$D$4*$C$269</f>
        <v>3.9447435896682973E-6</v>
      </c>
    </row>
    <row r="434" spans="1:3" x14ac:dyDescent="0.3">
      <c r="A434">
        <v>426</v>
      </c>
      <c r="B434" s="24">
        <v>44832</v>
      </c>
      <c r="C434" s="21">
        <f>Estimation!$D$3+Estimation!$D$4*$C$269</f>
        <v>3.9447435896682973E-6</v>
      </c>
    </row>
    <row r="435" spans="1:3" x14ac:dyDescent="0.3">
      <c r="A435">
        <v>427</v>
      </c>
      <c r="B435" s="24">
        <v>44833</v>
      </c>
      <c r="C435" s="21">
        <f>Estimation!$D$3+Estimation!$D$4*$C$269</f>
        <v>3.9447435896682973E-6</v>
      </c>
    </row>
    <row r="436" spans="1:3" x14ac:dyDescent="0.3">
      <c r="A436">
        <v>428</v>
      </c>
      <c r="B436" s="24">
        <v>44834</v>
      </c>
      <c r="C436" s="21">
        <f>Estimation!$D$3+Estimation!$D$4*$C$269</f>
        <v>3.9447435896682973E-6</v>
      </c>
    </row>
    <row r="437" spans="1:3" x14ac:dyDescent="0.3">
      <c r="A437">
        <v>429</v>
      </c>
      <c r="B437" s="24">
        <v>44837</v>
      </c>
      <c r="C437" s="21">
        <f>Estimation!$D$3+Estimation!$D$4*$C$269</f>
        <v>3.9447435896682973E-6</v>
      </c>
    </row>
    <row r="438" spans="1:3" x14ac:dyDescent="0.3">
      <c r="A438">
        <v>430</v>
      </c>
      <c r="B438" s="24">
        <v>44838</v>
      </c>
      <c r="C438" s="21">
        <f>Estimation!$D$3+Estimation!$D$4*$C$269</f>
        <v>3.9447435896682973E-6</v>
      </c>
    </row>
    <row r="439" spans="1:3" x14ac:dyDescent="0.3">
      <c r="A439">
        <v>431</v>
      </c>
      <c r="B439" s="24">
        <v>44840</v>
      </c>
      <c r="C439" s="21">
        <f>Estimation!$D$3+Estimation!$D$4*$C$269</f>
        <v>3.9447435896682973E-6</v>
      </c>
    </row>
    <row r="440" spans="1:3" x14ac:dyDescent="0.3">
      <c r="A440">
        <v>432</v>
      </c>
      <c r="B440" s="24">
        <v>44841</v>
      </c>
      <c r="C440" s="21">
        <f>Estimation!$D$3+Estimation!$D$4*$C$269</f>
        <v>3.9447435896682973E-6</v>
      </c>
    </row>
    <row r="441" spans="1:3" x14ac:dyDescent="0.3">
      <c r="A441">
        <v>433</v>
      </c>
      <c r="B441" s="24">
        <v>44844</v>
      </c>
      <c r="C441" s="21">
        <f>Estimation!$D$3+Estimation!$D$4*$C$269</f>
        <v>3.9447435896682973E-6</v>
      </c>
    </row>
    <row r="442" spans="1:3" x14ac:dyDescent="0.3">
      <c r="A442">
        <v>434</v>
      </c>
      <c r="B442" s="24">
        <v>44845</v>
      </c>
      <c r="C442" s="21">
        <f>Estimation!$D$3+Estimation!$D$4*$C$269</f>
        <v>3.9447435896682973E-6</v>
      </c>
    </row>
    <row r="443" spans="1:3" x14ac:dyDescent="0.3">
      <c r="A443">
        <v>435</v>
      </c>
      <c r="B443" s="24">
        <v>44846</v>
      </c>
      <c r="C443" s="21">
        <f>Estimation!$D$3+Estimation!$D$4*$C$269</f>
        <v>3.9447435896682973E-6</v>
      </c>
    </row>
    <row r="444" spans="1:3" x14ac:dyDescent="0.3">
      <c r="A444">
        <v>436</v>
      </c>
      <c r="B444" s="24">
        <v>44847</v>
      </c>
      <c r="C444" s="21">
        <f>Estimation!$D$3+Estimation!$D$4*$C$269</f>
        <v>3.9447435896682973E-6</v>
      </c>
    </row>
    <row r="445" spans="1:3" x14ac:dyDescent="0.3">
      <c r="A445">
        <v>437</v>
      </c>
      <c r="B445" s="24">
        <v>44848</v>
      </c>
      <c r="C445" s="21">
        <f>Estimation!$D$3+Estimation!$D$4*$C$269</f>
        <v>3.9447435896682973E-6</v>
      </c>
    </row>
    <row r="446" spans="1:3" x14ac:dyDescent="0.3">
      <c r="A446">
        <v>438</v>
      </c>
      <c r="B446" s="24">
        <v>44851</v>
      </c>
      <c r="C446" s="21">
        <f>Estimation!$D$3+Estimation!$D$4*$C$269</f>
        <v>3.9447435896682973E-6</v>
      </c>
    </row>
    <row r="447" spans="1:3" x14ac:dyDescent="0.3">
      <c r="A447">
        <v>439</v>
      </c>
      <c r="B447" s="24">
        <v>44852</v>
      </c>
      <c r="C447" s="21">
        <f>Estimation!$D$3+Estimation!$D$4*$C$269</f>
        <v>3.9447435896682973E-6</v>
      </c>
    </row>
    <row r="448" spans="1:3" x14ac:dyDescent="0.3">
      <c r="A448">
        <v>440</v>
      </c>
      <c r="B448" s="24">
        <v>44853</v>
      </c>
      <c r="C448" s="21">
        <f>Estimation!$D$3+Estimation!$D$4*$C$269</f>
        <v>3.9447435896682973E-6</v>
      </c>
    </row>
    <row r="449" spans="1:3" x14ac:dyDescent="0.3">
      <c r="A449">
        <v>441</v>
      </c>
      <c r="B449" s="24">
        <v>44854</v>
      </c>
      <c r="C449" s="21">
        <f>Estimation!$D$3+Estimation!$D$4*$C$269</f>
        <v>3.9447435896682973E-6</v>
      </c>
    </row>
    <row r="450" spans="1:3" x14ac:dyDescent="0.3">
      <c r="A450">
        <v>442</v>
      </c>
      <c r="B450" s="24">
        <v>44855</v>
      </c>
      <c r="C450" s="21">
        <f>Estimation!$D$3+Estimation!$D$4*$C$269</f>
        <v>3.9447435896682973E-6</v>
      </c>
    </row>
    <row r="451" spans="1:3" x14ac:dyDescent="0.3">
      <c r="A451">
        <v>443</v>
      </c>
      <c r="B451" s="24">
        <v>44858</v>
      </c>
      <c r="C451" s="21">
        <f>Estimation!$D$3+Estimation!$D$4*$C$269</f>
        <v>3.9447435896682973E-6</v>
      </c>
    </row>
    <row r="452" spans="1:3" x14ac:dyDescent="0.3">
      <c r="A452">
        <v>444</v>
      </c>
      <c r="B452" s="24">
        <v>44859</v>
      </c>
      <c r="C452" s="21">
        <f>Estimation!$D$3+Estimation!$D$4*$C$269</f>
        <v>3.9447435896682973E-6</v>
      </c>
    </row>
    <row r="453" spans="1:3" x14ac:dyDescent="0.3">
      <c r="A453">
        <v>445</v>
      </c>
      <c r="B453" s="24">
        <v>44861</v>
      </c>
      <c r="C453" s="21">
        <f>Estimation!$D$3+Estimation!$D$4*$C$269</f>
        <v>3.9447435896682973E-6</v>
      </c>
    </row>
    <row r="454" spans="1:3" x14ac:dyDescent="0.3">
      <c r="A454">
        <v>446</v>
      </c>
      <c r="B454" s="24">
        <v>44862</v>
      </c>
      <c r="C454" s="21">
        <f>Estimation!$D$3+Estimation!$D$4*$C$269</f>
        <v>3.9447435896682973E-6</v>
      </c>
    </row>
    <row r="455" spans="1:3" x14ac:dyDescent="0.3">
      <c r="A455">
        <v>447</v>
      </c>
      <c r="B455" s="24">
        <v>44865</v>
      </c>
      <c r="C455" s="21">
        <f>Estimation!$D$3+Estimation!$D$4*$C$269</f>
        <v>3.9447435896682973E-6</v>
      </c>
    </row>
    <row r="456" spans="1:3" x14ac:dyDescent="0.3">
      <c r="A456">
        <v>448</v>
      </c>
      <c r="B456" s="24">
        <v>44866</v>
      </c>
      <c r="C456" s="21">
        <f>Estimation!$D$3+Estimation!$D$4*$C$269</f>
        <v>3.9447435896682973E-6</v>
      </c>
    </row>
    <row r="457" spans="1:3" x14ac:dyDescent="0.3">
      <c r="A457">
        <v>449</v>
      </c>
      <c r="B457" s="24">
        <v>44867</v>
      </c>
      <c r="C457" s="21">
        <f>Estimation!$D$3+Estimation!$D$4*$C$269</f>
        <v>3.9447435896682973E-6</v>
      </c>
    </row>
    <row r="458" spans="1:3" x14ac:dyDescent="0.3">
      <c r="A458">
        <v>450</v>
      </c>
      <c r="B458" s="24">
        <v>44868</v>
      </c>
      <c r="C458" s="21">
        <f>Estimation!$D$3+Estimation!$D$4*$C$269</f>
        <v>3.9447435896682973E-6</v>
      </c>
    </row>
    <row r="459" spans="1:3" x14ac:dyDescent="0.3">
      <c r="A459">
        <v>451</v>
      </c>
      <c r="B459" s="24">
        <v>44869</v>
      </c>
      <c r="C459" s="21">
        <f>Estimation!$D$3+Estimation!$D$4*$C$269</f>
        <v>3.9447435896682973E-6</v>
      </c>
    </row>
    <row r="460" spans="1:3" x14ac:dyDescent="0.3">
      <c r="A460">
        <v>452</v>
      </c>
      <c r="B460" s="24">
        <v>44872</v>
      </c>
      <c r="C460" s="21">
        <f>Estimation!$D$3+Estimation!$D$4*$C$269</f>
        <v>3.9447435896682973E-6</v>
      </c>
    </row>
    <row r="461" spans="1:3" x14ac:dyDescent="0.3">
      <c r="A461">
        <v>453</v>
      </c>
      <c r="B461" s="24">
        <v>44874</v>
      </c>
      <c r="C461" s="21">
        <f>Estimation!$D$3+Estimation!$D$4*$C$269</f>
        <v>3.9447435896682973E-6</v>
      </c>
    </row>
    <row r="462" spans="1:3" x14ac:dyDescent="0.3">
      <c r="A462">
        <v>454</v>
      </c>
      <c r="B462" s="24">
        <v>44875</v>
      </c>
      <c r="C462" s="21">
        <f>Estimation!$D$3+Estimation!$D$4*$C$269</f>
        <v>3.9447435896682973E-6</v>
      </c>
    </row>
    <row r="463" spans="1:3" x14ac:dyDescent="0.3">
      <c r="A463">
        <v>455</v>
      </c>
      <c r="B463" s="24">
        <v>44876</v>
      </c>
      <c r="C463" s="21">
        <f>Estimation!$D$3+Estimation!$D$4*$C$269</f>
        <v>3.9447435896682973E-6</v>
      </c>
    </row>
    <row r="464" spans="1:3" x14ac:dyDescent="0.3">
      <c r="A464">
        <v>456</v>
      </c>
      <c r="B464" s="24">
        <v>44879</v>
      </c>
      <c r="C464" s="21">
        <f>Estimation!$D$3+Estimation!$D$4*$C$269</f>
        <v>3.9447435896682973E-6</v>
      </c>
    </row>
    <row r="465" spans="1:3" x14ac:dyDescent="0.3">
      <c r="A465">
        <v>457</v>
      </c>
      <c r="B465" s="24">
        <v>44880</v>
      </c>
      <c r="C465" s="21">
        <f>Estimation!$D$3+Estimation!$D$4*$C$269</f>
        <v>3.9447435896682973E-6</v>
      </c>
    </row>
    <row r="466" spans="1:3" x14ac:dyDescent="0.3">
      <c r="A466">
        <v>458</v>
      </c>
      <c r="B466" s="24">
        <v>44881</v>
      </c>
      <c r="C466" s="21">
        <f>Estimation!$D$3+Estimation!$D$4*$C$269</f>
        <v>3.9447435896682973E-6</v>
      </c>
    </row>
    <row r="467" spans="1:3" x14ac:dyDescent="0.3">
      <c r="A467">
        <v>459</v>
      </c>
      <c r="B467" s="24">
        <v>44882</v>
      </c>
      <c r="C467" s="21">
        <f>Estimation!$D$3+Estimation!$D$4*$C$269</f>
        <v>3.9447435896682973E-6</v>
      </c>
    </row>
    <row r="468" spans="1:3" x14ac:dyDescent="0.3">
      <c r="A468">
        <v>460</v>
      </c>
      <c r="B468" s="24">
        <v>44883</v>
      </c>
      <c r="C468" s="21">
        <f>Estimation!$D$3+Estimation!$D$4*$C$269</f>
        <v>3.9447435896682973E-6</v>
      </c>
    </row>
    <row r="469" spans="1:3" x14ac:dyDescent="0.3">
      <c r="A469">
        <v>461</v>
      </c>
      <c r="B469" s="24">
        <v>44886</v>
      </c>
      <c r="C469" s="21">
        <f>Estimation!$D$3+Estimation!$D$4*$C$269</f>
        <v>3.9447435896682973E-6</v>
      </c>
    </row>
    <row r="470" spans="1:3" x14ac:dyDescent="0.3">
      <c r="A470">
        <v>462</v>
      </c>
      <c r="B470" s="24">
        <v>44887</v>
      </c>
      <c r="C470" s="21">
        <f>Estimation!$D$3+Estimation!$D$4*$C$269</f>
        <v>3.9447435896682973E-6</v>
      </c>
    </row>
    <row r="471" spans="1:3" x14ac:dyDescent="0.3">
      <c r="A471">
        <v>463</v>
      </c>
      <c r="B471" s="24">
        <v>44888</v>
      </c>
      <c r="C471" s="21">
        <f>Estimation!$D$3+Estimation!$D$4*$C$269</f>
        <v>3.9447435896682973E-6</v>
      </c>
    </row>
    <row r="472" spans="1:3" x14ac:dyDescent="0.3">
      <c r="A472">
        <v>464</v>
      </c>
      <c r="B472" s="24">
        <v>44889</v>
      </c>
      <c r="C472" s="21">
        <f>Estimation!$D$3+Estimation!$D$4*$C$269</f>
        <v>3.9447435896682973E-6</v>
      </c>
    </row>
    <row r="473" spans="1:3" x14ac:dyDescent="0.3">
      <c r="A473">
        <v>465</v>
      </c>
      <c r="B473" s="24">
        <v>44890</v>
      </c>
      <c r="C473" s="21">
        <f>Estimation!$D$3+Estimation!$D$4*$C$269</f>
        <v>3.9447435896682973E-6</v>
      </c>
    </row>
    <row r="474" spans="1:3" x14ac:dyDescent="0.3">
      <c r="A474">
        <v>466</v>
      </c>
      <c r="B474" s="24">
        <v>44893</v>
      </c>
      <c r="C474" s="21">
        <f>Estimation!$D$3+Estimation!$D$4*$C$269</f>
        <v>3.9447435896682973E-6</v>
      </c>
    </row>
    <row r="475" spans="1:3" x14ac:dyDescent="0.3">
      <c r="A475">
        <v>467</v>
      </c>
      <c r="B475" s="24">
        <v>44894</v>
      </c>
      <c r="C475" s="21">
        <f>Estimation!$D$3+Estimation!$D$4*$C$269</f>
        <v>3.9447435896682973E-6</v>
      </c>
    </row>
    <row r="476" spans="1:3" x14ac:dyDescent="0.3">
      <c r="A476">
        <v>468</v>
      </c>
      <c r="B476" s="24">
        <v>44895</v>
      </c>
      <c r="C476" s="21">
        <f>Estimation!$D$3+Estimation!$D$4*$C$269</f>
        <v>3.9447435896682973E-6</v>
      </c>
    </row>
    <row r="477" spans="1:3" x14ac:dyDescent="0.3">
      <c r="A477">
        <v>469</v>
      </c>
      <c r="B477" s="24">
        <v>44896</v>
      </c>
      <c r="C477" s="21">
        <f>Estimation!$D$3+Estimation!$D$4*$C$269</f>
        <v>3.9447435896682973E-6</v>
      </c>
    </row>
    <row r="478" spans="1:3" x14ac:dyDescent="0.3">
      <c r="A478">
        <v>470</v>
      </c>
      <c r="B478" s="24">
        <v>44897</v>
      </c>
      <c r="C478" s="21">
        <f>Estimation!$D$3+Estimation!$D$4*$C$269</f>
        <v>3.9447435896682973E-6</v>
      </c>
    </row>
    <row r="479" spans="1:3" x14ac:dyDescent="0.3">
      <c r="A479">
        <v>471</v>
      </c>
      <c r="B479" s="24">
        <v>44900</v>
      </c>
      <c r="C479" s="21">
        <f>Estimation!$D$3+Estimation!$D$4*$C$269</f>
        <v>3.9447435896682973E-6</v>
      </c>
    </row>
    <row r="480" spans="1:3" x14ac:dyDescent="0.3">
      <c r="A480">
        <v>472</v>
      </c>
      <c r="B480" s="24">
        <v>44901</v>
      </c>
      <c r="C480" s="21">
        <f>Estimation!$D$3+Estimation!$D$4*$C$269</f>
        <v>3.9447435896682973E-6</v>
      </c>
    </row>
    <row r="481" spans="1:3" x14ac:dyDescent="0.3">
      <c r="A481">
        <v>473</v>
      </c>
      <c r="B481" s="24">
        <v>44902</v>
      </c>
      <c r="C481" s="21">
        <f>Estimation!$D$3+Estimation!$D$4*$C$269</f>
        <v>3.9447435896682973E-6</v>
      </c>
    </row>
    <row r="482" spans="1:3" x14ac:dyDescent="0.3">
      <c r="A482">
        <v>474</v>
      </c>
      <c r="B482" s="24">
        <v>44903</v>
      </c>
      <c r="C482" s="21">
        <f>Estimation!$D$3+Estimation!$D$4*$C$269</f>
        <v>3.9447435896682973E-6</v>
      </c>
    </row>
    <row r="483" spans="1:3" x14ac:dyDescent="0.3">
      <c r="A483">
        <v>475</v>
      </c>
      <c r="B483" s="24">
        <v>44904</v>
      </c>
      <c r="C483" s="21">
        <f>Estimation!$D$3+Estimation!$D$4*$C$269</f>
        <v>3.9447435896682973E-6</v>
      </c>
    </row>
    <row r="484" spans="1:3" x14ac:dyDescent="0.3">
      <c r="A484">
        <v>476</v>
      </c>
      <c r="B484" s="24">
        <v>44907</v>
      </c>
      <c r="C484" s="21">
        <f>Estimation!$D$3+Estimation!$D$4*$C$269</f>
        <v>3.9447435896682973E-6</v>
      </c>
    </row>
    <row r="485" spans="1:3" x14ac:dyDescent="0.3">
      <c r="A485">
        <v>477</v>
      </c>
      <c r="B485" s="24">
        <v>44908</v>
      </c>
      <c r="C485" s="21">
        <f>Estimation!$D$3+Estimation!$D$4*$C$269</f>
        <v>3.9447435896682973E-6</v>
      </c>
    </row>
    <row r="486" spans="1:3" x14ac:dyDescent="0.3">
      <c r="A486">
        <v>478</v>
      </c>
      <c r="B486" s="24">
        <v>44909</v>
      </c>
      <c r="C486" s="21">
        <f>Estimation!$D$3+Estimation!$D$4*$C$269</f>
        <v>3.9447435896682973E-6</v>
      </c>
    </row>
    <row r="487" spans="1:3" x14ac:dyDescent="0.3">
      <c r="A487">
        <v>479</v>
      </c>
      <c r="B487" s="24">
        <v>44910</v>
      </c>
      <c r="C487" s="21">
        <f>Estimation!$D$3+Estimation!$D$4*$C$269</f>
        <v>3.9447435896682973E-6</v>
      </c>
    </row>
    <row r="488" spans="1:3" x14ac:dyDescent="0.3">
      <c r="A488">
        <v>480</v>
      </c>
      <c r="B488" s="24">
        <v>44911</v>
      </c>
      <c r="C488" s="21">
        <f>Estimation!$D$3+Estimation!$D$4*$C$269</f>
        <v>3.9447435896682973E-6</v>
      </c>
    </row>
    <row r="489" spans="1:3" x14ac:dyDescent="0.3">
      <c r="A489">
        <v>481</v>
      </c>
      <c r="B489" s="24">
        <v>44914</v>
      </c>
      <c r="C489" s="21">
        <f>Estimation!$D$3+Estimation!$D$4*$C$269</f>
        <v>3.9447435896682973E-6</v>
      </c>
    </row>
    <row r="490" spans="1:3" x14ac:dyDescent="0.3">
      <c r="A490">
        <v>482</v>
      </c>
      <c r="B490" s="24">
        <v>44915</v>
      </c>
      <c r="C490" s="21">
        <f>Estimation!$D$3+Estimation!$D$4*$C$269</f>
        <v>3.9447435896682973E-6</v>
      </c>
    </row>
    <row r="491" spans="1:3" x14ac:dyDescent="0.3">
      <c r="A491">
        <v>483</v>
      </c>
      <c r="B491" s="24">
        <v>44916</v>
      </c>
      <c r="C491" s="21">
        <f>Estimation!$D$3+Estimation!$D$4*$C$269</f>
        <v>3.9447435896682973E-6</v>
      </c>
    </row>
    <row r="492" spans="1:3" x14ac:dyDescent="0.3">
      <c r="A492">
        <v>484</v>
      </c>
      <c r="B492" s="24">
        <v>44917</v>
      </c>
      <c r="C492" s="21">
        <f>Estimation!$D$3+Estimation!$D$4*$C$269</f>
        <v>3.9447435896682973E-6</v>
      </c>
    </row>
    <row r="493" spans="1:3" x14ac:dyDescent="0.3">
      <c r="A493">
        <v>485</v>
      </c>
      <c r="B493" s="24">
        <v>44918</v>
      </c>
      <c r="C493" s="21">
        <f>Estimation!$D$3+Estimation!$D$4*$C$269</f>
        <v>3.9447435896682973E-6</v>
      </c>
    </row>
    <row r="494" spans="1:3" x14ac:dyDescent="0.3">
      <c r="A494">
        <v>486</v>
      </c>
      <c r="B494" s="24">
        <v>44921</v>
      </c>
      <c r="C494" s="21">
        <f>Estimation!$D$3+Estimation!$D$4*$C$269</f>
        <v>3.9447435896682973E-6</v>
      </c>
    </row>
    <row r="495" spans="1:3" x14ac:dyDescent="0.3">
      <c r="A495">
        <v>487</v>
      </c>
      <c r="B495" s="24">
        <v>44922</v>
      </c>
      <c r="C495" s="21">
        <f>Estimation!$D$3+Estimation!$D$4*$C$269</f>
        <v>3.9447435896682973E-6</v>
      </c>
    </row>
    <row r="496" spans="1:3" x14ac:dyDescent="0.3">
      <c r="A496">
        <v>488</v>
      </c>
      <c r="B496" s="24">
        <v>44923</v>
      </c>
      <c r="C496" s="21">
        <f>Estimation!$D$3+Estimation!$D$4*$C$269</f>
        <v>3.9447435896682973E-6</v>
      </c>
    </row>
    <row r="497" spans="1:3" x14ac:dyDescent="0.3">
      <c r="A497">
        <v>489</v>
      </c>
      <c r="B497" s="24">
        <v>44924</v>
      </c>
      <c r="C497" s="21">
        <f>Estimation!$D$3+Estimation!$D$4*$C$269</f>
        <v>3.9447435896682973E-6</v>
      </c>
    </row>
    <row r="498" spans="1:3" x14ac:dyDescent="0.3">
      <c r="A498">
        <v>490</v>
      </c>
      <c r="B498" s="24">
        <v>44925</v>
      </c>
      <c r="C498" s="21">
        <f>Estimation!$D$3+Estimation!$D$4*$C$269</f>
        <v>3.9447435896682973E-6</v>
      </c>
    </row>
    <row r="499" spans="1:3" x14ac:dyDescent="0.3">
      <c r="A499">
        <v>491</v>
      </c>
      <c r="B499" s="24">
        <v>44928</v>
      </c>
      <c r="C499" s="21">
        <f>Estimation!$D$3+Estimation!$D$4*$C$269</f>
        <v>3.9447435896682973E-6</v>
      </c>
    </row>
    <row r="500" spans="1:3" x14ac:dyDescent="0.3">
      <c r="A500">
        <v>492</v>
      </c>
      <c r="B500" s="24">
        <v>44929</v>
      </c>
      <c r="C500" s="21">
        <f>Estimation!$D$3+Estimation!$D$4*$C$269</f>
        <v>3.9447435896682973E-6</v>
      </c>
    </row>
    <row r="501" spans="1:3" x14ac:dyDescent="0.3">
      <c r="A501">
        <v>493</v>
      </c>
      <c r="B501" s="24">
        <v>44930</v>
      </c>
      <c r="C501" s="21">
        <f>Estimation!$D$3+Estimation!$D$4*$C$269</f>
        <v>3.9447435896682973E-6</v>
      </c>
    </row>
    <row r="502" spans="1:3" x14ac:dyDescent="0.3">
      <c r="A502">
        <v>494</v>
      </c>
      <c r="B502" s="24">
        <v>44931</v>
      </c>
      <c r="C502" s="21">
        <f>Estimation!$D$3+Estimation!$D$4*$C$269</f>
        <v>3.9447435896682973E-6</v>
      </c>
    </row>
    <row r="503" spans="1:3" x14ac:dyDescent="0.3">
      <c r="A503">
        <v>495</v>
      </c>
      <c r="B503" s="24">
        <v>44932</v>
      </c>
      <c r="C503" s="21">
        <f>Estimation!$D$3+Estimation!$D$4*$C$269</f>
        <v>3.9447435896682973E-6</v>
      </c>
    </row>
    <row r="504" spans="1:3" x14ac:dyDescent="0.3">
      <c r="A504">
        <v>496</v>
      </c>
      <c r="B504" s="24">
        <v>44935</v>
      </c>
      <c r="C504" s="21">
        <f>Estimation!$D$3+Estimation!$D$4*$C$269</f>
        <v>3.9447435896682973E-6</v>
      </c>
    </row>
    <row r="505" spans="1:3" x14ac:dyDescent="0.3">
      <c r="A505">
        <v>497</v>
      </c>
      <c r="B505" s="24">
        <v>44936</v>
      </c>
      <c r="C505" s="21">
        <f>Estimation!$D$3+Estimation!$D$4*$C$269</f>
        <v>3.9447435896682973E-6</v>
      </c>
    </row>
    <row r="506" spans="1:3" x14ac:dyDescent="0.3">
      <c r="A506">
        <v>498</v>
      </c>
      <c r="B506" s="24">
        <v>44937</v>
      </c>
      <c r="C506" s="21">
        <f>Estimation!$D$3+Estimation!$D$4*$C$269</f>
        <v>3.9447435896682973E-6</v>
      </c>
    </row>
    <row r="507" spans="1:3" x14ac:dyDescent="0.3">
      <c r="A507">
        <v>499</v>
      </c>
      <c r="B507" s="24">
        <v>44938</v>
      </c>
      <c r="C507" s="21">
        <f>Estimation!$D$3+Estimation!$D$4*$C$269</f>
        <v>3.9447435896682973E-6</v>
      </c>
    </row>
    <row r="508" spans="1:3" x14ac:dyDescent="0.3">
      <c r="A508">
        <v>500</v>
      </c>
      <c r="B508" s="24">
        <v>44939</v>
      </c>
      <c r="C508" s="21">
        <f>Estimation!$D$3+Estimation!$D$4*$C$269</f>
        <v>3.9447435896682973E-6</v>
      </c>
    </row>
    <row r="509" spans="1:3" x14ac:dyDescent="0.3">
      <c r="A509">
        <v>501</v>
      </c>
      <c r="B509" s="24">
        <v>44942</v>
      </c>
      <c r="C509" s="21">
        <f>Estimation!$D$3+Estimation!$D$4*$C$269</f>
        <v>3.9447435896682973E-6</v>
      </c>
    </row>
    <row r="510" spans="1:3" x14ac:dyDescent="0.3">
      <c r="A510">
        <v>502</v>
      </c>
      <c r="B510" s="24">
        <v>44943</v>
      </c>
      <c r="C510" s="21">
        <f>Estimation!$D$3+Estimation!$D$4*$C$269</f>
        <v>3.9447435896682973E-6</v>
      </c>
    </row>
    <row r="511" spans="1:3" x14ac:dyDescent="0.3">
      <c r="A511">
        <v>503</v>
      </c>
      <c r="B511" s="24">
        <v>44944</v>
      </c>
      <c r="C511" s="21">
        <f>Estimation!$D$3+Estimation!$D$4*$C$269</f>
        <v>3.9447435896682973E-6</v>
      </c>
    </row>
    <row r="512" spans="1:3" x14ac:dyDescent="0.3">
      <c r="A512">
        <v>504</v>
      </c>
      <c r="B512" s="24">
        <v>44945</v>
      </c>
      <c r="C512" s="21">
        <f>Estimation!$D$3+Estimation!$D$4*$C$269</f>
        <v>3.9447435896682973E-6</v>
      </c>
    </row>
    <row r="513" spans="1:3" x14ac:dyDescent="0.3">
      <c r="A513">
        <v>505</v>
      </c>
      <c r="B513" s="24">
        <v>44946</v>
      </c>
      <c r="C513" s="21">
        <f>Estimation!$D$3+Estimation!$D$4*$C$269</f>
        <v>3.9447435896682973E-6</v>
      </c>
    </row>
    <row r="514" spans="1:3" x14ac:dyDescent="0.3">
      <c r="A514">
        <v>506</v>
      </c>
      <c r="B514" s="24">
        <v>44949</v>
      </c>
      <c r="C514" s="21">
        <f>Estimation!$D$3+Estimation!$D$4*$C$269</f>
        <v>3.9447435896682973E-6</v>
      </c>
    </row>
    <row r="515" spans="1:3" x14ac:dyDescent="0.3">
      <c r="A515">
        <v>507</v>
      </c>
      <c r="B515" s="24">
        <v>44950</v>
      </c>
      <c r="C515" s="21">
        <f>Estimation!$D$3+Estimation!$D$4*$C$269</f>
        <v>3.9447435896682973E-6</v>
      </c>
    </row>
    <row r="516" spans="1:3" x14ac:dyDescent="0.3">
      <c r="A516">
        <v>508</v>
      </c>
      <c r="B516" s="24">
        <v>44951</v>
      </c>
      <c r="C516" s="21">
        <f>Estimation!$D$3+Estimation!$D$4*$C$269</f>
        <v>3.9447435896682973E-6</v>
      </c>
    </row>
    <row r="517" spans="1:3" x14ac:dyDescent="0.3">
      <c r="A517">
        <v>509</v>
      </c>
      <c r="B517" s="24">
        <v>44953</v>
      </c>
      <c r="C517" s="21">
        <f>Estimation!$D$3+Estimation!$D$4*$C$269</f>
        <v>3.9447435896682973E-6</v>
      </c>
    </row>
    <row r="518" spans="1:3" x14ac:dyDescent="0.3">
      <c r="A518">
        <v>510</v>
      </c>
      <c r="B518" s="24">
        <v>44956</v>
      </c>
      <c r="C518" s="21">
        <f>Estimation!$D$3+Estimation!$D$4*$C$269</f>
        <v>3.9447435896682973E-6</v>
      </c>
    </row>
    <row r="519" spans="1:3" x14ac:dyDescent="0.3">
      <c r="A519">
        <v>511</v>
      </c>
      <c r="B519" s="24">
        <v>44957</v>
      </c>
      <c r="C519" s="21">
        <f>Estimation!$D$3+Estimation!$D$4*$C$269</f>
        <v>3.9447435896682973E-6</v>
      </c>
    </row>
    <row r="520" spans="1:3" x14ac:dyDescent="0.3">
      <c r="A520">
        <v>512</v>
      </c>
      <c r="B520" s="24">
        <v>44958</v>
      </c>
      <c r="C520" s="21">
        <f>Estimation!$D$3+Estimation!$D$4*$C$269</f>
        <v>3.9447435896682973E-6</v>
      </c>
    </row>
    <row r="521" spans="1:3" x14ac:dyDescent="0.3">
      <c r="A521">
        <v>513</v>
      </c>
      <c r="B521" s="24">
        <v>44959</v>
      </c>
      <c r="C521" s="21">
        <f>Estimation!$D$3+Estimation!$D$4*$C$269</f>
        <v>3.9447435896682973E-6</v>
      </c>
    </row>
    <row r="522" spans="1:3" x14ac:dyDescent="0.3">
      <c r="A522">
        <v>514</v>
      </c>
      <c r="B522" s="24">
        <v>44960</v>
      </c>
      <c r="C522" s="21">
        <f>Estimation!$D$3+Estimation!$D$4*$C$269</f>
        <v>3.9447435896682973E-6</v>
      </c>
    </row>
    <row r="523" spans="1:3" x14ac:dyDescent="0.3">
      <c r="A523">
        <v>515</v>
      </c>
      <c r="B523" s="24">
        <v>44963</v>
      </c>
      <c r="C523" s="21">
        <f>Estimation!$D$3+Estimation!$D$4*$C$269</f>
        <v>3.9447435896682973E-6</v>
      </c>
    </row>
    <row r="524" spans="1:3" x14ac:dyDescent="0.3">
      <c r="A524">
        <v>516</v>
      </c>
      <c r="B524" s="24">
        <v>44964</v>
      </c>
      <c r="C524" s="21">
        <f>Estimation!$D$3+Estimation!$D$4*$C$269</f>
        <v>3.9447435896682973E-6</v>
      </c>
    </row>
    <row r="525" spans="1:3" x14ac:dyDescent="0.3">
      <c r="A525">
        <v>517</v>
      </c>
      <c r="B525" s="24">
        <v>44965</v>
      </c>
      <c r="C525" s="21">
        <f>Estimation!$D$3+Estimation!$D$4*$C$269</f>
        <v>3.9447435896682973E-6</v>
      </c>
    </row>
    <row r="526" spans="1:3" x14ac:dyDescent="0.3">
      <c r="A526">
        <v>518</v>
      </c>
      <c r="B526" s="24">
        <v>44966</v>
      </c>
      <c r="C526" s="21">
        <f>Estimation!$D$3+Estimation!$D$4*$C$269</f>
        <v>3.9447435896682973E-6</v>
      </c>
    </row>
    <row r="527" spans="1:3" x14ac:dyDescent="0.3">
      <c r="A527">
        <v>519</v>
      </c>
      <c r="B527" s="24">
        <v>44967</v>
      </c>
      <c r="C527" s="21">
        <f>Estimation!$D$3+Estimation!$D$4*$C$269</f>
        <v>3.9447435896682973E-6</v>
      </c>
    </row>
    <row r="528" spans="1:3" x14ac:dyDescent="0.3">
      <c r="A528">
        <v>520</v>
      </c>
      <c r="B528" s="24">
        <v>44970</v>
      </c>
      <c r="C528" s="21">
        <f>Estimation!$D$3+Estimation!$D$4*$C$269</f>
        <v>3.9447435896682973E-6</v>
      </c>
    </row>
    <row r="529" spans="1:3" x14ac:dyDescent="0.3">
      <c r="A529">
        <v>521</v>
      </c>
      <c r="B529" s="24">
        <v>44971</v>
      </c>
      <c r="C529" s="21">
        <f>Estimation!$D$3+Estimation!$D$4*$C$269</f>
        <v>3.9447435896682973E-6</v>
      </c>
    </row>
    <row r="530" spans="1:3" x14ac:dyDescent="0.3">
      <c r="A530">
        <v>522</v>
      </c>
      <c r="B530" s="24">
        <v>44972</v>
      </c>
      <c r="C530" s="21">
        <f>Estimation!$D$3+Estimation!$D$4*$C$269</f>
        <v>3.9447435896682973E-6</v>
      </c>
    </row>
    <row r="531" spans="1:3" x14ac:dyDescent="0.3">
      <c r="A531">
        <v>523</v>
      </c>
      <c r="B531" s="24">
        <v>44973</v>
      </c>
      <c r="C531" s="21">
        <f>Estimation!$D$3+Estimation!$D$4*$C$269</f>
        <v>3.9447435896682973E-6</v>
      </c>
    </row>
    <row r="532" spans="1:3" x14ac:dyDescent="0.3">
      <c r="A532">
        <v>524</v>
      </c>
      <c r="B532" s="24">
        <v>44974</v>
      </c>
      <c r="C532" s="21">
        <f>Estimation!$D$3+Estimation!$D$4*$C$269</f>
        <v>3.9447435896682973E-6</v>
      </c>
    </row>
    <row r="533" spans="1:3" x14ac:dyDescent="0.3">
      <c r="A533">
        <v>525</v>
      </c>
      <c r="B533" s="24">
        <v>44977</v>
      </c>
      <c r="C533" s="21">
        <f>Estimation!$D$3+Estimation!$D$4*$C$269</f>
        <v>3.9447435896682973E-6</v>
      </c>
    </row>
    <row r="534" spans="1:3" x14ac:dyDescent="0.3">
      <c r="A534">
        <v>526</v>
      </c>
      <c r="B534" s="24">
        <v>44978</v>
      </c>
      <c r="C534" s="21">
        <f>Estimation!$D$3+Estimation!$D$4*$C$269</f>
        <v>3.9447435896682973E-6</v>
      </c>
    </row>
    <row r="535" spans="1:3" x14ac:dyDescent="0.3">
      <c r="A535">
        <v>527</v>
      </c>
      <c r="B535" s="24">
        <v>44979</v>
      </c>
      <c r="C535" s="21">
        <f>Estimation!$D$3+Estimation!$D$4*$C$269</f>
        <v>3.9447435896682973E-6</v>
      </c>
    </row>
    <row r="536" spans="1:3" x14ac:dyDescent="0.3">
      <c r="A536">
        <v>528</v>
      </c>
      <c r="B536" s="24">
        <v>44980</v>
      </c>
      <c r="C536" s="21">
        <f>Estimation!$D$3+Estimation!$D$4*$C$269</f>
        <v>3.9447435896682973E-6</v>
      </c>
    </row>
    <row r="537" spans="1:3" x14ac:dyDescent="0.3">
      <c r="A537">
        <v>529</v>
      </c>
      <c r="B537" s="24">
        <v>44981</v>
      </c>
      <c r="C537" s="21">
        <f>Estimation!$D$3+Estimation!$D$4*$C$269</f>
        <v>3.9447435896682973E-6</v>
      </c>
    </row>
    <row r="538" spans="1:3" x14ac:dyDescent="0.3">
      <c r="A538">
        <v>530</v>
      </c>
      <c r="B538" s="24">
        <v>44984</v>
      </c>
      <c r="C538" s="21">
        <f>Estimation!$D$3+Estimation!$D$4*$C$269</f>
        <v>3.9447435896682973E-6</v>
      </c>
    </row>
    <row r="539" spans="1:3" x14ac:dyDescent="0.3">
      <c r="A539">
        <v>531</v>
      </c>
      <c r="B539" s="24">
        <v>44985</v>
      </c>
      <c r="C539" s="21">
        <f>Estimation!$D$3+Estimation!$D$4*$C$269</f>
        <v>3.9447435896682973E-6</v>
      </c>
    </row>
    <row r="540" spans="1:3" x14ac:dyDescent="0.3">
      <c r="A540">
        <v>532</v>
      </c>
      <c r="B540" s="24">
        <v>44986</v>
      </c>
      <c r="C540" s="21">
        <f>Estimation!$D$3+Estimation!$D$4*$C$269</f>
        <v>3.9447435896682973E-6</v>
      </c>
    </row>
    <row r="541" spans="1:3" x14ac:dyDescent="0.3">
      <c r="A541">
        <v>533</v>
      </c>
      <c r="B541" s="24">
        <v>44987</v>
      </c>
      <c r="C541" s="21">
        <f>Estimation!$D$3+Estimation!$D$4*$C$269</f>
        <v>3.9447435896682973E-6</v>
      </c>
    </row>
    <row r="542" spans="1:3" x14ac:dyDescent="0.3">
      <c r="A542">
        <v>534</v>
      </c>
      <c r="B542" s="24">
        <v>44988</v>
      </c>
      <c r="C542" s="21">
        <f>Estimation!$D$3+Estimation!$D$4*$C$269</f>
        <v>3.9447435896682973E-6</v>
      </c>
    </row>
    <row r="543" spans="1:3" x14ac:dyDescent="0.3">
      <c r="A543">
        <v>535</v>
      </c>
      <c r="B543" s="24">
        <v>44991</v>
      </c>
      <c r="C543" s="21">
        <f>Estimation!$D$3+Estimation!$D$4*$C$269</f>
        <v>3.9447435896682973E-6</v>
      </c>
    </row>
    <row r="544" spans="1:3" x14ac:dyDescent="0.3">
      <c r="A544">
        <v>536</v>
      </c>
      <c r="B544" s="24">
        <v>44993</v>
      </c>
      <c r="C544" s="21">
        <f>Estimation!$D$3+Estimation!$D$4*$C$269</f>
        <v>3.9447435896682973E-6</v>
      </c>
    </row>
    <row r="545" spans="1:3" x14ac:dyDescent="0.3">
      <c r="A545">
        <v>537</v>
      </c>
      <c r="B545" s="24">
        <v>44994</v>
      </c>
      <c r="C545" s="21">
        <f>Estimation!$D$3+Estimation!$D$4*$C$269</f>
        <v>3.9447435896682973E-6</v>
      </c>
    </row>
    <row r="546" spans="1:3" x14ac:dyDescent="0.3">
      <c r="A546">
        <v>538</v>
      </c>
      <c r="B546" s="24">
        <v>44995</v>
      </c>
      <c r="C546" s="21">
        <f>Estimation!$D$3+Estimation!$D$4*$C$269</f>
        <v>3.9447435896682973E-6</v>
      </c>
    </row>
    <row r="547" spans="1:3" x14ac:dyDescent="0.3">
      <c r="A547">
        <v>539</v>
      </c>
      <c r="B547" s="24">
        <v>44998</v>
      </c>
      <c r="C547" s="21">
        <f>Estimation!$D$3+Estimation!$D$4*$C$269</f>
        <v>3.9447435896682973E-6</v>
      </c>
    </row>
    <row r="548" spans="1:3" x14ac:dyDescent="0.3">
      <c r="A548">
        <v>540</v>
      </c>
      <c r="B548" s="24">
        <v>44999</v>
      </c>
      <c r="C548" s="21">
        <f>Estimation!$D$3+Estimation!$D$4*$C$269</f>
        <v>3.9447435896682973E-6</v>
      </c>
    </row>
    <row r="549" spans="1:3" x14ac:dyDescent="0.3">
      <c r="A549">
        <v>541</v>
      </c>
      <c r="B549" s="24">
        <v>45000</v>
      </c>
      <c r="C549" s="21">
        <f>Estimation!$D$3+Estimation!$D$4*$C$269</f>
        <v>3.9447435896682973E-6</v>
      </c>
    </row>
    <row r="550" spans="1:3" x14ac:dyDescent="0.3">
      <c r="A550">
        <v>542</v>
      </c>
      <c r="B550" s="24">
        <v>45001</v>
      </c>
      <c r="C550" s="21">
        <f>Estimation!$D$3+Estimation!$D$4*$C$269</f>
        <v>3.9447435896682973E-6</v>
      </c>
    </row>
    <row r="551" spans="1:3" x14ac:dyDescent="0.3">
      <c r="A551">
        <v>543</v>
      </c>
      <c r="B551" s="24">
        <v>45002</v>
      </c>
      <c r="C551" s="21">
        <f>Estimation!$D$3+Estimation!$D$4*$C$269</f>
        <v>3.9447435896682973E-6</v>
      </c>
    </row>
    <row r="552" spans="1:3" x14ac:dyDescent="0.3">
      <c r="A552">
        <v>544</v>
      </c>
      <c r="B552" s="24">
        <v>45005</v>
      </c>
      <c r="C552" s="21">
        <f>Estimation!$D$3+Estimation!$D$4*$C$269</f>
        <v>3.9447435896682973E-6</v>
      </c>
    </row>
    <row r="553" spans="1:3" x14ac:dyDescent="0.3">
      <c r="A553">
        <v>545</v>
      </c>
      <c r="B553" s="24">
        <v>45006</v>
      </c>
      <c r="C553" s="21">
        <f>Estimation!$D$3+Estimation!$D$4*$C$269</f>
        <v>3.9447435896682973E-6</v>
      </c>
    </row>
    <row r="554" spans="1:3" x14ac:dyDescent="0.3">
      <c r="A554">
        <v>546</v>
      </c>
      <c r="B554" s="24">
        <v>45007</v>
      </c>
      <c r="C554" s="21">
        <f>Estimation!$D$3+Estimation!$D$4*$C$269</f>
        <v>3.9447435896682973E-6</v>
      </c>
    </row>
    <row r="555" spans="1:3" x14ac:dyDescent="0.3">
      <c r="A555">
        <v>547</v>
      </c>
      <c r="B555" s="24">
        <v>45008</v>
      </c>
      <c r="C555" s="21">
        <f>Estimation!$D$3+Estimation!$D$4*$C$269</f>
        <v>3.9447435896682973E-6</v>
      </c>
    </row>
    <row r="556" spans="1:3" x14ac:dyDescent="0.3">
      <c r="A556">
        <v>548</v>
      </c>
      <c r="B556" s="24">
        <v>45009</v>
      </c>
      <c r="C556" s="21">
        <f>Estimation!$D$3+Estimation!$D$4*$C$269</f>
        <v>3.9447435896682973E-6</v>
      </c>
    </row>
    <row r="557" spans="1:3" x14ac:dyDescent="0.3">
      <c r="A557">
        <v>549</v>
      </c>
      <c r="B557" s="24">
        <v>45012</v>
      </c>
      <c r="C557" s="21">
        <f>Estimation!$D$3+Estimation!$D$4*$C$269</f>
        <v>3.9447435896682973E-6</v>
      </c>
    </row>
    <row r="558" spans="1:3" x14ac:dyDescent="0.3">
      <c r="A558">
        <v>550</v>
      </c>
      <c r="B558" s="24">
        <v>45013</v>
      </c>
      <c r="C558" s="21">
        <f>Estimation!$D$3+Estimation!$D$4*$C$269</f>
        <v>3.9447435896682973E-6</v>
      </c>
    </row>
    <row r="559" spans="1:3" x14ac:dyDescent="0.3">
      <c r="A559">
        <v>551</v>
      </c>
      <c r="B559" s="24">
        <v>45014</v>
      </c>
      <c r="C559" s="21">
        <f>Estimation!$D$3+Estimation!$D$4*$C$269</f>
        <v>3.9447435896682973E-6</v>
      </c>
    </row>
    <row r="560" spans="1:3" x14ac:dyDescent="0.3">
      <c r="A560">
        <v>552</v>
      </c>
      <c r="B560" s="24">
        <v>45016</v>
      </c>
      <c r="C560" s="21">
        <f>Estimation!$D$3+Estimation!$D$4*$C$269</f>
        <v>3.9447435896682973E-6</v>
      </c>
    </row>
    <row r="561" spans="1:3" x14ac:dyDescent="0.3">
      <c r="A561">
        <v>553</v>
      </c>
      <c r="B561" s="24">
        <v>45019</v>
      </c>
      <c r="C561" s="21">
        <f>Estimation!$D$3+Estimation!$D$4*$C$269</f>
        <v>3.9447435896682973E-6</v>
      </c>
    </row>
    <row r="562" spans="1:3" x14ac:dyDescent="0.3">
      <c r="A562">
        <v>554</v>
      </c>
      <c r="B562" s="24">
        <v>45021</v>
      </c>
      <c r="C562" s="21">
        <f>Estimation!$D$3+Estimation!$D$4*$C$269</f>
        <v>3.9447435896682973E-6</v>
      </c>
    </row>
    <row r="563" spans="1:3" x14ac:dyDescent="0.3">
      <c r="A563">
        <v>555</v>
      </c>
      <c r="B563" s="24">
        <v>45022</v>
      </c>
      <c r="C563" s="21">
        <f>Estimation!$D$3+Estimation!$D$4*$C$269</f>
        <v>3.9447435896682973E-6</v>
      </c>
    </row>
    <row r="564" spans="1:3" x14ac:dyDescent="0.3">
      <c r="A564">
        <v>556</v>
      </c>
      <c r="B564" s="24">
        <v>45026</v>
      </c>
      <c r="C564" s="21">
        <f>Estimation!$D$3+Estimation!$D$4*$C$269</f>
        <v>3.9447435896682973E-6</v>
      </c>
    </row>
    <row r="565" spans="1:3" x14ac:dyDescent="0.3">
      <c r="A565">
        <v>557</v>
      </c>
      <c r="B565" s="24">
        <v>45027</v>
      </c>
      <c r="C565" s="21">
        <f>Estimation!$D$3+Estimation!$D$4*$C$269</f>
        <v>3.9447435896682973E-6</v>
      </c>
    </row>
    <row r="566" spans="1:3" x14ac:dyDescent="0.3">
      <c r="A566">
        <v>558</v>
      </c>
      <c r="B566" s="24">
        <v>45028</v>
      </c>
      <c r="C566" s="21">
        <f>Estimation!$D$3+Estimation!$D$4*$C$269</f>
        <v>3.9447435896682973E-6</v>
      </c>
    </row>
    <row r="567" spans="1:3" x14ac:dyDescent="0.3">
      <c r="A567">
        <v>559</v>
      </c>
      <c r="B567" s="24">
        <v>45029</v>
      </c>
      <c r="C567" s="21">
        <f>Estimation!$D$3+Estimation!$D$4*$C$269</f>
        <v>3.9447435896682973E-6</v>
      </c>
    </row>
    <row r="568" spans="1:3" x14ac:dyDescent="0.3">
      <c r="A568">
        <v>560</v>
      </c>
      <c r="B568" s="24">
        <v>45033</v>
      </c>
      <c r="C568" s="21">
        <f>Estimation!$D$3+Estimation!$D$4*$C$269</f>
        <v>3.9447435896682973E-6</v>
      </c>
    </row>
    <row r="569" spans="1:3" x14ac:dyDescent="0.3">
      <c r="A569">
        <v>561</v>
      </c>
      <c r="B569" s="24">
        <v>45034</v>
      </c>
      <c r="C569" s="21">
        <f>Estimation!$D$3+Estimation!$D$4*$C$269</f>
        <v>3.9447435896682973E-6</v>
      </c>
    </row>
    <row r="570" spans="1:3" x14ac:dyDescent="0.3">
      <c r="A570">
        <v>562</v>
      </c>
      <c r="B570" s="24">
        <v>45035</v>
      </c>
      <c r="C570" s="21">
        <f>Estimation!$D$3+Estimation!$D$4*$C$269</f>
        <v>3.9447435896682973E-6</v>
      </c>
    </row>
    <row r="571" spans="1:3" x14ac:dyDescent="0.3">
      <c r="A571">
        <v>563</v>
      </c>
      <c r="B571" s="24">
        <v>45036</v>
      </c>
      <c r="C571" s="21">
        <f>Estimation!$D$3+Estimation!$D$4*$C$269</f>
        <v>3.9447435896682973E-6</v>
      </c>
    </row>
    <row r="572" spans="1:3" x14ac:dyDescent="0.3">
      <c r="A572">
        <v>564</v>
      </c>
      <c r="B572" s="24">
        <v>45037</v>
      </c>
      <c r="C572" s="21">
        <f>Estimation!$D$3+Estimation!$D$4*$C$269</f>
        <v>3.9447435896682973E-6</v>
      </c>
    </row>
    <row r="573" spans="1:3" x14ac:dyDescent="0.3">
      <c r="A573">
        <v>565</v>
      </c>
      <c r="B573" s="24">
        <v>45040</v>
      </c>
      <c r="C573" s="21">
        <f>Estimation!$D$3+Estimation!$D$4*$C$269</f>
        <v>3.9447435896682973E-6</v>
      </c>
    </row>
    <row r="574" spans="1:3" x14ac:dyDescent="0.3">
      <c r="A574">
        <v>566</v>
      </c>
      <c r="B574" s="24">
        <v>45041</v>
      </c>
      <c r="C574" s="21">
        <f>Estimation!$D$3+Estimation!$D$4*$C$269</f>
        <v>3.9447435896682973E-6</v>
      </c>
    </row>
    <row r="575" spans="1:3" x14ac:dyDescent="0.3">
      <c r="A575">
        <v>567</v>
      </c>
      <c r="B575" s="24">
        <v>45042</v>
      </c>
      <c r="C575" s="21">
        <f>Estimation!$D$3+Estimation!$D$4*$C$269</f>
        <v>3.9447435896682973E-6</v>
      </c>
    </row>
    <row r="576" spans="1:3" x14ac:dyDescent="0.3">
      <c r="A576">
        <v>568</v>
      </c>
      <c r="B576" s="24">
        <v>45043</v>
      </c>
      <c r="C576" s="21">
        <f>Estimation!$D$3+Estimation!$D$4*$C$269</f>
        <v>3.9447435896682973E-6</v>
      </c>
    </row>
    <row r="577" spans="1:3" x14ac:dyDescent="0.3">
      <c r="A577">
        <v>569</v>
      </c>
      <c r="B577" s="24">
        <v>45044</v>
      </c>
      <c r="C577" s="21">
        <f>Estimation!$D$3+Estimation!$D$4*$C$269</f>
        <v>3.9447435896682973E-6</v>
      </c>
    </row>
    <row r="578" spans="1:3" x14ac:dyDescent="0.3">
      <c r="A578">
        <v>570</v>
      </c>
      <c r="B578" s="24">
        <v>45048</v>
      </c>
      <c r="C578" s="21">
        <f>Estimation!$D$3+Estimation!$D$4*$C$269</f>
        <v>3.9447435896682973E-6</v>
      </c>
    </row>
    <row r="579" spans="1:3" x14ac:dyDescent="0.3">
      <c r="A579">
        <v>571</v>
      </c>
      <c r="B579" s="24">
        <v>45049</v>
      </c>
      <c r="C579" s="21">
        <f>Estimation!$D$3+Estimation!$D$4*$C$269</f>
        <v>3.9447435896682973E-6</v>
      </c>
    </row>
    <row r="580" spans="1:3" x14ac:dyDescent="0.3">
      <c r="A580">
        <v>572</v>
      </c>
      <c r="B580" s="24">
        <v>45050</v>
      </c>
      <c r="C580" s="21">
        <f>Estimation!$D$3+Estimation!$D$4*$C$269</f>
        <v>3.9447435896682973E-6</v>
      </c>
    </row>
    <row r="581" spans="1:3" x14ac:dyDescent="0.3">
      <c r="A581">
        <v>573</v>
      </c>
      <c r="B581" s="24">
        <v>45051</v>
      </c>
      <c r="C581" s="21">
        <f>Estimation!$D$3+Estimation!$D$4*$C$269</f>
        <v>3.9447435896682973E-6</v>
      </c>
    </row>
    <row r="582" spans="1:3" x14ac:dyDescent="0.3">
      <c r="A582">
        <v>574</v>
      </c>
      <c r="B582" s="24">
        <v>45054</v>
      </c>
      <c r="C582" s="21">
        <f>Estimation!$D$3+Estimation!$D$4*$C$269</f>
        <v>3.9447435896682973E-6</v>
      </c>
    </row>
    <row r="583" spans="1:3" x14ac:dyDescent="0.3">
      <c r="A583">
        <v>575</v>
      </c>
      <c r="B583" s="24">
        <v>45055</v>
      </c>
      <c r="C583" s="21">
        <f>Estimation!$D$3+Estimation!$D$4*$C$269</f>
        <v>3.9447435896682973E-6</v>
      </c>
    </row>
    <row r="584" spans="1:3" x14ac:dyDescent="0.3">
      <c r="A584">
        <v>576</v>
      </c>
      <c r="B584" s="24">
        <v>45056</v>
      </c>
      <c r="C584" s="21">
        <f>Estimation!$D$3+Estimation!$D$4*$C$269</f>
        <v>3.9447435896682973E-6</v>
      </c>
    </row>
    <row r="585" spans="1:3" x14ac:dyDescent="0.3">
      <c r="A585">
        <v>577</v>
      </c>
      <c r="B585" s="24">
        <v>45057</v>
      </c>
      <c r="C585" s="21">
        <f>Estimation!$D$3+Estimation!$D$4*$C$269</f>
        <v>3.9447435896682973E-6</v>
      </c>
    </row>
    <row r="586" spans="1:3" x14ac:dyDescent="0.3">
      <c r="A586">
        <v>578</v>
      </c>
      <c r="B586" s="24">
        <v>45058</v>
      </c>
      <c r="C586" s="21">
        <f>Estimation!$D$3+Estimation!$D$4*$C$269</f>
        <v>3.9447435896682973E-6</v>
      </c>
    </row>
    <row r="587" spans="1:3" x14ac:dyDescent="0.3">
      <c r="A587">
        <v>579</v>
      </c>
      <c r="B587" s="24">
        <v>45061</v>
      </c>
      <c r="C587" s="21">
        <f>Estimation!$D$3+Estimation!$D$4*$C$269</f>
        <v>3.9447435896682973E-6</v>
      </c>
    </row>
    <row r="588" spans="1:3" x14ac:dyDescent="0.3">
      <c r="A588">
        <v>580</v>
      </c>
      <c r="B588" s="24">
        <v>45062</v>
      </c>
      <c r="C588" s="21">
        <f>Estimation!$D$3+Estimation!$D$4*$C$269</f>
        <v>3.9447435896682973E-6</v>
      </c>
    </row>
    <row r="589" spans="1:3" x14ac:dyDescent="0.3">
      <c r="A589">
        <v>581</v>
      </c>
      <c r="B589" s="24">
        <v>45063</v>
      </c>
      <c r="C589" s="21">
        <f>Estimation!$D$3+Estimation!$D$4*$C$269</f>
        <v>3.9447435896682973E-6</v>
      </c>
    </row>
    <row r="590" spans="1:3" x14ac:dyDescent="0.3">
      <c r="A590">
        <v>582</v>
      </c>
      <c r="B590" s="24">
        <v>45064</v>
      </c>
      <c r="C590" s="21">
        <f>Estimation!$D$3+Estimation!$D$4*$C$269</f>
        <v>3.9447435896682973E-6</v>
      </c>
    </row>
    <row r="591" spans="1:3" x14ac:dyDescent="0.3">
      <c r="A591">
        <v>583</v>
      </c>
      <c r="B591" s="24">
        <v>45065</v>
      </c>
      <c r="C591" s="21">
        <f>Estimation!$D$3+Estimation!$D$4*$C$269</f>
        <v>3.9447435896682973E-6</v>
      </c>
    </row>
    <row r="592" spans="1:3" x14ac:dyDescent="0.3">
      <c r="A592">
        <v>584</v>
      </c>
      <c r="B592" s="24">
        <v>45068</v>
      </c>
      <c r="C592" s="21">
        <f>Estimation!$D$3+Estimation!$D$4*$C$269</f>
        <v>3.9447435896682973E-6</v>
      </c>
    </row>
    <row r="593" spans="1:3" x14ac:dyDescent="0.3">
      <c r="A593">
        <v>585</v>
      </c>
      <c r="B593" s="24">
        <v>45069</v>
      </c>
      <c r="C593" s="21">
        <f>Estimation!$D$3+Estimation!$D$4*$C$269</f>
        <v>3.9447435896682973E-6</v>
      </c>
    </row>
    <row r="594" spans="1:3" x14ac:dyDescent="0.3">
      <c r="A594">
        <v>586</v>
      </c>
      <c r="B594" s="24">
        <v>45070</v>
      </c>
      <c r="C594" s="21">
        <f>Estimation!$D$3+Estimation!$D$4*$C$269</f>
        <v>3.9447435896682973E-6</v>
      </c>
    </row>
    <row r="595" spans="1:3" x14ac:dyDescent="0.3">
      <c r="A595">
        <v>587</v>
      </c>
      <c r="B595" s="24">
        <v>45071</v>
      </c>
      <c r="C595" s="21">
        <f>Estimation!$D$3+Estimation!$D$4*$C$269</f>
        <v>3.9447435896682973E-6</v>
      </c>
    </row>
    <row r="596" spans="1:3" x14ac:dyDescent="0.3">
      <c r="A596">
        <v>588</v>
      </c>
      <c r="B596" s="24">
        <v>45072</v>
      </c>
      <c r="C596" s="21">
        <f>Estimation!$D$3+Estimation!$D$4*$C$269</f>
        <v>3.9447435896682973E-6</v>
      </c>
    </row>
    <row r="597" spans="1:3" x14ac:dyDescent="0.3">
      <c r="A597">
        <v>589</v>
      </c>
      <c r="B597" s="24">
        <v>45075</v>
      </c>
      <c r="C597" s="21">
        <f>Estimation!$D$3+Estimation!$D$4*$C$269</f>
        <v>3.9447435896682973E-6</v>
      </c>
    </row>
    <row r="598" spans="1:3" x14ac:dyDescent="0.3">
      <c r="A598">
        <v>590</v>
      </c>
      <c r="B598" s="24">
        <v>45076</v>
      </c>
      <c r="C598" s="21">
        <f>Estimation!$D$3+Estimation!$D$4*$C$269</f>
        <v>3.9447435896682973E-6</v>
      </c>
    </row>
    <row r="599" spans="1:3" x14ac:dyDescent="0.3">
      <c r="A599">
        <v>591</v>
      </c>
      <c r="B599" s="24">
        <v>45077</v>
      </c>
      <c r="C599" s="21">
        <f>Estimation!$D$3+Estimation!$D$4*$C$269</f>
        <v>3.9447435896682973E-6</v>
      </c>
    </row>
    <row r="600" spans="1:3" x14ac:dyDescent="0.3">
      <c r="A600">
        <v>592</v>
      </c>
      <c r="B600" s="24">
        <v>45078</v>
      </c>
      <c r="C600" s="21">
        <f>Estimation!$D$3+Estimation!$D$4*$C$269</f>
        <v>3.9447435896682973E-6</v>
      </c>
    </row>
    <row r="601" spans="1:3" x14ac:dyDescent="0.3">
      <c r="A601">
        <v>593</v>
      </c>
      <c r="B601" s="24">
        <v>45079</v>
      </c>
      <c r="C601" s="21">
        <f>Estimation!$D$3+Estimation!$D$4*$C$269</f>
        <v>3.9447435896682973E-6</v>
      </c>
    </row>
    <row r="602" spans="1:3" x14ac:dyDescent="0.3">
      <c r="A602">
        <v>594</v>
      </c>
      <c r="B602" s="24">
        <v>45082</v>
      </c>
      <c r="C602" s="21">
        <f>Estimation!$D$3+Estimation!$D$4*$C$269</f>
        <v>3.9447435896682973E-6</v>
      </c>
    </row>
    <row r="603" spans="1:3" x14ac:dyDescent="0.3">
      <c r="A603">
        <v>595</v>
      </c>
      <c r="B603" s="24">
        <v>45083</v>
      </c>
      <c r="C603" s="21">
        <f>Estimation!$D$3+Estimation!$D$4*$C$269</f>
        <v>3.9447435896682973E-6</v>
      </c>
    </row>
    <row r="604" spans="1:3" x14ac:dyDescent="0.3">
      <c r="A604">
        <v>596</v>
      </c>
      <c r="B604" s="24">
        <v>45084</v>
      </c>
      <c r="C604" s="21">
        <f>Estimation!$D$3+Estimation!$D$4*$C$269</f>
        <v>3.9447435896682973E-6</v>
      </c>
    </row>
    <row r="605" spans="1:3" x14ac:dyDescent="0.3">
      <c r="A605">
        <v>597</v>
      </c>
      <c r="B605" s="24">
        <v>45085</v>
      </c>
      <c r="C605" s="21">
        <f>Estimation!$D$3+Estimation!$D$4*$C$269</f>
        <v>3.9447435896682973E-6</v>
      </c>
    </row>
    <row r="606" spans="1:3" x14ac:dyDescent="0.3">
      <c r="A606">
        <v>598</v>
      </c>
      <c r="B606" s="24">
        <v>45086</v>
      </c>
      <c r="C606" s="21">
        <f>Estimation!$D$3+Estimation!$D$4*$C$269</f>
        <v>3.9447435896682973E-6</v>
      </c>
    </row>
    <row r="607" spans="1:3" x14ac:dyDescent="0.3">
      <c r="A607">
        <v>599</v>
      </c>
      <c r="B607" s="24">
        <v>45089</v>
      </c>
      <c r="C607" s="21">
        <f>Estimation!$D$3+Estimation!$D$4*$C$269</f>
        <v>3.9447435896682973E-6</v>
      </c>
    </row>
    <row r="608" spans="1:3" x14ac:dyDescent="0.3">
      <c r="A608">
        <v>600</v>
      </c>
      <c r="B608" s="24">
        <v>45090</v>
      </c>
      <c r="C608" s="21">
        <f>Estimation!$D$3+Estimation!$D$4*$C$269</f>
        <v>3.9447435896682973E-6</v>
      </c>
    </row>
    <row r="609" spans="1:3" x14ac:dyDescent="0.3">
      <c r="A609">
        <v>601</v>
      </c>
      <c r="B609" s="24">
        <v>45091</v>
      </c>
      <c r="C609" s="21">
        <f>Estimation!$D$3+Estimation!$D$4*$C$269</f>
        <v>3.9447435896682973E-6</v>
      </c>
    </row>
    <row r="610" spans="1:3" x14ac:dyDescent="0.3">
      <c r="A610">
        <v>602</v>
      </c>
      <c r="B610" s="24">
        <v>45092</v>
      </c>
      <c r="C610" s="21">
        <f>Estimation!$D$3+Estimation!$D$4*$C$269</f>
        <v>3.9447435896682973E-6</v>
      </c>
    </row>
    <row r="611" spans="1:3" x14ac:dyDescent="0.3">
      <c r="A611">
        <v>603</v>
      </c>
      <c r="B611" s="24">
        <v>45093</v>
      </c>
      <c r="C611" s="21">
        <f>Estimation!$D$3+Estimation!$D$4*$C$269</f>
        <v>3.9447435896682973E-6</v>
      </c>
    </row>
    <row r="612" spans="1:3" x14ac:dyDescent="0.3">
      <c r="A612">
        <v>604</v>
      </c>
      <c r="B612" s="24">
        <v>45096</v>
      </c>
      <c r="C612" s="21">
        <f>Estimation!$D$3+Estimation!$D$4*$C$269</f>
        <v>3.9447435896682973E-6</v>
      </c>
    </row>
    <row r="613" spans="1:3" x14ac:dyDescent="0.3">
      <c r="A613">
        <v>605</v>
      </c>
      <c r="B613" s="24">
        <v>45097</v>
      </c>
      <c r="C613" s="21">
        <f>Estimation!$D$3+Estimation!$D$4*$C$269</f>
        <v>3.9447435896682973E-6</v>
      </c>
    </row>
    <row r="614" spans="1:3" x14ac:dyDescent="0.3">
      <c r="A614">
        <v>606</v>
      </c>
      <c r="B614" s="24">
        <v>45098</v>
      </c>
      <c r="C614" s="21">
        <f>Estimation!$D$3+Estimation!$D$4*$C$269</f>
        <v>3.9447435896682973E-6</v>
      </c>
    </row>
    <row r="615" spans="1:3" x14ac:dyDescent="0.3">
      <c r="A615">
        <v>607</v>
      </c>
      <c r="B615" s="24">
        <v>45099</v>
      </c>
      <c r="C615" s="21">
        <f>Estimation!$D$3+Estimation!$D$4*$C$269</f>
        <v>3.9447435896682973E-6</v>
      </c>
    </row>
    <row r="616" spans="1:3" x14ac:dyDescent="0.3">
      <c r="A616">
        <v>608</v>
      </c>
      <c r="B616" s="24">
        <v>45100</v>
      </c>
      <c r="C616" s="21">
        <f>Estimation!$D$3+Estimation!$D$4*$C$269</f>
        <v>3.9447435896682973E-6</v>
      </c>
    </row>
    <row r="617" spans="1:3" x14ac:dyDescent="0.3">
      <c r="A617">
        <v>609</v>
      </c>
      <c r="B617" s="24">
        <v>45103</v>
      </c>
      <c r="C617" s="21">
        <f>Estimation!$D$3+Estimation!$D$4*$C$269</f>
        <v>3.9447435896682973E-6</v>
      </c>
    </row>
    <row r="618" spans="1:3" x14ac:dyDescent="0.3">
      <c r="A618">
        <v>610</v>
      </c>
      <c r="B618" s="24">
        <v>45104</v>
      </c>
      <c r="C618" s="21">
        <f>Estimation!$D$3+Estimation!$D$4*$C$269</f>
        <v>3.9447435896682973E-6</v>
      </c>
    </row>
    <row r="619" spans="1:3" x14ac:dyDescent="0.3">
      <c r="A619">
        <v>611</v>
      </c>
      <c r="B619" s="24">
        <v>45105</v>
      </c>
      <c r="C619" s="21">
        <f>Estimation!$D$3+Estimation!$D$4*$C$269</f>
        <v>3.9447435896682973E-6</v>
      </c>
    </row>
    <row r="620" spans="1:3" x14ac:dyDescent="0.3">
      <c r="A620">
        <v>612</v>
      </c>
      <c r="B620" s="24">
        <v>45107</v>
      </c>
      <c r="C620" s="21">
        <f>Estimation!$D$3+Estimation!$D$4*$C$269</f>
        <v>3.9447435896682973E-6</v>
      </c>
    </row>
    <row r="621" spans="1:3" x14ac:dyDescent="0.3">
      <c r="A621">
        <v>613</v>
      </c>
      <c r="B621" s="24">
        <v>45110</v>
      </c>
      <c r="C621" s="21">
        <f>Estimation!$D$3+Estimation!$D$4*$C$269</f>
        <v>3.9447435896682973E-6</v>
      </c>
    </row>
    <row r="622" spans="1:3" x14ac:dyDescent="0.3">
      <c r="A622">
        <v>614</v>
      </c>
      <c r="B622" s="24">
        <v>45111</v>
      </c>
      <c r="C622" s="21">
        <f>Estimation!$D$3+Estimation!$D$4*$C$269</f>
        <v>3.9447435896682973E-6</v>
      </c>
    </row>
    <row r="623" spans="1:3" x14ac:dyDescent="0.3">
      <c r="A623">
        <v>615</v>
      </c>
      <c r="B623" s="24">
        <v>45112</v>
      </c>
      <c r="C623" s="21">
        <f>Estimation!$D$3+Estimation!$D$4*$C$269</f>
        <v>3.9447435896682973E-6</v>
      </c>
    </row>
    <row r="624" spans="1:3" x14ac:dyDescent="0.3">
      <c r="A624">
        <v>616</v>
      </c>
      <c r="B624" s="24">
        <v>45113</v>
      </c>
      <c r="C624" s="21">
        <f>Estimation!$D$3+Estimation!$D$4*$C$269</f>
        <v>3.9447435896682973E-6</v>
      </c>
    </row>
    <row r="625" spans="1:3" x14ac:dyDescent="0.3">
      <c r="A625">
        <v>617</v>
      </c>
      <c r="B625" s="24">
        <v>45114</v>
      </c>
      <c r="C625" s="21">
        <f>Estimation!$D$3+Estimation!$D$4*$C$269</f>
        <v>3.9447435896682973E-6</v>
      </c>
    </row>
    <row r="626" spans="1:3" x14ac:dyDescent="0.3">
      <c r="A626">
        <v>618</v>
      </c>
      <c r="B626" s="24">
        <v>45117</v>
      </c>
      <c r="C626" s="21">
        <f>Estimation!$D$3+Estimation!$D$4*$C$269</f>
        <v>3.9447435896682973E-6</v>
      </c>
    </row>
    <row r="627" spans="1:3" x14ac:dyDescent="0.3">
      <c r="A627">
        <v>619</v>
      </c>
      <c r="B627" s="24">
        <v>45118</v>
      </c>
      <c r="C627" s="21">
        <f>Estimation!$D$3+Estimation!$D$4*$C$269</f>
        <v>3.9447435896682973E-6</v>
      </c>
    </row>
    <row r="628" spans="1:3" x14ac:dyDescent="0.3">
      <c r="A628">
        <v>620</v>
      </c>
      <c r="B628" s="24">
        <v>45119</v>
      </c>
      <c r="C628" s="21">
        <f>Estimation!$D$3+Estimation!$D$4*$C$269</f>
        <v>3.9447435896682973E-6</v>
      </c>
    </row>
    <row r="629" spans="1:3" x14ac:dyDescent="0.3">
      <c r="A629">
        <v>621</v>
      </c>
      <c r="B629" s="24">
        <v>45120</v>
      </c>
      <c r="C629" s="21">
        <f>Estimation!$D$3+Estimation!$D$4*$C$269</f>
        <v>3.9447435896682973E-6</v>
      </c>
    </row>
    <row r="630" spans="1:3" x14ac:dyDescent="0.3">
      <c r="A630">
        <v>622</v>
      </c>
      <c r="B630" s="24">
        <v>45121</v>
      </c>
      <c r="C630" s="21">
        <f>Estimation!$D$3+Estimation!$D$4*$C$269</f>
        <v>3.9447435896682973E-6</v>
      </c>
    </row>
    <row r="631" spans="1:3" x14ac:dyDescent="0.3">
      <c r="A631">
        <v>623</v>
      </c>
      <c r="B631" s="24">
        <v>45124</v>
      </c>
      <c r="C631" s="21">
        <f>Estimation!$D$3+Estimation!$D$4*$C$269</f>
        <v>3.9447435896682973E-6</v>
      </c>
    </row>
    <row r="632" spans="1:3" x14ac:dyDescent="0.3">
      <c r="A632">
        <v>624</v>
      </c>
      <c r="B632" s="24">
        <v>45125</v>
      </c>
      <c r="C632" s="21">
        <f>Estimation!$D$3+Estimation!$D$4*$C$269</f>
        <v>3.9447435896682973E-6</v>
      </c>
    </row>
    <row r="633" spans="1:3" x14ac:dyDescent="0.3">
      <c r="A633">
        <v>625</v>
      </c>
      <c r="B633" s="24">
        <v>45126</v>
      </c>
      <c r="C633" s="21">
        <f>Estimation!$D$3+Estimation!$D$4*$C$269</f>
        <v>3.9447435896682973E-6</v>
      </c>
    </row>
    <row r="634" spans="1:3" x14ac:dyDescent="0.3">
      <c r="A634">
        <v>626</v>
      </c>
      <c r="B634" s="24">
        <v>45127</v>
      </c>
      <c r="C634" s="21">
        <f>Estimation!$D$3+Estimation!$D$4*$C$269</f>
        <v>3.9447435896682973E-6</v>
      </c>
    </row>
    <row r="635" spans="1:3" x14ac:dyDescent="0.3">
      <c r="A635">
        <v>627</v>
      </c>
      <c r="B635" s="24">
        <v>45128</v>
      </c>
      <c r="C635" s="21">
        <f>Estimation!$D$3+Estimation!$D$4*$C$269</f>
        <v>3.9447435896682973E-6</v>
      </c>
    </row>
    <row r="636" spans="1:3" x14ac:dyDescent="0.3">
      <c r="A636">
        <v>628</v>
      </c>
      <c r="B636" s="24">
        <v>45131</v>
      </c>
      <c r="C636" s="21">
        <f>Estimation!$D$3+Estimation!$D$4*$C$269</f>
        <v>3.9447435896682973E-6</v>
      </c>
    </row>
    <row r="637" spans="1:3" x14ac:dyDescent="0.3">
      <c r="A637">
        <v>629</v>
      </c>
      <c r="B637" s="24">
        <v>45132</v>
      </c>
      <c r="C637" s="21">
        <f>Estimation!$D$3+Estimation!$D$4*$C$269</f>
        <v>3.9447435896682973E-6</v>
      </c>
    </row>
    <row r="638" spans="1:3" x14ac:dyDescent="0.3">
      <c r="A638">
        <v>630</v>
      </c>
      <c r="B638" s="24">
        <v>45133</v>
      </c>
      <c r="C638" s="21">
        <f>Estimation!$D$3+Estimation!$D$4*$C$269</f>
        <v>3.9447435896682973E-6</v>
      </c>
    </row>
    <row r="639" spans="1:3" x14ac:dyDescent="0.3">
      <c r="A639">
        <v>631</v>
      </c>
      <c r="B639" s="24">
        <v>45134</v>
      </c>
      <c r="C639" s="21">
        <f>Estimation!$D$3+Estimation!$D$4*$C$269</f>
        <v>3.9447435896682973E-6</v>
      </c>
    </row>
    <row r="640" spans="1:3" x14ac:dyDescent="0.3">
      <c r="A640">
        <v>632</v>
      </c>
      <c r="B640" s="24">
        <v>45135</v>
      </c>
      <c r="C640" s="21">
        <f>Estimation!$D$3+Estimation!$D$4*$C$269</f>
        <v>3.9447435896682973E-6</v>
      </c>
    </row>
    <row r="641" spans="1:3" x14ac:dyDescent="0.3">
      <c r="A641">
        <v>633</v>
      </c>
      <c r="B641" s="24">
        <v>45138</v>
      </c>
      <c r="C641" s="21">
        <f>Estimation!$D$3+Estimation!$D$4*$C$269</f>
        <v>3.9447435896682973E-6</v>
      </c>
    </row>
    <row r="642" spans="1:3" x14ac:dyDescent="0.3">
      <c r="A642">
        <v>634</v>
      </c>
      <c r="B642" s="24">
        <v>45139</v>
      </c>
      <c r="C642" s="21">
        <f>Estimation!$D$3+Estimation!$D$4*$C$269</f>
        <v>3.9447435896682973E-6</v>
      </c>
    </row>
    <row r="643" spans="1:3" x14ac:dyDescent="0.3">
      <c r="A643">
        <v>635</v>
      </c>
      <c r="B643" s="24">
        <v>45140</v>
      </c>
      <c r="C643" s="21">
        <f>Estimation!$D$3+Estimation!$D$4*$C$269</f>
        <v>3.9447435896682973E-6</v>
      </c>
    </row>
    <row r="644" spans="1:3" x14ac:dyDescent="0.3">
      <c r="A644">
        <v>636</v>
      </c>
      <c r="B644" s="24">
        <v>45141</v>
      </c>
      <c r="C644" s="21">
        <f>Estimation!$D$3+Estimation!$D$4*$C$269</f>
        <v>3.9447435896682973E-6</v>
      </c>
    </row>
    <row r="645" spans="1:3" x14ac:dyDescent="0.3">
      <c r="A645">
        <v>637</v>
      </c>
      <c r="B645" s="24">
        <v>45142</v>
      </c>
      <c r="C645" s="21">
        <f>Estimation!$D$3+Estimation!$D$4*$C$269</f>
        <v>3.9447435896682973E-6</v>
      </c>
    </row>
    <row r="646" spans="1:3" x14ac:dyDescent="0.3">
      <c r="A646">
        <v>638</v>
      </c>
      <c r="B646" s="24">
        <v>45145</v>
      </c>
      <c r="C646" s="21">
        <f>Estimation!$D$3+Estimation!$D$4*$C$269</f>
        <v>3.9447435896682973E-6</v>
      </c>
    </row>
    <row r="647" spans="1:3" x14ac:dyDescent="0.3">
      <c r="A647">
        <v>639</v>
      </c>
      <c r="B647" s="24">
        <v>45146</v>
      </c>
      <c r="C647" s="21">
        <f>Estimation!$D$3+Estimation!$D$4*$C$269</f>
        <v>3.9447435896682973E-6</v>
      </c>
    </row>
    <row r="648" spans="1:3" x14ac:dyDescent="0.3">
      <c r="A648">
        <v>640</v>
      </c>
      <c r="B648" s="24">
        <v>45147</v>
      </c>
      <c r="C648" s="21">
        <f>Estimation!$D$3+Estimation!$D$4*$C$269</f>
        <v>3.9447435896682973E-6</v>
      </c>
    </row>
    <row r="649" spans="1:3" x14ac:dyDescent="0.3">
      <c r="A649">
        <v>641</v>
      </c>
      <c r="B649" s="24">
        <v>45148</v>
      </c>
      <c r="C649" s="21">
        <f>Estimation!$D$3+Estimation!$D$4*$C$269</f>
        <v>3.9447435896682973E-6</v>
      </c>
    </row>
    <row r="650" spans="1:3" x14ac:dyDescent="0.3">
      <c r="A650">
        <v>642</v>
      </c>
      <c r="B650" s="24">
        <v>45149</v>
      </c>
      <c r="C650" s="21">
        <f>Estimation!$D$3+Estimation!$D$4*$C$269</f>
        <v>3.9447435896682973E-6</v>
      </c>
    </row>
    <row r="651" spans="1:3" x14ac:dyDescent="0.3">
      <c r="A651">
        <v>643</v>
      </c>
      <c r="B651" s="24">
        <v>45152</v>
      </c>
      <c r="C651" s="21">
        <f>Estimation!$D$3+Estimation!$D$4*$C$269</f>
        <v>3.9447435896682973E-6</v>
      </c>
    </row>
    <row r="652" spans="1:3" x14ac:dyDescent="0.3">
      <c r="A652">
        <v>644</v>
      </c>
      <c r="B652" s="24">
        <v>45154</v>
      </c>
      <c r="C652" s="21">
        <f>Estimation!$D$3+Estimation!$D$4*$C$269</f>
        <v>3.9447435896682973E-6</v>
      </c>
    </row>
    <row r="653" spans="1:3" x14ac:dyDescent="0.3">
      <c r="A653">
        <v>645</v>
      </c>
      <c r="B653" s="24">
        <v>45155</v>
      </c>
      <c r="C653" s="21">
        <f>Estimation!$D$3+Estimation!$D$4*$C$269</f>
        <v>3.9447435896682973E-6</v>
      </c>
    </row>
    <row r="654" spans="1:3" x14ac:dyDescent="0.3">
      <c r="A654">
        <v>646</v>
      </c>
      <c r="B654" s="24">
        <v>45156</v>
      </c>
      <c r="C654" s="21">
        <f>Estimation!$D$3+Estimation!$D$4*$C$269</f>
        <v>3.9447435896682973E-6</v>
      </c>
    </row>
    <row r="655" spans="1:3" x14ac:dyDescent="0.3">
      <c r="A655">
        <v>647</v>
      </c>
      <c r="B655" s="24">
        <v>45159</v>
      </c>
      <c r="C655" s="21">
        <f>Estimation!$D$3+Estimation!$D$4*$C$269</f>
        <v>3.9447435896682973E-6</v>
      </c>
    </row>
    <row r="656" spans="1:3" x14ac:dyDescent="0.3">
      <c r="A656">
        <v>648</v>
      </c>
      <c r="B656" s="24">
        <v>45160</v>
      </c>
      <c r="C656" s="21">
        <f>Estimation!$D$3+Estimation!$D$4*$C$269</f>
        <v>3.9447435896682973E-6</v>
      </c>
    </row>
    <row r="657" spans="1:3" x14ac:dyDescent="0.3">
      <c r="A657">
        <v>649</v>
      </c>
      <c r="B657" s="24">
        <v>45161</v>
      </c>
      <c r="C657" s="21">
        <f>Estimation!$D$3+Estimation!$D$4*$C$269</f>
        <v>3.9447435896682973E-6</v>
      </c>
    </row>
    <row r="658" spans="1:3" x14ac:dyDescent="0.3">
      <c r="A658">
        <v>650</v>
      </c>
      <c r="B658" s="24">
        <v>45162</v>
      </c>
      <c r="C658" s="21">
        <f>Estimation!$D$3+Estimation!$D$4*$C$269</f>
        <v>3.9447435896682973E-6</v>
      </c>
    </row>
    <row r="659" spans="1:3" x14ac:dyDescent="0.3">
      <c r="A659">
        <v>651</v>
      </c>
      <c r="B659" s="24">
        <v>45163</v>
      </c>
      <c r="C659" s="21">
        <f>Estimation!$D$3+Estimation!$D$4*$C$269</f>
        <v>3.9447435896682973E-6</v>
      </c>
    </row>
    <row r="660" spans="1:3" x14ac:dyDescent="0.3">
      <c r="A660">
        <v>652</v>
      </c>
      <c r="B660" s="24">
        <v>45166</v>
      </c>
      <c r="C660" s="21">
        <f>Estimation!$D$3+Estimation!$D$4*$C$269</f>
        <v>3.9447435896682973E-6</v>
      </c>
    </row>
    <row r="661" spans="1:3" x14ac:dyDescent="0.3">
      <c r="A661">
        <v>653</v>
      </c>
      <c r="B661" s="24">
        <v>45167</v>
      </c>
      <c r="C661" s="21">
        <f>Estimation!$D$3+Estimation!$D$4*$C$269</f>
        <v>3.9447435896682973E-6</v>
      </c>
    </row>
    <row r="662" spans="1:3" x14ac:dyDescent="0.3">
      <c r="A662">
        <v>654</v>
      </c>
      <c r="B662" s="24">
        <v>45168</v>
      </c>
      <c r="C662" s="21">
        <f>Estimation!$D$3+Estimation!$D$4*$C$269</f>
        <v>3.9447435896682973E-6</v>
      </c>
    </row>
    <row r="663" spans="1:3" x14ac:dyDescent="0.3">
      <c r="A663">
        <v>655</v>
      </c>
      <c r="B663" s="24">
        <v>45169</v>
      </c>
      <c r="C663" s="21">
        <f>Estimation!$D$3+Estimation!$D$4*$C$269</f>
        <v>3.9447435896682973E-6</v>
      </c>
    </row>
    <row r="664" spans="1:3" x14ac:dyDescent="0.3">
      <c r="A664">
        <v>656</v>
      </c>
      <c r="B664" s="24">
        <v>45170</v>
      </c>
      <c r="C664" s="21">
        <f>Estimation!$D$3+Estimation!$D$4*$C$269</f>
        <v>3.9447435896682973E-6</v>
      </c>
    </row>
    <row r="665" spans="1:3" x14ac:dyDescent="0.3">
      <c r="A665">
        <v>657</v>
      </c>
      <c r="B665" s="24">
        <v>45173</v>
      </c>
      <c r="C665" s="21">
        <f>Estimation!$D$3+Estimation!$D$4*$C$269</f>
        <v>3.9447435896682973E-6</v>
      </c>
    </row>
    <row r="666" spans="1:3" x14ac:dyDescent="0.3">
      <c r="A666">
        <v>658</v>
      </c>
      <c r="B666" s="24">
        <v>45174</v>
      </c>
      <c r="C666" s="21">
        <f>Estimation!$D$3+Estimation!$D$4*$C$269</f>
        <v>3.9447435896682973E-6</v>
      </c>
    </row>
    <row r="667" spans="1:3" x14ac:dyDescent="0.3">
      <c r="A667">
        <v>659</v>
      </c>
      <c r="B667" s="24">
        <v>45175</v>
      </c>
      <c r="C667" s="21">
        <f>Estimation!$D$3+Estimation!$D$4*$C$269</f>
        <v>3.9447435896682973E-6</v>
      </c>
    </row>
    <row r="668" spans="1:3" x14ac:dyDescent="0.3">
      <c r="A668">
        <v>660</v>
      </c>
      <c r="B668" s="24">
        <v>45176</v>
      </c>
      <c r="C668" s="21">
        <f>Estimation!$D$3+Estimation!$D$4*$C$269</f>
        <v>3.9447435896682973E-6</v>
      </c>
    </row>
    <row r="669" spans="1:3" x14ac:dyDescent="0.3">
      <c r="A669">
        <v>661</v>
      </c>
      <c r="B669" s="24">
        <v>45177</v>
      </c>
      <c r="C669" s="21">
        <f>Estimation!$D$3+Estimation!$D$4*$C$269</f>
        <v>3.9447435896682973E-6</v>
      </c>
    </row>
    <row r="670" spans="1:3" x14ac:dyDescent="0.3">
      <c r="A670">
        <v>662</v>
      </c>
      <c r="B670" s="24">
        <v>45180</v>
      </c>
      <c r="C670" s="21">
        <f>Estimation!$D$3+Estimation!$D$4*$C$269</f>
        <v>3.9447435896682973E-6</v>
      </c>
    </row>
    <row r="671" spans="1:3" x14ac:dyDescent="0.3">
      <c r="A671">
        <v>663</v>
      </c>
      <c r="B671" s="24">
        <v>45181</v>
      </c>
      <c r="C671" s="21">
        <f>Estimation!$D$3+Estimation!$D$4*$C$269</f>
        <v>3.9447435896682973E-6</v>
      </c>
    </row>
    <row r="672" spans="1:3" x14ac:dyDescent="0.3">
      <c r="A672">
        <v>664</v>
      </c>
      <c r="B672" s="24">
        <v>45182</v>
      </c>
      <c r="C672" s="21">
        <f>Estimation!$D$3+Estimation!$D$4*$C$269</f>
        <v>3.9447435896682973E-6</v>
      </c>
    </row>
    <row r="673" spans="1:3" x14ac:dyDescent="0.3">
      <c r="A673">
        <v>665</v>
      </c>
      <c r="B673" s="24">
        <v>45183</v>
      </c>
      <c r="C673" s="21">
        <f>Estimation!$D$3+Estimation!$D$4*$C$269</f>
        <v>3.9447435896682973E-6</v>
      </c>
    </row>
    <row r="674" spans="1:3" x14ac:dyDescent="0.3">
      <c r="A674">
        <v>666</v>
      </c>
      <c r="B674" s="24">
        <v>45184</v>
      </c>
      <c r="C674" s="21">
        <f>Estimation!$D$3+Estimation!$D$4*$C$269</f>
        <v>3.9447435896682973E-6</v>
      </c>
    </row>
    <row r="675" spans="1:3" x14ac:dyDescent="0.3">
      <c r="A675">
        <v>667</v>
      </c>
      <c r="B675" s="24">
        <v>45187</v>
      </c>
      <c r="C675" s="21">
        <f>Estimation!$D$3+Estimation!$D$4*$C$269</f>
        <v>3.9447435896682973E-6</v>
      </c>
    </row>
    <row r="676" spans="1:3" x14ac:dyDescent="0.3">
      <c r="A676">
        <v>668</v>
      </c>
      <c r="B676" s="24">
        <v>45189</v>
      </c>
      <c r="C676" s="21">
        <f>Estimation!$D$3+Estimation!$D$4*$C$269</f>
        <v>3.9447435896682973E-6</v>
      </c>
    </row>
    <row r="677" spans="1:3" x14ac:dyDescent="0.3">
      <c r="A677">
        <v>669</v>
      </c>
      <c r="B677" s="24">
        <v>45190</v>
      </c>
      <c r="C677" s="21">
        <f>Estimation!$D$3+Estimation!$D$4*$C$269</f>
        <v>3.9447435896682973E-6</v>
      </c>
    </row>
    <row r="678" spans="1:3" x14ac:dyDescent="0.3">
      <c r="A678">
        <v>670</v>
      </c>
      <c r="B678" s="24">
        <v>45191</v>
      </c>
      <c r="C678" s="21">
        <f>Estimation!$D$3+Estimation!$D$4*$C$269</f>
        <v>3.9447435896682973E-6</v>
      </c>
    </row>
    <row r="679" spans="1:3" x14ac:dyDescent="0.3">
      <c r="A679">
        <v>671</v>
      </c>
      <c r="B679" s="24">
        <v>45194</v>
      </c>
      <c r="C679" s="21">
        <f>Estimation!$D$3+Estimation!$D$4*$C$269</f>
        <v>3.9447435896682973E-6</v>
      </c>
    </row>
    <row r="680" spans="1:3" x14ac:dyDescent="0.3">
      <c r="A680">
        <v>672</v>
      </c>
      <c r="B680" s="24">
        <v>45195</v>
      </c>
      <c r="C680" s="21">
        <f>Estimation!$D$3+Estimation!$D$4*$C$269</f>
        <v>3.9447435896682973E-6</v>
      </c>
    </row>
    <row r="681" spans="1:3" x14ac:dyDescent="0.3">
      <c r="A681">
        <v>673</v>
      </c>
      <c r="B681" s="24">
        <v>45196</v>
      </c>
      <c r="C681" s="21">
        <f>Estimation!$D$3+Estimation!$D$4*$C$269</f>
        <v>3.9447435896682973E-6</v>
      </c>
    </row>
    <row r="682" spans="1:3" x14ac:dyDescent="0.3">
      <c r="A682">
        <v>674</v>
      </c>
      <c r="B682" s="24">
        <v>45197</v>
      </c>
      <c r="C682" s="21">
        <f>Estimation!$D$3+Estimation!$D$4*$C$269</f>
        <v>3.9447435896682973E-6</v>
      </c>
    </row>
    <row r="683" spans="1:3" x14ac:dyDescent="0.3">
      <c r="A683">
        <v>675</v>
      </c>
      <c r="B683" s="24">
        <v>45198</v>
      </c>
      <c r="C683" s="21">
        <f>Estimation!$D$3+Estimation!$D$4*$C$269</f>
        <v>3.9447435896682973E-6</v>
      </c>
    </row>
    <row r="684" spans="1:3" x14ac:dyDescent="0.3">
      <c r="A684">
        <v>676</v>
      </c>
      <c r="B684" s="24">
        <v>45202</v>
      </c>
      <c r="C684" s="21">
        <f>Estimation!$D$3+Estimation!$D$4*$C$269</f>
        <v>3.9447435896682973E-6</v>
      </c>
    </row>
    <row r="685" spans="1:3" x14ac:dyDescent="0.3">
      <c r="A685">
        <v>677</v>
      </c>
      <c r="B685" s="24">
        <v>45203</v>
      </c>
      <c r="C685" s="21">
        <f>Estimation!$D$3+Estimation!$D$4*$C$269</f>
        <v>3.9447435896682973E-6</v>
      </c>
    </row>
    <row r="686" spans="1:3" x14ac:dyDescent="0.3">
      <c r="A686">
        <v>678</v>
      </c>
      <c r="B686" s="24">
        <v>45204</v>
      </c>
      <c r="C686" s="21">
        <f>Estimation!$D$3+Estimation!$D$4*$C$269</f>
        <v>3.9447435896682973E-6</v>
      </c>
    </row>
    <row r="687" spans="1:3" x14ac:dyDescent="0.3">
      <c r="A687">
        <v>679</v>
      </c>
      <c r="B687" s="24">
        <v>45205</v>
      </c>
      <c r="C687" s="21">
        <f>Estimation!$D$3+Estimation!$D$4*$C$269</f>
        <v>3.9447435896682973E-6</v>
      </c>
    </row>
    <row r="688" spans="1:3" x14ac:dyDescent="0.3">
      <c r="A688">
        <v>680</v>
      </c>
      <c r="B688" s="24">
        <v>45208</v>
      </c>
      <c r="C688" s="21">
        <f>Estimation!$D$3+Estimation!$D$4*$C$269</f>
        <v>3.9447435896682973E-6</v>
      </c>
    </row>
    <row r="689" spans="1:3" x14ac:dyDescent="0.3">
      <c r="A689">
        <v>681</v>
      </c>
      <c r="B689" s="24">
        <v>45209</v>
      </c>
      <c r="C689" s="21">
        <f>Estimation!$D$3+Estimation!$D$4*$C$269</f>
        <v>3.9447435896682973E-6</v>
      </c>
    </row>
    <row r="690" spans="1:3" x14ac:dyDescent="0.3">
      <c r="A690">
        <v>682</v>
      </c>
      <c r="B690" s="24">
        <v>45210</v>
      </c>
      <c r="C690" s="21">
        <f>Estimation!$D$3+Estimation!$D$4*$C$269</f>
        <v>3.9447435896682973E-6</v>
      </c>
    </row>
    <row r="691" spans="1:3" x14ac:dyDescent="0.3">
      <c r="A691">
        <v>683</v>
      </c>
      <c r="B691" s="24">
        <v>45211</v>
      </c>
      <c r="C691" s="21">
        <f>Estimation!$D$3+Estimation!$D$4*$C$269</f>
        <v>3.9447435896682973E-6</v>
      </c>
    </row>
    <row r="692" spans="1:3" x14ac:dyDescent="0.3">
      <c r="A692">
        <v>684</v>
      </c>
      <c r="B692" s="24">
        <v>45212</v>
      </c>
      <c r="C692" s="21">
        <f>Estimation!$D$3+Estimation!$D$4*$C$269</f>
        <v>3.9447435896682973E-6</v>
      </c>
    </row>
    <row r="693" spans="1:3" x14ac:dyDescent="0.3">
      <c r="A693">
        <v>685</v>
      </c>
      <c r="B693" s="24">
        <v>45215</v>
      </c>
      <c r="C693" s="21">
        <f>Estimation!$D$3+Estimation!$D$4*$C$269</f>
        <v>3.9447435896682973E-6</v>
      </c>
    </row>
    <row r="694" spans="1:3" x14ac:dyDescent="0.3">
      <c r="A694">
        <v>686</v>
      </c>
      <c r="B694" s="24">
        <v>45216</v>
      </c>
      <c r="C694" s="21">
        <f>Estimation!$D$3+Estimation!$D$4*$C$269</f>
        <v>3.9447435896682973E-6</v>
      </c>
    </row>
    <row r="695" spans="1:3" x14ac:dyDescent="0.3">
      <c r="A695">
        <v>687</v>
      </c>
      <c r="B695" s="24">
        <v>45217</v>
      </c>
      <c r="C695" s="21">
        <f>Estimation!$D$3+Estimation!$D$4*$C$269</f>
        <v>3.9447435896682973E-6</v>
      </c>
    </row>
    <row r="696" spans="1:3" x14ac:dyDescent="0.3">
      <c r="A696">
        <v>688</v>
      </c>
      <c r="B696" s="24">
        <v>45218</v>
      </c>
      <c r="C696" s="21">
        <f>Estimation!$D$3+Estimation!$D$4*$C$269</f>
        <v>3.9447435896682973E-6</v>
      </c>
    </row>
    <row r="697" spans="1:3" x14ac:dyDescent="0.3">
      <c r="A697">
        <v>689</v>
      </c>
      <c r="B697" s="24">
        <v>45219</v>
      </c>
      <c r="C697" s="21">
        <f>Estimation!$D$3+Estimation!$D$4*$C$269</f>
        <v>3.9447435896682973E-6</v>
      </c>
    </row>
    <row r="698" spans="1:3" x14ac:dyDescent="0.3">
      <c r="A698">
        <v>690</v>
      </c>
      <c r="B698" s="24">
        <v>45222</v>
      </c>
      <c r="C698" s="21">
        <f>Estimation!$D$3+Estimation!$D$4*$C$269</f>
        <v>3.9447435896682973E-6</v>
      </c>
    </row>
    <row r="699" spans="1:3" x14ac:dyDescent="0.3">
      <c r="A699">
        <v>691</v>
      </c>
      <c r="B699" s="24">
        <v>45224</v>
      </c>
      <c r="C699" s="21">
        <f>Estimation!$D$3+Estimation!$D$4*$C$269</f>
        <v>3.9447435896682973E-6</v>
      </c>
    </row>
    <row r="700" spans="1:3" x14ac:dyDescent="0.3">
      <c r="A700">
        <v>692</v>
      </c>
      <c r="B700" s="24">
        <v>45225</v>
      </c>
      <c r="C700" s="21">
        <f>Estimation!$D$3+Estimation!$D$4*$C$269</f>
        <v>3.9447435896682973E-6</v>
      </c>
    </row>
    <row r="701" spans="1:3" x14ac:dyDescent="0.3">
      <c r="A701">
        <v>693</v>
      </c>
      <c r="B701" s="24">
        <v>45226</v>
      </c>
      <c r="C701" s="21">
        <f>Estimation!$D$3+Estimation!$D$4*$C$269</f>
        <v>3.9447435896682973E-6</v>
      </c>
    </row>
    <row r="702" spans="1:3" x14ac:dyDescent="0.3">
      <c r="A702">
        <v>694</v>
      </c>
      <c r="B702" s="24">
        <v>45229</v>
      </c>
      <c r="C702" s="21">
        <f>Estimation!$D$3+Estimation!$D$4*$C$269</f>
        <v>3.9447435896682973E-6</v>
      </c>
    </row>
    <row r="703" spans="1:3" x14ac:dyDescent="0.3">
      <c r="A703">
        <v>695</v>
      </c>
      <c r="B703" s="24">
        <v>45230</v>
      </c>
      <c r="C703" s="21">
        <f>Estimation!$D$3+Estimation!$D$4*$C$269</f>
        <v>3.9447435896682973E-6</v>
      </c>
    </row>
    <row r="704" spans="1:3" x14ac:dyDescent="0.3">
      <c r="A704">
        <v>696</v>
      </c>
      <c r="B704" s="24">
        <v>45231</v>
      </c>
      <c r="C704" s="21">
        <f>Estimation!$D$3+Estimation!$D$4*$C$269</f>
        <v>3.9447435896682973E-6</v>
      </c>
    </row>
    <row r="705" spans="1:3" x14ac:dyDescent="0.3">
      <c r="A705">
        <v>697</v>
      </c>
      <c r="B705" s="24">
        <v>45232</v>
      </c>
      <c r="C705" s="21">
        <f>Estimation!$D$3+Estimation!$D$4*$C$269</f>
        <v>3.9447435896682973E-6</v>
      </c>
    </row>
    <row r="706" spans="1:3" x14ac:dyDescent="0.3">
      <c r="A706">
        <v>698</v>
      </c>
      <c r="B706" s="24">
        <v>45233</v>
      </c>
      <c r="C706" s="21">
        <f>Estimation!$D$3+Estimation!$D$4*$C$269</f>
        <v>3.9447435896682973E-6</v>
      </c>
    </row>
    <row r="707" spans="1:3" x14ac:dyDescent="0.3">
      <c r="A707">
        <v>699</v>
      </c>
      <c r="B707" s="24">
        <v>45236</v>
      </c>
      <c r="C707" s="21">
        <f>Estimation!$D$3+Estimation!$D$4*$C$269</f>
        <v>3.9447435896682973E-6</v>
      </c>
    </row>
    <row r="708" spans="1:3" x14ac:dyDescent="0.3">
      <c r="A708">
        <v>700</v>
      </c>
      <c r="B708" s="24">
        <v>45237</v>
      </c>
      <c r="C708" s="21">
        <f>Estimation!$D$3+Estimation!$D$4*$C$269</f>
        <v>3.9447435896682973E-6</v>
      </c>
    </row>
    <row r="709" spans="1:3" x14ac:dyDescent="0.3">
      <c r="A709">
        <v>701</v>
      </c>
      <c r="B709" s="24">
        <v>45238</v>
      </c>
      <c r="C709" s="21">
        <f>Estimation!$D$3+Estimation!$D$4*$C$269</f>
        <v>3.9447435896682973E-6</v>
      </c>
    </row>
    <row r="710" spans="1:3" x14ac:dyDescent="0.3">
      <c r="A710">
        <v>702</v>
      </c>
      <c r="B710" s="24">
        <v>45239</v>
      </c>
      <c r="C710" s="21">
        <f>Estimation!$D$3+Estimation!$D$4*$C$269</f>
        <v>3.9447435896682973E-6</v>
      </c>
    </row>
    <row r="711" spans="1:3" x14ac:dyDescent="0.3">
      <c r="A711">
        <v>703</v>
      </c>
      <c r="B711" s="24">
        <v>45240</v>
      </c>
      <c r="C711" s="21">
        <f>Estimation!$D$3+Estimation!$D$4*$C$269</f>
        <v>3.9447435896682973E-6</v>
      </c>
    </row>
    <row r="712" spans="1:3" x14ac:dyDescent="0.3">
      <c r="A712">
        <v>704</v>
      </c>
      <c r="B712" s="24">
        <v>45242</v>
      </c>
      <c r="C712" s="21">
        <f>Estimation!$D$3+Estimation!$D$4*$C$269</f>
        <v>3.9447435896682973E-6</v>
      </c>
    </row>
    <row r="713" spans="1:3" x14ac:dyDescent="0.3">
      <c r="A713">
        <v>705</v>
      </c>
      <c r="B713" s="24">
        <v>45243</v>
      </c>
      <c r="C713" s="21">
        <f>Estimation!$D$3+Estimation!$D$4*$C$269</f>
        <v>3.9447435896682973E-6</v>
      </c>
    </row>
    <row r="714" spans="1:3" x14ac:dyDescent="0.3">
      <c r="A714">
        <v>706</v>
      </c>
      <c r="B714" s="24">
        <v>45245</v>
      </c>
      <c r="C714" s="21">
        <f>Estimation!$D$3+Estimation!$D$4*$C$269</f>
        <v>3.9447435896682973E-6</v>
      </c>
    </row>
    <row r="715" spans="1:3" x14ac:dyDescent="0.3">
      <c r="A715">
        <v>707</v>
      </c>
      <c r="B715" s="24">
        <v>45246</v>
      </c>
      <c r="C715" s="21">
        <f>Estimation!$D$3+Estimation!$D$4*$C$269</f>
        <v>3.9447435896682973E-6</v>
      </c>
    </row>
    <row r="716" spans="1:3" x14ac:dyDescent="0.3">
      <c r="A716">
        <v>708</v>
      </c>
      <c r="B716" s="24">
        <v>45247</v>
      </c>
      <c r="C716" s="21">
        <f>Estimation!$D$3+Estimation!$D$4*$C$269</f>
        <v>3.9447435896682973E-6</v>
      </c>
    </row>
    <row r="717" spans="1:3" x14ac:dyDescent="0.3">
      <c r="A717">
        <v>709</v>
      </c>
      <c r="B717" s="24">
        <v>45250</v>
      </c>
      <c r="C717" s="21">
        <f>Estimation!$D$3+Estimation!$D$4*$C$269</f>
        <v>3.9447435896682973E-6</v>
      </c>
    </row>
    <row r="718" spans="1:3" x14ac:dyDescent="0.3">
      <c r="A718">
        <v>710</v>
      </c>
      <c r="B718" s="24">
        <v>45251</v>
      </c>
      <c r="C718" s="21">
        <f>Estimation!$D$3+Estimation!$D$4*$C$269</f>
        <v>3.9447435896682973E-6</v>
      </c>
    </row>
    <row r="719" spans="1:3" x14ac:dyDescent="0.3">
      <c r="A719">
        <v>711</v>
      </c>
      <c r="B719" s="24">
        <v>45252</v>
      </c>
      <c r="C719" s="21">
        <f>Estimation!$D$3+Estimation!$D$4*$C$269</f>
        <v>3.9447435896682973E-6</v>
      </c>
    </row>
    <row r="720" spans="1:3" x14ac:dyDescent="0.3">
      <c r="A720">
        <v>712</v>
      </c>
      <c r="B720" s="24">
        <v>45253</v>
      </c>
      <c r="C720" s="21">
        <f>Estimation!$D$3+Estimation!$D$4*$C$269</f>
        <v>3.9447435896682973E-6</v>
      </c>
    </row>
    <row r="721" spans="1:3" x14ac:dyDescent="0.3">
      <c r="A721">
        <v>713</v>
      </c>
      <c r="B721" s="24">
        <v>45254</v>
      </c>
      <c r="C721" s="21">
        <f>Estimation!$D$3+Estimation!$D$4*$C$269</f>
        <v>3.9447435896682973E-6</v>
      </c>
    </row>
    <row r="722" spans="1:3" x14ac:dyDescent="0.3">
      <c r="A722">
        <v>714</v>
      </c>
      <c r="B722" s="24">
        <v>45258</v>
      </c>
      <c r="C722" s="21">
        <f>Estimation!$D$3+Estimation!$D$4*$C$269</f>
        <v>3.9447435896682973E-6</v>
      </c>
    </row>
    <row r="723" spans="1:3" x14ac:dyDescent="0.3">
      <c r="A723">
        <v>715</v>
      </c>
      <c r="B723" s="24">
        <v>45259</v>
      </c>
      <c r="C723" s="21">
        <f>Estimation!$D$3+Estimation!$D$4*$C$269</f>
        <v>3.9447435896682973E-6</v>
      </c>
    </row>
    <row r="724" spans="1:3" x14ac:dyDescent="0.3">
      <c r="A724">
        <v>716</v>
      </c>
      <c r="B724" s="24">
        <v>45260</v>
      </c>
      <c r="C724" s="21">
        <f>Estimation!$D$3+Estimation!$D$4*$C$269</f>
        <v>3.9447435896682973E-6</v>
      </c>
    </row>
    <row r="725" spans="1:3" x14ac:dyDescent="0.3">
      <c r="A725">
        <v>717</v>
      </c>
      <c r="B725" s="24">
        <v>45261</v>
      </c>
      <c r="C725" s="21">
        <f>Estimation!$D$3+Estimation!$D$4*$C$269</f>
        <v>3.9447435896682973E-6</v>
      </c>
    </row>
    <row r="726" spans="1:3" x14ac:dyDescent="0.3">
      <c r="A726">
        <v>718</v>
      </c>
      <c r="B726" s="24">
        <v>45264</v>
      </c>
      <c r="C726" s="21">
        <f>Estimation!$D$3+Estimation!$D$4*$C$269</f>
        <v>3.9447435896682973E-6</v>
      </c>
    </row>
    <row r="727" spans="1:3" x14ac:dyDescent="0.3">
      <c r="A727">
        <v>719</v>
      </c>
      <c r="B727" s="24">
        <v>45265</v>
      </c>
      <c r="C727" s="21">
        <f>Estimation!$D$3+Estimation!$D$4*$C$269</f>
        <v>3.9447435896682973E-6</v>
      </c>
    </row>
    <row r="728" spans="1:3" x14ac:dyDescent="0.3">
      <c r="A728">
        <v>720</v>
      </c>
      <c r="B728" s="24">
        <v>45266</v>
      </c>
      <c r="C728" s="21">
        <f>Estimation!$D$3+Estimation!$D$4*$C$269</f>
        <v>3.9447435896682973E-6</v>
      </c>
    </row>
    <row r="729" spans="1:3" x14ac:dyDescent="0.3">
      <c r="A729">
        <v>721</v>
      </c>
      <c r="B729" s="24">
        <v>45267</v>
      </c>
      <c r="C729" s="21">
        <f>Estimation!$D$3+Estimation!$D$4*$C$269</f>
        <v>3.9447435896682973E-6</v>
      </c>
    </row>
    <row r="730" spans="1:3" x14ac:dyDescent="0.3">
      <c r="A730">
        <v>722</v>
      </c>
      <c r="B730" s="24">
        <v>45268</v>
      </c>
      <c r="C730" s="21">
        <f>Estimation!$D$3+Estimation!$D$4*$C$269</f>
        <v>3.9447435896682973E-6</v>
      </c>
    </row>
    <row r="731" spans="1:3" x14ac:dyDescent="0.3">
      <c r="A731">
        <v>723</v>
      </c>
      <c r="B731" s="24">
        <v>45271</v>
      </c>
      <c r="C731" s="21">
        <f>Estimation!$D$3+Estimation!$D$4*$C$269</f>
        <v>3.9447435896682973E-6</v>
      </c>
    </row>
    <row r="732" spans="1:3" x14ac:dyDescent="0.3">
      <c r="A732">
        <v>724</v>
      </c>
      <c r="B732" s="24">
        <v>45272</v>
      </c>
      <c r="C732" s="21">
        <f>Estimation!$D$3+Estimation!$D$4*$C$269</f>
        <v>3.9447435896682973E-6</v>
      </c>
    </row>
    <row r="733" spans="1:3" x14ac:dyDescent="0.3">
      <c r="A733">
        <v>725</v>
      </c>
      <c r="B733" s="24">
        <v>45273</v>
      </c>
      <c r="C733" s="21">
        <f>Estimation!$D$3+Estimation!$D$4*$C$269</f>
        <v>3.9447435896682973E-6</v>
      </c>
    </row>
    <row r="734" spans="1:3" x14ac:dyDescent="0.3">
      <c r="A734">
        <v>726</v>
      </c>
      <c r="B734" s="24">
        <v>45274</v>
      </c>
      <c r="C734" s="21">
        <f>Estimation!$D$3+Estimation!$D$4*$C$269</f>
        <v>3.9447435896682973E-6</v>
      </c>
    </row>
    <row r="735" spans="1:3" x14ac:dyDescent="0.3">
      <c r="A735">
        <v>727</v>
      </c>
      <c r="B735" s="24">
        <v>45275</v>
      </c>
      <c r="C735" s="21">
        <f>Estimation!$D$3+Estimation!$D$4*$C$269</f>
        <v>3.9447435896682973E-6</v>
      </c>
    </row>
    <row r="736" spans="1:3" x14ac:dyDescent="0.3">
      <c r="A736">
        <v>728</v>
      </c>
      <c r="B736" s="24">
        <v>45278</v>
      </c>
      <c r="C736" s="21">
        <f>Estimation!$D$3+Estimation!$D$4*$C$269</f>
        <v>3.9447435896682973E-6</v>
      </c>
    </row>
    <row r="737" spans="1:3" x14ac:dyDescent="0.3">
      <c r="A737">
        <v>729</v>
      </c>
      <c r="B737" s="24">
        <v>45279</v>
      </c>
      <c r="C737" s="21">
        <f>Estimation!$D$3+Estimation!$D$4*$C$269</f>
        <v>3.9447435896682973E-6</v>
      </c>
    </row>
    <row r="738" spans="1:3" x14ac:dyDescent="0.3">
      <c r="A738">
        <v>730</v>
      </c>
      <c r="B738" s="24">
        <v>45280</v>
      </c>
      <c r="C738" s="21">
        <f>Estimation!$D$3+Estimation!$D$4*$C$269</f>
        <v>3.9447435896682973E-6</v>
      </c>
    </row>
    <row r="739" spans="1:3" x14ac:dyDescent="0.3">
      <c r="A739">
        <v>731</v>
      </c>
      <c r="B739" s="24">
        <v>45281</v>
      </c>
      <c r="C739" s="21">
        <f>Estimation!$D$3+Estimation!$D$4*$C$269</f>
        <v>3.9447435896682973E-6</v>
      </c>
    </row>
    <row r="740" spans="1:3" x14ac:dyDescent="0.3">
      <c r="A740">
        <v>732</v>
      </c>
      <c r="B740" s="24">
        <v>45282</v>
      </c>
      <c r="C740" s="21">
        <f>Estimation!$D$3+Estimation!$D$4*$C$269</f>
        <v>3.9447435896682973E-6</v>
      </c>
    </row>
    <row r="741" spans="1:3" x14ac:dyDescent="0.3">
      <c r="A741">
        <v>733</v>
      </c>
      <c r="B741" s="24">
        <v>45286</v>
      </c>
      <c r="C741" s="21">
        <f>Estimation!$D$3+Estimation!$D$4*$C$269</f>
        <v>3.9447435896682973E-6</v>
      </c>
    </row>
    <row r="742" spans="1:3" x14ac:dyDescent="0.3">
      <c r="A742">
        <v>734</v>
      </c>
      <c r="B742" s="24">
        <v>45287</v>
      </c>
      <c r="C742" s="21">
        <f>Estimation!$D$3+Estimation!$D$4*$C$269</f>
        <v>3.9447435896682973E-6</v>
      </c>
    </row>
    <row r="743" spans="1:3" x14ac:dyDescent="0.3">
      <c r="A743">
        <v>735</v>
      </c>
      <c r="B743" s="24">
        <v>45288</v>
      </c>
      <c r="C743" s="21">
        <f>Estimation!$D$3+Estimation!$D$4*$C$269</f>
        <v>3.9447435896682973E-6</v>
      </c>
    </row>
    <row r="744" spans="1:3" x14ac:dyDescent="0.3">
      <c r="A744">
        <v>736</v>
      </c>
      <c r="B744" s="24">
        <v>45289</v>
      </c>
      <c r="C744" s="21">
        <f>Estimation!$D$3+Estimation!$D$4*$C$269</f>
        <v>3.9447435896682973E-6</v>
      </c>
    </row>
    <row r="745" spans="1:3" x14ac:dyDescent="0.3">
      <c r="A745">
        <v>737</v>
      </c>
      <c r="B745" s="24">
        <v>45292</v>
      </c>
      <c r="C745" s="21">
        <f>Estimation!$D$3+Estimation!$D$4*$C$269</f>
        <v>3.9447435896682973E-6</v>
      </c>
    </row>
    <row r="746" spans="1:3" x14ac:dyDescent="0.3">
      <c r="A746">
        <v>738</v>
      </c>
      <c r="B746" s="24">
        <v>45293</v>
      </c>
      <c r="C746" s="21">
        <f>Estimation!$D$3+Estimation!$D$4*$C$269</f>
        <v>3.9447435896682973E-6</v>
      </c>
    </row>
    <row r="747" spans="1:3" x14ac:dyDescent="0.3">
      <c r="A747">
        <v>739</v>
      </c>
      <c r="B747" s="24">
        <v>45294</v>
      </c>
      <c r="C747" s="21">
        <f>Estimation!$D$3+Estimation!$D$4*$C$269</f>
        <v>3.9447435896682973E-6</v>
      </c>
    </row>
    <row r="748" spans="1:3" x14ac:dyDescent="0.3">
      <c r="A748">
        <v>740</v>
      </c>
      <c r="B748" s="24">
        <v>45295</v>
      </c>
      <c r="C748" s="21">
        <f>Estimation!$D$3+Estimation!$D$4*$C$269</f>
        <v>3.9447435896682973E-6</v>
      </c>
    </row>
    <row r="749" spans="1:3" x14ac:dyDescent="0.3">
      <c r="A749">
        <v>741</v>
      </c>
      <c r="B749" s="24">
        <v>45296</v>
      </c>
      <c r="C749" s="21">
        <f>Estimation!$D$3+Estimation!$D$4*$C$269</f>
        <v>3.9447435896682973E-6</v>
      </c>
    </row>
    <row r="750" spans="1:3" x14ac:dyDescent="0.3">
      <c r="A750">
        <v>742</v>
      </c>
      <c r="B750" s="24">
        <v>45299</v>
      </c>
      <c r="C750" s="21">
        <f>Estimation!$D$3+Estimation!$D$4*$C$269</f>
        <v>3.9447435896682973E-6</v>
      </c>
    </row>
    <row r="751" spans="1:3" x14ac:dyDescent="0.3">
      <c r="A751">
        <v>743</v>
      </c>
      <c r="B751" s="24">
        <v>45300</v>
      </c>
      <c r="C751" s="21">
        <f>Estimation!$D$3+Estimation!$D$4*$C$269</f>
        <v>3.9447435896682973E-6</v>
      </c>
    </row>
    <row r="752" spans="1:3" x14ac:dyDescent="0.3">
      <c r="A752">
        <v>744</v>
      </c>
      <c r="B752" s="24">
        <v>45301</v>
      </c>
      <c r="C752" s="21">
        <f>Estimation!$D$3+Estimation!$D$4*$C$269</f>
        <v>3.9447435896682973E-6</v>
      </c>
    </row>
    <row r="753" spans="1:3" x14ac:dyDescent="0.3">
      <c r="A753">
        <v>745</v>
      </c>
      <c r="B753" s="24">
        <v>45302</v>
      </c>
      <c r="C753" s="21">
        <f>Estimation!$D$3+Estimation!$D$4*$C$269</f>
        <v>3.9447435896682973E-6</v>
      </c>
    </row>
    <row r="754" spans="1:3" x14ac:dyDescent="0.3">
      <c r="A754">
        <v>746</v>
      </c>
      <c r="B754" s="24">
        <v>45303</v>
      </c>
      <c r="C754" s="21">
        <f>Estimation!$D$3+Estimation!$D$4*$C$269</f>
        <v>3.9447435896682973E-6</v>
      </c>
    </row>
    <row r="755" spans="1:3" x14ac:dyDescent="0.3">
      <c r="A755">
        <v>747</v>
      </c>
      <c r="B755" s="24">
        <v>45306</v>
      </c>
      <c r="C755" s="21">
        <f>Estimation!$D$3+Estimation!$D$4*$C$269</f>
        <v>3.9447435896682973E-6</v>
      </c>
    </row>
    <row r="756" spans="1:3" x14ac:dyDescent="0.3">
      <c r="A756">
        <v>748</v>
      </c>
      <c r="B756" s="24">
        <v>45307</v>
      </c>
      <c r="C756" s="21">
        <f>Estimation!$D$3+Estimation!$D$4*$C$269</f>
        <v>3.9447435896682973E-6</v>
      </c>
    </row>
    <row r="757" spans="1:3" x14ac:dyDescent="0.3">
      <c r="A757">
        <v>749</v>
      </c>
      <c r="B757" s="24">
        <v>45308</v>
      </c>
      <c r="C757" s="21">
        <f>Estimation!$D$3+Estimation!$D$4*$C$269</f>
        <v>3.9447435896682973E-6</v>
      </c>
    </row>
    <row r="758" spans="1:3" x14ac:dyDescent="0.3">
      <c r="A758">
        <v>750</v>
      </c>
      <c r="B758" s="24">
        <v>45309</v>
      </c>
      <c r="C758" s="21">
        <f>Estimation!$D$3+Estimation!$D$4*$C$269</f>
        <v>3.9447435896682973E-6</v>
      </c>
    </row>
    <row r="759" spans="1:3" x14ac:dyDescent="0.3">
      <c r="A759">
        <v>751</v>
      </c>
      <c r="B759" s="24">
        <v>45310</v>
      </c>
      <c r="C759" s="21">
        <f>Estimation!$D$3+Estimation!$D$4*$C$269</f>
        <v>3.9447435896682973E-6</v>
      </c>
    </row>
    <row r="760" spans="1:3" x14ac:dyDescent="0.3">
      <c r="A760">
        <v>752</v>
      </c>
      <c r="B760" s="24">
        <v>45311</v>
      </c>
      <c r="C760" s="21">
        <f>Estimation!$D$3+Estimation!$D$4*$C$269</f>
        <v>3.9447435896682973E-6</v>
      </c>
    </row>
    <row r="761" spans="1:3" x14ac:dyDescent="0.3">
      <c r="A761">
        <v>753</v>
      </c>
      <c r="B761" s="24">
        <v>45314</v>
      </c>
      <c r="C761" s="21">
        <f>Estimation!$D$3+Estimation!$D$4*$C$269</f>
        <v>3.9447435896682973E-6</v>
      </c>
    </row>
    <row r="762" spans="1:3" x14ac:dyDescent="0.3">
      <c r="A762">
        <v>754</v>
      </c>
      <c r="B762" s="24">
        <v>45315</v>
      </c>
      <c r="C762" s="21">
        <f>Estimation!$D$3+Estimation!$D$4*$C$269</f>
        <v>3.9447435896682973E-6</v>
      </c>
    </row>
    <row r="763" spans="1:3" x14ac:dyDescent="0.3">
      <c r="A763">
        <v>755</v>
      </c>
      <c r="B763" s="24">
        <v>45316</v>
      </c>
      <c r="C763" s="21">
        <f>Estimation!$D$3+Estimation!$D$4*$C$269</f>
        <v>3.9447435896682973E-6</v>
      </c>
    </row>
    <row r="764" spans="1:3" x14ac:dyDescent="0.3">
      <c r="A764">
        <v>756</v>
      </c>
      <c r="B764" s="24">
        <v>45320</v>
      </c>
      <c r="C764" s="21">
        <f>Estimation!$D$3+Estimation!$D$4*$C$269</f>
        <v>3.9447435896682973E-6</v>
      </c>
    </row>
    <row r="765" spans="1:3" x14ac:dyDescent="0.3">
      <c r="A765">
        <v>757</v>
      </c>
      <c r="B765" s="24">
        <v>45321</v>
      </c>
      <c r="C765" s="21">
        <f>Estimation!$D$3+Estimation!$D$4*$C$269</f>
        <v>3.9447435896682973E-6</v>
      </c>
    </row>
    <row r="766" spans="1:3" x14ac:dyDescent="0.3">
      <c r="A766">
        <v>758</v>
      </c>
      <c r="B766" s="24">
        <v>45322</v>
      </c>
      <c r="C766" s="21">
        <f>Estimation!$D$3+Estimation!$D$4*$C$269</f>
        <v>3.9447435896682973E-6</v>
      </c>
    </row>
    <row r="767" spans="1:3" x14ac:dyDescent="0.3">
      <c r="A767">
        <v>759</v>
      </c>
      <c r="B767" s="24">
        <v>45323</v>
      </c>
      <c r="C767" s="21">
        <f>Estimation!$D$3+Estimation!$D$4*$C$269</f>
        <v>3.9447435896682973E-6</v>
      </c>
    </row>
    <row r="768" spans="1:3" x14ac:dyDescent="0.3">
      <c r="A768">
        <v>760</v>
      </c>
      <c r="B768" s="24">
        <v>45324</v>
      </c>
      <c r="C768" s="21">
        <f>Estimation!$D$3+Estimation!$D$4*$C$269</f>
        <v>3.9447435896682973E-6</v>
      </c>
    </row>
    <row r="769" spans="1:3" x14ac:dyDescent="0.3">
      <c r="A769">
        <v>761</v>
      </c>
      <c r="B769" s="24">
        <v>45327</v>
      </c>
      <c r="C769" s="21">
        <f>Estimation!$D$3+Estimation!$D$4*$C$269</f>
        <v>3.9447435896682973E-6</v>
      </c>
    </row>
    <row r="770" spans="1:3" x14ac:dyDescent="0.3">
      <c r="A770">
        <v>762</v>
      </c>
      <c r="B770" s="24">
        <v>45328</v>
      </c>
      <c r="C770" s="21">
        <f>Estimation!$D$3+Estimation!$D$4*$C$269</f>
        <v>3.9447435896682973E-6</v>
      </c>
    </row>
    <row r="771" spans="1:3" x14ac:dyDescent="0.3">
      <c r="A771">
        <v>763</v>
      </c>
      <c r="B771" s="24">
        <v>45329</v>
      </c>
      <c r="C771" s="21">
        <f>Estimation!$D$3+Estimation!$D$4*$C$269</f>
        <v>3.9447435896682973E-6</v>
      </c>
    </row>
    <row r="772" spans="1:3" x14ac:dyDescent="0.3">
      <c r="A772">
        <v>764</v>
      </c>
      <c r="B772" s="24">
        <v>45330</v>
      </c>
      <c r="C772" s="21">
        <f>Estimation!$D$3+Estimation!$D$4*$C$269</f>
        <v>3.9447435896682973E-6</v>
      </c>
    </row>
    <row r="773" spans="1:3" x14ac:dyDescent="0.3">
      <c r="A773">
        <v>765</v>
      </c>
      <c r="B773" s="24">
        <v>45331</v>
      </c>
      <c r="C773" s="21">
        <f>Estimation!$D$3+Estimation!$D$4*$C$269</f>
        <v>3.9447435896682973E-6</v>
      </c>
    </row>
    <row r="774" spans="1:3" x14ac:dyDescent="0.3">
      <c r="A774">
        <v>766</v>
      </c>
      <c r="B774" s="24">
        <v>45334</v>
      </c>
      <c r="C774" s="21">
        <f>Estimation!$D$3+Estimation!$D$4*$C$269</f>
        <v>3.9447435896682973E-6</v>
      </c>
    </row>
    <row r="775" spans="1:3" x14ac:dyDescent="0.3">
      <c r="A775">
        <v>767</v>
      </c>
      <c r="B775" s="24">
        <v>45335</v>
      </c>
      <c r="C775" s="21">
        <f>Estimation!$D$3+Estimation!$D$4*$C$269</f>
        <v>3.9447435896682973E-6</v>
      </c>
    </row>
    <row r="776" spans="1:3" x14ac:dyDescent="0.3">
      <c r="A776">
        <v>768</v>
      </c>
      <c r="B776" s="24">
        <v>45336</v>
      </c>
      <c r="C776" s="21">
        <f>Estimation!$D$3+Estimation!$D$4*$C$269</f>
        <v>3.9447435896682973E-6</v>
      </c>
    </row>
    <row r="777" spans="1:3" x14ac:dyDescent="0.3">
      <c r="A777">
        <v>769</v>
      </c>
      <c r="B777" s="24">
        <v>45337</v>
      </c>
      <c r="C777" s="21">
        <f>Estimation!$D$3+Estimation!$D$4*$C$269</f>
        <v>3.9447435896682973E-6</v>
      </c>
    </row>
    <row r="778" spans="1:3" x14ac:dyDescent="0.3">
      <c r="A778">
        <v>770</v>
      </c>
      <c r="B778" s="24">
        <v>45338</v>
      </c>
      <c r="C778" s="21">
        <f>Estimation!$D$3+Estimation!$D$4*$C$269</f>
        <v>3.9447435896682973E-6</v>
      </c>
    </row>
    <row r="779" spans="1:3" x14ac:dyDescent="0.3">
      <c r="A779">
        <v>771</v>
      </c>
      <c r="B779" s="24">
        <v>45341</v>
      </c>
      <c r="C779" s="21">
        <f>Estimation!$D$3+Estimation!$D$4*$C$269</f>
        <v>3.9447435896682973E-6</v>
      </c>
    </row>
    <row r="780" spans="1:3" x14ac:dyDescent="0.3">
      <c r="A780">
        <v>772</v>
      </c>
      <c r="B780" s="24">
        <v>45342</v>
      </c>
      <c r="C780" s="21">
        <f>Estimation!$D$3+Estimation!$D$4*$C$269</f>
        <v>3.9447435896682973E-6</v>
      </c>
    </row>
    <row r="781" spans="1:3" x14ac:dyDescent="0.3">
      <c r="A781">
        <v>773</v>
      </c>
      <c r="B781" s="24">
        <v>45343</v>
      </c>
      <c r="C781" s="21">
        <f>Estimation!$D$3+Estimation!$D$4*$C$269</f>
        <v>3.9447435896682973E-6</v>
      </c>
    </row>
    <row r="782" spans="1:3" x14ac:dyDescent="0.3">
      <c r="A782">
        <v>774</v>
      </c>
      <c r="B782" s="24">
        <v>45344</v>
      </c>
      <c r="C782" s="21">
        <f>Estimation!$D$3+Estimation!$D$4*$C$269</f>
        <v>3.9447435896682973E-6</v>
      </c>
    </row>
    <row r="783" spans="1:3" x14ac:dyDescent="0.3">
      <c r="A783">
        <v>775</v>
      </c>
      <c r="B783" s="24">
        <v>45345</v>
      </c>
      <c r="C783" s="21">
        <f>Estimation!$D$3+Estimation!$D$4*$C$269</f>
        <v>3.9447435896682973E-6</v>
      </c>
    </row>
    <row r="784" spans="1:3" x14ac:dyDescent="0.3">
      <c r="A784">
        <v>776</v>
      </c>
      <c r="B784" s="24">
        <v>45348</v>
      </c>
      <c r="C784" s="21">
        <f>Estimation!$D$3+Estimation!$D$4*$C$269</f>
        <v>3.9447435896682973E-6</v>
      </c>
    </row>
    <row r="785" spans="1:3" x14ac:dyDescent="0.3">
      <c r="A785">
        <v>777</v>
      </c>
      <c r="B785" s="24">
        <v>45349</v>
      </c>
      <c r="C785" s="21">
        <f>Estimation!$D$3+Estimation!$D$4*$C$269</f>
        <v>3.9447435896682973E-6</v>
      </c>
    </row>
    <row r="786" spans="1:3" x14ac:dyDescent="0.3">
      <c r="A786">
        <v>778</v>
      </c>
      <c r="B786" s="24">
        <v>45350</v>
      </c>
      <c r="C786" s="21">
        <f>Estimation!$D$3+Estimation!$D$4*$C$269</f>
        <v>3.9447435896682973E-6</v>
      </c>
    </row>
    <row r="787" spans="1:3" x14ac:dyDescent="0.3">
      <c r="A787">
        <v>779</v>
      </c>
      <c r="B787" s="24">
        <v>45351</v>
      </c>
      <c r="C787" s="21">
        <f>Estimation!$D$3+Estimation!$D$4*$C$269</f>
        <v>3.9447435896682973E-6</v>
      </c>
    </row>
    <row r="788" spans="1:3" x14ac:dyDescent="0.3">
      <c r="A788">
        <v>780</v>
      </c>
      <c r="B788" s="24">
        <v>45352</v>
      </c>
      <c r="C788" s="21">
        <f>Estimation!$D$3+Estimation!$D$4*$C$269</f>
        <v>3.9447435896682973E-6</v>
      </c>
    </row>
    <row r="789" spans="1:3" x14ac:dyDescent="0.3">
      <c r="A789">
        <v>781</v>
      </c>
      <c r="B789" s="24">
        <v>45353</v>
      </c>
      <c r="C789" s="21">
        <f>Estimation!$D$3+Estimation!$D$4*$C$269</f>
        <v>3.9447435896682973E-6</v>
      </c>
    </row>
    <row r="790" spans="1:3" x14ac:dyDescent="0.3">
      <c r="A790">
        <v>782</v>
      </c>
      <c r="B790" s="24">
        <v>45355</v>
      </c>
      <c r="C790" s="21">
        <f>Estimation!$D$3+Estimation!$D$4*$C$269</f>
        <v>3.9447435896682973E-6</v>
      </c>
    </row>
    <row r="791" spans="1:3" x14ac:dyDescent="0.3">
      <c r="A791">
        <v>783</v>
      </c>
      <c r="B791" s="24">
        <v>45356</v>
      </c>
      <c r="C791" s="21">
        <f>Estimation!$D$3+Estimation!$D$4*$C$269</f>
        <v>3.9447435896682973E-6</v>
      </c>
    </row>
    <row r="792" spans="1:3" x14ac:dyDescent="0.3">
      <c r="A792">
        <v>784</v>
      </c>
      <c r="B792" s="24">
        <v>45357</v>
      </c>
      <c r="C792" s="21">
        <f>Estimation!$D$3+Estimation!$D$4*$C$269</f>
        <v>3.9447435896682973E-6</v>
      </c>
    </row>
    <row r="793" spans="1:3" x14ac:dyDescent="0.3">
      <c r="A793">
        <v>785</v>
      </c>
      <c r="B793" s="24">
        <v>45358</v>
      </c>
      <c r="C793" s="21">
        <f>Estimation!$D$3+Estimation!$D$4*$C$269</f>
        <v>3.9447435896682973E-6</v>
      </c>
    </row>
    <row r="794" spans="1:3" x14ac:dyDescent="0.3">
      <c r="A794">
        <v>786</v>
      </c>
      <c r="B794" s="24">
        <v>45362</v>
      </c>
      <c r="C794" s="21">
        <f>Estimation!$D$3+Estimation!$D$4*$C$269</f>
        <v>3.9447435896682973E-6</v>
      </c>
    </row>
    <row r="795" spans="1:3" x14ac:dyDescent="0.3">
      <c r="A795">
        <v>787</v>
      </c>
      <c r="B795" s="24">
        <v>45363</v>
      </c>
      <c r="C795" s="21">
        <f>Estimation!$D$3+Estimation!$D$4*$C$269</f>
        <v>3.9447435896682973E-6</v>
      </c>
    </row>
    <row r="796" spans="1:3" x14ac:dyDescent="0.3">
      <c r="A796">
        <v>788</v>
      </c>
      <c r="B796" s="24">
        <v>45364</v>
      </c>
      <c r="C796" s="21">
        <f>Estimation!$D$3+Estimation!$D$4*$C$269</f>
        <v>3.9447435896682973E-6</v>
      </c>
    </row>
    <row r="797" spans="1:3" x14ac:dyDescent="0.3">
      <c r="A797">
        <v>789</v>
      </c>
      <c r="B797" s="24">
        <v>45365</v>
      </c>
      <c r="C797" s="21">
        <f>Estimation!$D$3+Estimation!$D$4*$C$269</f>
        <v>3.9447435896682973E-6</v>
      </c>
    </row>
    <row r="798" spans="1:3" x14ac:dyDescent="0.3">
      <c r="A798">
        <v>790</v>
      </c>
      <c r="B798" s="24">
        <v>45366</v>
      </c>
      <c r="C798" s="21">
        <f>Estimation!$D$3+Estimation!$D$4*$C$269</f>
        <v>3.9447435896682973E-6</v>
      </c>
    </row>
    <row r="799" spans="1:3" x14ac:dyDescent="0.3">
      <c r="A799">
        <v>791</v>
      </c>
      <c r="B799" s="24">
        <v>45369</v>
      </c>
      <c r="C799" s="21">
        <f>Estimation!$D$3+Estimation!$D$4*$C$269</f>
        <v>3.9447435896682973E-6</v>
      </c>
    </row>
    <row r="800" spans="1:3" x14ac:dyDescent="0.3">
      <c r="A800">
        <v>792</v>
      </c>
      <c r="B800" s="24">
        <v>45370</v>
      </c>
      <c r="C800" s="21">
        <f>Estimation!$D$3+Estimation!$D$4*$C$269</f>
        <v>3.9447435896682973E-6</v>
      </c>
    </row>
    <row r="801" spans="1:3" x14ac:dyDescent="0.3">
      <c r="A801">
        <v>793</v>
      </c>
      <c r="B801" s="24">
        <v>45371</v>
      </c>
      <c r="C801" s="21">
        <f>Estimation!$D$3+Estimation!$D$4*$C$269</f>
        <v>3.9447435896682973E-6</v>
      </c>
    </row>
    <row r="802" spans="1:3" x14ac:dyDescent="0.3">
      <c r="A802">
        <v>794</v>
      </c>
      <c r="B802" s="24">
        <v>45372</v>
      </c>
      <c r="C802" s="21">
        <f>Estimation!$D$3+Estimation!$D$4*$C$269</f>
        <v>3.9447435896682973E-6</v>
      </c>
    </row>
    <row r="803" spans="1:3" x14ac:dyDescent="0.3">
      <c r="A803">
        <v>795</v>
      </c>
      <c r="B803" s="24">
        <v>45373</v>
      </c>
      <c r="C803" s="21">
        <f>Estimation!$D$3+Estimation!$D$4*$C$269</f>
        <v>3.9447435896682973E-6</v>
      </c>
    </row>
    <row r="804" spans="1:3" x14ac:dyDescent="0.3">
      <c r="A804">
        <v>796</v>
      </c>
      <c r="B804" s="24">
        <v>45377</v>
      </c>
      <c r="C804" s="21">
        <f>Estimation!$D$3+Estimation!$D$4*$C$269</f>
        <v>3.9447435896682973E-6</v>
      </c>
    </row>
    <row r="805" spans="1:3" x14ac:dyDescent="0.3">
      <c r="A805">
        <v>797</v>
      </c>
      <c r="B805" s="24">
        <v>45378</v>
      </c>
      <c r="C805" s="21">
        <f>Estimation!$D$3+Estimation!$D$4*$C$269</f>
        <v>3.9447435896682973E-6</v>
      </c>
    </row>
    <row r="806" spans="1:3" x14ac:dyDescent="0.3">
      <c r="A806">
        <v>798</v>
      </c>
      <c r="B806" s="24">
        <v>45379</v>
      </c>
      <c r="C806" s="21">
        <f>Estimation!$D$3+Estimation!$D$4*$C$269</f>
        <v>3.9447435896682973E-6</v>
      </c>
    </row>
    <row r="807" spans="1:3" x14ac:dyDescent="0.3">
      <c r="A807">
        <v>799</v>
      </c>
      <c r="B807" s="24">
        <v>45383</v>
      </c>
      <c r="C807" s="21">
        <f>Estimation!$D$3+Estimation!$D$4*$C$269</f>
        <v>3.9447435896682973E-6</v>
      </c>
    </row>
    <row r="808" spans="1:3" x14ac:dyDescent="0.3">
      <c r="A808">
        <v>800</v>
      </c>
      <c r="B808" s="24">
        <v>45384</v>
      </c>
      <c r="C808" s="21">
        <f>Estimation!$D$3+Estimation!$D$4*$C$269</f>
        <v>3.9447435896682973E-6</v>
      </c>
    </row>
    <row r="809" spans="1:3" x14ac:dyDescent="0.3">
      <c r="A809">
        <v>801</v>
      </c>
      <c r="B809" s="24">
        <v>45385</v>
      </c>
      <c r="C809" s="21">
        <f>Estimation!$D$3+Estimation!$D$4*$C$269</f>
        <v>3.9447435896682973E-6</v>
      </c>
    </row>
    <row r="810" spans="1:3" x14ac:dyDescent="0.3">
      <c r="A810">
        <v>802</v>
      </c>
      <c r="B810" s="24">
        <v>45386</v>
      </c>
      <c r="C810" s="21">
        <f>Estimation!$D$3+Estimation!$D$4*$C$269</f>
        <v>3.9447435896682973E-6</v>
      </c>
    </row>
    <row r="811" spans="1:3" x14ac:dyDescent="0.3">
      <c r="A811">
        <v>803</v>
      </c>
      <c r="B811" s="24">
        <v>45387</v>
      </c>
      <c r="C811" s="21">
        <f>Estimation!$D$3+Estimation!$D$4*$C$269</f>
        <v>3.9447435896682973E-6</v>
      </c>
    </row>
    <row r="812" spans="1:3" x14ac:dyDescent="0.3">
      <c r="A812">
        <v>804</v>
      </c>
      <c r="B812" s="24">
        <v>45390</v>
      </c>
      <c r="C812" s="21">
        <f>Estimation!$D$3+Estimation!$D$4*$C$269</f>
        <v>3.9447435896682973E-6</v>
      </c>
    </row>
    <row r="813" spans="1:3" x14ac:dyDescent="0.3">
      <c r="A813">
        <v>805</v>
      </c>
      <c r="B813" s="24">
        <v>45391</v>
      </c>
      <c r="C813" s="21">
        <f>Estimation!$D$3+Estimation!$D$4*$C$269</f>
        <v>3.9447435896682973E-6</v>
      </c>
    </row>
    <row r="814" spans="1:3" x14ac:dyDescent="0.3">
      <c r="A814">
        <v>806</v>
      </c>
      <c r="B814" s="24">
        <v>45392</v>
      </c>
      <c r="C814" s="21">
        <f>Estimation!$D$3+Estimation!$D$4*$C$269</f>
        <v>3.9447435896682973E-6</v>
      </c>
    </row>
    <row r="815" spans="1:3" x14ac:dyDescent="0.3">
      <c r="A815">
        <v>807</v>
      </c>
      <c r="B815" s="24">
        <v>45394</v>
      </c>
      <c r="C815" s="21">
        <f>Estimation!$D$3+Estimation!$D$4*$C$269</f>
        <v>3.9447435896682973E-6</v>
      </c>
    </row>
    <row r="816" spans="1:3" x14ac:dyDescent="0.3">
      <c r="A816">
        <v>808</v>
      </c>
      <c r="B816" s="24">
        <v>45397</v>
      </c>
      <c r="C816" s="21">
        <f>Estimation!$D$3+Estimation!$D$4*$C$269</f>
        <v>3.9447435896682973E-6</v>
      </c>
    </row>
    <row r="817" spans="1:3" x14ac:dyDescent="0.3">
      <c r="A817">
        <v>809</v>
      </c>
      <c r="B817" s="24">
        <v>45398</v>
      </c>
      <c r="C817" s="21">
        <f>Estimation!$D$3+Estimation!$D$4*$C$269</f>
        <v>3.9447435896682973E-6</v>
      </c>
    </row>
    <row r="818" spans="1:3" x14ac:dyDescent="0.3">
      <c r="A818">
        <v>810</v>
      </c>
      <c r="B818" s="24">
        <v>45400</v>
      </c>
      <c r="C818" s="21">
        <f>Estimation!$D$3+Estimation!$D$4*$C$269</f>
        <v>3.9447435896682973E-6</v>
      </c>
    </row>
    <row r="819" spans="1:3" x14ac:dyDescent="0.3">
      <c r="A819">
        <v>811</v>
      </c>
      <c r="B819" s="24">
        <v>45401</v>
      </c>
      <c r="C819" s="21">
        <f>Estimation!$D$3+Estimation!$D$4*$C$269</f>
        <v>3.9447435896682973E-6</v>
      </c>
    </row>
    <row r="820" spans="1:3" x14ac:dyDescent="0.3">
      <c r="A820">
        <v>812</v>
      </c>
      <c r="B820" s="24">
        <v>45404</v>
      </c>
      <c r="C820" s="21">
        <f>Estimation!$D$3+Estimation!$D$4*$C$269</f>
        <v>3.9447435896682973E-6</v>
      </c>
    </row>
    <row r="821" spans="1:3" x14ac:dyDescent="0.3">
      <c r="A821">
        <v>813</v>
      </c>
      <c r="B821" s="24">
        <v>45405</v>
      </c>
      <c r="C821" s="21">
        <f>Estimation!$D$3+Estimation!$D$4*$C$269</f>
        <v>3.9447435896682973E-6</v>
      </c>
    </row>
    <row r="822" spans="1:3" x14ac:dyDescent="0.3">
      <c r="A822">
        <v>814</v>
      </c>
      <c r="B822" s="24">
        <v>45406</v>
      </c>
      <c r="C822" s="21">
        <f>Estimation!$D$3+Estimation!$D$4*$C$269</f>
        <v>3.9447435896682973E-6</v>
      </c>
    </row>
    <row r="823" spans="1:3" x14ac:dyDescent="0.3">
      <c r="A823">
        <v>815</v>
      </c>
      <c r="B823" s="24">
        <v>45407</v>
      </c>
      <c r="C823" s="21">
        <f>Estimation!$D$3+Estimation!$D$4*$C$269</f>
        <v>3.9447435896682973E-6</v>
      </c>
    </row>
    <row r="824" spans="1:3" x14ac:dyDescent="0.3">
      <c r="A824">
        <v>816</v>
      </c>
      <c r="B824" s="24">
        <v>45408</v>
      </c>
      <c r="C824" s="21">
        <f>Estimation!$D$3+Estimation!$D$4*$C$269</f>
        <v>3.9447435896682973E-6</v>
      </c>
    </row>
    <row r="825" spans="1:3" x14ac:dyDescent="0.3">
      <c r="A825">
        <v>817</v>
      </c>
      <c r="B825" s="24">
        <v>45411</v>
      </c>
      <c r="C825" s="21">
        <f>Estimation!$D$3+Estimation!$D$4*$C$269</f>
        <v>3.9447435896682973E-6</v>
      </c>
    </row>
    <row r="826" spans="1:3" x14ac:dyDescent="0.3">
      <c r="A826">
        <v>818</v>
      </c>
      <c r="B826" s="24">
        <v>45412</v>
      </c>
      <c r="C826" s="21">
        <f>Estimation!$D$3+Estimation!$D$4*$C$269</f>
        <v>3.9447435896682973E-6</v>
      </c>
    </row>
    <row r="827" spans="1:3" x14ac:dyDescent="0.3">
      <c r="A827">
        <v>819</v>
      </c>
      <c r="B827" s="24">
        <v>45414</v>
      </c>
      <c r="C827" s="21">
        <f>Estimation!$D$3+Estimation!$D$4*$C$269</f>
        <v>3.9447435896682973E-6</v>
      </c>
    </row>
    <row r="828" spans="1:3" x14ac:dyDescent="0.3">
      <c r="A828">
        <v>820</v>
      </c>
      <c r="B828" s="24">
        <v>45415</v>
      </c>
      <c r="C828" s="21">
        <f>Estimation!$D$3+Estimation!$D$4*$C$269</f>
        <v>3.9447435896682973E-6</v>
      </c>
    </row>
    <row r="829" spans="1:3" x14ac:dyDescent="0.3">
      <c r="A829">
        <v>821</v>
      </c>
      <c r="B829" s="24">
        <v>45418</v>
      </c>
      <c r="C829" s="21">
        <f>Estimation!$D$3+Estimation!$D$4*$C$269</f>
        <v>3.9447435896682973E-6</v>
      </c>
    </row>
    <row r="830" spans="1:3" x14ac:dyDescent="0.3">
      <c r="A830">
        <v>822</v>
      </c>
      <c r="B830" s="24">
        <v>45419</v>
      </c>
      <c r="C830" s="21">
        <f>Estimation!$D$3+Estimation!$D$4*$C$269</f>
        <v>3.9447435896682973E-6</v>
      </c>
    </row>
    <row r="831" spans="1:3" x14ac:dyDescent="0.3">
      <c r="A831">
        <v>823</v>
      </c>
      <c r="B831" s="24">
        <v>45420</v>
      </c>
      <c r="C831" s="21">
        <f>Estimation!$D$3+Estimation!$D$4*$C$269</f>
        <v>3.9447435896682973E-6</v>
      </c>
    </row>
    <row r="832" spans="1:3" x14ac:dyDescent="0.3">
      <c r="A832">
        <v>824</v>
      </c>
      <c r="B832" s="24">
        <v>45421</v>
      </c>
      <c r="C832" s="21">
        <f>Estimation!$D$3+Estimation!$D$4*$C$269</f>
        <v>3.9447435896682973E-6</v>
      </c>
    </row>
    <row r="833" spans="1:3" x14ac:dyDescent="0.3">
      <c r="A833">
        <v>825</v>
      </c>
      <c r="B833" s="24">
        <v>45422</v>
      </c>
      <c r="C833" s="21">
        <f>Estimation!$D$3+Estimation!$D$4*$C$269</f>
        <v>3.9447435896682973E-6</v>
      </c>
    </row>
    <row r="834" spans="1:3" x14ac:dyDescent="0.3">
      <c r="A834">
        <v>826</v>
      </c>
      <c r="B834" s="24">
        <v>45425</v>
      </c>
      <c r="C834" s="21">
        <f>Estimation!$D$3+Estimation!$D$4*$C$269</f>
        <v>3.9447435896682973E-6</v>
      </c>
    </row>
    <row r="835" spans="1:3" x14ac:dyDescent="0.3">
      <c r="A835">
        <v>827</v>
      </c>
      <c r="B835" s="24">
        <v>45426</v>
      </c>
      <c r="C835" s="21">
        <f>Estimation!$D$3+Estimation!$D$4*$C$269</f>
        <v>3.9447435896682973E-6</v>
      </c>
    </row>
    <row r="836" spans="1:3" x14ac:dyDescent="0.3">
      <c r="A836">
        <v>828</v>
      </c>
      <c r="B836" s="24">
        <v>45427</v>
      </c>
      <c r="C836" s="21">
        <f>Estimation!$D$3+Estimation!$D$4*$C$269</f>
        <v>3.9447435896682973E-6</v>
      </c>
    </row>
    <row r="837" spans="1:3" x14ac:dyDescent="0.3">
      <c r="A837">
        <v>829</v>
      </c>
      <c r="B837" s="24">
        <v>45428</v>
      </c>
      <c r="C837" s="21">
        <f>Estimation!$D$3+Estimation!$D$4*$C$269</f>
        <v>3.9447435896682973E-6</v>
      </c>
    </row>
    <row r="838" spans="1:3" x14ac:dyDescent="0.3">
      <c r="A838">
        <v>830</v>
      </c>
      <c r="B838" s="24">
        <v>45429</v>
      </c>
      <c r="C838" s="21">
        <f>Estimation!$D$3+Estimation!$D$4*$C$269</f>
        <v>3.9447435896682973E-6</v>
      </c>
    </row>
    <row r="839" spans="1:3" x14ac:dyDescent="0.3">
      <c r="A839">
        <v>831</v>
      </c>
      <c r="B839" s="24">
        <v>45430</v>
      </c>
      <c r="C839" s="21">
        <f>Estimation!$D$3+Estimation!$D$4*$C$269</f>
        <v>3.9447435896682973E-6</v>
      </c>
    </row>
    <row r="840" spans="1:3" x14ac:dyDescent="0.3">
      <c r="A840">
        <v>832</v>
      </c>
      <c r="B840" s="24">
        <v>45433</v>
      </c>
      <c r="C840" s="21">
        <f>Estimation!$D$3+Estimation!$D$4*$C$269</f>
        <v>3.9447435896682973E-6</v>
      </c>
    </row>
    <row r="841" spans="1:3" x14ac:dyDescent="0.3">
      <c r="A841">
        <v>833</v>
      </c>
      <c r="B841" s="24">
        <v>45434</v>
      </c>
      <c r="C841" s="21">
        <f>Estimation!$D$3+Estimation!$D$4*$C$269</f>
        <v>3.9447435896682973E-6</v>
      </c>
    </row>
    <row r="842" spans="1:3" x14ac:dyDescent="0.3">
      <c r="A842">
        <v>834</v>
      </c>
      <c r="B842" s="24">
        <v>45435</v>
      </c>
      <c r="C842" s="21">
        <f>Estimation!$D$3+Estimation!$D$4*$C$269</f>
        <v>3.9447435896682973E-6</v>
      </c>
    </row>
    <row r="843" spans="1:3" x14ac:dyDescent="0.3">
      <c r="A843">
        <v>835</v>
      </c>
      <c r="B843" s="24">
        <v>45436</v>
      </c>
      <c r="C843" s="21">
        <f>Estimation!$D$3+Estimation!$D$4*$C$269</f>
        <v>3.9447435896682973E-6</v>
      </c>
    </row>
    <row r="844" spans="1:3" x14ac:dyDescent="0.3">
      <c r="A844">
        <v>836</v>
      </c>
      <c r="B844" s="24">
        <v>45439</v>
      </c>
      <c r="C844" s="21">
        <f>Estimation!$D$3+Estimation!$D$4*$C$269</f>
        <v>3.9447435896682973E-6</v>
      </c>
    </row>
    <row r="845" spans="1:3" x14ac:dyDescent="0.3">
      <c r="A845">
        <v>837</v>
      </c>
      <c r="B845" s="24">
        <v>45440</v>
      </c>
      <c r="C845" s="21">
        <f>Estimation!$D$3+Estimation!$D$4*$C$269</f>
        <v>3.9447435896682973E-6</v>
      </c>
    </row>
    <row r="846" spans="1:3" x14ac:dyDescent="0.3">
      <c r="A846">
        <v>838</v>
      </c>
      <c r="B846" s="24">
        <v>45441</v>
      </c>
      <c r="C846" s="21">
        <f>Estimation!$D$3+Estimation!$D$4*$C$269</f>
        <v>3.9447435896682973E-6</v>
      </c>
    </row>
    <row r="847" spans="1:3" x14ac:dyDescent="0.3">
      <c r="A847">
        <v>839</v>
      </c>
      <c r="B847" s="24">
        <v>45442</v>
      </c>
      <c r="C847" s="21">
        <f>Estimation!$D$3+Estimation!$D$4*$C$269</f>
        <v>3.9447435896682973E-6</v>
      </c>
    </row>
    <row r="848" spans="1:3" x14ac:dyDescent="0.3">
      <c r="A848">
        <v>840</v>
      </c>
      <c r="B848" s="24">
        <v>45443</v>
      </c>
      <c r="C848" s="21">
        <f>Estimation!$D$3+Estimation!$D$4*$C$269</f>
        <v>3.9447435896682973E-6</v>
      </c>
    </row>
    <row r="849" spans="1:3" x14ac:dyDescent="0.3">
      <c r="A849">
        <v>841</v>
      </c>
      <c r="B849" s="24">
        <v>45446</v>
      </c>
      <c r="C849" s="21">
        <f>Estimation!$D$3+Estimation!$D$4*$C$269</f>
        <v>3.9447435896682973E-6</v>
      </c>
    </row>
    <row r="850" spans="1:3" x14ac:dyDescent="0.3">
      <c r="A850">
        <v>842</v>
      </c>
      <c r="B850" s="24">
        <v>45447</v>
      </c>
      <c r="C850" s="21">
        <f>Estimation!$D$3+Estimation!$D$4*$C$269</f>
        <v>3.9447435896682973E-6</v>
      </c>
    </row>
    <row r="851" spans="1:3" x14ac:dyDescent="0.3">
      <c r="A851">
        <v>843</v>
      </c>
      <c r="B851" s="24">
        <v>45448</v>
      </c>
      <c r="C851" s="21">
        <f>Estimation!$D$3+Estimation!$D$4*$C$269</f>
        <v>3.9447435896682973E-6</v>
      </c>
    </row>
    <row r="852" spans="1:3" x14ac:dyDescent="0.3">
      <c r="A852">
        <v>844</v>
      </c>
      <c r="B852" s="24">
        <v>45449</v>
      </c>
      <c r="C852" s="21">
        <f>Estimation!$D$3+Estimation!$D$4*$C$269</f>
        <v>3.9447435896682973E-6</v>
      </c>
    </row>
    <row r="853" spans="1:3" x14ac:dyDescent="0.3">
      <c r="A853">
        <v>845</v>
      </c>
      <c r="B853" s="24">
        <v>45450</v>
      </c>
      <c r="C853" s="21">
        <f>Estimation!$D$3+Estimation!$D$4*$C$269</f>
        <v>3.9447435896682973E-6</v>
      </c>
    </row>
    <row r="854" spans="1:3" x14ac:dyDescent="0.3">
      <c r="A854">
        <v>846</v>
      </c>
      <c r="B854" s="24">
        <v>45453</v>
      </c>
      <c r="C854" s="21">
        <f>Estimation!$D$3+Estimation!$D$4*$C$269</f>
        <v>3.9447435896682973E-6</v>
      </c>
    </row>
    <row r="855" spans="1:3" x14ac:dyDescent="0.3">
      <c r="A855">
        <v>847</v>
      </c>
      <c r="B855" s="24">
        <v>45454</v>
      </c>
      <c r="C855" s="21">
        <f>Estimation!$D$3+Estimation!$D$4*$C$269</f>
        <v>3.9447435896682973E-6</v>
      </c>
    </row>
    <row r="856" spans="1:3" x14ac:dyDescent="0.3">
      <c r="A856">
        <v>848</v>
      </c>
      <c r="B856" s="24">
        <v>45455</v>
      </c>
      <c r="C856" s="21">
        <f>Estimation!$D$3+Estimation!$D$4*$C$269</f>
        <v>3.9447435896682973E-6</v>
      </c>
    </row>
    <row r="857" spans="1:3" x14ac:dyDescent="0.3">
      <c r="A857">
        <v>849</v>
      </c>
      <c r="B857" s="24">
        <v>45456</v>
      </c>
      <c r="C857" s="21">
        <f>Estimation!$D$3+Estimation!$D$4*$C$269</f>
        <v>3.9447435896682973E-6</v>
      </c>
    </row>
    <row r="858" spans="1:3" x14ac:dyDescent="0.3">
      <c r="A858">
        <v>850</v>
      </c>
      <c r="B858" s="24">
        <v>45457</v>
      </c>
      <c r="C858" s="21">
        <f>Estimation!$D$3+Estimation!$D$4*$C$269</f>
        <v>3.9447435896682973E-6</v>
      </c>
    </row>
    <row r="859" spans="1:3" x14ac:dyDescent="0.3">
      <c r="A859">
        <v>851</v>
      </c>
      <c r="B859" s="24">
        <v>45461</v>
      </c>
      <c r="C859" s="21">
        <f>Estimation!$D$3+Estimation!$D$4*$C$269</f>
        <v>3.9447435896682973E-6</v>
      </c>
    </row>
    <row r="860" spans="1:3" x14ac:dyDescent="0.3">
      <c r="A860">
        <v>852</v>
      </c>
      <c r="B860" s="24">
        <v>45462</v>
      </c>
      <c r="C860" s="21">
        <f>Estimation!$D$3+Estimation!$D$4*$C$269</f>
        <v>3.9447435896682973E-6</v>
      </c>
    </row>
    <row r="861" spans="1:3" x14ac:dyDescent="0.3">
      <c r="A861">
        <v>853</v>
      </c>
      <c r="B861" s="24">
        <v>45463</v>
      </c>
      <c r="C861" s="21">
        <f>Estimation!$D$3+Estimation!$D$4*$C$269</f>
        <v>3.9447435896682973E-6</v>
      </c>
    </row>
    <row r="862" spans="1:3" x14ac:dyDescent="0.3">
      <c r="A862">
        <v>854</v>
      </c>
      <c r="B862" s="24">
        <v>45464</v>
      </c>
      <c r="C862" s="21">
        <f>Estimation!$D$3+Estimation!$D$4*$C$269</f>
        <v>3.9447435896682973E-6</v>
      </c>
    </row>
    <row r="863" spans="1:3" x14ac:dyDescent="0.3">
      <c r="A863">
        <v>855</v>
      </c>
      <c r="B863" s="24">
        <v>45467</v>
      </c>
      <c r="C863" s="21">
        <f>Estimation!$D$3+Estimation!$D$4*$C$269</f>
        <v>3.9447435896682973E-6</v>
      </c>
    </row>
    <row r="864" spans="1:3" x14ac:dyDescent="0.3">
      <c r="A864">
        <v>856</v>
      </c>
      <c r="B864" s="24">
        <v>45468</v>
      </c>
      <c r="C864" s="21">
        <f>Estimation!$D$3+Estimation!$D$4*$C$269</f>
        <v>3.9447435896682973E-6</v>
      </c>
    </row>
    <row r="865" spans="1:3" x14ac:dyDescent="0.3">
      <c r="A865">
        <v>857</v>
      </c>
      <c r="B865" s="24">
        <v>45469</v>
      </c>
      <c r="C865" s="21">
        <f>Estimation!$D$3+Estimation!$D$4*$C$269</f>
        <v>3.9447435896682973E-6</v>
      </c>
    </row>
    <row r="866" spans="1:3" x14ac:dyDescent="0.3">
      <c r="A866">
        <v>858</v>
      </c>
      <c r="B866" s="24">
        <v>45470</v>
      </c>
      <c r="C866" s="21">
        <f>Estimation!$D$3+Estimation!$D$4*$C$269</f>
        <v>3.9447435896682973E-6</v>
      </c>
    </row>
    <row r="867" spans="1:3" x14ac:dyDescent="0.3">
      <c r="A867">
        <v>859</v>
      </c>
      <c r="B867" s="24">
        <v>45471</v>
      </c>
      <c r="C867" s="21">
        <f>Estimation!$D$3+Estimation!$D$4*$C$269</f>
        <v>3.9447435896682973E-6</v>
      </c>
    </row>
    <row r="868" spans="1:3" x14ac:dyDescent="0.3">
      <c r="A868">
        <v>860</v>
      </c>
      <c r="B868" s="24">
        <v>45474</v>
      </c>
      <c r="C868" s="21">
        <f>Estimation!$D$3+Estimation!$D$4*$C$269</f>
        <v>3.9447435896682973E-6</v>
      </c>
    </row>
    <row r="869" spans="1:3" x14ac:dyDescent="0.3">
      <c r="A869">
        <v>861</v>
      </c>
      <c r="B869" s="24">
        <v>45475</v>
      </c>
      <c r="C869" s="21">
        <f>Estimation!$D$3+Estimation!$D$4*$C$269</f>
        <v>3.9447435896682973E-6</v>
      </c>
    </row>
    <row r="870" spans="1:3" x14ac:dyDescent="0.3">
      <c r="A870">
        <v>862</v>
      </c>
      <c r="B870" s="24">
        <v>45476</v>
      </c>
      <c r="C870" s="21">
        <f>Estimation!$D$3+Estimation!$D$4*$C$269</f>
        <v>3.9447435896682973E-6</v>
      </c>
    </row>
    <row r="871" spans="1:3" x14ac:dyDescent="0.3">
      <c r="A871">
        <v>863</v>
      </c>
      <c r="B871" s="24">
        <v>45477</v>
      </c>
      <c r="C871" s="21">
        <f>Estimation!$D$3+Estimation!$D$4*$C$269</f>
        <v>3.9447435896682973E-6</v>
      </c>
    </row>
    <row r="872" spans="1:3" x14ac:dyDescent="0.3">
      <c r="A872">
        <v>864</v>
      </c>
      <c r="B872" s="24">
        <v>45478</v>
      </c>
      <c r="C872" s="21">
        <f>Estimation!$D$3+Estimation!$D$4*$C$269</f>
        <v>3.9447435896682973E-6</v>
      </c>
    </row>
    <row r="873" spans="1:3" x14ac:dyDescent="0.3">
      <c r="A873">
        <v>865</v>
      </c>
      <c r="B873" s="24">
        <v>45481</v>
      </c>
      <c r="C873" s="21">
        <f>Estimation!$D$3+Estimation!$D$4*$C$269</f>
        <v>3.9447435896682973E-6</v>
      </c>
    </row>
    <row r="874" spans="1:3" x14ac:dyDescent="0.3">
      <c r="A874">
        <v>866</v>
      </c>
      <c r="B874" s="24">
        <v>45482</v>
      </c>
      <c r="C874" s="21">
        <f>Estimation!$D$3+Estimation!$D$4*$C$269</f>
        <v>3.9447435896682973E-6</v>
      </c>
    </row>
    <row r="875" spans="1:3" x14ac:dyDescent="0.3">
      <c r="A875">
        <v>867</v>
      </c>
      <c r="B875" s="24">
        <v>45483</v>
      </c>
      <c r="C875" s="21">
        <f>Estimation!$D$3+Estimation!$D$4*$C$269</f>
        <v>3.9447435896682973E-6</v>
      </c>
    </row>
    <row r="876" spans="1:3" x14ac:dyDescent="0.3">
      <c r="A876">
        <v>868</v>
      </c>
      <c r="B876" s="24">
        <v>45484</v>
      </c>
      <c r="C876" s="21">
        <f>Estimation!$D$3+Estimation!$D$4*$C$269</f>
        <v>3.9447435896682973E-6</v>
      </c>
    </row>
    <row r="877" spans="1:3" x14ac:dyDescent="0.3">
      <c r="A877">
        <v>869</v>
      </c>
      <c r="B877" s="24">
        <v>45485</v>
      </c>
      <c r="C877" s="21">
        <f>Estimation!$D$3+Estimation!$D$4*$C$269</f>
        <v>3.9447435896682973E-6</v>
      </c>
    </row>
    <row r="878" spans="1:3" x14ac:dyDescent="0.3">
      <c r="A878">
        <v>870</v>
      </c>
      <c r="B878" s="24">
        <v>45488</v>
      </c>
      <c r="C878" s="21">
        <f>Estimation!$D$3+Estimation!$D$4*$C$269</f>
        <v>3.9447435896682973E-6</v>
      </c>
    </row>
    <row r="879" spans="1:3" x14ac:dyDescent="0.3">
      <c r="A879">
        <v>871</v>
      </c>
      <c r="B879" s="24">
        <v>45489</v>
      </c>
      <c r="C879" s="21">
        <f>Estimation!$D$3+Estimation!$D$4*$C$269</f>
        <v>3.9447435896682973E-6</v>
      </c>
    </row>
    <row r="880" spans="1:3" x14ac:dyDescent="0.3">
      <c r="A880">
        <v>872</v>
      </c>
      <c r="B880" s="24">
        <v>45491</v>
      </c>
      <c r="C880" s="21">
        <f>Estimation!$D$3+Estimation!$D$4*$C$269</f>
        <v>3.9447435896682973E-6</v>
      </c>
    </row>
    <row r="881" spans="1:3" x14ac:dyDescent="0.3">
      <c r="A881">
        <v>873</v>
      </c>
      <c r="B881" s="24">
        <v>45492</v>
      </c>
      <c r="C881" s="21">
        <f>Estimation!$D$3+Estimation!$D$4*$C$269</f>
        <v>3.9447435896682973E-6</v>
      </c>
    </row>
    <row r="882" spans="1:3" x14ac:dyDescent="0.3">
      <c r="A882">
        <v>874</v>
      </c>
      <c r="B882" s="24">
        <v>45495</v>
      </c>
      <c r="C882" s="21">
        <f>Estimation!$D$3+Estimation!$D$4*$C$269</f>
        <v>3.9447435896682973E-6</v>
      </c>
    </row>
    <row r="883" spans="1:3" x14ac:dyDescent="0.3">
      <c r="A883">
        <v>875</v>
      </c>
      <c r="B883" s="24">
        <v>45496</v>
      </c>
      <c r="C883" s="21">
        <f>Estimation!$D$3+Estimation!$D$4*$C$269</f>
        <v>3.9447435896682973E-6</v>
      </c>
    </row>
    <row r="884" spans="1:3" x14ac:dyDescent="0.3">
      <c r="A884">
        <v>876</v>
      </c>
      <c r="B884" s="24">
        <v>45497</v>
      </c>
      <c r="C884" s="21">
        <f>Estimation!$D$3+Estimation!$D$4*$C$269</f>
        <v>3.9447435896682973E-6</v>
      </c>
    </row>
    <row r="885" spans="1:3" x14ac:dyDescent="0.3">
      <c r="A885">
        <v>877</v>
      </c>
      <c r="B885" s="24">
        <v>45498</v>
      </c>
      <c r="C885" s="21">
        <f>Estimation!$D$3+Estimation!$D$4*$C$269</f>
        <v>3.9447435896682973E-6</v>
      </c>
    </row>
    <row r="886" spans="1:3" x14ac:dyDescent="0.3">
      <c r="A886">
        <v>878</v>
      </c>
      <c r="B886" s="24">
        <v>45499</v>
      </c>
      <c r="C886" s="21">
        <f>Estimation!$D$3+Estimation!$D$4*$C$269</f>
        <v>3.9447435896682973E-6</v>
      </c>
    </row>
    <row r="887" spans="1:3" x14ac:dyDescent="0.3">
      <c r="A887">
        <v>879</v>
      </c>
      <c r="B887" s="24">
        <v>45502</v>
      </c>
      <c r="C887" s="21">
        <f>Estimation!$D$3+Estimation!$D$4*$C$269</f>
        <v>3.9447435896682973E-6</v>
      </c>
    </row>
    <row r="888" spans="1:3" x14ac:dyDescent="0.3">
      <c r="A888">
        <v>880</v>
      </c>
      <c r="B888" s="24">
        <v>45503</v>
      </c>
      <c r="C888" s="21">
        <f>Estimation!$D$3+Estimation!$D$4*$C$269</f>
        <v>3.9447435896682973E-6</v>
      </c>
    </row>
    <row r="889" spans="1:3" x14ac:dyDescent="0.3">
      <c r="A889">
        <v>881</v>
      </c>
      <c r="B889" s="24">
        <v>45504</v>
      </c>
      <c r="C889" s="21">
        <f>Estimation!$D$3+Estimation!$D$4*$C$269</f>
        <v>3.9447435896682973E-6</v>
      </c>
    </row>
    <row r="890" spans="1:3" x14ac:dyDescent="0.3">
      <c r="A890">
        <v>882</v>
      </c>
      <c r="B890" s="24">
        <v>45505</v>
      </c>
      <c r="C890" s="21">
        <f>Estimation!$D$3+Estimation!$D$4*$C$269</f>
        <v>3.9447435896682973E-6</v>
      </c>
    </row>
    <row r="891" spans="1:3" x14ac:dyDescent="0.3">
      <c r="A891">
        <v>883</v>
      </c>
      <c r="B891" s="24">
        <v>45506</v>
      </c>
      <c r="C891" s="21">
        <f>Estimation!$D$3+Estimation!$D$4*$C$269</f>
        <v>3.9447435896682973E-6</v>
      </c>
    </row>
    <row r="892" spans="1:3" x14ac:dyDescent="0.3">
      <c r="A892">
        <v>884</v>
      </c>
      <c r="B892" s="24">
        <v>45509</v>
      </c>
      <c r="C892" s="21">
        <f>Estimation!$D$3+Estimation!$D$4*$C$269</f>
        <v>3.9447435896682973E-6</v>
      </c>
    </row>
    <row r="893" spans="1:3" x14ac:dyDescent="0.3">
      <c r="A893">
        <v>885</v>
      </c>
      <c r="B893" s="24">
        <v>45510</v>
      </c>
      <c r="C893" s="21">
        <f>Estimation!$D$3+Estimation!$D$4*$C$269</f>
        <v>3.9447435896682973E-6</v>
      </c>
    </row>
    <row r="894" spans="1:3" x14ac:dyDescent="0.3">
      <c r="A894">
        <v>886</v>
      </c>
      <c r="B894" s="24">
        <v>45511</v>
      </c>
      <c r="C894" s="21">
        <f>Estimation!$D$3+Estimation!$D$4*$C$269</f>
        <v>3.9447435896682973E-6</v>
      </c>
    </row>
    <row r="895" spans="1:3" x14ac:dyDescent="0.3">
      <c r="A895">
        <v>887</v>
      </c>
      <c r="B895" s="24">
        <v>45512</v>
      </c>
      <c r="C895" s="21">
        <f>Estimation!$D$3+Estimation!$D$4*$C$269</f>
        <v>3.9447435896682973E-6</v>
      </c>
    </row>
    <row r="896" spans="1:3" x14ac:dyDescent="0.3">
      <c r="A896">
        <v>888</v>
      </c>
      <c r="B896" s="24">
        <v>45513</v>
      </c>
      <c r="C896" s="21">
        <f>Estimation!$D$3+Estimation!$D$4*$C$269</f>
        <v>3.9447435896682973E-6</v>
      </c>
    </row>
    <row r="897" spans="1:3" x14ac:dyDescent="0.3">
      <c r="A897">
        <v>889</v>
      </c>
      <c r="B897" s="24">
        <v>45516</v>
      </c>
      <c r="C897" s="21">
        <f>Estimation!$D$3+Estimation!$D$4*$C$269</f>
        <v>3.9447435896682973E-6</v>
      </c>
    </row>
    <row r="898" spans="1:3" x14ac:dyDescent="0.3">
      <c r="A898">
        <v>890</v>
      </c>
      <c r="B898" s="24">
        <v>45517</v>
      </c>
      <c r="C898" s="21">
        <f>Estimation!$D$3+Estimation!$D$4*$C$269</f>
        <v>3.9447435896682973E-6</v>
      </c>
    </row>
    <row r="899" spans="1:3" x14ac:dyDescent="0.3">
      <c r="A899">
        <v>891</v>
      </c>
      <c r="B899" s="24">
        <v>45518</v>
      </c>
      <c r="C899" s="21">
        <f>Estimation!$D$3+Estimation!$D$4*$C$269</f>
        <v>3.9447435896682973E-6</v>
      </c>
    </row>
    <row r="900" spans="1:3" x14ac:dyDescent="0.3">
      <c r="A900">
        <v>892</v>
      </c>
      <c r="B900" s="24">
        <v>45520</v>
      </c>
      <c r="C900" s="21">
        <f>Estimation!$D$3+Estimation!$D$4*$C$269</f>
        <v>3.9447435896682973E-6</v>
      </c>
    </row>
    <row r="901" spans="1:3" x14ac:dyDescent="0.3">
      <c r="A901">
        <v>893</v>
      </c>
      <c r="B901" s="24">
        <v>45523</v>
      </c>
      <c r="C901" s="21">
        <f>Estimation!$D$3+Estimation!$D$4*$C$269</f>
        <v>3.9447435896682973E-6</v>
      </c>
    </row>
    <row r="902" spans="1:3" x14ac:dyDescent="0.3">
      <c r="A902">
        <v>894</v>
      </c>
      <c r="B902" s="24">
        <v>45524</v>
      </c>
      <c r="C902" s="21">
        <f>Estimation!$D$3+Estimation!$D$4*$C$269</f>
        <v>3.9447435896682973E-6</v>
      </c>
    </row>
    <row r="903" spans="1:3" x14ac:dyDescent="0.3">
      <c r="A903">
        <v>895</v>
      </c>
      <c r="B903" s="24">
        <v>45525</v>
      </c>
      <c r="C903" s="21">
        <f>Estimation!$D$3+Estimation!$D$4*$C$269</f>
        <v>3.9447435896682973E-6</v>
      </c>
    </row>
    <row r="904" spans="1:3" x14ac:dyDescent="0.3">
      <c r="A904">
        <v>896</v>
      </c>
      <c r="B904" s="24">
        <v>45526</v>
      </c>
      <c r="C904" s="21">
        <f>Estimation!$D$3+Estimation!$D$4*$C$269</f>
        <v>3.9447435896682973E-6</v>
      </c>
    </row>
    <row r="905" spans="1:3" x14ac:dyDescent="0.3">
      <c r="A905">
        <v>897</v>
      </c>
      <c r="B905" s="24">
        <v>45527</v>
      </c>
      <c r="C905" s="21">
        <f>Estimation!$D$3+Estimation!$D$4*$C$269</f>
        <v>3.9447435896682973E-6</v>
      </c>
    </row>
    <row r="906" spans="1:3" x14ac:dyDescent="0.3">
      <c r="A906">
        <v>898</v>
      </c>
      <c r="B906" s="24">
        <v>45530</v>
      </c>
      <c r="C906" s="21">
        <f>Estimation!$D$3+Estimation!$D$4*$C$269</f>
        <v>3.9447435896682973E-6</v>
      </c>
    </row>
    <row r="907" spans="1:3" x14ac:dyDescent="0.3">
      <c r="A907">
        <v>899</v>
      </c>
      <c r="B907" s="24">
        <v>45531</v>
      </c>
      <c r="C907" s="21">
        <f>Estimation!$D$3+Estimation!$D$4*$C$269</f>
        <v>3.9447435896682973E-6</v>
      </c>
    </row>
    <row r="908" spans="1:3" x14ac:dyDescent="0.3">
      <c r="A908">
        <v>900</v>
      </c>
      <c r="B908" s="24">
        <v>45532</v>
      </c>
      <c r="C908" s="21">
        <f>Estimation!$D$3+Estimation!$D$4*$C$269</f>
        <v>3.9447435896682973E-6</v>
      </c>
    </row>
    <row r="909" spans="1:3" x14ac:dyDescent="0.3">
      <c r="A909">
        <v>901</v>
      </c>
      <c r="B909" s="24">
        <v>45533</v>
      </c>
      <c r="C909" s="21">
        <f>Estimation!$D$3+Estimation!$D$4*$C$269</f>
        <v>3.9447435896682973E-6</v>
      </c>
    </row>
    <row r="910" spans="1:3" x14ac:dyDescent="0.3">
      <c r="A910">
        <v>902</v>
      </c>
      <c r="B910" s="24">
        <v>45534</v>
      </c>
      <c r="C910" s="21">
        <f>Estimation!$D$3+Estimation!$D$4*$C$269</f>
        <v>3.9447435896682973E-6</v>
      </c>
    </row>
    <row r="911" spans="1:3" x14ac:dyDescent="0.3">
      <c r="A911">
        <v>903</v>
      </c>
      <c r="B911" s="24">
        <v>45537</v>
      </c>
      <c r="C911" s="21">
        <f>Estimation!$D$3+Estimation!$D$4*$C$269</f>
        <v>3.9447435896682973E-6</v>
      </c>
    </row>
    <row r="912" spans="1:3" x14ac:dyDescent="0.3">
      <c r="A912">
        <v>904</v>
      </c>
      <c r="B912" s="24">
        <v>45538</v>
      </c>
      <c r="C912" s="21">
        <f>Estimation!$D$3+Estimation!$D$4*$C$269</f>
        <v>3.9447435896682973E-6</v>
      </c>
    </row>
    <row r="913" spans="1:3" x14ac:dyDescent="0.3">
      <c r="A913">
        <v>905</v>
      </c>
      <c r="B913" s="24">
        <v>45539</v>
      </c>
      <c r="C913" s="21">
        <f>Estimation!$D$3+Estimation!$D$4*$C$269</f>
        <v>3.9447435896682973E-6</v>
      </c>
    </row>
    <row r="914" spans="1:3" x14ac:dyDescent="0.3">
      <c r="A914">
        <v>906</v>
      </c>
      <c r="B914" s="24">
        <v>45540</v>
      </c>
      <c r="C914" s="21">
        <f>Estimation!$D$3+Estimation!$D$4*$C$269</f>
        <v>3.9447435896682973E-6</v>
      </c>
    </row>
    <row r="915" spans="1:3" x14ac:dyDescent="0.3">
      <c r="A915">
        <v>907</v>
      </c>
      <c r="B915" s="24">
        <v>45541</v>
      </c>
      <c r="C915" s="21">
        <f>Estimation!$D$3+Estimation!$D$4*$C$269</f>
        <v>3.9447435896682973E-6</v>
      </c>
    </row>
    <row r="916" spans="1:3" x14ac:dyDescent="0.3">
      <c r="A916">
        <v>908</v>
      </c>
      <c r="B916" s="24">
        <v>45544</v>
      </c>
      <c r="C916" s="21">
        <f>Estimation!$D$3+Estimation!$D$4*$C$269</f>
        <v>3.9447435896682973E-6</v>
      </c>
    </row>
    <row r="917" spans="1:3" x14ac:dyDescent="0.3">
      <c r="A917">
        <v>909</v>
      </c>
      <c r="B917" s="24">
        <v>45545</v>
      </c>
      <c r="C917" s="21">
        <f>Estimation!$D$3+Estimation!$D$4*$C$269</f>
        <v>3.9447435896682973E-6</v>
      </c>
    </row>
    <row r="918" spans="1:3" x14ac:dyDescent="0.3">
      <c r="A918">
        <v>910</v>
      </c>
      <c r="B918" s="24">
        <v>45546</v>
      </c>
      <c r="C918" s="21">
        <f>Estimation!$D$3+Estimation!$D$4*$C$269</f>
        <v>3.9447435896682973E-6</v>
      </c>
    </row>
    <row r="919" spans="1:3" x14ac:dyDescent="0.3">
      <c r="A919">
        <v>911</v>
      </c>
      <c r="B919" s="24">
        <v>45547</v>
      </c>
      <c r="C919" s="21">
        <f>Estimation!$D$3+Estimation!$D$4*$C$269</f>
        <v>3.9447435896682973E-6</v>
      </c>
    </row>
    <row r="920" spans="1:3" x14ac:dyDescent="0.3">
      <c r="A920">
        <v>912</v>
      </c>
      <c r="B920" s="24">
        <v>45548</v>
      </c>
      <c r="C920" s="21">
        <f>Estimation!$D$3+Estimation!$D$4*$C$269</f>
        <v>3.9447435896682973E-6</v>
      </c>
    </row>
    <row r="921" spans="1:3" x14ac:dyDescent="0.3">
      <c r="A921">
        <v>913</v>
      </c>
      <c r="B921" s="24">
        <v>45551</v>
      </c>
      <c r="C921" s="21">
        <f>Estimation!$D$3+Estimation!$D$4*$C$269</f>
        <v>3.9447435896682973E-6</v>
      </c>
    </row>
    <row r="922" spans="1:3" x14ac:dyDescent="0.3">
      <c r="A922">
        <v>914</v>
      </c>
      <c r="B922" s="24">
        <v>45552</v>
      </c>
      <c r="C922" s="21">
        <f>Estimation!$D$3+Estimation!$D$4*$C$269</f>
        <v>3.9447435896682973E-6</v>
      </c>
    </row>
    <row r="923" spans="1:3" x14ac:dyDescent="0.3">
      <c r="A923">
        <v>915</v>
      </c>
      <c r="B923" s="24">
        <v>45553</v>
      </c>
      <c r="C923" s="21">
        <f>Estimation!$D$3+Estimation!$D$4*$C$269</f>
        <v>3.9447435896682973E-6</v>
      </c>
    </row>
    <row r="924" spans="1:3" x14ac:dyDescent="0.3">
      <c r="A924">
        <v>916</v>
      </c>
      <c r="B924" s="24">
        <v>45554</v>
      </c>
      <c r="C924" s="21">
        <f>Estimation!$D$3+Estimation!$D$4*$C$269</f>
        <v>3.9447435896682973E-6</v>
      </c>
    </row>
    <row r="925" spans="1:3" x14ac:dyDescent="0.3">
      <c r="A925">
        <v>917</v>
      </c>
      <c r="B925" s="24">
        <v>45555</v>
      </c>
      <c r="C925" s="21">
        <f>Estimation!$D$3+Estimation!$D$4*$C$269</f>
        <v>3.9447435896682973E-6</v>
      </c>
    </row>
    <row r="926" spans="1:3" x14ac:dyDescent="0.3">
      <c r="A926">
        <v>918</v>
      </c>
      <c r="B926" s="24">
        <v>45558</v>
      </c>
      <c r="C926" s="21">
        <f>Estimation!$D$3+Estimation!$D$4*$C$269</f>
        <v>3.9447435896682973E-6</v>
      </c>
    </row>
    <row r="927" spans="1:3" x14ac:dyDescent="0.3">
      <c r="A927">
        <v>919</v>
      </c>
      <c r="B927" s="24">
        <v>45559</v>
      </c>
      <c r="C927" s="21">
        <f>Estimation!$D$3+Estimation!$D$4*$C$269</f>
        <v>3.9447435896682973E-6</v>
      </c>
    </row>
    <row r="928" spans="1:3" x14ac:dyDescent="0.3">
      <c r="A928">
        <v>920</v>
      </c>
      <c r="B928" s="24">
        <v>45560</v>
      </c>
      <c r="C928" s="21">
        <f>Estimation!$D$3+Estimation!$D$4*$C$269</f>
        <v>3.9447435896682973E-6</v>
      </c>
    </row>
    <row r="929" spans="1:3" x14ac:dyDescent="0.3">
      <c r="A929">
        <v>921</v>
      </c>
      <c r="B929" s="24">
        <v>45561</v>
      </c>
      <c r="C929" s="21">
        <f>Estimation!$D$3+Estimation!$D$4*$C$269</f>
        <v>3.9447435896682973E-6</v>
      </c>
    </row>
    <row r="930" spans="1:3" x14ac:dyDescent="0.3">
      <c r="A930">
        <v>922</v>
      </c>
      <c r="B930" s="24">
        <v>45562</v>
      </c>
      <c r="C930" s="21">
        <f>Estimation!$D$3+Estimation!$D$4*$C$269</f>
        <v>3.9447435896682973E-6</v>
      </c>
    </row>
    <row r="931" spans="1:3" x14ac:dyDescent="0.3">
      <c r="A931">
        <v>923</v>
      </c>
      <c r="B931" s="24">
        <v>45565</v>
      </c>
      <c r="C931" s="21">
        <f>Estimation!$D$3+Estimation!$D$4*$C$269</f>
        <v>3.9447435896682973E-6</v>
      </c>
    </row>
    <row r="932" spans="1:3" x14ac:dyDescent="0.3">
      <c r="A932">
        <v>924</v>
      </c>
      <c r="B932" s="24">
        <v>45566</v>
      </c>
      <c r="C932" s="21">
        <f>Estimation!$D$3+Estimation!$D$4*$C$269</f>
        <v>3.9447435896682973E-6</v>
      </c>
    </row>
    <row r="933" spans="1:3" x14ac:dyDescent="0.3">
      <c r="A933">
        <v>925</v>
      </c>
      <c r="B933" s="24">
        <v>45568</v>
      </c>
      <c r="C933" s="21">
        <f>Estimation!$D$3+Estimation!$D$4*$C$269</f>
        <v>3.9447435896682973E-6</v>
      </c>
    </row>
    <row r="934" spans="1:3" x14ac:dyDescent="0.3">
      <c r="A934">
        <v>926</v>
      </c>
      <c r="B934" s="24">
        <v>45569</v>
      </c>
      <c r="C934" s="21">
        <f>Estimation!$D$3+Estimation!$D$4*$C$269</f>
        <v>3.9447435896682973E-6</v>
      </c>
    </row>
    <row r="935" spans="1:3" x14ac:dyDescent="0.3">
      <c r="A935">
        <v>927</v>
      </c>
      <c r="B935" s="24">
        <v>45572</v>
      </c>
      <c r="C935" s="21">
        <f>Estimation!$D$3+Estimation!$D$4*$C$269</f>
        <v>3.9447435896682973E-6</v>
      </c>
    </row>
    <row r="936" spans="1:3" x14ac:dyDescent="0.3">
      <c r="A936">
        <v>928</v>
      </c>
      <c r="B936" s="24">
        <v>45573</v>
      </c>
      <c r="C936" s="21">
        <f>Estimation!$D$3+Estimation!$D$4*$C$269</f>
        <v>3.9447435896682973E-6</v>
      </c>
    </row>
    <row r="937" spans="1:3" x14ac:dyDescent="0.3">
      <c r="A937">
        <v>929</v>
      </c>
      <c r="B937" s="24">
        <v>45574</v>
      </c>
      <c r="C937" s="21">
        <f>Estimation!$D$3+Estimation!$D$4*$C$269</f>
        <v>3.9447435896682973E-6</v>
      </c>
    </row>
    <row r="938" spans="1:3" x14ac:dyDescent="0.3">
      <c r="A938">
        <v>930</v>
      </c>
      <c r="B938" s="24">
        <v>45575</v>
      </c>
      <c r="C938" s="21">
        <f>Estimation!$D$3+Estimation!$D$4*$C$269</f>
        <v>3.9447435896682973E-6</v>
      </c>
    </row>
    <row r="939" spans="1:3" x14ac:dyDescent="0.3">
      <c r="A939">
        <v>931</v>
      </c>
      <c r="B939" s="24">
        <v>45576</v>
      </c>
      <c r="C939" s="21">
        <f>Estimation!$D$3+Estimation!$D$4*$C$269</f>
        <v>3.9447435896682973E-6</v>
      </c>
    </row>
    <row r="940" spans="1:3" x14ac:dyDescent="0.3">
      <c r="A940">
        <v>932</v>
      </c>
      <c r="B940" s="24">
        <v>45579</v>
      </c>
      <c r="C940" s="21">
        <f>Estimation!$D$3+Estimation!$D$4*$C$269</f>
        <v>3.9447435896682973E-6</v>
      </c>
    </row>
    <row r="941" spans="1:3" x14ac:dyDescent="0.3">
      <c r="A941">
        <v>933</v>
      </c>
      <c r="B941" s="24">
        <v>45580</v>
      </c>
      <c r="C941" s="21">
        <f>Estimation!$D$3+Estimation!$D$4*$C$269</f>
        <v>3.9447435896682973E-6</v>
      </c>
    </row>
    <row r="942" spans="1:3" x14ac:dyDescent="0.3">
      <c r="A942">
        <v>934</v>
      </c>
      <c r="B942" s="24">
        <v>45581</v>
      </c>
      <c r="C942" s="21">
        <f>Estimation!$D$3+Estimation!$D$4*$C$269</f>
        <v>3.9447435896682973E-6</v>
      </c>
    </row>
    <row r="943" spans="1:3" x14ac:dyDescent="0.3">
      <c r="A943">
        <v>935</v>
      </c>
      <c r="B943" s="24">
        <v>45582</v>
      </c>
      <c r="C943" s="21">
        <f>Estimation!$D$3+Estimation!$D$4*$C$269</f>
        <v>3.9447435896682973E-6</v>
      </c>
    </row>
    <row r="944" spans="1:3" x14ac:dyDescent="0.3">
      <c r="A944">
        <v>936</v>
      </c>
      <c r="B944" s="24">
        <v>45583</v>
      </c>
      <c r="C944" s="21">
        <f>Estimation!$D$3+Estimation!$D$4*$C$269</f>
        <v>3.9447435896682973E-6</v>
      </c>
    </row>
    <row r="945" spans="1:3" x14ac:dyDescent="0.3">
      <c r="A945">
        <v>937</v>
      </c>
      <c r="B945" s="24">
        <v>45586</v>
      </c>
      <c r="C945" s="21">
        <f>Estimation!$D$3+Estimation!$D$4*$C$269</f>
        <v>3.9447435896682973E-6</v>
      </c>
    </row>
    <row r="946" spans="1:3" x14ac:dyDescent="0.3">
      <c r="A946">
        <v>938</v>
      </c>
      <c r="B946" s="24">
        <v>45587</v>
      </c>
      <c r="C946" s="21">
        <f>Estimation!$D$3+Estimation!$D$4*$C$269</f>
        <v>3.9447435896682973E-6</v>
      </c>
    </row>
    <row r="947" spans="1:3" x14ac:dyDescent="0.3">
      <c r="A947">
        <v>939</v>
      </c>
      <c r="B947" s="24">
        <v>45588</v>
      </c>
      <c r="C947" s="21">
        <f>Estimation!$D$3+Estimation!$D$4*$C$269</f>
        <v>3.9447435896682973E-6</v>
      </c>
    </row>
    <row r="948" spans="1:3" x14ac:dyDescent="0.3">
      <c r="A948">
        <v>940</v>
      </c>
      <c r="B948" s="24">
        <v>45589</v>
      </c>
      <c r="C948" s="21">
        <f>Estimation!$D$3+Estimation!$D$4*$C$269</f>
        <v>3.9447435896682973E-6</v>
      </c>
    </row>
    <row r="949" spans="1:3" x14ac:dyDescent="0.3">
      <c r="A949">
        <v>941</v>
      </c>
      <c r="B949" s="24">
        <v>45590</v>
      </c>
      <c r="C949" s="21">
        <f>Estimation!$D$3+Estimation!$D$4*$C$269</f>
        <v>3.9447435896682973E-6</v>
      </c>
    </row>
    <row r="950" spans="1:3" x14ac:dyDescent="0.3">
      <c r="A950">
        <v>942</v>
      </c>
      <c r="B950" s="24">
        <v>45593</v>
      </c>
      <c r="C950" s="21">
        <f>Estimation!$D$3+Estimation!$D$4*$C$269</f>
        <v>3.9447435896682973E-6</v>
      </c>
    </row>
    <row r="951" spans="1:3" x14ac:dyDescent="0.3">
      <c r="A951">
        <v>943</v>
      </c>
      <c r="B951" s="24">
        <v>45594</v>
      </c>
      <c r="C951" s="21">
        <f>Estimation!$D$3+Estimation!$D$4*$C$269</f>
        <v>3.9447435896682973E-6</v>
      </c>
    </row>
    <row r="952" spans="1:3" x14ac:dyDescent="0.3">
      <c r="A952">
        <v>944</v>
      </c>
      <c r="B952" s="24">
        <v>45595</v>
      </c>
      <c r="C952" s="21">
        <f>Estimation!$D$3+Estimation!$D$4*$C$269</f>
        <v>3.9447435896682973E-6</v>
      </c>
    </row>
    <row r="953" spans="1:3" x14ac:dyDescent="0.3">
      <c r="A953">
        <v>945</v>
      </c>
      <c r="B953" s="24">
        <v>45596</v>
      </c>
      <c r="C953" s="21">
        <f>Estimation!$D$3+Estimation!$D$4*$C$269</f>
        <v>3.9447435896682973E-6</v>
      </c>
    </row>
    <row r="954" spans="1:3" x14ac:dyDescent="0.3">
      <c r="A954">
        <v>946</v>
      </c>
      <c r="B954" s="24">
        <v>45597</v>
      </c>
      <c r="C954" s="21">
        <f>Estimation!$D$3+Estimation!$D$4*$C$269</f>
        <v>3.9447435896682973E-6</v>
      </c>
    </row>
    <row r="955" spans="1:3" x14ac:dyDescent="0.3">
      <c r="A955">
        <v>947</v>
      </c>
      <c r="B955" s="24">
        <v>45600</v>
      </c>
      <c r="C955" s="21">
        <f>Estimation!$D$3+Estimation!$D$4*$C$269</f>
        <v>3.9447435896682973E-6</v>
      </c>
    </row>
    <row r="956" spans="1:3" x14ac:dyDescent="0.3">
      <c r="A956">
        <v>948</v>
      </c>
      <c r="B956" s="24">
        <v>45601</v>
      </c>
      <c r="C956" s="21">
        <f>Estimation!$D$3+Estimation!$D$4*$C$269</f>
        <v>3.9447435896682973E-6</v>
      </c>
    </row>
    <row r="957" spans="1:3" x14ac:dyDescent="0.3">
      <c r="A957">
        <v>949</v>
      </c>
      <c r="B957" s="24">
        <v>45602</v>
      </c>
      <c r="C957" s="21">
        <f>Estimation!$D$3+Estimation!$D$4*$C$269</f>
        <v>3.9447435896682973E-6</v>
      </c>
    </row>
    <row r="958" spans="1:3" x14ac:dyDescent="0.3">
      <c r="A958">
        <v>950</v>
      </c>
      <c r="B958" s="24">
        <v>45603</v>
      </c>
      <c r="C958" s="21">
        <f>Estimation!$D$3+Estimation!$D$4*$C$269</f>
        <v>3.9447435896682973E-6</v>
      </c>
    </row>
    <row r="959" spans="1:3" x14ac:dyDescent="0.3">
      <c r="A959">
        <v>951</v>
      </c>
      <c r="B959" s="24">
        <v>45604</v>
      </c>
      <c r="C959" s="21">
        <f>Estimation!$D$3+Estimation!$D$4*$C$269</f>
        <v>3.9447435896682973E-6</v>
      </c>
    </row>
    <row r="960" spans="1:3" x14ac:dyDescent="0.3">
      <c r="A960">
        <v>952</v>
      </c>
      <c r="B960" s="24">
        <v>45607</v>
      </c>
      <c r="C960" s="21">
        <f>Estimation!$D$3+Estimation!$D$4*$C$269</f>
        <v>3.9447435896682973E-6</v>
      </c>
    </row>
    <row r="961" spans="1:3" x14ac:dyDescent="0.3">
      <c r="A961">
        <v>953</v>
      </c>
      <c r="B961" s="24">
        <v>45608</v>
      </c>
      <c r="C961" s="21">
        <f>Estimation!$D$3+Estimation!$D$4*$C$269</f>
        <v>3.9447435896682973E-6</v>
      </c>
    </row>
    <row r="962" spans="1:3" x14ac:dyDescent="0.3">
      <c r="A962">
        <v>954</v>
      </c>
      <c r="B962" s="24">
        <v>45609</v>
      </c>
      <c r="C962" s="21">
        <f>Estimation!$D$3+Estimation!$D$4*$C$269</f>
        <v>3.9447435896682973E-6</v>
      </c>
    </row>
    <row r="963" spans="1:3" x14ac:dyDescent="0.3">
      <c r="A963">
        <v>955</v>
      </c>
      <c r="B963" s="24">
        <v>45610</v>
      </c>
      <c r="C963" s="21">
        <f>Estimation!$D$3+Estimation!$D$4*$C$269</f>
        <v>3.9447435896682973E-6</v>
      </c>
    </row>
    <row r="964" spans="1:3" x14ac:dyDescent="0.3">
      <c r="A964">
        <v>956</v>
      </c>
      <c r="B964" s="24">
        <v>45614</v>
      </c>
      <c r="C964" s="21">
        <f>Estimation!$D$3+Estimation!$D$4*$C$269</f>
        <v>3.9447435896682973E-6</v>
      </c>
    </row>
    <row r="965" spans="1:3" x14ac:dyDescent="0.3">
      <c r="A965">
        <v>957</v>
      </c>
      <c r="B965" s="24">
        <v>45615</v>
      </c>
      <c r="C965" s="21">
        <f>Estimation!$D$3+Estimation!$D$4*$C$269</f>
        <v>3.9447435896682973E-6</v>
      </c>
    </row>
    <row r="966" spans="1:3" x14ac:dyDescent="0.3">
      <c r="A966">
        <v>958</v>
      </c>
      <c r="B966" s="24">
        <v>45617</v>
      </c>
      <c r="C966" s="21">
        <f>Estimation!$D$3+Estimation!$D$4*$C$269</f>
        <v>3.9447435896682973E-6</v>
      </c>
    </row>
    <row r="967" spans="1:3" x14ac:dyDescent="0.3">
      <c r="A967">
        <v>959</v>
      </c>
      <c r="B967" s="24">
        <v>45618</v>
      </c>
      <c r="C967" s="21">
        <f>Estimation!$D$3+Estimation!$D$4*$C$269</f>
        <v>3.9447435896682973E-6</v>
      </c>
    </row>
    <row r="968" spans="1:3" x14ac:dyDescent="0.3">
      <c r="A968">
        <v>960</v>
      </c>
      <c r="B968" s="24">
        <v>45621</v>
      </c>
      <c r="C968" s="21">
        <f>Estimation!$D$3+Estimation!$D$4*$C$269</f>
        <v>3.9447435896682973E-6</v>
      </c>
    </row>
    <row r="969" spans="1:3" x14ac:dyDescent="0.3">
      <c r="A969">
        <v>961</v>
      </c>
      <c r="B969" s="24">
        <v>45622</v>
      </c>
      <c r="C969" s="21">
        <f>Estimation!$D$3+Estimation!$D$4*$C$269</f>
        <v>3.9447435896682973E-6</v>
      </c>
    </row>
    <row r="970" spans="1:3" x14ac:dyDescent="0.3">
      <c r="A970">
        <v>962</v>
      </c>
      <c r="B970" s="24">
        <v>45623</v>
      </c>
      <c r="C970" s="21">
        <f>Estimation!$D$3+Estimation!$D$4*$C$269</f>
        <v>3.9447435896682973E-6</v>
      </c>
    </row>
    <row r="971" spans="1:3" x14ac:dyDescent="0.3">
      <c r="A971">
        <v>963</v>
      </c>
      <c r="B971" s="24">
        <v>45624</v>
      </c>
      <c r="C971" s="21">
        <f>Estimation!$D$3+Estimation!$D$4*$C$269</f>
        <v>3.9447435896682973E-6</v>
      </c>
    </row>
    <row r="972" spans="1:3" x14ac:dyDescent="0.3">
      <c r="A972">
        <v>964</v>
      </c>
      <c r="B972" s="24">
        <v>45625</v>
      </c>
      <c r="C972" s="21">
        <f>Estimation!$D$3+Estimation!$D$4*$C$269</f>
        <v>3.9447435896682973E-6</v>
      </c>
    </row>
    <row r="973" spans="1:3" x14ac:dyDescent="0.3">
      <c r="A973">
        <v>965</v>
      </c>
      <c r="B973" s="24">
        <v>45628</v>
      </c>
      <c r="C973" s="21">
        <f>Estimation!$D$3+Estimation!$D$4*$C$269</f>
        <v>3.9447435896682973E-6</v>
      </c>
    </row>
    <row r="974" spans="1:3" x14ac:dyDescent="0.3">
      <c r="A974">
        <v>966</v>
      </c>
      <c r="B974" s="24">
        <v>45629</v>
      </c>
      <c r="C974" s="21">
        <f>Estimation!$D$3+Estimation!$D$4*$C$269</f>
        <v>3.9447435896682973E-6</v>
      </c>
    </row>
    <row r="975" spans="1:3" x14ac:dyDescent="0.3">
      <c r="A975">
        <v>967</v>
      </c>
      <c r="B975" s="24">
        <v>45630</v>
      </c>
      <c r="C975" s="21">
        <f>Estimation!$D$3+Estimation!$D$4*$C$269</f>
        <v>3.9447435896682973E-6</v>
      </c>
    </row>
    <row r="976" spans="1:3" x14ac:dyDescent="0.3">
      <c r="A976">
        <v>968</v>
      </c>
      <c r="B976" s="24">
        <v>45631</v>
      </c>
      <c r="C976" s="21">
        <f>Estimation!$D$3+Estimation!$D$4*$C$269</f>
        <v>3.9447435896682973E-6</v>
      </c>
    </row>
    <row r="977" spans="1:3" x14ac:dyDescent="0.3">
      <c r="A977">
        <v>969</v>
      </c>
      <c r="B977" s="24">
        <v>45632</v>
      </c>
      <c r="C977" s="21">
        <f>Estimation!$D$3+Estimation!$D$4*$C$269</f>
        <v>3.9447435896682973E-6</v>
      </c>
    </row>
    <row r="978" spans="1:3" x14ac:dyDescent="0.3">
      <c r="A978">
        <v>970</v>
      </c>
      <c r="B978" s="24">
        <v>45635</v>
      </c>
      <c r="C978" s="21">
        <f>Estimation!$D$3+Estimation!$D$4*$C$269</f>
        <v>3.9447435896682973E-6</v>
      </c>
    </row>
    <row r="979" spans="1:3" x14ac:dyDescent="0.3">
      <c r="A979">
        <v>971</v>
      </c>
      <c r="B979" s="24">
        <v>45636</v>
      </c>
      <c r="C979" s="21">
        <f>Estimation!$D$3+Estimation!$D$4*$C$269</f>
        <v>3.9447435896682973E-6</v>
      </c>
    </row>
    <row r="980" spans="1:3" x14ac:dyDescent="0.3">
      <c r="A980">
        <v>972</v>
      </c>
      <c r="B980" s="24">
        <v>45637</v>
      </c>
      <c r="C980" s="21">
        <f>Estimation!$D$3+Estimation!$D$4*$C$269</f>
        <v>3.9447435896682973E-6</v>
      </c>
    </row>
    <row r="981" spans="1:3" x14ac:dyDescent="0.3">
      <c r="A981">
        <v>973</v>
      </c>
      <c r="B981" s="24">
        <v>45638</v>
      </c>
      <c r="C981" s="21">
        <f>Estimation!$D$3+Estimation!$D$4*$C$269</f>
        <v>3.9447435896682973E-6</v>
      </c>
    </row>
    <row r="982" spans="1:3" x14ac:dyDescent="0.3">
      <c r="A982">
        <v>974</v>
      </c>
      <c r="B982" s="24">
        <v>45639</v>
      </c>
      <c r="C982" s="21">
        <f>Estimation!$D$3+Estimation!$D$4*$C$269</f>
        <v>3.9447435896682973E-6</v>
      </c>
    </row>
    <row r="983" spans="1:3" x14ac:dyDescent="0.3">
      <c r="A983">
        <v>975</v>
      </c>
      <c r="B983" s="24">
        <v>45642</v>
      </c>
      <c r="C983" s="21">
        <f>Estimation!$D$3+Estimation!$D$4*$C$269</f>
        <v>3.9447435896682973E-6</v>
      </c>
    </row>
    <row r="984" spans="1:3" x14ac:dyDescent="0.3">
      <c r="A984">
        <v>976</v>
      </c>
      <c r="B984" s="24">
        <v>45643</v>
      </c>
      <c r="C984" s="21">
        <f>Estimation!$D$3+Estimation!$D$4*$C$269</f>
        <v>3.9447435896682973E-6</v>
      </c>
    </row>
    <row r="985" spans="1:3" x14ac:dyDescent="0.3">
      <c r="A985">
        <v>977</v>
      </c>
      <c r="B985" s="24">
        <v>45644</v>
      </c>
      <c r="C985" s="21">
        <f>Estimation!$D$3+Estimation!$D$4*$C$269</f>
        <v>3.9447435896682973E-6</v>
      </c>
    </row>
    <row r="986" spans="1:3" x14ac:dyDescent="0.3">
      <c r="A986">
        <v>978</v>
      </c>
      <c r="B986" s="24">
        <v>45645</v>
      </c>
      <c r="C986" s="21">
        <f>Estimation!$D$3+Estimation!$D$4*$C$269</f>
        <v>3.9447435896682973E-6</v>
      </c>
    </row>
    <row r="987" spans="1:3" x14ac:dyDescent="0.3">
      <c r="A987">
        <v>979</v>
      </c>
      <c r="B987" s="24">
        <v>45646</v>
      </c>
      <c r="C987" s="21">
        <f>Estimation!$D$3+Estimation!$D$4*$C$269</f>
        <v>3.9447435896682973E-6</v>
      </c>
    </row>
    <row r="988" spans="1:3" x14ac:dyDescent="0.3">
      <c r="A988">
        <v>980</v>
      </c>
      <c r="B988" s="24">
        <v>45649</v>
      </c>
      <c r="C988" s="21">
        <f>Estimation!$D$3+Estimation!$D$4*$C$269</f>
        <v>3.9447435896682973E-6</v>
      </c>
    </row>
    <row r="989" spans="1:3" x14ac:dyDescent="0.3">
      <c r="A989">
        <v>981</v>
      </c>
      <c r="B989" s="24">
        <v>45650</v>
      </c>
      <c r="C989" s="21">
        <f>Estimation!$D$3+Estimation!$D$4*$C$269</f>
        <v>3.9447435896682973E-6</v>
      </c>
    </row>
    <row r="990" spans="1:3" x14ac:dyDescent="0.3">
      <c r="A990">
        <v>982</v>
      </c>
      <c r="B990" s="24">
        <v>45652</v>
      </c>
      <c r="C990" s="21">
        <f>Estimation!$D$3+Estimation!$D$4*$C$269</f>
        <v>3.9447435896682973E-6</v>
      </c>
    </row>
    <row r="991" spans="1:3" x14ac:dyDescent="0.3">
      <c r="A991">
        <v>983</v>
      </c>
      <c r="B991" s="24">
        <v>45653</v>
      </c>
      <c r="C991" s="21">
        <f>Estimation!$D$3+Estimation!$D$4*$C$269</f>
        <v>3.9447435896682973E-6</v>
      </c>
    </row>
    <row r="992" spans="1:3" x14ac:dyDescent="0.3">
      <c r="A992">
        <v>984</v>
      </c>
      <c r="B992" s="24">
        <v>45656</v>
      </c>
      <c r="C992" s="21">
        <f>Estimation!$D$3+Estimation!$D$4*$C$269</f>
        <v>3.9447435896682973E-6</v>
      </c>
    </row>
    <row r="993" spans="1:3" x14ac:dyDescent="0.3">
      <c r="A993">
        <v>985</v>
      </c>
      <c r="B993" s="24">
        <v>45657</v>
      </c>
      <c r="C993" s="21">
        <f>Estimation!$D$3+Estimation!$D$4*$C$269</f>
        <v>3.9447435896682973E-6</v>
      </c>
    </row>
    <row r="994" spans="1:3" x14ac:dyDescent="0.3">
      <c r="A994">
        <v>986</v>
      </c>
      <c r="B994" s="24">
        <v>45658</v>
      </c>
      <c r="C994" s="21">
        <f>Estimation!$D$3+Estimation!$D$4*$C$269</f>
        <v>3.9447435896682973E-6</v>
      </c>
    </row>
    <row r="995" spans="1:3" x14ac:dyDescent="0.3">
      <c r="A995">
        <v>987</v>
      </c>
      <c r="B995" s="24">
        <v>45659</v>
      </c>
      <c r="C995" s="21">
        <f>Estimation!$D$3+Estimation!$D$4*$C$269</f>
        <v>3.9447435896682973E-6</v>
      </c>
    </row>
    <row r="996" spans="1:3" x14ac:dyDescent="0.3">
      <c r="A996">
        <v>988</v>
      </c>
      <c r="B996" s="24">
        <v>45660</v>
      </c>
      <c r="C996" s="21">
        <f>Estimation!$D$3+Estimation!$D$4*$C$269</f>
        <v>3.9447435896682973E-6</v>
      </c>
    </row>
    <row r="997" spans="1:3" x14ac:dyDescent="0.3">
      <c r="A997">
        <v>989</v>
      </c>
      <c r="B997" s="24">
        <v>45663</v>
      </c>
      <c r="C997" s="21">
        <f>Estimation!$D$3+Estimation!$D$4*$C$269</f>
        <v>3.9447435896682973E-6</v>
      </c>
    </row>
    <row r="998" spans="1:3" x14ac:dyDescent="0.3">
      <c r="A998">
        <v>990</v>
      </c>
      <c r="B998" s="24">
        <v>45664</v>
      </c>
      <c r="C998" s="21">
        <f>Estimation!$D$3+Estimation!$D$4*$C$269</f>
        <v>3.9447435896682973E-6</v>
      </c>
    </row>
    <row r="999" spans="1:3" x14ac:dyDescent="0.3">
      <c r="A999">
        <v>991</v>
      </c>
      <c r="B999" s="24">
        <v>45665</v>
      </c>
      <c r="C999" s="21">
        <f>Estimation!$D$3+Estimation!$D$4*$C$269</f>
        <v>3.9447435896682973E-6</v>
      </c>
    </row>
    <row r="1000" spans="1:3" x14ac:dyDescent="0.3">
      <c r="A1000">
        <v>992</v>
      </c>
      <c r="B1000" s="24">
        <v>45666</v>
      </c>
      <c r="C1000" s="21">
        <f>Estimation!$D$3+Estimation!$D$4*$C$269</f>
        <v>3.9447435896682973E-6</v>
      </c>
    </row>
    <row r="1001" spans="1:3" x14ac:dyDescent="0.3">
      <c r="A1001">
        <v>993</v>
      </c>
      <c r="B1001" s="24">
        <v>45667</v>
      </c>
      <c r="C1001" s="21">
        <f>Estimation!$D$3+Estimation!$D$4*$C$269</f>
        <v>3.9447435896682973E-6</v>
      </c>
    </row>
    <row r="1002" spans="1:3" x14ac:dyDescent="0.3">
      <c r="A1002">
        <v>994</v>
      </c>
      <c r="B1002" s="24">
        <v>45670</v>
      </c>
      <c r="C1002" s="21">
        <f>Estimation!$D$3+Estimation!$D$4*$C$269</f>
        <v>3.9447435896682973E-6</v>
      </c>
    </row>
    <row r="1003" spans="1:3" x14ac:dyDescent="0.3">
      <c r="A1003">
        <v>995</v>
      </c>
      <c r="B1003" s="24">
        <v>45671</v>
      </c>
      <c r="C1003" s="21">
        <f>Estimation!$D$3+Estimation!$D$4*$C$269</f>
        <v>3.9447435896682973E-6</v>
      </c>
    </row>
    <row r="1004" spans="1:3" x14ac:dyDescent="0.3">
      <c r="A1004">
        <v>996</v>
      </c>
      <c r="B1004" s="24">
        <v>45672</v>
      </c>
      <c r="C1004" s="21">
        <f>Estimation!$D$3+Estimation!$D$4*$C$269</f>
        <v>3.9447435896682973E-6</v>
      </c>
    </row>
    <row r="1005" spans="1:3" x14ac:dyDescent="0.3">
      <c r="A1005">
        <v>997</v>
      </c>
      <c r="B1005" s="24">
        <v>45673</v>
      </c>
      <c r="C1005" s="21">
        <f>Estimation!$D$3+Estimation!$D$4*$C$269</f>
        <v>3.9447435896682973E-6</v>
      </c>
    </row>
    <row r="1006" spans="1:3" x14ac:dyDescent="0.3">
      <c r="A1006">
        <v>998</v>
      </c>
      <c r="B1006" s="24">
        <v>45674</v>
      </c>
      <c r="C1006" s="21">
        <f>Estimation!$D$3+Estimation!$D$4*$C$269</f>
        <v>3.9447435896682973E-6</v>
      </c>
    </row>
    <row r="1007" spans="1:3" x14ac:dyDescent="0.3">
      <c r="A1007">
        <v>999</v>
      </c>
      <c r="B1007" s="24">
        <v>45677</v>
      </c>
      <c r="C1007" s="21">
        <f>Estimation!$D$3+Estimation!$D$4*$C$269</f>
        <v>3.9447435896682973E-6</v>
      </c>
    </row>
    <row r="1008" spans="1:3" x14ac:dyDescent="0.3">
      <c r="A1008">
        <v>1000</v>
      </c>
      <c r="B1008" s="24">
        <v>45678</v>
      </c>
      <c r="C1008" s="21">
        <f>Estimation!$D$3+Estimation!$D$4*$C$269</f>
        <v>3.9447435896682973E-6</v>
      </c>
    </row>
    <row r="1009" spans="1:3" x14ac:dyDescent="0.3">
      <c r="A1009">
        <v>1001</v>
      </c>
      <c r="B1009" s="24">
        <v>45679</v>
      </c>
      <c r="C1009" s="21">
        <f>Estimation!$D$3+Estimation!$D$4*$C$269</f>
        <v>3.9447435896682973E-6</v>
      </c>
    </row>
    <row r="1010" spans="1:3" x14ac:dyDescent="0.3">
      <c r="A1010">
        <v>1002</v>
      </c>
      <c r="B1010" s="24">
        <v>45680</v>
      </c>
      <c r="C1010" s="21">
        <f>Estimation!$D$3+Estimation!$D$4*$C$269</f>
        <v>3.9447435896682973E-6</v>
      </c>
    </row>
    <row r="1011" spans="1:3" x14ac:dyDescent="0.3">
      <c r="A1011">
        <v>1003</v>
      </c>
      <c r="B1011" s="24">
        <v>45681</v>
      </c>
      <c r="C1011" s="21">
        <f>Estimation!$D$3+Estimation!$D$4*$C$269</f>
        <v>3.9447435896682973E-6</v>
      </c>
    </row>
    <row r="1012" spans="1:3" x14ac:dyDescent="0.3">
      <c r="A1012">
        <v>1004</v>
      </c>
      <c r="B1012" s="24">
        <v>45684</v>
      </c>
      <c r="C1012" s="21">
        <f>Estimation!$D$3+Estimation!$D$4*$C$269</f>
        <v>3.9447435896682973E-6</v>
      </c>
    </row>
    <row r="1013" spans="1:3" x14ac:dyDescent="0.3">
      <c r="A1013">
        <v>1005</v>
      </c>
      <c r="B1013" s="24">
        <v>45685</v>
      </c>
      <c r="C1013" s="21">
        <f>Estimation!$D$3+Estimation!$D$4*$C$269</f>
        <v>3.9447435896682973E-6</v>
      </c>
    </row>
    <row r="1014" spans="1:3" x14ac:dyDescent="0.3">
      <c r="A1014">
        <v>1006</v>
      </c>
      <c r="B1014" s="24">
        <v>45686</v>
      </c>
      <c r="C1014" s="21">
        <f>Estimation!$D$3+Estimation!$D$4*$C$269</f>
        <v>3.9447435896682973E-6</v>
      </c>
    </row>
    <row r="1015" spans="1:3" x14ac:dyDescent="0.3">
      <c r="A1015">
        <v>1007</v>
      </c>
      <c r="B1015" s="24">
        <v>45687</v>
      </c>
      <c r="C1015" s="21">
        <f>Estimation!$D$3+Estimation!$D$4*$C$269</f>
        <v>3.9447435896682973E-6</v>
      </c>
    </row>
    <row r="1016" spans="1:3" x14ac:dyDescent="0.3">
      <c r="A1016">
        <v>1008</v>
      </c>
      <c r="B1016" s="24">
        <v>45688</v>
      </c>
      <c r="C1016" s="21">
        <f>Estimation!$D$3+Estimation!$D$4*$C$269</f>
        <v>3.9447435896682973E-6</v>
      </c>
    </row>
    <row r="1017" spans="1:3" x14ac:dyDescent="0.3">
      <c r="A1017">
        <v>1009</v>
      </c>
      <c r="B1017" s="24">
        <v>45689</v>
      </c>
      <c r="C1017" s="21">
        <f>Estimation!$D$3+Estimation!$D$4*$C$269</f>
        <v>3.9447435896682973E-6</v>
      </c>
    </row>
    <row r="1018" spans="1:3" x14ac:dyDescent="0.3">
      <c r="A1018">
        <v>1010</v>
      </c>
      <c r="B1018" s="24">
        <v>45691</v>
      </c>
      <c r="C1018" s="21">
        <f>Estimation!$D$3+Estimation!$D$4*$C$269</f>
        <v>3.9447435896682973E-6</v>
      </c>
    </row>
    <row r="1019" spans="1:3" x14ac:dyDescent="0.3">
      <c r="A1019">
        <v>1011</v>
      </c>
      <c r="B1019" s="24">
        <v>45692</v>
      </c>
      <c r="C1019" s="21">
        <f>Estimation!$D$3+Estimation!$D$4*$C$269</f>
        <v>3.9447435896682973E-6</v>
      </c>
    </row>
    <row r="1020" spans="1:3" x14ac:dyDescent="0.3">
      <c r="A1020">
        <v>1012</v>
      </c>
      <c r="B1020" s="24">
        <v>45693</v>
      </c>
      <c r="C1020" s="21">
        <f>Estimation!$D$3+Estimation!$D$4*$C$269</f>
        <v>3.9447435896682973E-6</v>
      </c>
    </row>
    <row r="1021" spans="1:3" x14ac:dyDescent="0.3">
      <c r="A1021">
        <v>1013</v>
      </c>
      <c r="B1021" s="24">
        <v>45694</v>
      </c>
      <c r="C1021" s="21">
        <f>Estimation!$D$3+Estimation!$D$4*$C$269</f>
        <v>3.9447435896682973E-6</v>
      </c>
    </row>
    <row r="1022" spans="1:3" x14ac:dyDescent="0.3">
      <c r="A1022">
        <v>1014</v>
      </c>
      <c r="B1022" s="24">
        <v>45695</v>
      </c>
      <c r="C1022" s="21">
        <f>Estimation!$D$3+Estimation!$D$4*$C$269</f>
        <v>3.9447435896682973E-6</v>
      </c>
    </row>
    <row r="1023" spans="1:3" x14ac:dyDescent="0.3">
      <c r="A1023">
        <v>1015</v>
      </c>
      <c r="B1023" s="24">
        <v>45698</v>
      </c>
      <c r="C1023" s="21">
        <f>Estimation!$D$3+Estimation!$D$4*$C$269</f>
        <v>3.9447435896682973E-6</v>
      </c>
    </row>
    <row r="1024" spans="1:3" x14ac:dyDescent="0.3">
      <c r="A1024">
        <v>1016</v>
      </c>
      <c r="B1024" s="24">
        <v>45699</v>
      </c>
      <c r="C1024" s="21">
        <f>Estimation!$D$3+Estimation!$D$4*$C$269</f>
        <v>3.9447435896682973E-6</v>
      </c>
    </row>
    <row r="1025" spans="1:3" x14ac:dyDescent="0.3">
      <c r="A1025">
        <v>1017</v>
      </c>
      <c r="B1025" s="24">
        <v>45700</v>
      </c>
      <c r="C1025" s="21">
        <f>Estimation!$D$3+Estimation!$D$4*$C$269</f>
        <v>3.9447435896682973E-6</v>
      </c>
    </row>
    <row r="1026" spans="1:3" x14ac:dyDescent="0.3">
      <c r="A1026">
        <v>1018</v>
      </c>
      <c r="B1026" s="24">
        <v>45701</v>
      </c>
      <c r="C1026" s="21">
        <f>Estimation!$D$3+Estimation!$D$4*$C$269</f>
        <v>3.9447435896682973E-6</v>
      </c>
    </row>
    <row r="1027" spans="1:3" x14ac:dyDescent="0.3">
      <c r="A1027">
        <v>1019</v>
      </c>
      <c r="B1027" s="24">
        <v>45702</v>
      </c>
      <c r="C1027" s="21">
        <f>Estimation!$D$3+Estimation!$D$4*$C$269</f>
        <v>3.9447435896682973E-6</v>
      </c>
    </row>
    <row r="1028" spans="1:3" x14ac:dyDescent="0.3">
      <c r="A1028">
        <v>1020</v>
      </c>
      <c r="B1028" s="24">
        <v>45705</v>
      </c>
      <c r="C1028" s="21">
        <f>Estimation!$D$3+Estimation!$D$4*$C$269</f>
        <v>3.9447435896682973E-6</v>
      </c>
    </row>
    <row r="1029" spans="1:3" x14ac:dyDescent="0.3">
      <c r="A1029">
        <v>1021</v>
      </c>
      <c r="B1029" s="24">
        <v>45706</v>
      </c>
      <c r="C1029" s="21">
        <f>Estimation!$D$3+Estimation!$D$4*$C$269</f>
        <v>3.9447435896682973E-6</v>
      </c>
    </row>
    <row r="1030" spans="1:3" x14ac:dyDescent="0.3">
      <c r="A1030">
        <v>1022</v>
      </c>
      <c r="B1030" s="24">
        <v>45707</v>
      </c>
      <c r="C1030" s="21">
        <f>Estimation!$D$3+Estimation!$D$4*$C$269</f>
        <v>3.9447435896682973E-6</v>
      </c>
    </row>
    <row r="1031" spans="1:3" x14ac:dyDescent="0.3">
      <c r="A1031">
        <v>1023</v>
      </c>
      <c r="B1031" s="24">
        <v>45708</v>
      </c>
      <c r="C1031" s="21">
        <f>Estimation!$D$3+Estimation!$D$4*$C$269</f>
        <v>3.9447435896682973E-6</v>
      </c>
    </row>
    <row r="1032" spans="1:3" x14ac:dyDescent="0.3">
      <c r="A1032">
        <v>1024</v>
      </c>
      <c r="B1032" s="24">
        <v>45709</v>
      </c>
      <c r="C1032" s="21">
        <f>Estimation!$D$3+Estimation!$D$4*$C$269</f>
        <v>3.9447435896682973E-6</v>
      </c>
    </row>
    <row r="1033" spans="1:3" x14ac:dyDescent="0.3">
      <c r="A1033">
        <v>1025</v>
      </c>
      <c r="B1033" s="24">
        <v>45712</v>
      </c>
      <c r="C1033" s="21">
        <f>Estimation!$D$3+Estimation!$D$4*$C$269</f>
        <v>3.9447435896682973E-6</v>
      </c>
    </row>
    <row r="1034" spans="1:3" x14ac:dyDescent="0.3">
      <c r="A1034">
        <v>1026</v>
      </c>
      <c r="B1034" s="24">
        <v>45713</v>
      </c>
      <c r="C1034" s="21">
        <f>Estimation!$D$3+Estimation!$D$4*$C$269</f>
        <v>3.9447435896682973E-6</v>
      </c>
    </row>
    <row r="1035" spans="1:3" x14ac:dyDescent="0.3">
      <c r="A1035">
        <v>1027</v>
      </c>
      <c r="B1035" s="24">
        <v>45715</v>
      </c>
      <c r="C1035" s="21">
        <f>Estimation!$D$3+Estimation!$D$4*$C$269</f>
        <v>3.9447435896682973E-6</v>
      </c>
    </row>
    <row r="1036" spans="1:3" x14ac:dyDescent="0.3">
      <c r="A1036">
        <v>1028</v>
      </c>
      <c r="B1036" s="24">
        <v>45716</v>
      </c>
      <c r="C1036" s="21">
        <f>Estimation!$D$3+Estimation!$D$4*$C$269</f>
        <v>3.9447435896682973E-6</v>
      </c>
    </row>
    <row r="1037" spans="1:3" x14ac:dyDescent="0.3">
      <c r="A1037">
        <v>1029</v>
      </c>
      <c r="B1037" s="22"/>
      <c r="C1037" s="21"/>
    </row>
    <row r="1038" spans="1:3" x14ac:dyDescent="0.3">
      <c r="A1038">
        <v>1030</v>
      </c>
      <c r="B1038" s="22"/>
      <c r="C1038" s="21"/>
    </row>
    <row r="1039" spans="1:3" x14ac:dyDescent="0.3">
      <c r="A1039">
        <v>1031</v>
      </c>
      <c r="B1039" s="22"/>
      <c r="C1039" s="21"/>
    </row>
    <row r="1040" spans="1:3" x14ac:dyDescent="0.3">
      <c r="A1040">
        <v>1032</v>
      </c>
      <c r="B1040" s="22"/>
      <c r="C1040" s="21"/>
    </row>
    <row r="1041" spans="1:3" x14ac:dyDescent="0.3">
      <c r="A1041">
        <v>1033</v>
      </c>
      <c r="B1041" s="22"/>
      <c r="C1041" s="21"/>
    </row>
    <row r="1042" spans="1:3" x14ac:dyDescent="0.3">
      <c r="A1042">
        <v>1034</v>
      </c>
      <c r="B1042" s="22"/>
      <c r="C104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Descriptive</vt:lpstr>
      <vt:lpstr>Estimation</vt:lpstr>
      <vt:lpstr>TimeSeries</vt:lpstr>
      <vt:lpstr>Sheet1</vt:lpstr>
      <vt:lpstr>Charts</vt:lpstr>
      <vt:lpstr>Error Analysis</vt:lpstr>
      <vt:lpstr>Backtesting</vt:lpstr>
      <vt:lpstr>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Rushikesh</cp:lastModifiedBy>
  <dcterms:created xsi:type="dcterms:W3CDTF">2025-02-02T13:06:07Z</dcterms:created>
  <dcterms:modified xsi:type="dcterms:W3CDTF">2025-04-21T07:51:16Z</dcterms:modified>
</cp:coreProperties>
</file>