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Вилия-Михалишки" sheetId="3" r:id="rId1"/>
  </sheets>
  <calcPr calcId="162913"/>
</workbook>
</file>

<file path=xl/calcChain.xml><?xml version="1.0" encoding="utf-8"?>
<calcChain xmlns="http://schemas.openxmlformats.org/spreadsheetml/2006/main">
  <c r="V31" i="3" l="1"/>
  <c r="Y31" i="3" s="1"/>
  <c r="U31" i="3"/>
  <c r="X31" i="3" s="1"/>
  <c r="T31" i="3"/>
  <c r="W31" i="3" s="1"/>
  <c r="Z31" i="3" l="1"/>
  <c r="V30" i="3"/>
  <c r="Y30" i="3" s="1"/>
  <c r="U30" i="3"/>
  <c r="X30" i="3" s="1"/>
  <c r="T30" i="3"/>
  <c r="W30" i="3" s="1"/>
  <c r="V29" i="3"/>
  <c r="Y29" i="3" s="1"/>
  <c r="U29" i="3"/>
  <c r="X29" i="3" s="1"/>
  <c r="T29" i="3"/>
  <c r="W29" i="3" s="1"/>
  <c r="Z29" i="3" l="1"/>
  <c r="Z30" i="3"/>
  <c r="V22" i="3" l="1"/>
  <c r="Y22" i="3" s="1"/>
  <c r="V23" i="3"/>
  <c r="Y23" i="3" s="1"/>
  <c r="V24" i="3"/>
  <c r="Y24" i="3" s="1"/>
  <c r="V25" i="3"/>
  <c r="Y25" i="3" s="1"/>
  <c r="V26" i="3"/>
  <c r="Y26" i="3" s="1"/>
  <c r="V27" i="3"/>
  <c r="Y27" i="3" s="1"/>
  <c r="V28" i="3"/>
  <c r="Y28" i="3" s="1"/>
  <c r="V21" i="3"/>
  <c r="Y21" i="3" s="1"/>
  <c r="V2" i="3"/>
  <c r="V3" i="3"/>
  <c r="Y3" i="3" s="1"/>
  <c r="V4" i="3"/>
  <c r="Y4" i="3" s="1"/>
  <c r="V5" i="3"/>
  <c r="Y5" i="3" s="1"/>
  <c r="V6" i="3"/>
  <c r="Y6" i="3" s="1"/>
  <c r="V7" i="3"/>
  <c r="Y7" i="3" s="1"/>
  <c r="V8" i="3"/>
  <c r="Y8" i="3" s="1"/>
  <c r="V9" i="3"/>
  <c r="Y9" i="3" s="1"/>
  <c r="V10" i="3"/>
  <c r="Y10" i="3" s="1"/>
  <c r="V11" i="3"/>
  <c r="Y11" i="3" s="1"/>
  <c r="V12" i="3"/>
  <c r="Y12" i="3" s="1"/>
  <c r="V13" i="3"/>
  <c r="Y13" i="3" s="1"/>
  <c r="V14" i="3"/>
  <c r="Y14" i="3" s="1"/>
  <c r="V15" i="3"/>
  <c r="Y15" i="3" s="1"/>
  <c r="V16" i="3"/>
  <c r="Y16" i="3" s="1"/>
  <c r="V17" i="3"/>
  <c r="Y17" i="3" s="1"/>
  <c r="V18" i="3"/>
  <c r="Y18" i="3" s="1"/>
  <c r="V19" i="3"/>
  <c r="Y19" i="3" s="1"/>
  <c r="V20" i="3"/>
  <c r="Y20" i="3" s="1"/>
  <c r="U22" i="3"/>
  <c r="X22" i="3" s="1"/>
  <c r="U23" i="3"/>
  <c r="X23" i="3" s="1"/>
  <c r="U24" i="3"/>
  <c r="X24" i="3" s="1"/>
  <c r="U25" i="3"/>
  <c r="X25" i="3" s="1"/>
  <c r="U26" i="3"/>
  <c r="X26" i="3" s="1"/>
  <c r="U27" i="3"/>
  <c r="X27" i="3" s="1"/>
  <c r="U28" i="3"/>
  <c r="X28" i="3" s="1"/>
  <c r="U21" i="3"/>
  <c r="X21" i="3" s="1"/>
  <c r="U2" i="3"/>
  <c r="U3" i="3"/>
  <c r="X3" i="3" s="1"/>
  <c r="U4" i="3"/>
  <c r="X4" i="3" s="1"/>
  <c r="U5" i="3"/>
  <c r="X5" i="3" s="1"/>
  <c r="U6" i="3"/>
  <c r="X6" i="3" s="1"/>
  <c r="U7" i="3"/>
  <c r="X7" i="3" s="1"/>
  <c r="U8" i="3"/>
  <c r="X8" i="3" s="1"/>
  <c r="U9" i="3"/>
  <c r="X9" i="3" s="1"/>
  <c r="U10" i="3"/>
  <c r="X10" i="3" s="1"/>
  <c r="U11" i="3"/>
  <c r="X11" i="3" s="1"/>
  <c r="U12" i="3"/>
  <c r="X12" i="3" s="1"/>
  <c r="U13" i="3"/>
  <c r="X13" i="3" s="1"/>
  <c r="U14" i="3"/>
  <c r="X14" i="3" s="1"/>
  <c r="U15" i="3"/>
  <c r="X15" i="3" s="1"/>
  <c r="U16" i="3"/>
  <c r="X16" i="3" s="1"/>
  <c r="U17" i="3"/>
  <c r="X17" i="3" s="1"/>
  <c r="U18" i="3"/>
  <c r="X18" i="3" s="1"/>
  <c r="U19" i="3"/>
  <c r="X19" i="3" s="1"/>
  <c r="U20" i="3"/>
  <c r="X20" i="3" s="1"/>
  <c r="T22" i="3"/>
  <c r="W22" i="3" s="1"/>
  <c r="T23" i="3"/>
  <c r="W23" i="3" s="1"/>
  <c r="T24" i="3"/>
  <c r="W24" i="3" s="1"/>
  <c r="T25" i="3"/>
  <c r="W25" i="3" s="1"/>
  <c r="T26" i="3"/>
  <c r="W26" i="3" s="1"/>
  <c r="T27" i="3"/>
  <c r="W27" i="3" s="1"/>
  <c r="T28" i="3"/>
  <c r="W28" i="3" s="1"/>
  <c r="T21" i="3"/>
  <c r="W21" i="3" s="1"/>
  <c r="T2" i="3"/>
  <c r="T3" i="3"/>
  <c r="W3" i="3" s="1"/>
  <c r="T4" i="3"/>
  <c r="W4" i="3" s="1"/>
  <c r="T5" i="3"/>
  <c r="W5" i="3" s="1"/>
  <c r="T6" i="3"/>
  <c r="W6" i="3" s="1"/>
  <c r="T7" i="3"/>
  <c r="W7" i="3" s="1"/>
  <c r="T8" i="3"/>
  <c r="W8" i="3" s="1"/>
  <c r="T9" i="3"/>
  <c r="W9" i="3" s="1"/>
  <c r="T10" i="3"/>
  <c r="W10" i="3" s="1"/>
  <c r="T11" i="3"/>
  <c r="W11" i="3" s="1"/>
  <c r="T12" i="3"/>
  <c r="W12" i="3" s="1"/>
  <c r="T13" i="3"/>
  <c r="W13" i="3" s="1"/>
  <c r="T14" i="3"/>
  <c r="W14" i="3" s="1"/>
  <c r="T15" i="3"/>
  <c r="W15" i="3" s="1"/>
  <c r="T16" i="3"/>
  <c r="W16" i="3" s="1"/>
  <c r="T17" i="3"/>
  <c r="W17" i="3" s="1"/>
  <c r="T18" i="3"/>
  <c r="W18" i="3" s="1"/>
  <c r="T19" i="3"/>
  <c r="W19" i="3" s="1"/>
  <c r="T20" i="3"/>
  <c r="W20" i="3" s="1"/>
  <c r="Y2" i="3" l="1"/>
  <c r="X2" i="3"/>
  <c r="W2" i="3"/>
  <c r="Z25" i="3"/>
  <c r="Z24" i="3" l="1"/>
  <c r="Z22" i="3"/>
  <c r="Z26" i="3"/>
  <c r="Z21" i="3"/>
  <c r="Z23" i="3"/>
  <c r="Z28" i="3"/>
  <c r="Z27" i="3"/>
  <c r="Z20" i="3"/>
  <c r="Z18" i="3"/>
  <c r="Z16" i="3"/>
  <c r="Z14" i="3"/>
  <c r="Z12" i="3"/>
  <c r="Z10" i="3"/>
  <c r="Z8" i="3"/>
  <c r="Z6" i="3"/>
  <c r="Z4" i="3"/>
  <c r="Z2" i="3"/>
  <c r="Z19" i="3"/>
  <c r="Z17" i="3"/>
  <c r="Z15" i="3"/>
  <c r="Z13" i="3"/>
  <c r="Z11" i="3"/>
  <c r="Z9" i="3"/>
  <c r="Z7" i="3"/>
  <c r="Z5" i="3"/>
  <c r="Z3" i="3"/>
</calcChain>
</file>

<file path=xl/sharedStrings.xml><?xml version="1.0" encoding="utf-8"?>
<sst xmlns="http://schemas.openxmlformats.org/spreadsheetml/2006/main" count="26" uniqueCount="26">
  <si>
    <t>Smax</t>
  </si>
  <si>
    <t>year</t>
  </si>
  <si>
    <t>d_0</t>
  </si>
  <si>
    <t>S_2802</t>
  </si>
  <si>
    <t>d_smax</t>
  </si>
  <si>
    <t>H_2802</t>
  </si>
  <si>
    <t>H_max</t>
  </si>
  <si>
    <t>d_hmax</t>
  </si>
  <si>
    <t>X</t>
  </si>
  <si>
    <t>X1</t>
  </si>
  <si>
    <t>X2</t>
  </si>
  <si>
    <t>X3</t>
  </si>
  <si>
    <t>Xs</t>
  </si>
  <si>
    <t>L_2802</t>
  </si>
  <si>
    <t>L_max</t>
  </si>
  <si>
    <t>d_lmax</t>
  </si>
  <si>
    <t>Q12</t>
  </si>
  <si>
    <t>Q01</t>
  </si>
  <si>
    <t>Q02</t>
  </si>
  <si>
    <t>W12</t>
  </si>
  <si>
    <t>W01</t>
  </si>
  <si>
    <t>W02</t>
  </si>
  <si>
    <t>Y12</t>
  </si>
  <si>
    <t>Y01</t>
  </si>
  <si>
    <t>Y02</t>
  </si>
  <si>
    <t>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</si>
</sst>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right" vertical="center" wrapText="1"/>
    </xf>
    <xf numFmtId="14" fontId="1" fillId="0" borderId="1" xfId="0" applyNumberFormat="1" applyFont="1" applyFill="1" applyBorder="1" applyAlignment="1">
      <alignment horizontal="right"/>
    </xf>
    <xf numFmtId="14" fontId="1" fillId="0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1" fontId="1" fillId="0" borderId="1" xfId="1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1" fontId="5" fillId="0" borderId="1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1" fillId="2" borderId="1" xfId="1" applyNumberFormat="1" applyFont="1" applyFill="1" applyBorder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J1" zoomScaleNormal="100" workbookViewId="0">
      <selection activeCell="Q8" sqref="Q8"/>
    </sheetView>
  </sheetViews>
  <sheetFormatPr defaultColWidth="9.140625" defaultRowHeight="15" x14ac:dyDescent="0.25"/>
  <cols>
    <col min="1" max="1" width="7.42578125" style="35" customWidth="1"/>
    <col min="2" max="2" width="12" style="36" customWidth="1"/>
    <col min="3" max="3" width="8.42578125" style="35" customWidth="1"/>
    <col min="4" max="4" width="8.5703125" style="35" customWidth="1"/>
    <col min="5" max="5" width="13.140625" style="36" customWidth="1"/>
    <col min="6" max="6" width="13.140625" style="37" customWidth="1"/>
    <col min="7" max="7" width="10" style="35" customWidth="1"/>
    <col min="8" max="8" width="21.28515625" style="38" customWidth="1"/>
    <col min="9" max="9" width="10.85546875" style="35" customWidth="1"/>
    <col min="10" max="10" width="10.7109375" style="35" customWidth="1"/>
    <col min="11" max="11" width="11.5703125" style="35" customWidth="1"/>
    <col min="12" max="12" width="11.42578125" style="35" customWidth="1"/>
    <col min="13" max="13" width="9.5703125" style="35" customWidth="1"/>
    <col min="14" max="14" width="6.85546875" style="35" customWidth="1"/>
    <col min="15" max="15" width="6.5703125" style="35" customWidth="1"/>
    <col min="16" max="16" width="11.85546875" style="36" customWidth="1"/>
    <col min="17" max="17" width="7.28515625" style="43" customWidth="1"/>
    <col min="18" max="18" width="8" style="43" customWidth="1"/>
    <col min="19" max="19" width="7.28515625" style="43" customWidth="1"/>
    <col min="20" max="20" width="9.140625" style="35" customWidth="1"/>
    <col min="21" max="21" width="9" style="35" bestFit="1" customWidth="1"/>
    <col min="22" max="22" width="10.85546875" style="35" customWidth="1"/>
    <col min="23" max="23" width="9" style="39" bestFit="1" customWidth="1"/>
    <col min="24" max="24" width="9" style="39" customWidth="1"/>
    <col min="25" max="25" width="9" style="39" bestFit="1" customWidth="1"/>
    <col min="26" max="26" width="14.85546875" style="39" customWidth="1"/>
    <col min="27" max="28" width="24" style="2" bestFit="1" customWidth="1"/>
    <col min="29" max="29" width="12.28515625" style="2" bestFit="1" customWidth="1"/>
    <col min="30" max="30" width="26.7109375" style="2" bestFit="1" customWidth="1"/>
    <col min="31" max="16384" width="9.140625" style="2"/>
  </cols>
  <sheetData>
    <row r="1" spans="1:26" s="4" customFormat="1" ht="15" customHeight="1" x14ac:dyDescent="0.25">
      <c r="A1" s="7" t="s">
        <v>1</v>
      </c>
      <c r="B1" s="8" t="s">
        <v>2</v>
      </c>
      <c r="C1" s="7" t="s">
        <v>3</v>
      </c>
      <c r="D1" s="7" t="s">
        <v>0</v>
      </c>
      <c r="E1" s="8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40" t="s">
        <v>16</v>
      </c>
      <c r="R1" s="40" t="s">
        <v>17</v>
      </c>
      <c r="S1" s="40" t="s">
        <v>18</v>
      </c>
      <c r="T1" s="12" t="s">
        <v>19</v>
      </c>
      <c r="U1" s="12" t="s">
        <v>20</v>
      </c>
      <c r="V1" s="12" t="s">
        <v>21</v>
      </c>
      <c r="W1" s="11" t="s">
        <v>22</v>
      </c>
      <c r="X1" s="11" t="s">
        <v>23</v>
      </c>
      <c r="Y1" s="11" t="s">
        <v>24</v>
      </c>
      <c r="Z1" s="13" t="s">
        <v>25</v>
      </c>
    </row>
    <row r="2" spans="1:26" s="5" customFormat="1" x14ac:dyDescent="0.25">
      <c r="A2" s="14">
        <v>1985</v>
      </c>
      <c r="B2" s="15">
        <v>30997</v>
      </c>
      <c r="C2" s="14">
        <v>82</v>
      </c>
      <c r="D2" s="14">
        <v>90</v>
      </c>
      <c r="E2" s="16">
        <v>31116</v>
      </c>
      <c r="F2" s="9">
        <v>123</v>
      </c>
      <c r="G2" s="17">
        <v>260</v>
      </c>
      <c r="H2" s="16">
        <v>31135</v>
      </c>
      <c r="I2" s="12">
        <v>123</v>
      </c>
      <c r="J2" s="12">
        <v>20</v>
      </c>
      <c r="K2" s="12">
        <v>31</v>
      </c>
      <c r="L2" s="12">
        <v>143</v>
      </c>
      <c r="M2" s="12">
        <v>112</v>
      </c>
      <c r="N2" s="17">
        <v>71</v>
      </c>
      <c r="O2" s="7">
        <v>76</v>
      </c>
      <c r="P2" s="18">
        <v>31116</v>
      </c>
      <c r="Q2" s="41">
        <v>38.5</v>
      </c>
      <c r="R2" s="41">
        <v>27.9</v>
      </c>
      <c r="S2" s="41">
        <v>30.8</v>
      </c>
      <c r="T2" s="19">
        <f t="shared" ref="T2:T20" si="0">(Q2*86400*31)/1000000</f>
        <v>103.11839999999999</v>
      </c>
      <c r="U2" s="19">
        <f t="shared" ref="U2:U20" si="1">(R2*86400*31)/1000000</f>
        <v>74.727360000000004</v>
      </c>
      <c r="V2" s="19">
        <f t="shared" ref="V2:V20" si="2">(S2*86400*28)/1000000</f>
        <v>74.511359999999996</v>
      </c>
      <c r="W2" s="11">
        <f t="shared" ref="W2:W20" si="3">T2/10300*1000</f>
        <v>10.011495145631066</v>
      </c>
      <c r="X2" s="11">
        <f t="shared" ref="X2:X20" si="4">U2/10300*1000</f>
        <v>7.255083495145632</v>
      </c>
      <c r="Y2" s="11">
        <f t="shared" ref="Y2:Y20" si="5">V2/10300*1000</f>
        <v>7.2341126213592224</v>
      </c>
      <c r="Z2" s="11">
        <f t="shared" ref="Z2:Z20" si="6">SUM(W2:Y2)</f>
        <v>24.500691262135923</v>
      </c>
    </row>
    <row r="3" spans="1:26" s="5" customFormat="1" x14ac:dyDescent="0.25">
      <c r="A3" s="14">
        <v>1986</v>
      </c>
      <c r="B3" s="15">
        <v>31366</v>
      </c>
      <c r="C3" s="14">
        <v>88</v>
      </c>
      <c r="D3" s="14">
        <v>92</v>
      </c>
      <c r="E3" s="16">
        <v>31468</v>
      </c>
      <c r="F3" s="9">
        <v>156</v>
      </c>
      <c r="G3" s="17">
        <v>284</v>
      </c>
      <c r="H3" s="16">
        <v>31501</v>
      </c>
      <c r="I3" s="12">
        <v>140</v>
      </c>
      <c r="J3" s="12">
        <v>23</v>
      </c>
      <c r="K3" s="12">
        <v>19</v>
      </c>
      <c r="L3" s="12">
        <v>192</v>
      </c>
      <c r="M3" s="12">
        <v>144</v>
      </c>
      <c r="N3" s="17">
        <v>81</v>
      </c>
      <c r="O3" s="7">
        <v>90</v>
      </c>
      <c r="P3" s="18">
        <v>31481</v>
      </c>
      <c r="Q3" s="41">
        <v>51.3</v>
      </c>
      <c r="R3" s="41">
        <v>44.4</v>
      </c>
      <c r="S3" s="41">
        <v>34.9</v>
      </c>
      <c r="T3" s="19">
        <f t="shared" si="0"/>
        <v>137.40191999999999</v>
      </c>
      <c r="U3" s="19">
        <f t="shared" si="1"/>
        <v>118.92095999999999</v>
      </c>
      <c r="V3" s="19">
        <f t="shared" si="2"/>
        <v>84.430080000000004</v>
      </c>
      <c r="W3" s="11">
        <f t="shared" si="3"/>
        <v>13.339992233009708</v>
      </c>
      <c r="X3" s="11">
        <f t="shared" si="4"/>
        <v>11.54572427184466</v>
      </c>
      <c r="Y3" s="11">
        <f t="shared" si="5"/>
        <v>8.1970951456310672</v>
      </c>
      <c r="Z3" s="11">
        <f t="shared" si="6"/>
        <v>33.082811650485439</v>
      </c>
    </row>
    <row r="4" spans="1:26" s="5" customFormat="1" x14ac:dyDescent="0.25">
      <c r="A4" s="14">
        <v>1987</v>
      </c>
      <c r="B4" s="15">
        <v>31753</v>
      </c>
      <c r="C4" s="14">
        <v>80</v>
      </c>
      <c r="D4" s="14">
        <v>92</v>
      </c>
      <c r="E4" s="16">
        <v>31861</v>
      </c>
      <c r="F4" s="9">
        <v>128</v>
      </c>
      <c r="G4" s="17">
        <v>369</v>
      </c>
      <c r="H4" s="16">
        <v>31868</v>
      </c>
      <c r="I4" s="12">
        <v>112</v>
      </c>
      <c r="J4" s="12">
        <v>16</v>
      </c>
      <c r="K4" s="12">
        <v>33</v>
      </c>
      <c r="L4" s="12">
        <v>151</v>
      </c>
      <c r="M4" s="12">
        <v>95</v>
      </c>
      <c r="N4" s="17">
        <v>80</v>
      </c>
      <c r="O4" s="7">
        <v>85</v>
      </c>
      <c r="P4" s="18">
        <v>31867</v>
      </c>
      <c r="Q4" s="41">
        <v>41.7</v>
      </c>
      <c r="R4" s="41">
        <v>31.4</v>
      </c>
      <c r="S4" s="41">
        <v>36.299999999999997</v>
      </c>
      <c r="T4" s="19">
        <f t="shared" si="0"/>
        <v>111.68928000000001</v>
      </c>
      <c r="U4" s="19">
        <f t="shared" si="1"/>
        <v>84.101759999999999</v>
      </c>
      <c r="V4" s="19">
        <f t="shared" si="2"/>
        <v>87.81695999999998</v>
      </c>
      <c r="W4" s="11">
        <f t="shared" si="3"/>
        <v>10.843619417475729</v>
      </c>
      <c r="X4" s="11">
        <f t="shared" si="4"/>
        <v>8.1652194174757273</v>
      </c>
      <c r="Y4" s="11">
        <f t="shared" si="5"/>
        <v>8.5259184466019402</v>
      </c>
      <c r="Z4" s="11">
        <f t="shared" si="6"/>
        <v>27.534757281553397</v>
      </c>
    </row>
    <row r="5" spans="1:26" s="5" customFormat="1" x14ac:dyDescent="0.25">
      <c r="A5" s="14">
        <v>1988</v>
      </c>
      <c r="B5" s="15">
        <v>32116</v>
      </c>
      <c r="C5" s="14">
        <v>24</v>
      </c>
      <c r="D5" s="14">
        <v>65</v>
      </c>
      <c r="E5" s="16">
        <v>32227</v>
      </c>
      <c r="F5" s="9">
        <v>153</v>
      </c>
      <c r="G5" s="17">
        <v>371</v>
      </c>
      <c r="H5" s="16">
        <v>32231</v>
      </c>
      <c r="I5" s="12">
        <v>175</v>
      </c>
      <c r="J5" s="12">
        <v>7</v>
      </c>
      <c r="K5" s="12">
        <v>60</v>
      </c>
      <c r="L5" s="12">
        <v>134</v>
      </c>
      <c r="M5" s="12">
        <v>119</v>
      </c>
      <c r="N5" s="17">
        <v>127</v>
      </c>
      <c r="O5" s="7">
        <v>135</v>
      </c>
      <c r="P5" s="18">
        <v>32222</v>
      </c>
      <c r="Q5" s="41">
        <v>53.8</v>
      </c>
      <c r="R5" s="41">
        <v>81.2</v>
      </c>
      <c r="S5" s="41">
        <v>49.7</v>
      </c>
      <c r="T5" s="19">
        <f t="shared" si="0"/>
        <v>144.09791999999999</v>
      </c>
      <c r="U5" s="19">
        <f t="shared" si="1"/>
        <v>217.48607999999999</v>
      </c>
      <c r="V5" s="19">
        <f t="shared" si="2"/>
        <v>120.23424</v>
      </c>
      <c r="W5" s="11">
        <f t="shared" si="3"/>
        <v>13.990089320388348</v>
      </c>
      <c r="X5" s="11">
        <f t="shared" si="4"/>
        <v>21.115153398058251</v>
      </c>
      <c r="Y5" s="11">
        <f t="shared" si="5"/>
        <v>11.67322718446602</v>
      </c>
      <c r="Z5" s="11">
        <f t="shared" si="6"/>
        <v>46.778469902912619</v>
      </c>
    </row>
    <row r="6" spans="1:26" s="5" customFormat="1" x14ac:dyDescent="0.25">
      <c r="A6" s="14">
        <v>1989</v>
      </c>
      <c r="B6" s="15">
        <v>32474</v>
      </c>
      <c r="C6" s="14">
        <v>0</v>
      </c>
      <c r="D6" s="14">
        <v>46</v>
      </c>
      <c r="E6" s="16">
        <v>32497</v>
      </c>
      <c r="F6" s="9">
        <v>122</v>
      </c>
      <c r="G6" s="17">
        <v>133</v>
      </c>
      <c r="H6" s="16">
        <v>32569</v>
      </c>
      <c r="I6" s="12">
        <v>39</v>
      </c>
      <c r="J6" s="12">
        <v>117</v>
      </c>
      <c r="K6" s="12">
        <v>3</v>
      </c>
      <c r="L6" s="12">
        <v>120</v>
      </c>
      <c r="M6" s="12">
        <v>174</v>
      </c>
      <c r="N6" s="17">
        <v>0</v>
      </c>
      <c r="O6" s="7">
        <v>36</v>
      </c>
      <c r="P6" s="18">
        <v>32518</v>
      </c>
      <c r="Q6" s="41">
        <v>41.4</v>
      </c>
      <c r="R6" s="41">
        <v>89.5</v>
      </c>
      <c r="S6" s="41">
        <v>70.900000000000006</v>
      </c>
      <c r="T6" s="19">
        <f t="shared" si="0"/>
        <v>110.88576</v>
      </c>
      <c r="U6" s="19">
        <f t="shared" si="1"/>
        <v>239.71680000000001</v>
      </c>
      <c r="V6" s="19">
        <f t="shared" si="2"/>
        <v>171.52128000000002</v>
      </c>
      <c r="W6" s="11">
        <f t="shared" si="3"/>
        <v>10.765607766990293</v>
      </c>
      <c r="X6" s="11">
        <f t="shared" si="4"/>
        <v>23.27347572815534</v>
      </c>
      <c r="Y6" s="11">
        <f t="shared" si="5"/>
        <v>16.652551456310682</v>
      </c>
      <c r="Z6" s="11">
        <f t="shared" si="6"/>
        <v>50.691634951456315</v>
      </c>
    </row>
    <row r="7" spans="1:26" s="5" customFormat="1" x14ac:dyDescent="0.25">
      <c r="A7" s="14">
        <v>1991</v>
      </c>
      <c r="B7" s="15">
        <v>33221</v>
      </c>
      <c r="C7" s="14">
        <v>8</v>
      </c>
      <c r="D7" s="14">
        <v>30</v>
      </c>
      <c r="E7" s="16">
        <v>33289</v>
      </c>
      <c r="F7" s="9">
        <v>232</v>
      </c>
      <c r="G7" s="17">
        <v>189</v>
      </c>
      <c r="H7" s="16">
        <v>33321</v>
      </c>
      <c r="I7" s="12">
        <v>80</v>
      </c>
      <c r="J7" s="12">
        <v>32</v>
      </c>
      <c r="K7" s="12">
        <v>19</v>
      </c>
      <c r="L7" s="12">
        <v>205</v>
      </c>
      <c r="M7" s="12">
        <v>93</v>
      </c>
      <c r="N7" s="17">
        <v>62</v>
      </c>
      <c r="O7" s="17">
        <v>75</v>
      </c>
      <c r="P7" s="20">
        <v>33289</v>
      </c>
      <c r="Q7" s="40">
        <v>81.400000000000006</v>
      </c>
      <c r="R7" s="40">
        <v>86.4</v>
      </c>
      <c r="S7" s="40">
        <v>62.8</v>
      </c>
      <c r="T7" s="19">
        <f t="shared" si="0"/>
        <v>218.02176000000003</v>
      </c>
      <c r="U7" s="19">
        <f t="shared" si="1"/>
        <v>231.41376000000002</v>
      </c>
      <c r="V7" s="19">
        <f t="shared" si="2"/>
        <v>151.92576</v>
      </c>
      <c r="W7" s="11">
        <f t="shared" si="3"/>
        <v>21.167161165048547</v>
      </c>
      <c r="X7" s="11">
        <f t="shared" si="4"/>
        <v>22.467355339805827</v>
      </c>
      <c r="Y7" s="11">
        <f t="shared" si="5"/>
        <v>14.750073786407766</v>
      </c>
      <c r="Z7" s="11">
        <f t="shared" si="6"/>
        <v>58.384590291262143</v>
      </c>
    </row>
    <row r="8" spans="1:26" s="5" customFormat="1" x14ac:dyDescent="0.25">
      <c r="A8" s="14">
        <v>1992</v>
      </c>
      <c r="B8" s="15">
        <v>33577</v>
      </c>
      <c r="C8" s="14">
        <v>2</v>
      </c>
      <c r="D8" s="14">
        <v>19</v>
      </c>
      <c r="E8" s="16">
        <v>33582</v>
      </c>
      <c r="F8" s="9">
        <v>118</v>
      </c>
      <c r="G8" s="17">
        <v>136</v>
      </c>
      <c r="H8" s="16">
        <v>33690</v>
      </c>
      <c r="I8" s="12">
        <v>3.1</v>
      </c>
      <c r="J8" s="12">
        <v>170</v>
      </c>
      <c r="K8" s="12">
        <v>52</v>
      </c>
      <c r="L8" s="12">
        <v>117</v>
      </c>
      <c r="M8" s="12">
        <v>120</v>
      </c>
      <c r="N8" s="17">
        <v>44</v>
      </c>
      <c r="O8" s="17">
        <v>45</v>
      </c>
      <c r="P8" s="20">
        <v>33659</v>
      </c>
      <c r="Q8" s="40">
        <v>37.799999999999997</v>
      </c>
      <c r="R8" s="40">
        <v>39.4</v>
      </c>
      <c r="S8" s="40">
        <v>39.4</v>
      </c>
      <c r="T8" s="19">
        <f t="shared" si="0"/>
        <v>101.24351999999999</v>
      </c>
      <c r="U8" s="19">
        <f t="shared" si="1"/>
        <v>105.52896</v>
      </c>
      <c r="V8" s="19">
        <f t="shared" si="2"/>
        <v>95.316479999999999</v>
      </c>
      <c r="W8" s="11">
        <f t="shared" si="3"/>
        <v>9.8294679611650491</v>
      </c>
      <c r="X8" s="11">
        <f t="shared" si="4"/>
        <v>10.245530097087379</v>
      </c>
      <c r="Y8" s="11">
        <f t="shared" si="5"/>
        <v>9.2540271844660182</v>
      </c>
      <c r="Z8" s="11">
        <f t="shared" si="6"/>
        <v>29.329025242718444</v>
      </c>
    </row>
    <row r="9" spans="1:26" s="5" customFormat="1" x14ac:dyDescent="0.25">
      <c r="A9" s="14">
        <v>1993</v>
      </c>
      <c r="B9" s="15">
        <v>33955</v>
      </c>
      <c r="C9" s="14">
        <v>20</v>
      </c>
      <c r="D9" s="14">
        <v>20</v>
      </c>
      <c r="E9" s="16">
        <v>34028</v>
      </c>
      <c r="F9" s="9">
        <v>91</v>
      </c>
      <c r="G9" s="17">
        <v>130</v>
      </c>
      <c r="H9" s="16">
        <v>34048</v>
      </c>
      <c r="I9" s="12">
        <v>101</v>
      </c>
      <c r="J9" s="12">
        <v>20</v>
      </c>
      <c r="K9" s="12">
        <v>20</v>
      </c>
      <c r="L9" s="12">
        <v>176</v>
      </c>
      <c r="M9" s="12">
        <v>102</v>
      </c>
      <c r="N9" s="17">
        <v>36</v>
      </c>
      <c r="O9" s="17">
        <v>47</v>
      </c>
      <c r="P9" s="20">
        <v>34043</v>
      </c>
      <c r="Q9" s="40">
        <v>45.8</v>
      </c>
      <c r="R9" s="40">
        <v>53.2</v>
      </c>
      <c r="S9" s="40">
        <v>52.7</v>
      </c>
      <c r="T9" s="19">
        <f t="shared" si="0"/>
        <v>122.67071999999999</v>
      </c>
      <c r="U9" s="19">
        <f t="shared" si="1"/>
        <v>142.49088</v>
      </c>
      <c r="V9" s="19">
        <f t="shared" si="2"/>
        <v>127.49184</v>
      </c>
      <c r="W9" s="11">
        <f t="shared" si="3"/>
        <v>11.909778640776699</v>
      </c>
      <c r="X9" s="11">
        <f t="shared" si="4"/>
        <v>13.834066019417476</v>
      </c>
      <c r="Y9" s="11">
        <f t="shared" si="5"/>
        <v>12.37784854368932</v>
      </c>
      <c r="Z9" s="11">
        <f t="shared" si="6"/>
        <v>38.121693203883495</v>
      </c>
    </row>
    <row r="10" spans="1:26" s="5" customFormat="1" x14ac:dyDescent="0.25">
      <c r="A10" s="14">
        <v>1994</v>
      </c>
      <c r="B10" s="15">
        <v>34281</v>
      </c>
      <c r="C10" s="14">
        <v>56</v>
      </c>
      <c r="D10" s="14">
        <v>70</v>
      </c>
      <c r="E10" s="16">
        <v>34398</v>
      </c>
      <c r="F10" s="9">
        <v>162</v>
      </c>
      <c r="G10" s="17">
        <v>416</v>
      </c>
      <c r="H10" s="16">
        <v>34404</v>
      </c>
      <c r="I10" s="12">
        <v>192</v>
      </c>
      <c r="J10" s="12">
        <v>6</v>
      </c>
      <c r="K10" s="12">
        <v>16</v>
      </c>
      <c r="L10" s="12">
        <v>201</v>
      </c>
      <c r="M10" s="12">
        <v>186</v>
      </c>
      <c r="N10" s="17">
        <v>66</v>
      </c>
      <c r="O10" s="17">
        <v>67</v>
      </c>
      <c r="P10" s="20">
        <v>34403</v>
      </c>
      <c r="Q10" s="40">
        <v>50.6</v>
      </c>
      <c r="R10" s="40">
        <v>102</v>
      </c>
      <c r="S10" s="40">
        <v>59</v>
      </c>
      <c r="T10" s="19">
        <f t="shared" si="0"/>
        <v>135.52704</v>
      </c>
      <c r="U10" s="19">
        <f t="shared" si="1"/>
        <v>273.1968</v>
      </c>
      <c r="V10" s="19">
        <f t="shared" si="2"/>
        <v>142.7328</v>
      </c>
      <c r="W10" s="11">
        <f t="shared" si="3"/>
        <v>13.157965048543689</v>
      </c>
      <c r="X10" s="11">
        <f t="shared" si="4"/>
        <v>26.523961165048544</v>
      </c>
      <c r="Y10" s="11">
        <f t="shared" si="5"/>
        <v>13.857553398058252</v>
      </c>
      <c r="Z10" s="11">
        <f t="shared" si="6"/>
        <v>53.539479611650485</v>
      </c>
    </row>
    <row r="11" spans="1:26" s="5" customFormat="1" x14ac:dyDescent="0.25">
      <c r="A11" s="14">
        <v>1996</v>
      </c>
      <c r="B11" s="15">
        <v>35005</v>
      </c>
      <c r="C11" s="14">
        <v>113</v>
      </c>
      <c r="D11" s="14">
        <v>131</v>
      </c>
      <c r="E11" s="16">
        <v>35144</v>
      </c>
      <c r="F11" s="9">
        <v>171</v>
      </c>
      <c r="G11" s="17">
        <v>270</v>
      </c>
      <c r="H11" s="16">
        <v>35171</v>
      </c>
      <c r="I11" s="12">
        <v>150</v>
      </c>
      <c r="J11" s="12">
        <v>21</v>
      </c>
      <c r="K11" s="12">
        <v>29</v>
      </c>
      <c r="L11" s="12">
        <v>200</v>
      </c>
      <c r="M11" s="12">
        <v>143</v>
      </c>
      <c r="N11" s="17">
        <v>43</v>
      </c>
      <c r="O11" s="17">
        <v>61</v>
      </c>
      <c r="P11" s="20">
        <v>35110</v>
      </c>
      <c r="Q11" s="40">
        <v>32.799999999999997</v>
      </c>
      <c r="R11" s="40">
        <v>33.1</v>
      </c>
      <c r="S11" s="40">
        <v>36</v>
      </c>
      <c r="T11" s="19">
        <f t="shared" si="0"/>
        <v>87.851519999999979</v>
      </c>
      <c r="U11" s="19">
        <f t="shared" si="1"/>
        <v>88.65504</v>
      </c>
      <c r="V11" s="19">
        <f t="shared" si="2"/>
        <v>87.091200000000001</v>
      </c>
      <c r="W11" s="11">
        <f t="shared" si="3"/>
        <v>8.5292737864077655</v>
      </c>
      <c r="X11" s="11">
        <f t="shared" si="4"/>
        <v>8.6072854368932035</v>
      </c>
      <c r="Y11" s="11">
        <f t="shared" si="5"/>
        <v>8.4554563106796117</v>
      </c>
      <c r="Z11" s="11">
        <f t="shared" si="6"/>
        <v>25.592015533980582</v>
      </c>
    </row>
    <row r="12" spans="1:26" s="5" customFormat="1" x14ac:dyDescent="0.25">
      <c r="A12" s="14">
        <v>1998</v>
      </c>
      <c r="B12" s="15">
        <v>35752</v>
      </c>
      <c r="C12" s="14">
        <v>0</v>
      </c>
      <c r="D12" s="14">
        <v>28</v>
      </c>
      <c r="E12" s="16">
        <v>35784</v>
      </c>
      <c r="F12" s="9">
        <v>136</v>
      </c>
      <c r="G12" s="17">
        <v>189</v>
      </c>
      <c r="H12" s="16">
        <v>35899</v>
      </c>
      <c r="I12" s="12">
        <v>43</v>
      </c>
      <c r="J12" s="12">
        <v>211</v>
      </c>
      <c r="K12" s="12">
        <v>88</v>
      </c>
      <c r="L12" s="12">
        <v>187</v>
      </c>
      <c r="M12" s="12">
        <v>172</v>
      </c>
      <c r="N12" s="17">
        <v>0</v>
      </c>
      <c r="O12" s="17">
        <v>40</v>
      </c>
      <c r="P12" s="20">
        <v>35836</v>
      </c>
      <c r="Q12" s="40">
        <v>39.6</v>
      </c>
      <c r="R12" s="40">
        <v>77.099999999999994</v>
      </c>
      <c r="S12" s="40">
        <v>79.3</v>
      </c>
      <c r="T12" s="19">
        <f t="shared" si="0"/>
        <v>106.06464</v>
      </c>
      <c r="U12" s="19">
        <f t="shared" si="1"/>
        <v>206.50463999999997</v>
      </c>
      <c r="V12" s="19">
        <f t="shared" si="2"/>
        <v>191.84255999999999</v>
      </c>
      <c r="W12" s="11">
        <f t="shared" si="3"/>
        <v>10.29753786407767</v>
      </c>
      <c r="X12" s="11">
        <f t="shared" si="4"/>
        <v>20.048994174757279</v>
      </c>
      <c r="Y12" s="11">
        <f t="shared" si="5"/>
        <v>18.62549126213592</v>
      </c>
      <c r="Z12" s="11">
        <f t="shared" si="6"/>
        <v>48.972023300970875</v>
      </c>
    </row>
    <row r="13" spans="1:26" s="5" customFormat="1" x14ac:dyDescent="0.25">
      <c r="A13" s="14">
        <v>1999</v>
      </c>
      <c r="B13" s="15">
        <v>36107</v>
      </c>
      <c r="C13" s="14">
        <v>65</v>
      </c>
      <c r="D13" s="14">
        <v>65</v>
      </c>
      <c r="E13" s="16">
        <v>36219</v>
      </c>
      <c r="F13" s="9">
        <v>156</v>
      </c>
      <c r="G13" s="17">
        <v>328</v>
      </c>
      <c r="H13" s="16">
        <v>36227</v>
      </c>
      <c r="I13" s="12">
        <v>161</v>
      </c>
      <c r="J13" s="12">
        <v>20</v>
      </c>
      <c r="K13" s="12">
        <v>19</v>
      </c>
      <c r="L13" s="12">
        <v>258</v>
      </c>
      <c r="M13" s="12">
        <v>163</v>
      </c>
      <c r="N13" s="17">
        <v>67</v>
      </c>
      <c r="O13" s="17">
        <v>68</v>
      </c>
      <c r="P13" s="20">
        <v>36216</v>
      </c>
      <c r="Q13" s="40">
        <v>64.099999999999994</v>
      </c>
      <c r="R13" s="40">
        <v>80.2</v>
      </c>
      <c r="S13" s="40">
        <v>63.3</v>
      </c>
      <c r="T13" s="19">
        <f t="shared" si="0"/>
        <v>171.68543999999997</v>
      </c>
      <c r="U13" s="19">
        <f t="shared" si="1"/>
        <v>214.80768</v>
      </c>
      <c r="V13" s="19">
        <f t="shared" si="2"/>
        <v>153.13535999999999</v>
      </c>
      <c r="W13" s="11">
        <f t="shared" si="3"/>
        <v>16.668489320388346</v>
      </c>
      <c r="X13" s="11">
        <f t="shared" si="4"/>
        <v>20.855114563106799</v>
      </c>
      <c r="Y13" s="11">
        <f t="shared" si="5"/>
        <v>14.86751067961165</v>
      </c>
      <c r="Z13" s="11">
        <f t="shared" si="6"/>
        <v>52.39111456310679</v>
      </c>
    </row>
    <row r="14" spans="1:26" s="5" customFormat="1" x14ac:dyDescent="0.25">
      <c r="A14" s="14">
        <v>2001</v>
      </c>
      <c r="B14" s="15">
        <v>36877</v>
      </c>
      <c r="C14" s="14">
        <v>19</v>
      </c>
      <c r="D14" s="14">
        <v>34</v>
      </c>
      <c r="E14" s="16">
        <v>36955</v>
      </c>
      <c r="F14" s="9">
        <v>167</v>
      </c>
      <c r="G14" s="17">
        <v>149</v>
      </c>
      <c r="H14" s="16">
        <v>36970</v>
      </c>
      <c r="I14" s="12">
        <v>103</v>
      </c>
      <c r="J14" s="12">
        <v>32</v>
      </c>
      <c r="K14" s="12">
        <v>39</v>
      </c>
      <c r="L14" s="12">
        <v>98</v>
      </c>
      <c r="M14" s="12">
        <v>89</v>
      </c>
      <c r="N14" s="17">
        <v>25</v>
      </c>
      <c r="O14" s="17">
        <v>28</v>
      </c>
      <c r="P14" s="20">
        <v>36960</v>
      </c>
      <c r="Q14" s="40">
        <v>41.4</v>
      </c>
      <c r="R14" s="40">
        <v>40.6</v>
      </c>
      <c r="S14" s="40">
        <v>45.2</v>
      </c>
      <c r="T14" s="19">
        <f t="shared" si="0"/>
        <v>110.88576</v>
      </c>
      <c r="U14" s="19">
        <f t="shared" si="1"/>
        <v>108.74303999999999</v>
      </c>
      <c r="V14" s="19">
        <f t="shared" si="2"/>
        <v>109.34784000000002</v>
      </c>
      <c r="W14" s="11">
        <f t="shared" si="3"/>
        <v>10.765607766990293</v>
      </c>
      <c r="X14" s="11">
        <f t="shared" si="4"/>
        <v>10.557576699029125</v>
      </c>
      <c r="Y14" s="11">
        <f t="shared" si="5"/>
        <v>10.616295145631069</v>
      </c>
      <c r="Z14" s="11">
        <f t="shared" si="6"/>
        <v>31.939479611650491</v>
      </c>
    </row>
    <row r="15" spans="1:26" s="5" customFormat="1" x14ac:dyDescent="0.25">
      <c r="A15" s="14">
        <v>2003</v>
      </c>
      <c r="B15" s="15">
        <v>37589</v>
      </c>
      <c r="C15" s="14">
        <v>28</v>
      </c>
      <c r="D15" s="14">
        <v>35</v>
      </c>
      <c r="E15" s="16">
        <v>37690</v>
      </c>
      <c r="F15" s="9">
        <v>113</v>
      </c>
      <c r="G15" s="17">
        <v>264</v>
      </c>
      <c r="H15" s="16">
        <v>37695</v>
      </c>
      <c r="I15" s="12">
        <v>73</v>
      </c>
      <c r="J15" s="12">
        <v>13</v>
      </c>
      <c r="K15" s="12">
        <v>17</v>
      </c>
      <c r="L15" s="12">
        <v>188</v>
      </c>
      <c r="M15" s="12">
        <v>68</v>
      </c>
      <c r="N15" s="17">
        <v>96</v>
      </c>
      <c r="O15" s="17">
        <v>97</v>
      </c>
      <c r="P15" s="20">
        <v>37672</v>
      </c>
      <c r="Q15" s="40">
        <v>32.299999999999997</v>
      </c>
      <c r="R15" s="40">
        <v>38.5</v>
      </c>
      <c r="S15" s="40">
        <v>31.4</v>
      </c>
      <c r="T15" s="19">
        <f t="shared" si="0"/>
        <v>86.512319999999988</v>
      </c>
      <c r="U15" s="19">
        <f t="shared" si="1"/>
        <v>103.11839999999999</v>
      </c>
      <c r="V15" s="19">
        <f t="shared" si="2"/>
        <v>75.962879999999998</v>
      </c>
      <c r="W15" s="11">
        <f t="shared" si="3"/>
        <v>8.3992543689320378</v>
      </c>
      <c r="X15" s="11">
        <f t="shared" si="4"/>
        <v>10.011495145631066</v>
      </c>
      <c r="Y15" s="11">
        <f t="shared" si="5"/>
        <v>7.375036893203883</v>
      </c>
      <c r="Z15" s="11">
        <f t="shared" si="6"/>
        <v>25.785786407766988</v>
      </c>
    </row>
    <row r="16" spans="1:26" s="5" customFormat="1" ht="15" customHeight="1" x14ac:dyDescent="0.25">
      <c r="A16" s="21">
        <v>2004</v>
      </c>
      <c r="B16" s="15">
        <v>37978</v>
      </c>
      <c r="C16" s="14">
        <v>69</v>
      </c>
      <c r="D16" s="22">
        <v>81</v>
      </c>
      <c r="E16" s="23">
        <v>38056</v>
      </c>
      <c r="F16" s="9">
        <v>182</v>
      </c>
      <c r="G16" s="24">
        <v>302</v>
      </c>
      <c r="H16" s="25">
        <v>38074</v>
      </c>
      <c r="I16" s="26">
        <v>164</v>
      </c>
      <c r="J16" s="26">
        <v>37</v>
      </c>
      <c r="K16" s="12">
        <v>46</v>
      </c>
      <c r="L16" s="12">
        <v>163</v>
      </c>
      <c r="M16" s="12">
        <v>159</v>
      </c>
      <c r="N16" s="7">
        <v>12</v>
      </c>
      <c r="O16" s="7">
        <v>22</v>
      </c>
      <c r="P16" s="18">
        <v>37996</v>
      </c>
      <c r="Q16" s="41">
        <v>53.1</v>
      </c>
      <c r="R16" s="41">
        <v>48.1</v>
      </c>
      <c r="S16" s="41">
        <v>83.2</v>
      </c>
      <c r="T16" s="19">
        <f t="shared" si="0"/>
        <v>142.22304</v>
      </c>
      <c r="U16" s="19">
        <f t="shared" si="1"/>
        <v>128.83104</v>
      </c>
      <c r="V16" s="19">
        <f t="shared" si="2"/>
        <v>201.27744000000001</v>
      </c>
      <c r="W16" s="11">
        <f t="shared" si="3"/>
        <v>13.808062135922331</v>
      </c>
      <c r="X16" s="11">
        <f t="shared" si="4"/>
        <v>12.507867961165049</v>
      </c>
      <c r="Y16" s="11">
        <f t="shared" si="5"/>
        <v>19.541499029126214</v>
      </c>
      <c r="Z16" s="11">
        <f t="shared" si="6"/>
        <v>45.857429126213596</v>
      </c>
    </row>
    <row r="17" spans="1:26" s="5" customFormat="1" ht="15" customHeight="1" x14ac:dyDescent="0.25">
      <c r="A17" s="21">
        <v>2005</v>
      </c>
      <c r="B17" s="15">
        <v>38308</v>
      </c>
      <c r="C17" s="14">
        <v>49</v>
      </c>
      <c r="D17" s="14">
        <v>84</v>
      </c>
      <c r="E17" s="16">
        <v>38426</v>
      </c>
      <c r="F17" s="9">
        <v>103</v>
      </c>
      <c r="G17" s="17">
        <v>185</v>
      </c>
      <c r="H17" s="25">
        <v>38431</v>
      </c>
      <c r="I17" s="12">
        <v>189</v>
      </c>
      <c r="J17" s="12">
        <v>23</v>
      </c>
      <c r="K17" s="12">
        <v>57</v>
      </c>
      <c r="L17" s="12">
        <v>182</v>
      </c>
      <c r="M17" s="12">
        <v>150</v>
      </c>
      <c r="N17" s="7">
        <v>29</v>
      </c>
      <c r="O17" s="7">
        <v>38</v>
      </c>
      <c r="P17" s="18">
        <v>38431</v>
      </c>
      <c r="Q17" s="41">
        <v>69.8</v>
      </c>
      <c r="R17" s="41">
        <v>66.400000000000006</v>
      </c>
      <c r="S17" s="41">
        <v>50.6</v>
      </c>
      <c r="T17" s="19">
        <f t="shared" si="0"/>
        <v>186.95231999999999</v>
      </c>
      <c r="U17" s="19">
        <f t="shared" si="1"/>
        <v>177.84576000000004</v>
      </c>
      <c r="V17" s="19">
        <f t="shared" si="2"/>
        <v>122.41152</v>
      </c>
      <c r="W17" s="11">
        <f t="shared" si="3"/>
        <v>18.150710679611649</v>
      </c>
      <c r="X17" s="11">
        <f t="shared" si="4"/>
        <v>17.266578640776704</v>
      </c>
      <c r="Y17" s="11">
        <f t="shared" si="5"/>
        <v>11.884613592233009</v>
      </c>
      <c r="Z17" s="11">
        <f t="shared" si="6"/>
        <v>47.301902912621358</v>
      </c>
    </row>
    <row r="18" spans="1:26" s="5" customFormat="1" ht="15" customHeight="1" x14ac:dyDescent="0.25">
      <c r="A18" s="21">
        <v>2006</v>
      </c>
      <c r="B18" s="27">
        <v>38674</v>
      </c>
      <c r="C18" s="14">
        <v>50</v>
      </c>
      <c r="D18" s="14">
        <v>79</v>
      </c>
      <c r="E18" s="16">
        <v>38791</v>
      </c>
      <c r="F18" s="9">
        <v>116</v>
      </c>
      <c r="G18" s="17">
        <v>248</v>
      </c>
      <c r="H18" s="25">
        <v>38812</v>
      </c>
      <c r="I18" s="12">
        <v>127</v>
      </c>
      <c r="J18" s="12">
        <v>22</v>
      </c>
      <c r="K18" s="12">
        <v>44</v>
      </c>
      <c r="L18" s="12">
        <v>95</v>
      </c>
      <c r="M18" s="12">
        <v>106</v>
      </c>
      <c r="N18" s="7">
        <v>98</v>
      </c>
      <c r="O18" s="7">
        <v>98</v>
      </c>
      <c r="P18" s="18">
        <v>38776</v>
      </c>
      <c r="Q18" s="41">
        <v>56.9</v>
      </c>
      <c r="R18" s="41">
        <v>50.9</v>
      </c>
      <c r="S18" s="41">
        <v>40.200000000000003</v>
      </c>
      <c r="T18" s="19">
        <f t="shared" si="0"/>
        <v>152.40096</v>
      </c>
      <c r="U18" s="19">
        <f t="shared" si="1"/>
        <v>136.33055999999999</v>
      </c>
      <c r="V18" s="19">
        <f t="shared" si="2"/>
        <v>97.251840000000016</v>
      </c>
      <c r="W18" s="11">
        <f t="shared" si="3"/>
        <v>14.796209708737864</v>
      </c>
      <c r="X18" s="11">
        <f t="shared" si="4"/>
        <v>13.235976699029125</v>
      </c>
      <c r="Y18" s="11">
        <f t="shared" si="5"/>
        <v>9.4419262135922342</v>
      </c>
      <c r="Z18" s="11">
        <f t="shared" si="6"/>
        <v>37.474112621359225</v>
      </c>
    </row>
    <row r="19" spans="1:26" s="5" customFormat="1" ht="15" customHeight="1" x14ac:dyDescent="0.25">
      <c r="A19" s="14">
        <v>2007</v>
      </c>
      <c r="B19" s="15">
        <v>39105</v>
      </c>
      <c r="C19" s="14">
        <v>60</v>
      </c>
      <c r="D19" s="14">
        <v>60</v>
      </c>
      <c r="E19" s="16">
        <v>39141</v>
      </c>
      <c r="F19" s="9">
        <v>133</v>
      </c>
      <c r="G19" s="17">
        <v>192</v>
      </c>
      <c r="H19" s="16">
        <v>39158</v>
      </c>
      <c r="I19" s="12">
        <v>57</v>
      </c>
      <c r="J19" s="12">
        <v>19</v>
      </c>
      <c r="K19" s="12">
        <v>18</v>
      </c>
      <c r="L19" s="12">
        <v>154</v>
      </c>
      <c r="M19" s="12">
        <v>59</v>
      </c>
      <c r="N19" s="7">
        <v>27</v>
      </c>
      <c r="O19" s="7">
        <v>27</v>
      </c>
      <c r="P19" s="18">
        <v>39141</v>
      </c>
      <c r="Q19" s="41">
        <v>61.4</v>
      </c>
      <c r="R19" s="41">
        <v>87.5</v>
      </c>
      <c r="S19" s="41">
        <v>77.5</v>
      </c>
      <c r="T19" s="19">
        <f t="shared" si="0"/>
        <v>164.45375999999999</v>
      </c>
      <c r="U19" s="19">
        <f t="shared" si="1"/>
        <v>234.36</v>
      </c>
      <c r="V19" s="19">
        <f t="shared" si="2"/>
        <v>187.488</v>
      </c>
      <c r="W19" s="11">
        <f t="shared" si="3"/>
        <v>15.966384466019418</v>
      </c>
      <c r="X19" s="11">
        <f t="shared" si="4"/>
        <v>22.753398058252429</v>
      </c>
      <c r="Y19" s="11">
        <f t="shared" si="5"/>
        <v>18.202718446601942</v>
      </c>
      <c r="Z19" s="11">
        <f t="shared" si="6"/>
        <v>56.922500970873791</v>
      </c>
    </row>
    <row r="20" spans="1:26" s="5" customFormat="1" ht="15" customHeight="1" x14ac:dyDescent="0.25">
      <c r="A20" s="14">
        <v>2008</v>
      </c>
      <c r="B20" s="15">
        <v>39439</v>
      </c>
      <c r="C20" s="14">
        <v>0</v>
      </c>
      <c r="D20" s="14">
        <v>23</v>
      </c>
      <c r="E20" s="16">
        <v>39532</v>
      </c>
      <c r="F20" s="9">
        <v>113</v>
      </c>
      <c r="G20" s="17">
        <v>164</v>
      </c>
      <c r="H20" s="16">
        <v>39560</v>
      </c>
      <c r="I20" s="12">
        <v>119</v>
      </c>
      <c r="J20" s="12">
        <v>74</v>
      </c>
      <c r="K20" s="12">
        <v>126</v>
      </c>
      <c r="L20" s="12">
        <v>142</v>
      </c>
      <c r="M20" s="12">
        <v>94</v>
      </c>
      <c r="N20" s="17">
        <v>14</v>
      </c>
      <c r="O20" s="17">
        <v>47</v>
      </c>
      <c r="P20" s="20">
        <v>39457</v>
      </c>
      <c r="Q20" s="41">
        <v>46.7</v>
      </c>
      <c r="R20" s="41">
        <v>46.9</v>
      </c>
      <c r="S20" s="41">
        <v>52.4</v>
      </c>
      <c r="T20" s="19">
        <f t="shared" si="0"/>
        <v>125.08128000000002</v>
      </c>
      <c r="U20" s="19">
        <f t="shared" si="1"/>
        <v>125.61696000000001</v>
      </c>
      <c r="V20" s="19">
        <f t="shared" si="2"/>
        <v>126.76608</v>
      </c>
      <c r="W20" s="11">
        <f t="shared" si="3"/>
        <v>12.143813592233013</v>
      </c>
      <c r="X20" s="11">
        <f t="shared" si="4"/>
        <v>12.1958213592233</v>
      </c>
      <c r="Y20" s="11">
        <f t="shared" si="5"/>
        <v>12.307386407766991</v>
      </c>
      <c r="Z20" s="11">
        <f t="shared" si="6"/>
        <v>36.647021359223302</v>
      </c>
    </row>
    <row r="21" spans="1:26" s="1" customFormat="1" ht="15" customHeight="1" x14ac:dyDescent="0.25">
      <c r="A21" s="14">
        <v>2009</v>
      </c>
      <c r="B21" s="15">
        <v>39790</v>
      </c>
      <c r="C21" s="12">
        <v>36</v>
      </c>
      <c r="D21" s="12">
        <v>36</v>
      </c>
      <c r="E21" s="15">
        <v>39872</v>
      </c>
      <c r="F21" s="9">
        <v>121</v>
      </c>
      <c r="G21" s="12">
        <v>134</v>
      </c>
      <c r="H21" s="16">
        <v>39904</v>
      </c>
      <c r="I21" s="12">
        <v>88</v>
      </c>
      <c r="J21" s="12">
        <v>34</v>
      </c>
      <c r="K21" s="12">
        <v>31</v>
      </c>
      <c r="L21" s="12">
        <v>133</v>
      </c>
      <c r="M21" s="12">
        <v>88</v>
      </c>
      <c r="N21" s="9">
        <v>33</v>
      </c>
      <c r="O21" s="9">
        <v>41</v>
      </c>
      <c r="P21" s="28">
        <v>39833</v>
      </c>
      <c r="Q21" s="41">
        <v>46.7</v>
      </c>
      <c r="R21" s="41">
        <v>37.200000000000003</v>
      </c>
      <c r="S21" s="41">
        <v>38.200000000000003</v>
      </c>
      <c r="T21" s="19">
        <f>(Q21*86400*31)/1000000</f>
        <v>125.08128000000002</v>
      </c>
      <c r="U21" s="19">
        <f>(R21*86400*31)/1000000</f>
        <v>99.63648000000002</v>
      </c>
      <c r="V21" s="19">
        <f>(S21*86400*28)/1000000</f>
        <v>92.413440000000008</v>
      </c>
      <c r="W21" s="11">
        <f>T21/10300*1000</f>
        <v>12.143813592233013</v>
      </c>
      <c r="X21" s="11">
        <f t="shared" ref="X21:Y21" si="7">U21/10300*1000</f>
        <v>9.6734446601941766</v>
      </c>
      <c r="Y21" s="11">
        <f t="shared" si="7"/>
        <v>8.9721786407767006</v>
      </c>
      <c r="Z21" s="11">
        <f t="shared" ref="Z21:Z31" si="8">SUM(W21:Y21)</f>
        <v>30.789436893203888</v>
      </c>
    </row>
    <row r="22" spans="1:26" s="1" customFormat="1" ht="15" customHeight="1" x14ac:dyDescent="0.25">
      <c r="A22" s="14">
        <v>2010</v>
      </c>
      <c r="B22" s="15">
        <v>40158</v>
      </c>
      <c r="C22" s="12">
        <v>70</v>
      </c>
      <c r="D22" s="12">
        <v>84</v>
      </c>
      <c r="E22" s="15">
        <v>40252</v>
      </c>
      <c r="F22" s="9">
        <v>204</v>
      </c>
      <c r="G22" s="12">
        <v>439</v>
      </c>
      <c r="H22" s="16">
        <v>40259</v>
      </c>
      <c r="I22" s="12">
        <v>153</v>
      </c>
      <c r="J22" s="12">
        <v>23</v>
      </c>
      <c r="K22" s="12">
        <v>40</v>
      </c>
      <c r="L22" s="12">
        <v>243</v>
      </c>
      <c r="M22" s="12">
        <v>139</v>
      </c>
      <c r="N22" s="9">
        <v>76</v>
      </c>
      <c r="O22" s="9">
        <v>80</v>
      </c>
      <c r="P22" s="28">
        <v>40224</v>
      </c>
      <c r="Q22" s="41">
        <v>86</v>
      </c>
      <c r="R22" s="41">
        <v>59.2</v>
      </c>
      <c r="S22" s="41">
        <v>61.6</v>
      </c>
      <c r="T22" s="19">
        <f t="shared" ref="T22:T31" si="9">(Q22*86400*31)/1000000</f>
        <v>230.3424</v>
      </c>
      <c r="U22" s="19">
        <f t="shared" ref="U22:U31" si="10">(R22*86400*31)/1000000</f>
        <v>158.56128000000001</v>
      </c>
      <c r="V22" s="19">
        <f t="shared" ref="V22:V31" si="11">(S22*86400*28)/1000000</f>
        <v>149.02271999999999</v>
      </c>
      <c r="W22" s="11">
        <f t="shared" ref="W22:W31" si="12">T22/10300*1000</f>
        <v>22.363339805825241</v>
      </c>
      <c r="X22" s="11">
        <f t="shared" ref="X22:X31" si="13">U22/10300*1000</f>
        <v>15.394299029126215</v>
      </c>
      <c r="Y22" s="11">
        <f t="shared" ref="Y22:Y31" si="14">V22/10300*1000</f>
        <v>14.468225242718445</v>
      </c>
      <c r="Z22" s="11">
        <f t="shared" si="8"/>
        <v>52.225864077669904</v>
      </c>
    </row>
    <row r="23" spans="1:26" s="1" customFormat="1" ht="15" customHeight="1" x14ac:dyDescent="0.25">
      <c r="A23" s="12">
        <v>2011</v>
      </c>
      <c r="B23" s="15">
        <v>40508</v>
      </c>
      <c r="C23" s="12">
        <v>72</v>
      </c>
      <c r="D23" s="12">
        <v>86</v>
      </c>
      <c r="E23" s="15">
        <v>40579</v>
      </c>
      <c r="F23" s="9">
        <v>185</v>
      </c>
      <c r="G23" s="12">
        <v>172</v>
      </c>
      <c r="H23" s="15">
        <v>40644</v>
      </c>
      <c r="I23" s="12">
        <v>138</v>
      </c>
      <c r="J23" s="12">
        <v>51</v>
      </c>
      <c r="K23" s="12">
        <v>28</v>
      </c>
      <c r="L23" s="12">
        <v>196</v>
      </c>
      <c r="M23" s="12">
        <v>150</v>
      </c>
      <c r="N23" s="9">
        <v>31</v>
      </c>
      <c r="O23" s="9">
        <v>37</v>
      </c>
      <c r="P23" s="28">
        <v>40617</v>
      </c>
      <c r="Q23" s="41">
        <v>49</v>
      </c>
      <c r="R23" s="41">
        <v>74.2</v>
      </c>
      <c r="S23" s="41">
        <v>82.5</v>
      </c>
      <c r="T23" s="19">
        <f t="shared" si="9"/>
        <v>131.24160000000001</v>
      </c>
      <c r="U23" s="19">
        <f t="shared" si="10"/>
        <v>198.73728</v>
      </c>
      <c r="V23" s="19">
        <f t="shared" si="11"/>
        <v>199.584</v>
      </c>
      <c r="W23" s="11">
        <f t="shared" si="12"/>
        <v>12.741902912621359</v>
      </c>
      <c r="X23" s="11">
        <f t="shared" si="13"/>
        <v>19.294881553398056</v>
      </c>
      <c r="Y23" s="11">
        <f t="shared" si="14"/>
        <v>19.377087378640777</v>
      </c>
      <c r="Z23" s="11">
        <f t="shared" si="8"/>
        <v>51.413871844660193</v>
      </c>
    </row>
    <row r="24" spans="1:26" s="1" customFormat="1" ht="15" customHeight="1" x14ac:dyDescent="0.25">
      <c r="A24" s="9">
        <v>2012</v>
      </c>
      <c r="B24" s="15">
        <v>40897</v>
      </c>
      <c r="C24" s="12">
        <v>43</v>
      </c>
      <c r="D24" s="12">
        <v>43</v>
      </c>
      <c r="E24" s="15">
        <v>40967</v>
      </c>
      <c r="F24" s="9">
        <v>174</v>
      </c>
      <c r="G24" s="9">
        <v>207</v>
      </c>
      <c r="H24" s="28">
        <v>40984</v>
      </c>
      <c r="I24" s="12">
        <v>113</v>
      </c>
      <c r="J24" s="12">
        <v>18</v>
      </c>
      <c r="K24" s="12">
        <v>14</v>
      </c>
      <c r="L24" s="12">
        <v>104</v>
      </c>
      <c r="M24" s="12">
        <v>116</v>
      </c>
      <c r="N24" s="9">
        <v>44</v>
      </c>
      <c r="O24" s="9">
        <v>47</v>
      </c>
      <c r="P24" s="28">
        <v>40964</v>
      </c>
      <c r="Q24" s="41">
        <v>54.6</v>
      </c>
      <c r="R24" s="41">
        <v>66.599999999999994</v>
      </c>
      <c r="S24" s="41">
        <v>51.4</v>
      </c>
      <c r="T24" s="19">
        <f t="shared" si="9"/>
        <v>146.24064000000001</v>
      </c>
      <c r="U24" s="19">
        <f t="shared" si="10"/>
        <v>178.38143999999997</v>
      </c>
      <c r="V24" s="19">
        <f t="shared" si="11"/>
        <v>124.34688</v>
      </c>
      <c r="W24" s="11">
        <f t="shared" si="12"/>
        <v>14.198120388349516</v>
      </c>
      <c r="X24" s="11">
        <f t="shared" si="13"/>
        <v>17.318586407766986</v>
      </c>
      <c r="Y24" s="11">
        <f t="shared" si="14"/>
        <v>12.072512621359223</v>
      </c>
      <c r="Z24" s="11">
        <f t="shared" si="8"/>
        <v>43.589219417475725</v>
      </c>
    </row>
    <row r="25" spans="1:26" s="1" customFormat="1" ht="15" customHeight="1" x14ac:dyDescent="0.25">
      <c r="A25" s="12">
        <v>2013</v>
      </c>
      <c r="B25" s="15">
        <v>41245</v>
      </c>
      <c r="C25" s="12">
        <v>87</v>
      </c>
      <c r="D25" s="12">
        <v>132</v>
      </c>
      <c r="E25" s="15">
        <v>41369</v>
      </c>
      <c r="F25" s="9">
        <v>150</v>
      </c>
      <c r="G25" s="12">
        <v>320</v>
      </c>
      <c r="H25" s="15">
        <v>41384</v>
      </c>
      <c r="I25" s="12">
        <v>199</v>
      </c>
      <c r="J25" s="12">
        <v>19</v>
      </c>
      <c r="K25" s="12">
        <v>62</v>
      </c>
      <c r="L25" s="12">
        <v>207</v>
      </c>
      <c r="M25" s="12">
        <v>148</v>
      </c>
      <c r="N25" s="12">
        <v>11</v>
      </c>
      <c r="O25" s="12">
        <v>20</v>
      </c>
      <c r="P25" s="15">
        <v>41310</v>
      </c>
      <c r="Q25" s="40">
        <v>56.5</v>
      </c>
      <c r="R25" s="40">
        <v>53.9</v>
      </c>
      <c r="S25" s="40">
        <v>57</v>
      </c>
      <c r="T25" s="19">
        <f t="shared" si="9"/>
        <v>151.3296</v>
      </c>
      <c r="U25" s="19">
        <f t="shared" si="10"/>
        <v>144.36575999999999</v>
      </c>
      <c r="V25" s="19">
        <f t="shared" si="11"/>
        <v>137.89439999999999</v>
      </c>
      <c r="W25" s="11">
        <f t="shared" si="12"/>
        <v>14.692194174757281</v>
      </c>
      <c r="X25" s="11">
        <f t="shared" si="13"/>
        <v>14.016093203883495</v>
      </c>
      <c r="Y25" s="11">
        <f t="shared" si="14"/>
        <v>13.387805825242717</v>
      </c>
      <c r="Z25" s="11">
        <f t="shared" si="8"/>
        <v>42.096093203883491</v>
      </c>
    </row>
    <row r="26" spans="1:26" s="1" customFormat="1" ht="15" customHeight="1" x14ac:dyDescent="0.25">
      <c r="A26" s="14">
        <v>2015</v>
      </c>
      <c r="B26" s="15">
        <v>41961</v>
      </c>
      <c r="C26" s="14">
        <v>2</v>
      </c>
      <c r="D26" s="22">
        <v>15</v>
      </c>
      <c r="E26" s="23">
        <v>42035</v>
      </c>
      <c r="F26" s="9">
        <v>111</v>
      </c>
      <c r="G26" s="26">
        <v>123</v>
      </c>
      <c r="H26" s="16">
        <v>42068</v>
      </c>
      <c r="I26" s="12">
        <v>126</v>
      </c>
      <c r="J26" s="12">
        <v>104</v>
      </c>
      <c r="K26" s="12">
        <v>8</v>
      </c>
      <c r="L26" s="12">
        <v>157</v>
      </c>
      <c r="M26" s="12">
        <v>163</v>
      </c>
      <c r="N26" s="12">
        <v>35</v>
      </c>
      <c r="O26" s="12">
        <v>39</v>
      </c>
      <c r="P26" s="15">
        <v>42073</v>
      </c>
      <c r="Q26" s="40">
        <v>43.4</v>
      </c>
      <c r="R26" s="40">
        <v>61.2</v>
      </c>
      <c r="S26" s="40">
        <v>61.5</v>
      </c>
      <c r="T26" s="19">
        <f t="shared" si="9"/>
        <v>116.24256</v>
      </c>
      <c r="U26" s="19">
        <f t="shared" si="10"/>
        <v>163.91808</v>
      </c>
      <c r="V26" s="19">
        <f t="shared" si="11"/>
        <v>148.7808</v>
      </c>
      <c r="W26" s="11">
        <f t="shared" si="12"/>
        <v>11.285685436893203</v>
      </c>
      <c r="X26" s="11">
        <f t="shared" si="13"/>
        <v>15.914376699029127</v>
      </c>
      <c r="Y26" s="11">
        <f t="shared" si="14"/>
        <v>14.44473786407767</v>
      </c>
      <c r="Z26" s="11">
        <f t="shared" si="8"/>
        <v>41.644800000000004</v>
      </c>
    </row>
    <row r="27" spans="1:26" s="1" customFormat="1" ht="15" customHeight="1" x14ac:dyDescent="0.25">
      <c r="A27" s="14">
        <v>2017</v>
      </c>
      <c r="B27" s="15">
        <v>42682</v>
      </c>
      <c r="C27" s="14">
        <v>0</v>
      </c>
      <c r="D27" s="14">
        <v>32</v>
      </c>
      <c r="E27" s="16">
        <v>42755</v>
      </c>
      <c r="F27" s="9">
        <v>171</v>
      </c>
      <c r="G27" s="12">
        <v>238</v>
      </c>
      <c r="H27" s="16">
        <v>42807</v>
      </c>
      <c r="I27" s="12">
        <v>128</v>
      </c>
      <c r="J27" s="12">
        <v>85</v>
      </c>
      <c r="K27" s="12">
        <v>48</v>
      </c>
      <c r="L27" s="12">
        <v>233</v>
      </c>
      <c r="M27" s="12">
        <v>167</v>
      </c>
      <c r="N27" s="12">
        <v>53</v>
      </c>
      <c r="O27" s="12">
        <v>55</v>
      </c>
      <c r="P27" s="15">
        <v>42786</v>
      </c>
      <c r="Q27" s="40">
        <v>103</v>
      </c>
      <c r="R27" s="40">
        <v>77.3</v>
      </c>
      <c r="S27" s="40">
        <v>74.900000000000006</v>
      </c>
      <c r="T27" s="19">
        <f t="shared" si="9"/>
        <v>275.87520000000001</v>
      </c>
      <c r="U27" s="19">
        <f t="shared" si="10"/>
        <v>207.04032000000001</v>
      </c>
      <c r="V27" s="19">
        <f t="shared" si="11"/>
        <v>181.19808000000003</v>
      </c>
      <c r="W27" s="11">
        <f t="shared" si="12"/>
        <v>26.784000000000002</v>
      </c>
      <c r="X27" s="11">
        <f t="shared" si="13"/>
        <v>20.101001941747572</v>
      </c>
      <c r="Y27" s="11">
        <f t="shared" si="14"/>
        <v>17.59204660194175</v>
      </c>
      <c r="Z27" s="11">
        <f t="shared" si="8"/>
        <v>64.477048543689321</v>
      </c>
    </row>
    <row r="28" spans="1:26" s="1" customFormat="1" ht="15" customHeight="1" x14ac:dyDescent="0.25">
      <c r="A28" s="21">
        <v>2018</v>
      </c>
      <c r="B28" s="15">
        <v>43108</v>
      </c>
      <c r="C28" s="21">
        <v>35</v>
      </c>
      <c r="D28" s="21">
        <v>58</v>
      </c>
      <c r="E28" s="25">
        <v>43169</v>
      </c>
      <c r="F28" s="9">
        <v>125</v>
      </c>
      <c r="G28" s="9">
        <v>202</v>
      </c>
      <c r="H28" s="25">
        <v>43196</v>
      </c>
      <c r="I28" s="9">
        <v>38</v>
      </c>
      <c r="J28" s="9">
        <v>28</v>
      </c>
      <c r="K28" s="9">
        <v>38</v>
      </c>
      <c r="L28" s="9">
        <v>193</v>
      </c>
      <c r="M28" s="9">
        <v>28</v>
      </c>
      <c r="N28" s="9">
        <v>41</v>
      </c>
      <c r="O28" s="9">
        <v>46</v>
      </c>
      <c r="P28" s="28">
        <v>43179</v>
      </c>
      <c r="Q28" s="41">
        <v>98.7</v>
      </c>
      <c r="R28" s="41">
        <v>95.8</v>
      </c>
      <c r="S28" s="41">
        <v>69.900000000000006</v>
      </c>
      <c r="T28" s="19">
        <f t="shared" si="9"/>
        <v>264.35807999999997</v>
      </c>
      <c r="U28" s="19">
        <f t="shared" si="10"/>
        <v>256.59071999999998</v>
      </c>
      <c r="V28" s="19">
        <f t="shared" si="11"/>
        <v>169.10208000000003</v>
      </c>
      <c r="W28" s="11">
        <f t="shared" si="12"/>
        <v>25.665833009708738</v>
      </c>
      <c r="X28" s="11">
        <f t="shared" si="13"/>
        <v>24.911720388349512</v>
      </c>
      <c r="Y28" s="11">
        <f t="shared" si="14"/>
        <v>16.417677669902915</v>
      </c>
      <c r="Z28" s="11">
        <f t="shared" si="8"/>
        <v>66.995231067961157</v>
      </c>
    </row>
    <row r="29" spans="1:26" s="3" customFormat="1" ht="15" customHeight="1" x14ac:dyDescent="0.25">
      <c r="A29" s="14">
        <v>2019</v>
      </c>
      <c r="B29" s="15">
        <v>43424</v>
      </c>
      <c r="C29" s="14">
        <v>6</v>
      </c>
      <c r="D29" s="14">
        <v>65</v>
      </c>
      <c r="E29" s="16">
        <v>43496</v>
      </c>
      <c r="F29" s="9">
        <v>112</v>
      </c>
      <c r="G29" s="12">
        <v>133</v>
      </c>
      <c r="H29" s="16">
        <v>43543</v>
      </c>
      <c r="I29" s="12">
        <v>121</v>
      </c>
      <c r="J29" s="12">
        <v>54</v>
      </c>
      <c r="K29" s="12">
        <v>33</v>
      </c>
      <c r="L29" s="12">
        <v>151</v>
      </c>
      <c r="M29" s="12">
        <v>141</v>
      </c>
      <c r="N29" s="12">
        <v>17</v>
      </c>
      <c r="O29" s="12">
        <v>24</v>
      </c>
      <c r="P29" s="15">
        <v>43444</v>
      </c>
      <c r="Q29" s="40">
        <v>50.3</v>
      </c>
      <c r="R29" s="40">
        <v>51.9</v>
      </c>
      <c r="S29" s="40">
        <v>63.2</v>
      </c>
      <c r="T29" s="19">
        <f t="shared" si="9"/>
        <v>134.72352000000001</v>
      </c>
      <c r="U29" s="19">
        <f t="shared" si="10"/>
        <v>139.00896</v>
      </c>
      <c r="V29" s="19">
        <f t="shared" si="11"/>
        <v>152.89344</v>
      </c>
      <c r="W29" s="11">
        <f t="shared" si="12"/>
        <v>13.079953398058253</v>
      </c>
      <c r="X29" s="11">
        <f t="shared" si="13"/>
        <v>13.496015533980582</v>
      </c>
      <c r="Y29" s="11">
        <f t="shared" si="14"/>
        <v>14.844023300970873</v>
      </c>
      <c r="Z29" s="11">
        <f t="shared" si="8"/>
        <v>41.419992233009708</v>
      </c>
    </row>
    <row r="30" spans="1:26" s="3" customFormat="1" ht="15" customHeight="1" x14ac:dyDescent="0.25">
      <c r="A30" s="14">
        <v>2021</v>
      </c>
      <c r="B30" s="15">
        <v>44172</v>
      </c>
      <c r="C30" s="14">
        <v>1</v>
      </c>
      <c r="D30" s="14">
        <v>56</v>
      </c>
      <c r="E30" s="16">
        <v>44242</v>
      </c>
      <c r="F30" s="9">
        <v>164</v>
      </c>
      <c r="G30" s="12">
        <v>172</v>
      </c>
      <c r="H30" s="16">
        <v>44256</v>
      </c>
      <c r="I30" s="12">
        <v>117</v>
      </c>
      <c r="J30" s="12">
        <v>4</v>
      </c>
      <c r="K30" s="12">
        <v>0</v>
      </c>
      <c r="L30" s="12">
        <v>120</v>
      </c>
      <c r="M30" s="12">
        <v>121</v>
      </c>
      <c r="N30" s="12">
        <v>2</v>
      </c>
      <c r="O30" s="12">
        <v>17</v>
      </c>
      <c r="P30" s="15">
        <v>44185</v>
      </c>
      <c r="Q30" s="40">
        <v>43.6</v>
      </c>
      <c r="R30" s="40">
        <v>41.8</v>
      </c>
      <c r="S30" s="40">
        <v>41.8</v>
      </c>
      <c r="T30" s="19">
        <f t="shared" si="9"/>
        <v>116.77824</v>
      </c>
      <c r="U30" s="19">
        <f t="shared" si="10"/>
        <v>111.95711999999999</v>
      </c>
      <c r="V30" s="19">
        <f t="shared" si="11"/>
        <v>101.12255999999998</v>
      </c>
      <c r="W30" s="11">
        <f t="shared" si="12"/>
        <v>11.337693203883495</v>
      </c>
      <c r="X30" s="11">
        <f t="shared" si="13"/>
        <v>10.869623300970874</v>
      </c>
      <c r="Y30" s="11">
        <f t="shared" si="14"/>
        <v>9.8177242718446571</v>
      </c>
      <c r="Z30" s="11">
        <f t="shared" si="8"/>
        <v>32.025040776699029</v>
      </c>
    </row>
    <row r="31" spans="1:26" s="6" customFormat="1" ht="15" customHeight="1" x14ac:dyDescent="0.25">
      <c r="A31" s="29">
        <v>2023</v>
      </c>
      <c r="B31" s="30">
        <v>44882</v>
      </c>
      <c r="C31" s="29">
        <v>18</v>
      </c>
      <c r="D31" s="29">
        <v>51</v>
      </c>
      <c r="E31" s="31">
        <v>44915</v>
      </c>
      <c r="F31" s="29">
        <v>143</v>
      </c>
      <c r="G31" s="32">
        <v>237</v>
      </c>
      <c r="H31" s="31">
        <v>45020</v>
      </c>
      <c r="I31" s="32">
        <v>69.900000000000006</v>
      </c>
      <c r="J31" s="32">
        <v>259</v>
      </c>
      <c r="K31" s="32">
        <v>83.2</v>
      </c>
      <c r="L31" s="32">
        <v>211.3</v>
      </c>
      <c r="M31" s="32">
        <v>240.3</v>
      </c>
      <c r="N31" s="32">
        <v>8</v>
      </c>
      <c r="O31" s="32">
        <v>9</v>
      </c>
      <c r="P31" s="30">
        <v>44995</v>
      </c>
      <c r="Q31" s="42">
        <v>53.2</v>
      </c>
      <c r="R31" s="42">
        <v>117.4</v>
      </c>
      <c r="S31" s="42">
        <v>106.8</v>
      </c>
      <c r="T31" s="34">
        <f t="shared" si="9"/>
        <v>142.49088</v>
      </c>
      <c r="U31" s="34">
        <f t="shared" si="10"/>
        <v>314.44416000000001</v>
      </c>
      <c r="V31" s="34">
        <f t="shared" si="11"/>
        <v>258.37056000000001</v>
      </c>
      <c r="W31" s="33">
        <f t="shared" si="12"/>
        <v>13.834066019417476</v>
      </c>
      <c r="X31" s="33">
        <f t="shared" si="13"/>
        <v>30.52855922330097</v>
      </c>
      <c r="Y31" s="33">
        <f t="shared" si="14"/>
        <v>25.084520388349514</v>
      </c>
      <c r="Z31" s="33">
        <f t="shared" si="8"/>
        <v>69.447145631067954</v>
      </c>
    </row>
  </sheetData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Вилия-Михалишки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2023-11-23T10:00:04Z</dcterms:modified>
</cp:coreProperties>
</file>