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Стешицы" sheetId="4" r:id="rId1"/>
  </sheets>
  <calcPr calcId="162913"/>
</workbook>
</file>

<file path=xl/calcChain.xml><?xml version="1.0" encoding="utf-8"?>
<calcChain xmlns="http://schemas.openxmlformats.org/spreadsheetml/2006/main">
  <c r="V31" i="4" l="1"/>
  <c r="Y31" i="4" s="1"/>
  <c r="U31" i="4"/>
  <c r="X31" i="4" s="1"/>
  <c r="T31" i="4" l="1"/>
  <c r="W31" i="4" l="1"/>
  <c r="Z31" i="4" s="1"/>
  <c r="V30" i="4"/>
  <c r="Y30" i="4" s="1"/>
  <c r="U30" i="4"/>
  <c r="X30" i="4" s="1"/>
  <c r="T30" i="4"/>
  <c r="W30" i="4" s="1"/>
  <c r="V29" i="4"/>
  <c r="Y29" i="4" s="1"/>
  <c r="U29" i="4"/>
  <c r="X29" i="4" s="1"/>
  <c r="T29" i="4"/>
  <c r="W29" i="4" s="1"/>
  <c r="V28" i="4"/>
  <c r="Y28" i="4" s="1"/>
  <c r="U28" i="4"/>
  <c r="X28" i="4" s="1"/>
  <c r="T28" i="4"/>
  <c r="W28" i="4" s="1"/>
  <c r="V27" i="4"/>
  <c r="Y27" i="4" s="1"/>
  <c r="U27" i="4"/>
  <c r="X27" i="4" s="1"/>
  <c r="T27" i="4"/>
  <c r="W27" i="4" s="1"/>
  <c r="V26" i="4"/>
  <c r="Y26" i="4" s="1"/>
  <c r="U26" i="4"/>
  <c r="X26" i="4" s="1"/>
  <c r="T26" i="4"/>
  <c r="W26" i="4" s="1"/>
  <c r="V25" i="4"/>
  <c r="Y25" i="4" s="1"/>
  <c r="U25" i="4"/>
  <c r="X25" i="4" s="1"/>
  <c r="T25" i="4"/>
  <c r="W25" i="4" s="1"/>
  <c r="V24" i="4"/>
  <c r="Y24" i="4" s="1"/>
  <c r="U24" i="4"/>
  <c r="X24" i="4" s="1"/>
  <c r="T24" i="4"/>
  <c r="W24" i="4" s="1"/>
  <c r="V23" i="4"/>
  <c r="Y23" i="4" s="1"/>
  <c r="U23" i="4"/>
  <c r="X23" i="4" s="1"/>
  <c r="T23" i="4"/>
  <c r="W23" i="4" s="1"/>
  <c r="V22" i="4"/>
  <c r="Y22" i="4" s="1"/>
  <c r="U22" i="4"/>
  <c r="X22" i="4" s="1"/>
  <c r="T22" i="4"/>
  <c r="W22" i="4" s="1"/>
  <c r="V21" i="4"/>
  <c r="Y21" i="4" s="1"/>
  <c r="U21" i="4"/>
  <c r="X21" i="4" s="1"/>
  <c r="T21" i="4"/>
  <c r="W21" i="4" s="1"/>
  <c r="V20" i="4"/>
  <c r="Y20" i="4" s="1"/>
  <c r="U20" i="4"/>
  <c r="X20" i="4" s="1"/>
  <c r="T20" i="4"/>
  <c r="W20" i="4" s="1"/>
  <c r="V19" i="4"/>
  <c r="Y19" i="4" s="1"/>
  <c r="U19" i="4"/>
  <c r="X19" i="4" s="1"/>
  <c r="T19" i="4"/>
  <c r="W19" i="4" s="1"/>
  <c r="V18" i="4"/>
  <c r="Y18" i="4" s="1"/>
  <c r="U18" i="4"/>
  <c r="X18" i="4" s="1"/>
  <c r="T18" i="4"/>
  <c r="W18" i="4" s="1"/>
  <c r="V17" i="4"/>
  <c r="Y17" i="4" s="1"/>
  <c r="U17" i="4"/>
  <c r="X17" i="4" s="1"/>
  <c r="T17" i="4"/>
  <c r="W17" i="4" s="1"/>
  <c r="V16" i="4"/>
  <c r="Y16" i="4" s="1"/>
  <c r="U16" i="4"/>
  <c r="X16" i="4" s="1"/>
  <c r="T16" i="4"/>
  <c r="W16" i="4" s="1"/>
  <c r="V15" i="4"/>
  <c r="Y15" i="4" s="1"/>
  <c r="U15" i="4"/>
  <c r="X15" i="4" s="1"/>
  <c r="T15" i="4"/>
  <c r="W15" i="4" s="1"/>
  <c r="V14" i="4"/>
  <c r="Y14" i="4" s="1"/>
  <c r="U14" i="4"/>
  <c r="X14" i="4" s="1"/>
  <c r="T14" i="4"/>
  <c r="W14" i="4" s="1"/>
  <c r="V13" i="4"/>
  <c r="Y13" i="4" s="1"/>
  <c r="U13" i="4"/>
  <c r="X13" i="4" s="1"/>
  <c r="T13" i="4"/>
  <c r="W13" i="4" s="1"/>
  <c r="V12" i="4"/>
  <c r="Y12" i="4" s="1"/>
  <c r="U12" i="4"/>
  <c r="X12" i="4" s="1"/>
  <c r="T12" i="4"/>
  <c r="W12" i="4" s="1"/>
  <c r="V11" i="4"/>
  <c r="Y11" i="4" s="1"/>
  <c r="U11" i="4"/>
  <c r="X11" i="4" s="1"/>
  <c r="T11" i="4"/>
  <c r="W11" i="4" s="1"/>
  <c r="V10" i="4"/>
  <c r="Y10" i="4" s="1"/>
  <c r="U10" i="4"/>
  <c r="X10" i="4" s="1"/>
  <c r="T10" i="4"/>
  <c r="W10" i="4" s="1"/>
  <c r="V9" i="4"/>
  <c r="Y9" i="4" s="1"/>
  <c r="U9" i="4"/>
  <c r="X9" i="4" s="1"/>
  <c r="T9" i="4"/>
  <c r="W9" i="4" s="1"/>
  <c r="V8" i="4"/>
  <c r="Y8" i="4" s="1"/>
  <c r="U8" i="4"/>
  <c r="X8" i="4" s="1"/>
  <c r="T8" i="4"/>
  <c r="W8" i="4" s="1"/>
  <c r="V7" i="4"/>
  <c r="Y7" i="4" s="1"/>
  <c r="U7" i="4"/>
  <c r="X7" i="4" s="1"/>
  <c r="T7" i="4"/>
  <c r="W7" i="4" s="1"/>
  <c r="V6" i="4"/>
  <c r="Y6" i="4" s="1"/>
  <c r="U6" i="4"/>
  <c r="X6" i="4" s="1"/>
  <c r="T6" i="4"/>
  <c r="W6" i="4" s="1"/>
  <c r="V5" i="4"/>
  <c r="Y5" i="4" s="1"/>
  <c r="U5" i="4"/>
  <c r="X5" i="4" s="1"/>
  <c r="T5" i="4"/>
  <c r="W5" i="4" s="1"/>
  <c r="V4" i="4"/>
  <c r="Y4" i="4" s="1"/>
  <c r="U4" i="4"/>
  <c r="X4" i="4" s="1"/>
  <c r="T4" i="4"/>
  <c r="W4" i="4" s="1"/>
  <c r="V3" i="4"/>
  <c r="Y3" i="4" s="1"/>
  <c r="U3" i="4"/>
  <c r="X3" i="4" s="1"/>
  <c r="T3" i="4"/>
  <c r="W3" i="4" s="1"/>
  <c r="V2" i="4"/>
  <c r="Y2" i="4" s="1"/>
  <c r="U2" i="4"/>
  <c r="X2" i="4" s="1"/>
  <c r="T2" i="4"/>
  <c r="W2" i="4" s="1"/>
  <c r="Z2" i="4" l="1"/>
  <c r="Z13" i="4"/>
  <c r="Z5" i="4"/>
  <c r="Z6" i="4"/>
  <c r="Z14" i="4"/>
  <c r="Z3" i="4"/>
  <c r="Z4" i="4"/>
  <c r="Z11" i="4"/>
  <c r="Z12" i="4"/>
  <c r="Z9" i="4"/>
  <c r="Z8" i="4"/>
  <c r="Z10" i="4"/>
  <c r="Z7" i="4"/>
  <c r="Z29" i="4"/>
  <c r="Z28" i="4"/>
  <c r="Z27" i="4"/>
  <c r="Z26" i="4"/>
  <c r="Z24" i="4"/>
  <c r="Z23" i="4"/>
  <c r="Z22" i="4"/>
  <c r="Z25" i="4"/>
  <c r="Z21" i="4"/>
  <c r="Z20" i="4"/>
  <c r="Z19" i="4"/>
  <c r="Z18" i="4"/>
  <c r="Z17" i="4"/>
  <c r="Z16" i="4"/>
  <c r="Z15" i="4"/>
  <c r="Z30" i="4"/>
</calcChain>
</file>

<file path=xl/sharedStrings.xml><?xml version="1.0" encoding="utf-8"?>
<sst xmlns="http://schemas.openxmlformats.org/spreadsheetml/2006/main" count="26" uniqueCount="26">
  <si>
    <t>Smax</t>
  </si>
  <si>
    <t>year</t>
  </si>
  <si>
    <t>d_0</t>
  </si>
  <si>
    <t>S_2802</t>
  </si>
  <si>
    <t>d_smax</t>
  </si>
  <si>
    <t>H_2802</t>
  </si>
  <si>
    <t>H_max</t>
  </si>
  <si>
    <t>d_hmax</t>
  </si>
  <si>
    <t>X</t>
  </si>
  <si>
    <t>X1</t>
  </si>
  <si>
    <t>X2</t>
  </si>
  <si>
    <t>X3</t>
  </si>
  <si>
    <t>Xs</t>
  </si>
  <si>
    <t>L_2802</t>
  </si>
  <si>
    <t>L_max</t>
  </si>
  <si>
    <t>d_lmax</t>
  </si>
  <si>
    <t>Q12</t>
  </si>
  <si>
    <t>Q01</t>
  </si>
  <si>
    <t>Q02</t>
  </si>
  <si>
    <t>W12</t>
  </si>
  <si>
    <t>W01</t>
  </si>
  <si>
    <t>W02</t>
  </si>
  <si>
    <t>Y12</t>
  </si>
  <si>
    <t>Y01</t>
  </si>
  <si>
    <t>Y02</t>
  </si>
  <si>
    <t>Y_sum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</si>
</sst>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0" fillId="0" borderId="1" xfId="0" applyFont="1" applyBorder="1" applyAlignment="1">
      <alignment horizontal="right"/>
    </xf>
    <xf numFmtId="14" fontId="1" fillId="0" borderId="1" xfId="0" applyNumberFormat="1" applyFont="1" applyFill="1" applyBorder="1" applyAlignment="1">
      <alignment horizontal="right"/>
    </xf>
    <xf numFmtId="14" fontId="1" fillId="0" borderId="1" xfId="0" applyNumberFormat="1" applyFont="1" applyFill="1" applyBorder="1" applyAlignment="1">
      <alignment horizontal="right" vertical="center" wrapText="1"/>
    </xf>
    <xf numFmtId="164" fontId="1" fillId="0" borderId="1" xfId="0" applyNumberFormat="1" applyFont="1" applyFill="1" applyBorder="1" applyAlignment="1">
      <alignment horizontal="right"/>
    </xf>
    <xf numFmtId="1" fontId="0" fillId="0" borderId="1" xfId="0" applyNumberFormat="1" applyFont="1" applyFill="1" applyBorder="1" applyAlignment="1">
      <alignment horizontal="right"/>
    </xf>
    <xf numFmtId="1" fontId="0" fillId="0" borderId="1" xfId="0" applyNumberFormat="1" applyFont="1" applyBorder="1" applyAlignment="1">
      <alignment horizontal="right"/>
    </xf>
    <xf numFmtId="1" fontId="5" fillId="0" borderId="1" xfId="0" applyNumberFormat="1" applyFont="1" applyFill="1" applyBorder="1" applyAlignment="1">
      <alignment horizontal="right"/>
    </xf>
    <xf numFmtId="1" fontId="0" fillId="2" borderId="1" xfId="0" applyNumberFormat="1" applyFont="1" applyFill="1" applyBorder="1" applyAlignment="1">
      <alignment horizontal="right"/>
    </xf>
    <xf numFmtId="14" fontId="3" fillId="0" borderId="1" xfId="0" applyNumberFormat="1" applyFont="1" applyFill="1" applyBorder="1" applyAlignment="1">
      <alignment horizontal="right" vertical="center" wrapText="1"/>
    </xf>
    <xf numFmtId="164" fontId="3" fillId="0" borderId="1" xfId="0" applyNumberFormat="1" applyFont="1" applyFill="1" applyBorder="1" applyAlignment="1">
      <alignment horizontal="right"/>
    </xf>
    <xf numFmtId="14" fontId="1" fillId="0" borderId="1" xfId="0" applyNumberFormat="1" applyFont="1" applyBorder="1" applyAlignment="1">
      <alignment horizontal="right" vertical="center" wrapText="1"/>
    </xf>
    <xf numFmtId="14" fontId="3" fillId="0" borderId="1" xfId="0" applyNumberFormat="1" applyFont="1" applyFill="1" applyBorder="1" applyAlignment="1">
      <alignment horizontal="right"/>
    </xf>
    <xf numFmtId="1" fontId="5" fillId="0" borderId="1" xfId="0" applyNumberFormat="1" applyFont="1" applyBorder="1" applyAlignment="1">
      <alignment horizontal="right"/>
    </xf>
    <xf numFmtId="1" fontId="3" fillId="0" borderId="1" xfId="0" applyNumberFormat="1" applyFont="1" applyFill="1" applyBorder="1" applyAlignment="1">
      <alignment horizontal="right"/>
    </xf>
    <xf numFmtId="1" fontId="1" fillId="0" borderId="1" xfId="0" applyNumberFormat="1" applyFont="1" applyFill="1" applyBorder="1" applyAlignment="1">
      <alignment horizontal="right"/>
    </xf>
    <xf numFmtId="0" fontId="0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  <xf numFmtId="1" fontId="1" fillId="0" borderId="1" xfId="0" applyNumberFormat="1" applyFont="1" applyFill="1" applyBorder="1" applyAlignment="1">
      <alignment horizontal="right" vertical="center" wrapText="1"/>
    </xf>
    <xf numFmtId="1" fontId="1" fillId="0" borderId="1" xfId="0" applyNumberFormat="1" applyFont="1" applyBorder="1" applyAlignment="1">
      <alignment horizontal="right" vertical="center" wrapText="1"/>
    </xf>
    <xf numFmtId="1" fontId="3" fillId="0" borderId="1" xfId="0" applyNumberFormat="1" applyFont="1" applyFill="1" applyBorder="1" applyAlignment="1">
      <alignment horizontal="right" vertical="center" wrapText="1"/>
    </xf>
    <xf numFmtId="1" fontId="0" fillId="0" borderId="0" xfId="0" applyNumberFormat="1" applyFont="1" applyAlignment="1">
      <alignment horizontal="right"/>
    </xf>
    <xf numFmtId="164" fontId="0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2" fontId="1" fillId="0" borderId="1" xfId="0" applyNumberFormat="1" applyFont="1" applyFill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2" fontId="3" fillId="0" borderId="1" xfId="0" applyNumberFormat="1" applyFont="1" applyBorder="1" applyAlignment="1">
      <alignment horizontal="right"/>
    </xf>
    <xf numFmtId="2" fontId="3" fillId="0" borderId="1" xfId="0" applyNumberFormat="1" applyFont="1" applyFill="1" applyBorder="1" applyAlignment="1">
      <alignment horizontal="right"/>
    </xf>
    <xf numFmtId="2" fontId="0" fillId="0" borderId="0" xfId="0" applyNumberFormat="1" applyFont="1" applyAlignment="1">
      <alignment horizontal="right"/>
    </xf>
    <xf numFmtId="1" fontId="1" fillId="0" borderId="1" xfId="1" applyNumberFormat="1" applyFont="1" applyFill="1" applyBorder="1" applyAlignment="1">
      <alignment horizontal="right"/>
    </xf>
    <xf numFmtId="1" fontId="3" fillId="0" borderId="1" xfId="1" applyNumberFormat="1" applyFont="1" applyFill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" fontId="1" fillId="3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1" fontId="0" fillId="3" borderId="1" xfId="0" applyNumberFormat="1" applyFont="1" applyFill="1" applyBorder="1" applyAlignment="1">
      <alignment horizontal="right"/>
    </xf>
    <xf numFmtId="14" fontId="0" fillId="3" borderId="1" xfId="0" applyNumberFormat="1" applyFont="1" applyFill="1" applyBorder="1" applyAlignment="1">
      <alignment horizontal="right"/>
    </xf>
    <xf numFmtId="1" fontId="5" fillId="3" borderId="1" xfId="0" applyNumberFormat="1" applyFont="1" applyFill="1" applyBorder="1" applyAlignment="1">
      <alignment horizontal="right"/>
    </xf>
    <xf numFmtId="14" fontId="5" fillId="3" borderId="1" xfId="0" applyNumberFormat="1" applyFont="1" applyFill="1" applyBorder="1" applyAlignment="1">
      <alignment horizontal="right"/>
    </xf>
    <xf numFmtId="14" fontId="1" fillId="3" borderId="1" xfId="0" applyNumberFormat="1" applyFont="1" applyFill="1" applyBorder="1" applyAlignment="1">
      <alignment horizontal="right"/>
    </xf>
    <xf numFmtId="1" fontId="3" fillId="3" borderId="1" xfId="0" applyNumberFormat="1" applyFont="1" applyFill="1" applyBorder="1" applyAlignment="1">
      <alignment horizontal="right"/>
    </xf>
    <xf numFmtId="14" fontId="3" fillId="3" borderId="1" xfId="0" applyNumberFormat="1" applyFont="1" applyFill="1" applyBorder="1" applyAlignment="1">
      <alignment horizontal="righ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1"/>
  <sheetViews>
    <sheetView tabSelected="1" topLeftCell="D1" zoomScale="85" zoomScaleNormal="85" workbookViewId="0">
      <selection activeCell="Q11" sqref="Q11"/>
    </sheetView>
  </sheetViews>
  <sheetFormatPr defaultColWidth="9.140625" defaultRowHeight="15" x14ac:dyDescent="0.25"/>
  <cols>
    <col min="1" max="1" width="7.42578125" style="29" customWidth="1"/>
    <col min="2" max="2" width="12" style="24" customWidth="1"/>
    <col min="3" max="3" width="8.42578125" style="29" customWidth="1"/>
    <col min="4" max="4" width="8.5703125" style="29" customWidth="1"/>
    <col min="5" max="5" width="13.140625" style="24" customWidth="1"/>
    <col min="6" max="6" width="13.140625" style="29" customWidth="1"/>
    <col min="7" max="7" width="10" style="29" customWidth="1"/>
    <col min="8" max="8" width="14.42578125" style="24" customWidth="1"/>
    <col min="9" max="9" width="10.85546875" style="25" customWidth="1"/>
    <col min="10" max="10" width="10.7109375" style="25" customWidth="1"/>
    <col min="11" max="11" width="11.5703125" style="25" customWidth="1"/>
    <col min="12" max="12" width="11.42578125" style="25" customWidth="1"/>
    <col min="13" max="13" width="9.5703125" style="25" customWidth="1"/>
    <col min="14" max="14" width="6.85546875" style="29" customWidth="1"/>
    <col min="15" max="15" width="6.5703125" style="29" customWidth="1"/>
    <col min="16" max="16" width="11.85546875" style="24" customWidth="1"/>
    <col min="17" max="17" width="7.28515625" style="36" customWidth="1"/>
    <col min="18" max="18" width="8" style="36" customWidth="1"/>
    <col min="19" max="19" width="7.28515625" style="36" customWidth="1"/>
    <col min="20" max="20" width="9.140625" style="29" customWidth="1"/>
    <col min="21" max="21" width="9" style="29" bestFit="1" customWidth="1"/>
    <col min="22" max="22" width="10.85546875" style="29" customWidth="1"/>
    <col min="23" max="23" width="9" style="25" bestFit="1" customWidth="1"/>
    <col min="24" max="24" width="9" style="25" customWidth="1"/>
    <col min="25" max="25" width="9" style="25" bestFit="1" customWidth="1"/>
    <col min="26" max="26" width="14.85546875" style="25" customWidth="1"/>
    <col min="27" max="28" width="24" style="4" bestFit="1" customWidth="1"/>
    <col min="29" max="29" width="12.28515625" style="4" bestFit="1" customWidth="1"/>
    <col min="30" max="30" width="26.7109375" style="4" bestFit="1" customWidth="1"/>
    <col min="31" max="16384" width="9.140625" style="4"/>
  </cols>
  <sheetData>
    <row r="1" spans="1:27" s="3" customFormat="1" ht="15" customHeight="1" x14ac:dyDescent="0.25">
      <c r="A1" s="14" t="s">
        <v>1</v>
      </c>
      <c r="B1" s="9" t="s">
        <v>2</v>
      </c>
      <c r="C1" s="14" t="s">
        <v>3</v>
      </c>
      <c r="D1" s="14" t="s">
        <v>0</v>
      </c>
      <c r="E1" s="9" t="s">
        <v>4</v>
      </c>
      <c r="F1" s="14" t="s">
        <v>5</v>
      </c>
      <c r="G1" s="14" t="s">
        <v>6</v>
      </c>
      <c r="H1" s="9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1" t="s">
        <v>13</v>
      </c>
      <c r="O1" s="40" t="s">
        <v>14</v>
      </c>
      <c r="P1" s="41" t="s">
        <v>15</v>
      </c>
      <c r="Q1" s="32" t="s">
        <v>16</v>
      </c>
      <c r="R1" s="32" t="s">
        <v>17</v>
      </c>
      <c r="S1" s="32" t="s">
        <v>18</v>
      </c>
      <c r="T1" s="23" t="s">
        <v>19</v>
      </c>
      <c r="U1" s="23" t="s">
        <v>20</v>
      </c>
      <c r="V1" s="23" t="s">
        <v>21</v>
      </c>
      <c r="W1" s="12" t="s">
        <v>22</v>
      </c>
      <c r="X1" s="12" t="s">
        <v>23</v>
      </c>
      <c r="Y1" s="12" t="s">
        <v>24</v>
      </c>
      <c r="Z1" s="39" t="s">
        <v>25</v>
      </c>
    </row>
    <row r="2" spans="1:27" s="1" customFormat="1" x14ac:dyDescent="0.25">
      <c r="A2" s="26">
        <v>1985</v>
      </c>
      <c r="B2" s="10">
        <v>30997</v>
      </c>
      <c r="C2" s="26">
        <v>93</v>
      </c>
      <c r="D2" s="26">
        <v>99</v>
      </c>
      <c r="E2" s="11">
        <v>31116</v>
      </c>
      <c r="F2" s="26">
        <v>139</v>
      </c>
      <c r="G2" s="23">
        <v>281</v>
      </c>
      <c r="H2" s="11">
        <v>31139</v>
      </c>
      <c r="I2" s="12">
        <v>155.9</v>
      </c>
      <c r="J2" s="12">
        <v>38.5</v>
      </c>
      <c r="K2" s="12">
        <v>48</v>
      </c>
      <c r="L2" s="12">
        <v>184.2</v>
      </c>
      <c r="M2" s="12">
        <v>146.1</v>
      </c>
      <c r="N2" s="13">
        <v>78</v>
      </c>
      <c r="O2" s="42">
        <v>83</v>
      </c>
      <c r="P2" s="43">
        <v>31116</v>
      </c>
      <c r="Q2" s="32">
        <v>6.2</v>
      </c>
      <c r="R2" s="32">
        <v>4.66</v>
      </c>
      <c r="S2" s="32">
        <v>4.5</v>
      </c>
      <c r="T2" s="37">
        <f t="shared" ref="T2:U20" si="0">(Q2*86400*31)/1000000</f>
        <v>16.606079999999999</v>
      </c>
      <c r="U2" s="37">
        <f t="shared" si="0"/>
        <v>12.481344</v>
      </c>
      <c r="V2" s="37">
        <f t="shared" ref="V2:V20" si="1">(S2*86400*28)/1000000</f>
        <v>10.8864</v>
      </c>
      <c r="W2" s="12">
        <f>T2/1230*1000</f>
        <v>13.500878048780487</v>
      </c>
      <c r="X2" s="12">
        <f>U2/1230*1000</f>
        <v>10.147434146341464</v>
      </c>
      <c r="Y2" s="12">
        <f>V2/1230*1000</f>
        <v>8.8507317073170739</v>
      </c>
      <c r="Z2" s="12">
        <f>SUM(W2:Y2)</f>
        <v>32.499043902439027</v>
      </c>
      <c r="AA2" s="8"/>
    </row>
    <row r="3" spans="1:27" s="1" customFormat="1" x14ac:dyDescent="0.25">
      <c r="A3" s="26">
        <v>1986</v>
      </c>
      <c r="B3" s="10">
        <v>31366</v>
      </c>
      <c r="C3" s="26">
        <v>94</v>
      </c>
      <c r="D3" s="26">
        <v>96</v>
      </c>
      <c r="E3" s="11">
        <v>31468</v>
      </c>
      <c r="F3" s="26">
        <v>143</v>
      </c>
      <c r="G3" s="23">
        <v>292</v>
      </c>
      <c r="H3" s="11">
        <v>31500</v>
      </c>
      <c r="I3" s="12">
        <v>139.1</v>
      </c>
      <c r="J3" s="12">
        <v>16.7</v>
      </c>
      <c r="K3" s="12">
        <v>14.1</v>
      </c>
      <c r="L3" s="12">
        <v>244.2</v>
      </c>
      <c r="M3" s="12">
        <v>142.19999999999999</v>
      </c>
      <c r="N3" s="13">
        <v>78</v>
      </c>
      <c r="O3" s="42">
        <v>88</v>
      </c>
      <c r="P3" s="43">
        <v>31481</v>
      </c>
      <c r="Q3" s="32">
        <v>7.29</v>
      </c>
      <c r="R3" s="32">
        <v>4.4000000000000004</v>
      </c>
      <c r="S3" s="32">
        <v>5.77</v>
      </c>
      <c r="T3" s="37">
        <f t="shared" si="0"/>
        <v>19.525535999999999</v>
      </c>
      <c r="U3" s="37">
        <f t="shared" si="0"/>
        <v>11.784960000000002</v>
      </c>
      <c r="V3" s="37">
        <f t="shared" si="1"/>
        <v>13.958783999999998</v>
      </c>
      <c r="W3" s="12">
        <f t="shared" ref="W3:W20" si="2">T3/1230*1000</f>
        <v>15.87441951219512</v>
      </c>
      <c r="X3" s="12">
        <f t="shared" ref="X3:X20" si="3">U3/1230*1000</f>
        <v>9.5812682926829282</v>
      </c>
      <c r="Y3" s="12">
        <f t="shared" ref="Y3:Y20" si="4">V3/1230*1000</f>
        <v>11.34860487804878</v>
      </c>
      <c r="Z3" s="12">
        <f t="shared" ref="Z3:Z20" si="5">SUM(W3:Y3)</f>
        <v>36.804292682926828</v>
      </c>
      <c r="AA3" s="8"/>
    </row>
    <row r="4" spans="1:27" s="1" customFormat="1" x14ac:dyDescent="0.25">
      <c r="A4" s="26">
        <v>1987</v>
      </c>
      <c r="B4" s="10">
        <v>31754</v>
      </c>
      <c r="C4" s="26">
        <v>105</v>
      </c>
      <c r="D4" s="26">
        <v>105</v>
      </c>
      <c r="E4" s="11">
        <v>31836</v>
      </c>
      <c r="F4" s="26">
        <v>140</v>
      </c>
      <c r="G4" s="23">
        <v>275</v>
      </c>
      <c r="H4" s="11">
        <v>31869</v>
      </c>
      <c r="I4" s="12">
        <v>102.5</v>
      </c>
      <c r="J4" s="12">
        <v>30.4</v>
      </c>
      <c r="K4" s="12">
        <v>30.4</v>
      </c>
      <c r="L4" s="12">
        <v>155.9</v>
      </c>
      <c r="M4" s="12">
        <v>102.5</v>
      </c>
      <c r="N4" s="13">
        <v>93</v>
      </c>
      <c r="O4" s="42">
        <v>111</v>
      </c>
      <c r="P4" s="43">
        <v>31867</v>
      </c>
      <c r="Q4" s="32">
        <v>5.14</v>
      </c>
      <c r="R4" s="32">
        <v>3.55</v>
      </c>
      <c r="S4" s="32">
        <v>3.95</v>
      </c>
      <c r="T4" s="37">
        <f t="shared" si="0"/>
        <v>13.766976</v>
      </c>
      <c r="U4" s="37">
        <f t="shared" si="0"/>
        <v>9.5083199999999994</v>
      </c>
      <c r="V4" s="37">
        <f t="shared" si="1"/>
        <v>9.5558399999999999</v>
      </c>
      <c r="W4" s="12">
        <f t="shared" si="2"/>
        <v>11.192663414634147</v>
      </c>
      <c r="X4" s="12">
        <f t="shared" si="3"/>
        <v>7.7303414634146339</v>
      </c>
      <c r="Y4" s="12">
        <f t="shared" si="4"/>
        <v>7.7689756097560974</v>
      </c>
      <c r="Z4" s="12">
        <f t="shared" si="5"/>
        <v>26.691980487804877</v>
      </c>
      <c r="AA4" s="8"/>
    </row>
    <row r="5" spans="1:27" s="1" customFormat="1" x14ac:dyDescent="0.25">
      <c r="A5" s="26">
        <v>1988</v>
      </c>
      <c r="B5" s="10">
        <v>32115</v>
      </c>
      <c r="C5" s="26">
        <v>29</v>
      </c>
      <c r="D5" s="26">
        <v>65</v>
      </c>
      <c r="E5" s="11">
        <v>32227</v>
      </c>
      <c r="F5" s="26">
        <v>135</v>
      </c>
      <c r="G5" s="23">
        <v>291</v>
      </c>
      <c r="H5" s="11">
        <v>32231</v>
      </c>
      <c r="I5" s="12">
        <v>163</v>
      </c>
      <c r="J5" s="12">
        <v>3.3</v>
      </c>
      <c r="K5" s="12">
        <v>49</v>
      </c>
      <c r="L5" s="12">
        <v>144.4</v>
      </c>
      <c r="M5" s="12">
        <v>115.5</v>
      </c>
      <c r="N5" s="13">
        <v>108</v>
      </c>
      <c r="O5" s="42">
        <v>114</v>
      </c>
      <c r="P5" s="43">
        <v>32212</v>
      </c>
      <c r="Q5" s="32">
        <v>6.04</v>
      </c>
      <c r="R5" s="32">
        <v>10.9</v>
      </c>
      <c r="S5" s="32">
        <v>5.57</v>
      </c>
      <c r="T5" s="37">
        <f t="shared" si="0"/>
        <v>16.177536</v>
      </c>
      <c r="U5" s="37">
        <f t="shared" si="0"/>
        <v>29.194559999999999</v>
      </c>
      <c r="V5" s="37">
        <f t="shared" si="1"/>
        <v>13.474944000000001</v>
      </c>
      <c r="W5" s="12">
        <f t="shared" si="2"/>
        <v>13.152468292682927</v>
      </c>
      <c r="X5" s="12">
        <f t="shared" si="3"/>
        <v>23.735414634146338</v>
      </c>
      <c r="Y5" s="12">
        <f t="shared" si="4"/>
        <v>10.955239024390245</v>
      </c>
      <c r="Z5" s="12">
        <f t="shared" si="5"/>
        <v>47.843121951219509</v>
      </c>
      <c r="AA5" s="8"/>
    </row>
    <row r="6" spans="1:27" s="1" customFormat="1" x14ac:dyDescent="0.25">
      <c r="A6" s="26">
        <v>1989</v>
      </c>
      <c r="B6" s="10">
        <v>32474</v>
      </c>
      <c r="C6" s="26">
        <v>0</v>
      </c>
      <c r="D6" s="26">
        <v>51</v>
      </c>
      <c r="E6" s="11">
        <v>32497</v>
      </c>
      <c r="F6" s="26">
        <v>160</v>
      </c>
      <c r="G6" s="23">
        <v>168</v>
      </c>
      <c r="H6" s="11">
        <v>32569</v>
      </c>
      <c r="I6" s="12">
        <v>36.1</v>
      </c>
      <c r="J6" s="12">
        <v>134</v>
      </c>
      <c r="K6" s="12">
        <v>5.3</v>
      </c>
      <c r="L6" s="12">
        <v>75.400000000000006</v>
      </c>
      <c r="M6" s="12">
        <v>161.19999999999999</v>
      </c>
      <c r="N6" s="13">
        <v>0</v>
      </c>
      <c r="O6" s="44">
        <v>45</v>
      </c>
      <c r="P6" s="43">
        <v>32518</v>
      </c>
      <c r="Q6" s="32">
        <v>5.92</v>
      </c>
      <c r="R6" s="32">
        <v>16.5</v>
      </c>
      <c r="S6" s="32">
        <v>10.5</v>
      </c>
      <c r="T6" s="37">
        <f t="shared" si="0"/>
        <v>15.856128</v>
      </c>
      <c r="U6" s="37">
        <f t="shared" si="0"/>
        <v>44.193600000000004</v>
      </c>
      <c r="V6" s="37">
        <f t="shared" si="1"/>
        <v>25.401599999999998</v>
      </c>
      <c r="W6" s="12">
        <f t="shared" si="2"/>
        <v>12.891160975609756</v>
      </c>
      <c r="X6" s="12">
        <f t="shared" si="3"/>
        <v>35.929756097560983</v>
      </c>
      <c r="Y6" s="12">
        <f t="shared" si="4"/>
        <v>20.651707317073168</v>
      </c>
      <c r="Z6" s="12">
        <f t="shared" si="5"/>
        <v>69.472624390243908</v>
      </c>
      <c r="AA6" s="8"/>
    </row>
    <row r="7" spans="1:27" s="1" customFormat="1" x14ac:dyDescent="0.25">
      <c r="A7" s="26">
        <v>1991</v>
      </c>
      <c r="B7" s="10">
        <v>33222</v>
      </c>
      <c r="C7" s="26">
        <v>2</v>
      </c>
      <c r="D7" s="26">
        <v>22</v>
      </c>
      <c r="E7" s="11">
        <v>33289</v>
      </c>
      <c r="F7" s="26">
        <v>203</v>
      </c>
      <c r="G7" s="23">
        <v>195</v>
      </c>
      <c r="H7" s="11">
        <v>33322</v>
      </c>
      <c r="I7" s="12">
        <v>76.099999999999994</v>
      </c>
      <c r="J7" s="12">
        <v>31.6</v>
      </c>
      <c r="K7" s="12">
        <v>16.5</v>
      </c>
      <c r="L7" s="12">
        <v>195</v>
      </c>
      <c r="M7" s="12">
        <v>90.5</v>
      </c>
      <c r="N7" s="13">
        <v>90</v>
      </c>
      <c r="O7" s="42">
        <v>93</v>
      </c>
      <c r="P7" s="43">
        <v>33284</v>
      </c>
      <c r="Q7" s="32">
        <v>10.6</v>
      </c>
      <c r="R7" s="32">
        <v>11.7</v>
      </c>
      <c r="S7" s="32">
        <v>9.99</v>
      </c>
      <c r="T7" s="37">
        <f t="shared" si="0"/>
        <v>28.39104</v>
      </c>
      <c r="U7" s="37">
        <f t="shared" si="0"/>
        <v>31.337279999999996</v>
      </c>
      <c r="V7" s="37">
        <f t="shared" si="1"/>
        <v>24.167808000000001</v>
      </c>
      <c r="W7" s="12">
        <f t="shared" si="2"/>
        <v>23.082146341463414</v>
      </c>
      <c r="X7" s="12">
        <f t="shared" si="3"/>
        <v>25.477463414634141</v>
      </c>
      <c r="Y7" s="12">
        <f t="shared" si="4"/>
        <v>19.648624390243903</v>
      </c>
      <c r="Z7" s="12">
        <f t="shared" si="5"/>
        <v>68.208234146341454</v>
      </c>
      <c r="AA7" s="8"/>
    </row>
    <row r="8" spans="1:27" s="1" customFormat="1" x14ac:dyDescent="0.25">
      <c r="A8" s="26">
        <v>1992</v>
      </c>
      <c r="B8" s="10">
        <v>33577</v>
      </c>
      <c r="C8" s="26">
        <v>0</v>
      </c>
      <c r="D8" s="26">
        <v>23</v>
      </c>
      <c r="E8" s="11">
        <v>33582</v>
      </c>
      <c r="F8" s="26">
        <v>146</v>
      </c>
      <c r="G8" s="23">
        <v>166</v>
      </c>
      <c r="H8" s="11">
        <v>33668</v>
      </c>
      <c r="I8" s="12">
        <v>3.5</v>
      </c>
      <c r="J8" s="12">
        <v>119.6</v>
      </c>
      <c r="K8" s="12">
        <v>3.8</v>
      </c>
      <c r="L8" s="12">
        <v>107.6</v>
      </c>
      <c r="M8" s="12">
        <v>117.4</v>
      </c>
      <c r="N8" s="13">
        <v>39</v>
      </c>
      <c r="O8" s="42">
        <v>40</v>
      </c>
      <c r="P8" s="43">
        <v>33659</v>
      </c>
      <c r="Q8" s="32">
        <v>5.79</v>
      </c>
      <c r="R8" s="32">
        <v>6.79</v>
      </c>
      <c r="S8" s="32">
        <v>8.09</v>
      </c>
      <c r="T8" s="37">
        <f t="shared" si="0"/>
        <v>15.507936000000001</v>
      </c>
      <c r="U8" s="37">
        <f t="shared" si="0"/>
        <v>18.186336000000001</v>
      </c>
      <c r="V8" s="37">
        <f t="shared" si="1"/>
        <v>19.571328000000001</v>
      </c>
      <c r="W8" s="12">
        <f t="shared" si="2"/>
        <v>12.608078048780488</v>
      </c>
      <c r="X8" s="12">
        <f t="shared" si="3"/>
        <v>14.785639024390244</v>
      </c>
      <c r="Y8" s="12">
        <f t="shared" si="4"/>
        <v>15.911648780487807</v>
      </c>
      <c r="Z8" s="12">
        <f t="shared" si="5"/>
        <v>43.305365853658543</v>
      </c>
      <c r="AA8" s="8"/>
    </row>
    <row r="9" spans="1:27" s="1" customFormat="1" x14ac:dyDescent="0.25">
      <c r="A9" s="26">
        <v>1993</v>
      </c>
      <c r="B9" s="10">
        <v>33955</v>
      </c>
      <c r="C9" s="26">
        <v>19</v>
      </c>
      <c r="D9" s="26">
        <v>20</v>
      </c>
      <c r="E9" s="11">
        <v>34020</v>
      </c>
      <c r="F9" s="26">
        <v>138</v>
      </c>
      <c r="G9" s="23">
        <v>198</v>
      </c>
      <c r="H9" s="11">
        <v>34047</v>
      </c>
      <c r="I9" s="12">
        <v>92.8</v>
      </c>
      <c r="J9" s="12">
        <v>29.7</v>
      </c>
      <c r="K9" s="12">
        <v>22.2</v>
      </c>
      <c r="L9" s="12">
        <v>190.2</v>
      </c>
      <c r="M9" s="12">
        <v>98.2</v>
      </c>
      <c r="N9" s="13">
        <v>44</v>
      </c>
      <c r="O9" s="42">
        <v>60</v>
      </c>
      <c r="P9" s="43">
        <v>34043</v>
      </c>
      <c r="Q9" s="32">
        <v>6.83</v>
      </c>
      <c r="R9" s="32">
        <v>9.34</v>
      </c>
      <c r="S9" s="32">
        <v>8.3000000000000007</v>
      </c>
      <c r="T9" s="37">
        <f t="shared" si="0"/>
        <v>18.293472000000001</v>
      </c>
      <c r="U9" s="37">
        <f t="shared" si="0"/>
        <v>25.016255999999998</v>
      </c>
      <c r="V9" s="37">
        <f t="shared" si="1"/>
        <v>20.079360000000005</v>
      </c>
      <c r="W9" s="12">
        <f t="shared" si="2"/>
        <v>14.872741463414634</v>
      </c>
      <c r="X9" s="12">
        <f t="shared" si="3"/>
        <v>20.33841951219512</v>
      </c>
      <c r="Y9" s="12">
        <f t="shared" si="4"/>
        <v>16.324682926829272</v>
      </c>
      <c r="Z9" s="12">
        <f t="shared" si="5"/>
        <v>51.535843902439026</v>
      </c>
    </row>
    <row r="10" spans="1:27" s="1" customFormat="1" x14ac:dyDescent="0.25">
      <c r="A10" s="26">
        <v>1994</v>
      </c>
      <c r="B10" s="10">
        <v>34281</v>
      </c>
      <c r="C10" s="26">
        <v>50</v>
      </c>
      <c r="D10" s="26">
        <v>70</v>
      </c>
      <c r="E10" s="11">
        <v>34398</v>
      </c>
      <c r="F10" s="26">
        <v>139</v>
      </c>
      <c r="G10" s="23">
        <v>286</v>
      </c>
      <c r="H10" s="11">
        <v>34407</v>
      </c>
      <c r="I10" s="12">
        <v>185.7</v>
      </c>
      <c r="J10" s="12">
        <v>23.3</v>
      </c>
      <c r="K10" s="12">
        <v>38.1</v>
      </c>
      <c r="L10" s="12">
        <v>166.9</v>
      </c>
      <c r="M10" s="12">
        <v>177.4</v>
      </c>
      <c r="N10" s="13">
        <v>83</v>
      </c>
      <c r="O10" s="42">
        <v>96</v>
      </c>
      <c r="P10" s="43">
        <v>34313</v>
      </c>
      <c r="Q10" s="32">
        <v>10</v>
      </c>
      <c r="R10" s="32">
        <v>14.7</v>
      </c>
      <c r="S10" s="32">
        <v>6.29</v>
      </c>
      <c r="T10" s="37">
        <f t="shared" si="0"/>
        <v>26.783999999999999</v>
      </c>
      <c r="U10" s="37">
        <f t="shared" si="0"/>
        <v>39.372480000000003</v>
      </c>
      <c r="V10" s="37">
        <f t="shared" si="1"/>
        <v>15.216768</v>
      </c>
      <c r="W10" s="12">
        <f t="shared" si="2"/>
        <v>21.775609756097563</v>
      </c>
      <c r="X10" s="12">
        <f t="shared" si="3"/>
        <v>32.010146341463418</v>
      </c>
      <c r="Y10" s="12">
        <f t="shared" si="4"/>
        <v>12.371356097560975</v>
      </c>
      <c r="Z10" s="12">
        <f t="shared" si="5"/>
        <v>66.157112195121954</v>
      </c>
    </row>
    <row r="11" spans="1:27" s="1" customFormat="1" x14ac:dyDescent="0.25">
      <c r="A11" s="26">
        <v>1996</v>
      </c>
      <c r="B11" s="10">
        <v>35006</v>
      </c>
      <c r="C11" s="26">
        <v>111</v>
      </c>
      <c r="D11" s="26">
        <v>130</v>
      </c>
      <c r="E11" s="11">
        <v>35144</v>
      </c>
      <c r="F11" s="26">
        <v>148</v>
      </c>
      <c r="G11" s="23">
        <v>277</v>
      </c>
      <c r="H11" s="11">
        <v>35170</v>
      </c>
      <c r="I11" s="12">
        <v>148.19999999999999</v>
      </c>
      <c r="J11" s="12">
        <v>19.3</v>
      </c>
      <c r="K11" s="12">
        <v>27.1</v>
      </c>
      <c r="L11" s="12">
        <v>222.3</v>
      </c>
      <c r="M11" s="12">
        <v>141.80000000000001</v>
      </c>
      <c r="N11" s="16">
        <v>28</v>
      </c>
      <c r="O11" s="42">
        <v>68</v>
      </c>
      <c r="P11" s="43">
        <v>35064</v>
      </c>
      <c r="Q11" s="32">
        <v>5.63</v>
      </c>
      <c r="R11" s="32">
        <v>4.93</v>
      </c>
      <c r="S11" s="32">
        <v>4.63</v>
      </c>
      <c r="T11" s="37">
        <f t="shared" si="0"/>
        <v>15.079392</v>
      </c>
      <c r="U11" s="37">
        <f t="shared" si="0"/>
        <v>13.204511999999999</v>
      </c>
      <c r="V11" s="37">
        <f t="shared" si="1"/>
        <v>11.200896</v>
      </c>
      <c r="W11" s="12">
        <f t="shared" si="2"/>
        <v>12.259668292682928</v>
      </c>
      <c r="X11" s="12">
        <f t="shared" si="3"/>
        <v>10.735375609756096</v>
      </c>
      <c r="Y11" s="12">
        <f t="shared" si="4"/>
        <v>9.1064195121951226</v>
      </c>
      <c r="Z11" s="12">
        <f t="shared" si="5"/>
        <v>32.101463414634146</v>
      </c>
    </row>
    <row r="12" spans="1:27" s="1" customFormat="1" x14ac:dyDescent="0.25">
      <c r="A12" s="26">
        <v>1998</v>
      </c>
      <c r="B12" s="10">
        <v>35758</v>
      </c>
      <c r="C12" s="26">
        <v>0</v>
      </c>
      <c r="D12" s="26">
        <v>30</v>
      </c>
      <c r="E12" s="11">
        <v>35784</v>
      </c>
      <c r="F12" s="26">
        <v>165</v>
      </c>
      <c r="G12" s="23">
        <v>207</v>
      </c>
      <c r="H12" s="11">
        <v>35869</v>
      </c>
      <c r="I12" s="12">
        <v>34.9</v>
      </c>
      <c r="J12" s="12">
        <v>148.19999999999999</v>
      </c>
      <c r="K12" s="12">
        <v>37.299999999999997</v>
      </c>
      <c r="L12" s="12">
        <v>195.3</v>
      </c>
      <c r="M12" s="12">
        <v>151.4</v>
      </c>
      <c r="N12" s="13">
        <v>16</v>
      </c>
      <c r="O12" s="42">
        <v>39</v>
      </c>
      <c r="P12" s="43">
        <v>35836</v>
      </c>
      <c r="Q12" s="32">
        <v>6.79</v>
      </c>
      <c r="R12" s="32">
        <v>12.6</v>
      </c>
      <c r="S12" s="32">
        <v>12.5</v>
      </c>
      <c r="T12" s="37">
        <f t="shared" si="0"/>
        <v>18.186336000000001</v>
      </c>
      <c r="U12" s="37">
        <f t="shared" si="0"/>
        <v>33.747839999999997</v>
      </c>
      <c r="V12" s="37">
        <f t="shared" si="1"/>
        <v>30.24</v>
      </c>
      <c r="W12" s="12">
        <f t="shared" si="2"/>
        <v>14.785639024390244</v>
      </c>
      <c r="X12" s="12">
        <f t="shared" si="3"/>
        <v>27.437268292682923</v>
      </c>
      <c r="Y12" s="12">
        <f t="shared" si="4"/>
        <v>24.585365853658534</v>
      </c>
      <c r="Z12" s="12">
        <f t="shared" si="5"/>
        <v>66.808273170731695</v>
      </c>
    </row>
    <row r="13" spans="1:27" s="1" customFormat="1" x14ac:dyDescent="0.25">
      <c r="A13" s="26">
        <v>1999</v>
      </c>
      <c r="B13" s="10">
        <v>36107</v>
      </c>
      <c r="C13" s="26">
        <v>67</v>
      </c>
      <c r="D13" s="26">
        <v>67</v>
      </c>
      <c r="E13" s="11">
        <v>36219</v>
      </c>
      <c r="F13" s="26">
        <v>166</v>
      </c>
      <c r="G13" s="23">
        <v>292</v>
      </c>
      <c r="H13" s="11">
        <v>36249</v>
      </c>
      <c r="I13" s="12">
        <v>159.4</v>
      </c>
      <c r="J13" s="12">
        <v>55.4</v>
      </c>
      <c r="K13" s="12">
        <v>54.2</v>
      </c>
      <c r="L13" s="12">
        <v>244.7</v>
      </c>
      <c r="M13" s="12">
        <v>159.80000000000001</v>
      </c>
      <c r="N13" s="13">
        <v>59</v>
      </c>
      <c r="O13" s="42">
        <v>59</v>
      </c>
      <c r="P13" s="43">
        <v>36216</v>
      </c>
      <c r="Q13" s="32">
        <v>10.5</v>
      </c>
      <c r="R13" s="32">
        <v>13.3</v>
      </c>
      <c r="S13" s="32">
        <v>9.19</v>
      </c>
      <c r="T13" s="37">
        <f t="shared" si="0"/>
        <v>28.123200000000001</v>
      </c>
      <c r="U13" s="37">
        <f t="shared" si="0"/>
        <v>35.622720000000001</v>
      </c>
      <c r="V13" s="37">
        <f t="shared" si="1"/>
        <v>22.232448000000002</v>
      </c>
      <c r="W13" s="12">
        <f t="shared" si="2"/>
        <v>22.864390243902438</v>
      </c>
      <c r="X13" s="12">
        <f t="shared" si="3"/>
        <v>28.961560975609757</v>
      </c>
      <c r="Y13" s="12">
        <f t="shared" si="4"/>
        <v>18.075160975609755</v>
      </c>
      <c r="Z13" s="12">
        <f t="shared" si="5"/>
        <v>69.901112195121954</v>
      </c>
    </row>
    <row r="14" spans="1:27" s="1" customFormat="1" x14ac:dyDescent="0.25">
      <c r="A14" s="26">
        <v>2001</v>
      </c>
      <c r="B14" s="10">
        <v>36878</v>
      </c>
      <c r="C14" s="26">
        <v>31</v>
      </c>
      <c r="D14" s="26">
        <v>49</v>
      </c>
      <c r="E14" s="11">
        <v>36960</v>
      </c>
      <c r="F14" s="26">
        <v>138</v>
      </c>
      <c r="G14" s="23">
        <v>216</v>
      </c>
      <c r="H14" s="11">
        <v>36966</v>
      </c>
      <c r="I14" s="12">
        <v>121.4</v>
      </c>
      <c r="J14" s="12">
        <v>3.5</v>
      </c>
      <c r="K14" s="12">
        <v>20.9</v>
      </c>
      <c r="L14" s="12">
        <v>102.1</v>
      </c>
      <c r="M14" s="12">
        <v>104</v>
      </c>
      <c r="N14" s="13">
        <v>31</v>
      </c>
      <c r="O14" s="42">
        <v>34</v>
      </c>
      <c r="P14" s="43">
        <v>36960</v>
      </c>
      <c r="Q14" s="32">
        <v>6.57</v>
      </c>
      <c r="R14" s="32">
        <v>6.49</v>
      </c>
      <c r="S14" s="32">
        <v>8.09</v>
      </c>
      <c r="T14" s="37">
        <f t="shared" si="0"/>
        <v>17.597087999999999</v>
      </c>
      <c r="U14" s="37">
        <f t="shared" si="0"/>
        <v>17.382815999999998</v>
      </c>
      <c r="V14" s="37">
        <f t="shared" si="1"/>
        <v>19.571328000000001</v>
      </c>
      <c r="W14" s="12">
        <f t="shared" si="2"/>
        <v>14.306575609756097</v>
      </c>
      <c r="X14" s="12">
        <f t="shared" si="3"/>
        <v>14.132370731707317</v>
      </c>
      <c r="Y14" s="12">
        <f t="shared" si="4"/>
        <v>15.911648780487807</v>
      </c>
      <c r="Z14" s="12">
        <f t="shared" si="5"/>
        <v>44.350595121951223</v>
      </c>
    </row>
    <row r="15" spans="1:27" s="1" customFormat="1" x14ac:dyDescent="0.25">
      <c r="A15" s="26">
        <v>2003</v>
      </c>
      <c r="B15" s="10">
        <v>37589</v>
      </c>
      <c r="C15" s="26">
        <v>31</v>
      </c>
      <c r="D15" s="26">
        <v>38</v>
      </c>
      <c r="E15" s="11">
        <v>37690</v>
      </c>
      <c r="F15" s="26">
        <v>122</v>
      </c>
      <c r="G15" s="23">
        <v>198</v>
      </c>
      <c r="H15" s="11">
        <v>37695</v>
      </c>
      <c r="I15" s="12">
        <v>80</v>
      </c>
      <c r="J15" s="12">
        <v>12.4</v>
      </c>
      <c r="K15" s="12">
        <v>14.7</v>
      </c>
      <c r="L15" s="12">
        <v>187.1</v>
      </c>
      <c r="M15" s="12">
        <v>78.099999999999994</v>
      </c>
      <c r="N15" s="13">
        <v>99</v>
      </c>
      <c r="O15" s="42">
        <v>100</v>
      </c>
      <c r="P15" s="43">
        <v>37672</v>
      </c>
      <c r="Q15" s="32">
        <v>3.4</v>
      </c>
      <c r="R15" s="32">
        <v>5.21</v>
      </c>
      <c r="S15" s="32">
        <v>5.08</v>
      </c>
      <c r="T15" s="37">
        <f t="shared" si="0"/>
        <v>9.10656</v>
      </c>
      <c r="U15" s="37">
        <f t="shared" si="0"/>
        <v>13.954464</v>
      </c>
      <c r="V15" s="37">
        <f t="shared" si="1"/>
        <v>12.289536</v>
      </c>
      <c r="W15" s="12">
        <f t="shared" si="2"/>
        <v>7.4037073170731702</v>
      </c>
      <c r="X15" s="12">
        <f t="shared" si="3"/>
        <v>11.345092682926829</v>
      </c>
      <c r="Y15" s="12">
        <f t="shared" si="4"/>
        <v>9.9914926829268289</v>
      </c>
      <c r="Z15" s="12">
        <f t="shared" si="5"/>
        <v>28.740292682926828</v>
      </c>
    </row>
    <row r="16" spans="1:27" s="1" customFormat="1" ht="15" customHeight="1" x14ac:dyDescent="0.25">
      <c r="A16" s="26">
        <v>2004</v>
      </c>
      <c r="B16" s="10">
        <v>37978</v>
      </c>
      <c r="C16" s="26">
        <v>82</v>
      </c>
      <c r="D16" s="28">
        <v>91</v>
      </c>
      <c r="E16" s="17">
        <v>38056</v>
      </c>
      <c r="F16" s="28">
        <v>192</v>
      </c>
      <c r="G16" s="22">
        <v>296</v>
      </c>
      <c r="H16" s="11">
        <v>38068</v>
      </c>
      <c r="I16" s="18">
        <v>157.69999999999999</v>
      </c>
      <c r="J16" s="18">
        <v>35</v>
      </c>
      <c r="K16" s="12">
        <v>43.5</v>
      </c>
      <c r="L16" s="12">
        <v>161.6</v>
      </c>
      <c r="M16" s="12">
        <v>152.9</v>
      </c>
      <c r="N16" s="14">
        <v>11</v>
      </c>
      <c r="O16" s="42">
        <v>21</v>
      </c>
      <c r="P16" s="43">
        <v>37986</v>
      </c>
      <c r="Q16" s="32">
        <v>7.56</v>
      </c>
      <c r="R16" s="32">
        <v>6.8</v>
      </c>
      <c r="S16" s="32">
        <v>12.5</v>
      </c>
      <c r="T16" s="37">
        <f t="shared" si="0"/>
        <v>20.248704</v>
      </c>
      <c r="U16" s="37">
        <f t="shared" si="0"/>
        <v>18.21312</v>
      </c>
      <c r="V16" s="37">
        <f t="shared" si="1"/>
        <v>30.24</v>
      </c>
      <c r="W16" s="12">
        <f t="shared" si="2"/>
        <v>16.462360975609755</v>
      </c>
      <c r="X16" s="12">
        <f t="shared" si="3"/>
        <v>14.80741463414634</v>
      </c>
      <c r="Y16" s="12">
        <f t="shared" si="4"/>
        <v>24.585365853658534</v>
      </c>
      <c r="Z16" s="12">
        <f t="shared" si="5"/>
        <v>55.855141463414625</v>
      </c>
    </row>
    <row r="17" spans="1:26" ht="15" customHeight="1" x14ac:dyDescent="0.25">
      <c r="A17" s="27">
        <v>2005</v>
      </c>
      <c r="B17" s="10">
        <v>38310</v>
      </c>
      <c r="C17" s="26">
        <v>45</v>
      </c>
      <c r="D17" s="26">
        <v>80</v>
      </c>
      <c r="E17" s="11">
        <v>38426</v>
      </c>
      <c r="F17" s="26">
        <v>136</v>
      </c>
      <c r="G17" s="23">
        <v>220</v>
      </c>
      <c r="H17" s="19">
        <v>38451</v>
      </c>
      <c r="I17" s="12">
        <v>162.6</v>
      </c>
      <c r="J17" s="12">
        <v>17.399999999999999</v>
      </c>
      <c r="K17" s="12">
        <v>51.9</v>
      </c>
      <c r="L17" s="12">
        <v>207.7</v>
      </c>
      <c r="M17" s="12">
        <v>127.4</v>
      </c>
      <c r="N17" s="14">
        <v>35</v>
      </c>
      <c r="O17" s="42">
        <v>51</v>
      </c>
      <c r="P17" s="43">
        <v>38426</v>
      </c>
      <c r="Q17" s="33">
        <v>10.3</v>
      </c>
      <c r="R17" s="33">
        <v>11</v>
      </c>
      <c r="S17" s="33">
        <v>8.4700000000000006</v>
      </c>
      <c r="T17" s="37">
        <f t="shared" si="0"/>
        <v>27.587520000000005</v>
      </c>
      <c r="U17" s="37">
        <f t="shared" si="0"/>
        <v>29.462399999999999</v>
      </c>
      <c r="V17" s="37">
        <f t="shared" si="1"/>
        <v>20.490624</v>
      </c>
      <c r="W17" s="12">
        <f t="shared" si="2"/>
        <v>22.428878048780494</v>
      </c>
      <c r="X17" s="12">
        <f t="shared" si="3"/>
        <v>23.953170731707317</v>
      </c>
      <c r="Y17" s="12">
        <f t="shared" si="4"/>
        <v>16.659043902439024</v>
      </c>
      <c r="Z17" s="12">
        <f t="shared" si="5"/>
        <v>63.041092682926831</v>
      </c>
    </row>
    <row r="18" spans="1:26" s="5" customFormat="1" ht="15" customHeight="1" x14ac:dyDescent="0.25">
      <c r="A18" s="28">
        <v>2006</v>
      </c>
      <c r="B18" s="20">
        <v>38674</v>
      </c>
      <c r="C18" s="28">
        <v>50</v>
      </c>
      <c r="D18" s="28">
        <v>90</v>
      </c>
      <c r="E18" s="17">
        <v>38791</v>
      </c>
      <c r="F18" s="28">
        <v>141</v>
      </c>
      <c r="G18" s="22">
        <v>279</v>
      </c>
      <c r="H18" s="17">
        <v>38813</v>
      </c>
      <c r="I18" s="18">
        <v>120</v>
      </c>
      <c r="J18" s="18">
        <v>32.799999999999997</v>
      </c>
      <c r="K18" s="18">
        <v>59</v>
      </c>
      <c r="L18" s="18">
        <v>93.2</v>
      </c>
      <c r="M18" s="18">
        <v>95.7</v>
      </c>
      <c r="N18" s="21">
        <v>106</v>
      </c>
      <c r="O18" s="44">
        <v>106</v>
      </c>
      <c r="P18" s="45">
        <v>38768</v>
      </c>
      <c r="Q18" s="34">
        <v>8.83</v>
      </c>
      <c r="R18" s="34">
        <v>6.19</v>
      </c>
      <c r="S18" s="34">
        <v>4.72</v>
      </c>
      <c r="T18" s="38">
        <f t="shared" si="0"/>
        <v>23.650272000000001</v>
      </c>
      <c r="U18" s="38">
        <f t="shared" si="0"/>
        <v>16.579295999999999</v>
      </c>
      <c r="V18" s="38">
        <f t="shared" si="1"/>
        <v>11.418623999999999</v>
      </c>
      <c r="W18" s="18">
        <f t="shared" si="2"/>
        <v>19.227863414634147</v>
      </c>
      <c r="X18" s="18">
        <f t="shared" si="3"/>
        <v>13.479102439024389</v>
      </c>
      <c r="Y18" s="18">
        <f t="shared" si="4"/>
        <v>9.2834341463414631</v>
      </c>
      <c r="Z18" s="18">
        <f t="shared" si="5"/>
        <v>41.990400000000001</v>
      </c>
    </row>
    <row r="19" spans="1:26" s="6" customFormat="1" ht="15" customHeight="1" x14ac:dyDescent="0.25">
      <c r="A19" s="28">
        <v>2007</v>
      </c>
      <c r="B19" s="20">
        <v>39105</v>
      </c>
      <c r="C19" s="28">
        <v>67</v>
      </c>
      <c r="D19" s="28">
        <v>67</v>
      </c>
      <c r="E19" s="17">
        <v>39141</v>
      </c>
      <c r="F19" s="28">
        <v>161</v>
      </c>
      <c r="G19" s="22">
        <v>236</v>
      </c>
      <c r="H19" s="17">
        <v>39155</v>
      </c>
      <c r="I19" s="18">
        <v>55</v>
      </c>
      <c r="J19" s="18">
        <v>13.4</v>
      </c>
      <c r="K19" s="18">
        <v>11.8</v>
      </c>
      <c r="L19" s="18">
        <v>149</v>
      </c>
      <c r="M19" s="18">
        <v>57.6</v>
      </c>
      <c r="N19" s="15">
        <v>19</v>
      </c>
      <c r="O19" s="44">
        <v>19</v>
      </c>
      <c r="P19" s="45">
        <v>39141</v>
      </c>
      <c r="Q19" s="35">
        <v>7.66</v>
      </c>
      <c r="R19" s="35">
        <v>16.100000000000001</v>
      </c>
      <c r="S19" s="35">
        <v>14.5</v>
      </c>
      <c r="T19" s="38">
        <f t="shared" si="0"/>
        <v>20.516544</v>
      </c>
      <c r="U19" s="38">
        <f t="shared" si="0"/>
        <v>43.122240000000005</v>
      </c>
      <c r="V19" s="38">
        <f t="shared" si="1"/>
        <v>35.078400000000002</v>
      </c>
      <c r="W19" s="18">
        <f t="shared" si="2"/>
        <v>16.680117073170731</v>
      </c>
      <c r="X19" s="18">
        <f t="shared" si="3"/>
        <v>35.058731707317072</v>
      </c>
      <c r="Y19" s="18">
        <f t="shared" si="4"/>
        <v>28.519024390243903</v>
      </c>
      <c r="Z19" s="18">
        <f t="shared" si="5"/>
        <v>80.257873170731699</v>
      </c>
    </row>
    <row r="20" spans="1:26" s="1" customFormat="1" ht="15" customHeight="1" x14ac:dyDescent="0.25">
      <c r="A20" s="26">
        <v>2008</v>
      </c>
      <c r="B20" s="10">
        <v>39439</v>
      </c>
      <c r="C20" s="26">
        <v>0</v>
      </c>
      <c r="D20" s="26">
        <v>29</v>
      </c>
      <c r="E20" s="11">
        <v>39532</v>
      </c>
      <c r="F20" s="26">
        <v>168</v>
      </c>
      <c r="G20" s="23">
        <v>227</v>
      </c>
      <c r="H20" s="11">
        <v>39553</v>
      </c>
      <c r="I20" s="12">
        <v>142.5</v>
      </c>
      <c r="J20" s="12">
        <v>63.9</v>
      </c>
      <c r="K20" s="12">
        <v>110.7</v>
      </c>
      <c r="L20" s="12">
        <v>138.30000000000001</v>
      </c>
      <c r="M20" s="12">
        <v>82.7</v>
      </c>
      <c r="N20" s="13">
        <v>10</v>
      </c>
      <c r="O20" s="42">
        <v>45</v>
      </c>
      <c r="P20" s="43">
        <v>39457</v>
      </c>
      <c r="Q20" s="32">
        <v>8.35</v>
      </c>
      <c r="R20" s="32">
        <v>5.48</v>
      </c>
      <c r="S20" s="32">
        <v>9.09</v>
      </c>
      <c r="T20" s="37">
        <f t="shared" si="0"/>
        <v>22.364640000000001</v>
      </c>
      <c r="U20" s="37">
        <f t="shared" si="0"/>
        <v>14.677632000000003</v>
      </c>
      <c r="V20" s="37">
        <f t="shared" si="1"/>
        <v>21.990528000000001</v>
      </c>
      <c r="W20" s="12">
        <f t="shared" si="2"/>
        <v>18.182634146341464</v>
      </c>
      <c r="X20" s="12">
        <f t="shared" si="3"/>
        <v>11.933034146341466</v>
      </c>
      <c r="Y20" s="12">
        <f t="shared" si="4"/>
        <v>17.87847804878049</v>
      </c>
      <c r="Z20" s="12">
        <f t="shared" si="5"/>
        <v>47.99414634146342</v>
      </c>
    </row>
    <row r="21" spans="1:26" s="2" customFormat="1" ht="15" customHeight="1" x14ac:dyDescent="0.25">
      <c r="A21" s="26">
        <v>2009</v>
      </c>
      <c r="B21" s="10">
        <v>39795</v>
      </c>
      <c r="C21" s="23">
        <v>66</v>
      </c>
      <c r="D21" s="23">
        <v>66</v>
      </c>
      <c r="E21" s="10">
        <v>39872</v>
      </c>
      <c r="F21" s="23">
        <v>140</v>
      </c>
      <c r="G21" s="23">
        <v>233</v>
      </c>
      <c r="H21" s="11">
        <v>39907</v>
      </c>
      <c r="I21" s="12">
        <v>84.5</v>
      </c>
      <c r="J21" s="12">
        <v>29</v>
      </c>
      <c r="K21" s="12">
        <v>26.7</v>
      </c>
      <c r="L21" s="12">
        <v>105.8</v>
      </c>
      <c r="M21" s="12">
        <v>85.2</v>
      </c>
      <c r="N21" s="23">
        <v>28</v>
      </c>
      <c r="O21" s="40">
        <v>36</v>
      </c>
      <c r="P21" s="46">
        <v>39833</v>
      </c>
      <c r="Q21" s="32">
        <v>7.23</v>
      </c>
      <c r="R21" s="32">
        <v>6.85</v>
      </c>
      <c r="S21" s="32">
        <v>7.23</v>
      </c>
      <c r="T21" s="37">
        <f>(Q21*86400*31)/1000000</f>
        <v>19.364832</v>
      </c>
      <c r="U21" s="37">
        <f>(R21*86400*31)/1000000</f>
        <v>18.34704</v>
      </c>
      <c r="V21" s="37">
        <f>(S21*86400*28)/1000000</f>
        <v>17.490815999999999</v>
      </c>
      <c r="W21" s="12">
        <f>T21/1230*1000</f>
        <v>15.743765853658536</v>
      </c>
      <c r="X21" s="12">
        <f>U21/1230*1000</f>
        <v>14.916292682926828</v>
      </c>
      <c r="Y21" s="12">
        <f>V21/1230*1000</f>
        <v>14.220175609756096</v>
      </c>
      <c r="Z21" s="12">
        <f t="shared" ref="Z21:Z31" si="6">SUM(W21:Y21)</f>
        <v>44.880234146341458</v>
      </c>
    </row>
    <row r="22" spans="1:26" s="2" customFormat="1" ht="15" customHeight="1" x14ac:dyDescent="0.25">
      <c r="A22" s="26">
        <v>2010</v>
      </c>
      <c r="B22" s="10">
        <v>40157</v>
      </c>
      <c r="C22" s="23">
        <v>83</v>
      </c>
      <c r="D22" s="23">
        <v>101</v>
      </c>
      <c r="E22" s="10">
        <v>40252</v>
      </c>
      <c r="F22" s="23">
        <v>149</v>
      </c>
      <c r="G22" s="23">
        <v>321</v>
      </c>
      <c r="H22" s="11">
        <v>40261</v>
      </c>
      <c r="I22" s="12">
        <v>127.8</v>
      </c>
      <c r="J22" s="12">
        <v>21.8</v>
      </c>
      <c r="K22" s="12">
        <v>36.6</v>
      </c>
      <c r="L22" s="12">
        <v>257.10000000000002</v>
      </c>
      <c r="M22" s="12">
        <v>118</v>
      </c>
      <c r="N22" s="23">
        <v>69</v>
      </c>
      <c r="O22" s="40">
        <v>73</v>
      </c>
      <c r="P22" s="46">
        <v>40209</v>
      </c>
      <c r="Q22" s="32">
        <v>9.91</v>
      </c>
      <c r="R22" s="32">
        <v>6.63</v>
      </c>
      <c r="S22" s="32">
        <v>6.11</v>
      </c>
      <c r="T22" s="37">
        <f t="shared" ref="T22:U31" si="7">(Q22*86400*31)/1000000</f>
        <v>26.542943999999999</v>
      </c>
      <c r="U22" s="37">
        <f t="shared" si="7"/>
        <v>17.757791999999998</v>
      </c>
      <c r="V22" s="37">
        <f t="shared" ref="V22:V31" si="8">(S22*86400*28)/1000000</f>
        <v>14.781312</v>
      </c>
      <c r="W22" s="12">
        <f t="shared" ref="W22:W31" si="9">T22/1230*1000</f>
        <v>21.579629268292681</v>
      </c>
      <c r="X22" s="12">
        <f t="shared" ref="X22:X31" si="10">U22/1230*1000</f>
        <v>14.437229268292681</v>
      </c>
      <c r="Y22" s="12">
        <f t="shared" ref="Y22:Y31" si="11">V22/1230*1000</f>
        <v>12.017326829268294</v>
      </c>
      <c r="Z22" s="12">
        <f t="shared" si="6"/>
        <v>48.034185365853652</v>
      </c>
    </row>
    <row r="23" spans="1:26" s="2" customFormat="1" ht="15" customHeight="1" x14ac:dyDescent="0.25">
      <c r="A23" s="23">
        <v>2011</v>
      </c>
      <c r="B23" s="10">
        <v>40509</v>
      </c>
      <c r="C23" s="23">
        <v>85</v>
      </c>
      <c r="D23" s="23">
        <v>94</v>
      </c>
      <c r="E23" s="10">
        <v>40579</v>
      </c>
      <c r="F23" s="23">
        <v>167</v>
      </c>
      <c r="G23" s="23">
        <v>242</v>
      </c>
      <c r="H23" s="10">
        <v>40628</v>
      </c>
      <c r="I23" s="12">
        <v>129.6</v>
      </c>
      <c r="J23" s="12">
        <v>26.9</v>
      </c>
      <c r="K23" s="12">
        <v>7.7</v>
      </c>
      <c r="L23" s="12">
        <v>169.7</v>
      </c>
      <c r="M23" s="12">
        <v>141.80000000000001</v>
      </c>
      <c r="N23" s="23">
        <v>25</v>
      </c>
      <c r="O23" s="40">
        <v>30</v>
      </c>
      <c r="P23" s="46">
        <v>40617</v>
      </c>
      <c r="Q23" s="32">
        <v>6.57</v>
      </c>
      <c r="R23" s="32">
        <v>8.24</v>
      </c>
      <c r="S23" s="32">
        <v>8.2799999999999994</v>
      </c>
      <c r="T23" s="37">
        <f t="shared" si="7"/>
        <v>17.597087999999999</v>
      </c>
      <c r="U23" s="37">
        <f t="shared" si="7"/>
        <v>22.070015999999999</v>
      </c>
      <c r="V23" s="37">
        <f t="shared" si="8"/>
        <v>20.030975999999999</v>
      </c>
      <c r="W23" s="12">
        <f t="shared" si="9"/>
        <v>14.306575609756097</v>
      </c>
      <c r="X23" s="12">
        <f t="shared" si="10"/>
        <v>17.94310243902439</v>
      </c>
      <c r="Y23" s="12">
        <f t="shared" si="11"/>
        <v>16.285346341463413</v>
      </c>
      <c r="Z23" s="12">
        <f t="shared" si="6"/>
        <v>48.535024390243905</v>
      </c>
    </row>
    <row r="24" spans="1:26" s="2" customFormat="1" ht="15" customHeight="1" x14ac:dyDescent="0.25">
      <c r="A24" s="23">
        <v>2012</v>
      </c>
      <c r="B24" s="10">
        <v>40915</v>
      </c>
      <c r="C24" s="23">
        <v>53</v>
      </c>
      <c r="D24" s="23">
        <v>53</v>
      </c>
      <c r="E24" s="10">
        <v>40967</v>
      </c>
      <c r="F24" s="23">
        <v>184</v>
      </c>
      <c r="G24" s="23">
        <v>235</v>
      </c>
      <c r="H24" s="10">
        <v>40994</v>
      </c>
      <c r="I24" s="12">
        <v>72.599999999999994</v>
      </c>
      <c r="J24" s="12">
        <v>33.299999999999997</v>
      </c>
      <c r="K24" s="12">
        <v>29.4</v>
      </c>
      <c r="L24" s="12">
        <v>128.4</v>
      </c>
      <c r="M24" s="12">
        <v>74.8</v>
      </c>
      <c r="N24" s="23">
        <v>44</v>
      </c>
      <c r="O24" s="40">
        <v>44</v>
      </c>
      <c r="P24" s="46">
        <v>40964</v>
      </c>
      <c r="Q24" s="32">
        <v>6.86</v>
      </c>
      <c r="R24" s="32">
        <v>7.97</v>
      </c>
      <c r="S24" s="32">
        <v>5.27</v>
      </c>
      <c r="T24" s="37">
        <f t="shared" si="7"/>
        <v>18.373823999999999</v>
      </c>
      <c r="U24" s="37">
        <f t="shared" si="7"/>
        <v>21.346848000000001</v>
      </c>
      <c r="V24" s="37">
        <f t="shared" si="8"/>
        <v>12.749183999999998</v>
      </c>
      <c r="W24" s="12">
        <f t="shared" si="9"/>
        <v>14.938068292682924</v>
      </c>
      <c r="X24" s="12">
        <f t="shared" si="10"/>
        <v>17.355160975609756</v>
      </c>
      <c r="Y24" s="12">
        <f t="shared" si="11"/>
        <v>10.365190243902438</v>
      </c>
      <c r="Z24" s="12">
        <f t="shared" si="6"/>
        <v>42.658419512195117</v>
      </c>
    </row>
    <row r="25" spans="1:26" s="2" customFormat="1" ht="15" customHeight="1" x14ac:dyDescent="0.25">
      <c r="A25" s="23">
        <v>2013</v>
      </c>
      <c r="B25" s="10">
        <v>41245</v>
      </c>
      <c r="C25" s="23">
        <v>94</v>
      </c>
      <c r="D25" s="23">
        <v>146</v>
      </c>
      <c r="E25" s="10">
        <v>41369</v>
      </c>
      <c r="F25" s="23">
        <v>128</v>
      </c>
      <c r="G25" s="23">
        <v>281</v>
      </c>
      <c r="H25" s="10">
        <v>41380</v>
      </c>
      <c r="I25" s="12">
        <v>175.3</v>
      </c>
      <c r="J25" s="12">
        <v>13.3</v>
      </c>
      <c r="K25" s="12">
        <v>54.5</v>
      </c>
      <c r="L25" s="12">
        <v>189.1</v>
      </c>
      <c r="M25" s="12">
        <v>128.30000000000001</v>
      </c>
      <c r="N25" s="23">
        <v>12</v>
      </c>
      <c r="O25" s="40">
        <v>20</v>
      </c>
      <c r="P25" s="46">
        <v>41310</v>
      </c>
      <c r="Q25" s="32">
        <v>5.77</v>
      </c>
      <c r="R25" s="32">
        <v>6.31</v>
      </c>
      <c r="S25" s="32">
        <v>7.19</v>
      </c>
      <c r="T25" s="37">
        <f t="shared" si="7"/>
        <v>15.454367999999999</v>
      </c>
      <c r="U25" s="37">
        <f t="shared" si="7"/>
        <v>16.900704000000001</v>
      </c>
      <c r="V25" s="37">
        <f t="shared" si="8"/>
        <v>17.394048000000002</v>
      </c>
      <c r="W25" s="12">
        <f t="shared" si="9"/>
        <v>12.564526829268292</v>
      </c>
      <c r="X25" s="12">
        <f t="shared" si="10"/>
        <v>13.740409756097561</v>
      </c>
      <c r="Y25" s="12">
        <f t="shared" si="11"/>
        <v>14.141502439024391</v>
      </c>
      <c r="Z25" s="12">
        <f t="shared" si="6"/>
        <v>40.446439024390244</v>
      </c>
    </row>
    <row r="26" spans="1:26" s="7" customFormat="1" ht="15" customHeight="1" x14ac:dyDescent="0.25">
      <c r="A26" s="28">
        <v>2015</v>
      </c>
      <c r="B26" s="20">
        <v>41961</v>
      </c>
      <c r="C26" s="28">
        <v>2</v>
      </c>
      <c r="D26" s="28">
        <v>30</v>
      </c>
      <c r="E26" s="17">
        <v>42035</v>
      </c>
      <c r="F26" s="28">
        <v>199</v>
      </c>
      <c r="G26" s="22">
        <v>200</v>
      </c>
      <c r="H26" s="17">
        <v>42064</v>
      </c>
      <c r="I26" s="18">
        <v>108.5</v>
      </c>
      <c r="J26" s="18">
        <v>29.5</v>
      </c>
      <c r="K26" s="18">
        <v>0.5</v>
      </c>
      <c r="L26" s="18">
        <v>185.7</v>
      </c>
      <c r="M26" s="18">
        <v>132.5</v>
      </c>
      <c r="N26" s="22">
        <v>41</v>
      </c>
      <c r="O26" s="47">
        <v>47</v>
      </c>
      <c r="P26" s="48">
        <v>42014</v>
      </c>
      <c r="Q26" s="35">
        <v>9.19</v>
      </c>
      <c r="R26" s="35">
        <v>6.66</v>
      </c>
      <c r="S26" s="35">
        <v>7.37</v>
      </c>
      <c r="T26" s="38">
        <f t="shared" si="7"/>
        <v>24.614495999999999</v>
      </c>
      <c r="U26" s="38">
        <f t="shared" si="7"/>
        <v>17.838144</v>
      </c>
      <c r="V26" s="38">
        <f t="shared" si="8"/>
        <v>17.829504</v>
      </c>
      <c r="W26" s="18">
        <f t="shared" si="9"/>
        <v>20.011785365853658</v>
      </c>
      <c r="X26" s="18">
        <f t="shared" si="10"/>
        <v>14.502556097560975</v>
      </c>
      <c r="Y26" s="18">
        <f t="shared" si="11"/>
        <v>14.495531707317074</v>
      </c>
      <c r="Z26" s="18">
        <f t="shared" si="6"/>
        <v>49.009873170731709</v>
      </c>
    </row>
    <row r="27" spans="1:26" s="2" customFormat="1" ht="15" customHeight="1" x14ac:dyDescent="0.25">
      <c r="A27" s="26">
        <v>2017</v>
      </c>
      <c r="B27" s="10">
        <v>42682</v>
      </c>
      <c r="C27" s="26">
        <v>0</v>
      </c>
      <c r="D27" s="26">
        <v>37</v>
      </c>
      <c r="E27" s="11">
        <v>42755</v>
      </c>
      <c r="F27" s="26">
        <v>223</v>
      </c>
      <c r="G27" s="23">
        <v>267</v>
      </c>
      <c r="H27" s="11">
        <v>42804</v>
      </c>
      <c r="I27" s="12">
        <v>108.7</v>
      </c>
      <c r="J27" s="12">
        <v>77.2</v>
      </c>
      <c r="K27" s="12">
        <v>45.4</v>
      </c>
      <c r="L27" s="12">
        <v>208.7</v>
      </c>
      <c r="M27" s="12">
        <v>144.1</v>
      </c>
      <c r="N27" s="23">
        <v>50</v>
      </c>
      <c r="O27" s="40">
        <v>52</v>
      </c>
      <c r="P27" s="46">
        <v>42786</v>
      </c>
      <c r="Q27" s="32">
        <v>6.95</v>
      </c>
      <c r="R27" s="32">
        <v>8.4700000000000006</v>
      </c>
      <c r="S27" s="32">
        <v>8.5399999999999991</v>
      </c>
      <c r="T27" s="37">
        <f t="shared" si="7"/>
        <v>18.614879999999999</v>
      </c>
      <c r="U27" s="37">
        <f t="shared" si="7"/>
        <v>22.686048</v>
      </c>
      <c r="V27" s="37">
        <f t="shared" si="8"/>
        <v>20.659967999999996</v>
      </c>
      <c r="W27" s="12">
        <f t="shared" si="9"/>
        <v>15.134048780487806</v>
      </c>
      <c r="X27" s="12">
        <f t="shared" si="10"/>
        <v>18.443941463414635</v>
      </c>
      <c r="Y27" s="12">
        <f t="shared" si="11"/>
        <v>16.79672195121951</v>
      </c>
      <c r="Z27" s="12">
        <f t="shared" si="6"/>
        <v>50.374712195121951</v>
      </c>
    </row>
    <row r="28" spans="1:26" s="2" customFormat="1" ht="15" customHeight="1" x14ac:dyDescent="0.25">
      <c r="A28" s="26">
        <v>2018</v>
      </c>
      <c r="B28" s="10">
        <v>43108</v>
      </c>
      <c r="C28" s="26">
        <v>39</v>
      </c>
      <c r="D28" s="26">
        <v>61</v>
      </c>
      <c r="E28" s="11">
        <v>43169</v>
      </c>
      <c r="F28" s="26">
        <v>186</v>
      </c>
      <c r="G28" s="23">
        <v>266</v>
      </c>
      <c r="H28" s="11">
        <v>43196</v>
      </c>
      <c r="I28" s="12">
        <v>81.900000000000006</v>
      </c>
      <c r="J28" s="12">
        <v>21</v>
      </c>
      <c r="K28" s="12">
        <v>42.6</v>
      </c>
      <c r="L28" s="12">
        <v>192.8</v>
      </c>
      <c r="M28" s="12">
        <v>64.8</v>
      </c>
      <c r="N28" s="23">
        <v>55</v>
      </c>
      <c r="O28" s="40">
        <v>59</v>
      </c>
      <c r="P28" s="46">
        <v>43169</v>
      </c>
      <c r="Q28" s="32">
        <v>13</v>
      </c>
      <c r="R28" s="32">
        <v>13.2</v>
      </c>
      <c r="S28" s="32">
        <v>9.1999999999999993</v>
      </c>
      <c r="T28" s="37">
        <f t="shared" si="7"/>
        <v>34.819200000000002</v>
      </c>
      <c r="U28" s="37">
        <f t="shared" si="7"/>
        <v>35.354880000000001</v>
      </c>
      <c r="V28" s="37">
        <f t="shared" si="8"/>
        <v>22.256639999999997</v>
      </c>
      <c r="W28" s="12">
        <f t="shared" si="9"/>
        <v>28.308292682926833</v>
      </c>
      <c r="X28" s="12">
        <f t="shared" si="10"/>
        <v>28.743804878048781</v>
      </c>
      <c r="Y28" s="12">
        <f t="shared" si="11"/>
        <v>18.094829268292681</v>
      </c>
      <c r="Z28" s="12">
        <f t="shared" si="6"/>
        <v>75.146926829268295</v>
      </c>
    </row>
    <row r="29" spans="1:26" s="2" customFormat="1" ht="15" customHeight="1" x14ac:dyDescent="0.25">
      <c r="A29" s="26">
        <v>2019</v>
      </c>
      <c r="B29" s="10">
        <v>43424</v>
      </c>
      <c r="C29" s="26">
        <v>1</v>
      </c>
      <c r="D29" s="26">
        <v>67</v>
      </c>
      <c r="E29" s="11">
        <v>43496</v>
      </c>
      <c r="F29" s="26">
        <v>164</v>
      </c>
      <c r="G29" s="23">
        <v>200</v>
      </c>
      <c r="H29" s="11">
        <v>43536</v>
      </c>
      <c r="I29" s="12">
        <v>107.8</v>
      </c>
      <c r="J29" s="12">
        <v>36.9</v>
      </c>
      <c r="K29" s="12">
        <v>17.5</v>
      </c>
      <c r="L29" s="12">
        <v>157.6</v>
      </c>
      <c r="M29" s="12">
        <v>126.3</v>
      </c>
      <c r="N29" s="23">
        <v>14</v>
      </c>
      <c r="O29" s="40">
        <v>18</v>
      </c>
      <c r="P29" s="46">
        <v>43444</v>
      </c>
      <c r="Q29" s="32">
        <v>6.64</v>
      </c>
      <c r="R29" s="32">
        <v>6.65</v>
      </c>
      <c r="S29" s="32">
        <v>8.5299999999999994</v>
      </c>
      <c r="T29" s="37">
        <f t="shared" si="7"/>
        <v>17.784576000000001</v>
      </c>
      <c r="U29" s="37">
        <f t="shared" si="7"/>
        <v>17.811360000000001</v>
      </c>
      <c r="V29" s="37">
        <f t="shared" si="8"/>
        <v>20.635776</v>
      </c>
      <c r="W29" s="12">
        <f t="shared" si="9"/>
        <v>14.459004878048782</v>
      </c>
      <c r="X29" s="12">
        <f t="shared" si="10"/>
        <v>14.480780487804878</v>
      </c>
      <c r="Y29" s="12">
        <f t="shared" si="11"/>
        <v>16.777053658536587</v>
      </c>
      <c r="Z29" s="12">
        <f t="shared" si="6"/>
        <v>45.716839024390246</v>
      </c>
    </row>
    <row r="30" spans="1:26" s="2" customFormat="1" ht="15" customHeight="1" x14ac:dyDescent="0.25">
      <c r="A30" s="26">
        <v>2021</v>
      </c>
      <c r="B30" s="10">
        <v>44172</v>
      </c>
      <c r="C30" s="26">
        <v>0</v>
      </c>
      <c r="D30" s="26">
        <v>60</v>
      </c>
      <c r="E30" s="11">
        <v>44237</v>
      </c>
      <c r="F30" s="26">
        <v>200</v>
      </c>
      <c r="G30" s="23">
        <v>212</v>
      </c>
      <c r="H30" s="11">
        <v>44257</v>
      </c>
      <c r="I30" s="12">
        <v>104</v>
      </c>
      <c r="J30" s="12">
        <v>7.3</v>
      </c>
      <c r="K30" s="12">
        <v>0</v>
      </c>
      <c r="L30" s="12">
        <v>120.1</v>
      </c>
      <c r="M30" s="12">
        <v>111</v>
      </c>
      <c r="N30" s="23">
        <v>1</v>
      </c>
      <c r="O30" s="40">
        <v>19</v>
      </c>
      <c r="P30" s="46">
        <v>44175</v>
      </c>
      <c r="Q30" s="32">
        <v>8.3000000000000007</v>
      </c>
      <c r="R30" s="32">
        <v>7.49</v>
      </c>
      <c r="S30" s="32">
        <v>7.18</v>
      </c>
      <c r="T30" s="37">
        <f t="shared" si="7"/>
        <v>22.230720000000005</v>
      </c>
      <c r="U30" s="37">
        <f t="shared" si="7"/>
        <v>20.061216000000002</v>
      </c>
      <c r="V30" s="37">
        <f t="shared" si="8"/>
        <v>17.369855999999999</v>
      </c>
      <c r="W30" s="12">
        <f t="shared" si="9"/>
        <v>18.073756097560981</v>
      </c>
      <c r="X30" s="12">
        <f t="shared" si="10"/>
        <v>16.309931707317077</v>
      </c>
      <c r="Y30" s="12">
        <f t="shared" si="11"/>
        <v>14.121834146341463</v>
      </c>
      <c r="Z30" s="12">
        <f t="shared" si="6"/>
        <v>48.505521951219521</v>
      </c>
    </row>
    <row r="31" spans="1:26" s="2" customFormat="1" ht="15" customHeight="1" x14ac:dyDescent="0.25">
      <c r="A31" s="26">
        <v>2023</v>
      </c>
      <c r="B31" s="10">
        <v>44882</v>
      </c>
      <c r="C31" s="26">
        <v>35</v>
      </c>
      <c r="D31" s="26">
        <v>48</v>
      </c>
      <c r="E31" s="11">
        <v>44915</v>
      </c>
      <c r="F31" s="26">
        <v>188</v>
      </c>
      <c r="G31" s="23">
        <v>281</v>
      </c>
      <c r="H31" s="11">
        <v>45013</v>
      </c>
      <c r="I31" s="12">
        <v>71.2</v>
      </c>
      <c r="J31" s="12">
        <v>231.9</v>
      </c>
      <c r="K31" s="12">
        <v>62.3</v>
      </c>
      <c r="L31" s="12">
        <v>108.1</v>
      </c>
      <c r="M31" s="12">
        <v>235.1</v>
      </c>
      <c r="N31" s="23">
        <v>11</v>
      </c>
      <c r="O31" s="40">
        <v>13</v>
      </c>
      <c r="P31" s="46">
        <v>44995</v>
      </c>
      <c r="Q31" s="32">
        <v>7.5</v>
      </c>
      <c r="R31" s="32">
        <v>17.5</v>
      </c>
      <c r="S31" s="32">
        <v>10.6</v>
      </c>
      <c r="T31" s="37">
        <f t="shared" si="7"/>
        <v>20.088000000000001</v>
      </c>
      <c r="U31" s="37">
        <f t="shared" si="7"/>
        <v>46.872</v>
      </c>
      <c r="V31" s="37">
        <f t="shared" si="8"/>
        <v>25.643519999999999</v>
      </c>
      <c r="W31" s="12">
        <f t="shared" si="9"/>
        <v>16.331707317073171</v>
      </c>
      <c r="X31" s="12">
        <f t="shared" si="10"/>
        <v>38.107317073170734</v>
      </c>
      <c r="Y31" s="12">
        <f t="shared" si="11"/>
        <v>20.848390243902436</v>
      </c>
      <c r="Z31" s="12">
        <f t="shared" si="6"/>
        <v>75.28741463414633</v>
      </c>
    </row>
  </sheetData>
  <pageMargins left="0.19685039370078741" right="7.874015748031496E-2" top="1.1811023622047245" bottom="0.39370078740157483" header="0.31496062992125984" footer="0.31496062992125984"/>
  <pageSetup paperSize="9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Стешицы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2023-11-23T15:04:05Z</dcterms:modified>
</cp:coreProperties>
</file>