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8555" windowHeight="8910"/>
  </bookViews>
  <sheets>
    <sheet name="нормы осадков" sheetId="3" r:id="rId1"/>
    <sheet name="графики" sheetId="4" r:id="rId2"/>
  </sheets>
  <calcPr calcId="145621"/>
</workbook>
</file>

<file path=xl/calcChain.xml><?xml version="1.0" encoding="utf-8"?>
<calcChain xmlns="http://schemas.openxmlformats.org/spreadsheetml/2006/main">
  <c r="E58" i="3" l="1"/>
  <c r="K58" i="3"/>
  <c r="L58" i="3"/>
  <c r="M58" i="3"/>
  <c r="N58" i="3"/>
  <c r="O58" i="3"/>
  <c r="E57" i="3"/>
  <c r="K57" i="3"/>
  <c r="L57" i="3"/>
  <c r="M57" i="3"/>
  <c r="N57" i="3"/>
  <c r="O57" i="3"/>
  <c r="D58" i="3"/>
  <c r="D57" i="3"/>
  <c r="C79" i="3" l="1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D106" i="3"/>
  <c r="C78" i="3"/>
</calcChain>
</file>

<file path=xl/sharedStrings.xml><?xml version="1.0" encoding="utf-8"?>
<sst xmlns="http://schemas.openxmlformats.org/spreadsheetml/2006/main" count="193" uniqueCount="96">
  <si>
    <t>Hmax</t>
  </si>
  <si>
    <t>Год</t>
  </si>
  <si>
    <t xml:space="preserve">T воздуха </t>
  </si>
  <si>
    <t xml:space="preserve"> от D Smax </t>
  </si>
  <si>
    <t xml:space="preserve"> до D Smax </t>
  </si>
  <si>
    <t xml:space="preserve">до D Hmax </t>
  </si>
  <si>
    <t xml:space="preserve">от 01.03 </t>
  </si>
  <si>
    <t xml:space="preserve">за 3 месяца </t>
  </si>
  <si>
    <t>до 01.03</t>
  </si>
  <si>
    <t>26.3 (27.3)</t>
  </si>
  <si>
    <t>6.4 (7-8.4)</t>
  </si>
  <si>
    <t>13.3 (14-15.3)</t>
  </si>
  <si>
    <t>2.4 (3.4)</t>
  </si>
  <si>
    <t>9.4 (1.4)</t>
  </si>
  <si>
    <t>1.04 (2.4)</t>
  </si>
  <si>
    <t>4.3 (5.3)</t>
  </si>
  <si>
    <t>13.3 (14.3)</t>
  </si>
  <si>
    <t>14.3 (15.3)</t>
  </si>
  <si>
    <t>2.3 (3.3)</t>
  </si>
  <si>
    <t>16.4 (17.4)</t>
  </si>
  <si>
    <t>21.3 (22.3)</t>
  </si>
  <si>
    <t>1.4 (2.4)</t>
  </si>
  <si>
    <t>7.4 (8-9.4)</t>
  </si>
  <si>
    <t>9.3 (10.3)</t>
  </si>
  <si>
    <t>Уровни воды</t>
  </si>
  <si>
    <t xml:space="preserve">Hmax, см </t>
  </si>
  <si>
    <t>поста</t>
  </si>
  <si>
    <t xml:space="preserve">над "0" </t>
  </si>
  <si>
    <t xml:space="preserve">Дата (D) </t>
  </si>
  <si>
    <t>Снегозапасы (поле, лес)</t>
  </si>
  <si>
    <t>мм</t>
  </si>
  <si>
    <t xml:space="preserve">Smax, </t>
  </si>
  <si>
    <t>Х</t>
  </si>
  <si>
    <t>Х₁</t>
  </si>
  <si>
    <t>Х₂</t>
  </si>
  <si>
    <t>Х₃</t>
  </si>
  <si>
    <t>Х*</t>
  </si>
  <si>
    <t xml:space="preserve"> через 0°C</t>
  </si>
  <si>
    <t xml:space="preserve">перехода </t>
  </si>
  <si>
    <t>Сумма</t>
  </si>
  <si>
    <t>Среднее</t>
  </si>
  <si>
    <t>р.Неман - Столбцы</t>
  </si>
  <si>
    <t xml:space="preserve">Примечания </t>
  </si>
  <si>
    <t xml:space="preserve">2 Исключён из расчётов 1990 год, т.к. весеннего половодья не было. </t>
  </si>
  <si>
    <t>Smax</t>
  </si>
  <si>
    <t xml:space="preserve">Hmax, </t>
  </si>
  <si>
    <t xml:space="preserve">см над </t>
  </si>
  <si>
    <t xml:space="preserve"> поста</t>
  </si>
  <si>
    <t>"0"</t>
  </si>
  <si>
    <t>Дата (D)</t>
  </si>
  <si>
    <t>H</t>
  </si>
  <si>
    <t>пред-</t>
  </si>
  <si>
    <t xml:space="preserve">T возд. </t>
  </si>
  <si>
    <t>до D пер.</t>
  </si>
  <si>
    <t xml:space="preserve"> от D пер.</t>
  </si>
  <si>
    <t>подъём-</t>
  </si>
  <si>
    <t>ный,</t>
  </si>
  <si>
    <t>см</t>
  </si>
  <si>
    <r>
      <t>S</t>
    </r>
    <r>
      <rPr>
        <vertAlign val="subscript"/>
        <sz val="10"/>
        <color theme="1"/>
        <rFont val="Times New Roman"/>
        <family val="1"/>
        <charset val="204"/>
      </rPr>
      <t>28.02</t>
    </r>
    <r>
      <rPr>
        <sz val="10"/>
        <color theme="1"/>
        <rFont val="Times New Roman"/>
        <family val="1"/>
        <charset val="204"/>
      </rPr>
      <t xml:space="preserve">, </t>
    </r>
  </si>
  <si>
    <t>осенью</t>
  </si>
  <si>
    <t>18.04</t>
  </si>
  <si>
    <t>21.03</t>
  </si>
  <si>
    <t>02.04</t>
  </si>
  <si>
    <t>09.04</t>
  </si>
  <si>
    <t>14.03</t>
  </si>
  <si>
    <t>01.04</t>
  </si>
  <si>
    <t>07.04</t>
  </si>
  <si>
    <t>04.04</t>
  </si>
  <si>
    <t>03.04</t>
  </si>
  <si>
    <t>28.03</t>
  </si>
  <si>
    <t>04.03</t>
  </si>
  <si>
    <t>30.03</t>
  </si>
  <si>
    <t>05.03</t>
  </si>
  <si>
    <t>24.03</t>
  </si>
  <si>
    <t>02.03</t>
  </si>
  <si>
    <t>16.04</t>
  </si>
  <si>
    <t>22.03</t>
  </si>
  <si>
    <t>27.03</t>
  </si>
  <si>
    <t>13.03</t>
  </si>
  <si>
    <t>09.03</t>
  </si>
  <si>
    <t>11.04</t>
  </si>
  <si>
    <t>26.03</t>
  </si>
  <si>
    <r>
      <t xml:space="preserve">Таблица D1 - Исходные данные к прогнозу максимальных уровней воды весеннего половодья </t>
    </r>
    <r>
      <rPr>
        <b/>
        <sz val="14"/>
        <rFont val="Times New Roman"/>
        <family val="1"/>
        <charset val="204"/>
      </rPr>
      <t>р.Неман - Столбцы</t>
    </r>
  </si>
  <si>
    <t xml:space="preserve">Осадки за разные периоды и снегозапасы, мм </t>
  </si>
  <si>
    <t>осадки</t>
  </si>
  <si>
    <t>Wmax</t>
  </si>
  <si>
    <r>
      <rPr>
        <u/>
        <sz val="11"/>
        <color theme="1"/>
        <rFont val="Calibri"/>
        <family val="2"/>
        <charset val="204"/>
        <scheme val="minor"/>
      </rPr>
      <t>Г</t>
    </r>
    <r>
      <rPr>
        <sz val="11"/>
        <color theme="1"/>
        <rFont val="Calibri"/>
        <family val="2"/>
        <scheme val="minor"/>
      </rPr>
      <t>оды</t>
    </r>
  </si>
  <si>
    <t>20.03</t>
  </si>
  <si>
    <t>19.03</t>
  </si>
  <si>
    <t>11.03</t>
  </si>
  <si>
    <t>171</t>
  </si>
  <si>
    <t>10.04</t>
  </si>
  <si>
    <t>229</t>
  </si>
  <si>
    <t>1 Исключены из расчётов 1997, 1998, 2000, 2002, 2014, 2016, 2020, 2022 года,  т.к. Нmax был сформирован в феврале (до составления прогноза).</t>
  </si>
  <si>
    <t xml:space="preserve">H28.02, </t>
  </si>
  <si>
    <r>
      <t xml:space="preserve">Продолжение таблицы D1 - Исходные данные к прогнозу максимальных уровней весеннего половодья </t>
    </r>
    <r>
      <rPr>
        <b/>
        <sz val="14"/>
        <color theme="1"/>
        <rFont val="Times New Roman"/>
        <family val="1"/>
        <charset val="204"/>
      </rPr>
      <t>р.Неман - Столбцы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</si>
</sst>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/m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6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4DFE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14" fontId="2" fillId="0" borderId="5" xfId="0" applyNumberFormat="1" applyFont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5" fontId="2" fillId="0" borderId="5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3" fillId="0" borderId="10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164" fontId="3" fillId="0" borderId="13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164" fontId="3" fillId="0" borderId="14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165" fontId="2" fillId="0" borderId="4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1" fontId="6" fillId="0" borderId="5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0" fontId="4" fillId="0" borderId="19" xfId="0" applyFont="1" applyBorder="1" applyAlignment="1"/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 vertical="center" wrapText="1"/>
    </xf>
    <xf numFmtId="1" fontId="2" fillId="3" borderId="5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4" xfId="0" applyFont="1" applyFill="1" applyBorder="1" applyAlignment="1">
      <alignment vertical="top"/>
    </xf>
    <xf numFmtId="0" fontId="2" fillId="0" borderId="1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1" xfId="0" applyNumberFormat="1" applyFont="1" applyBorder="1" applyAlignment="1">
      <alignment horizontal="center"/>
    </xf>
    <xf numFmtId="1" fontId="2" fillId="3" borderId="4" xfId="0" applyNumberFormat="1" applyFont="1" applyFill="1" applyBorder="1" applyAlignment="1">
      <alignment horizontal="center" vertical="center" wrapText="1"/>
    </xf>
    <xf numFmtId="49" fontId="9" fillId="0" borderId="4" xfId="0" applyNumberFormat="1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/>
    </xf>
    <xf numFmtId="164" fontId="0" fillId="0" borderId="19" xfId="0" applyNumberFormat="1" applyFont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center" wrapText="1"/>
    </xf>
    <xf numFmtId="49" fontId="13" fillId="0" borderId="1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165" fontId="2" fillId="3" borderId="1" xfId="0" applyNumberFormat="1" applyFont="1" applyFill="1" applyBorder="1" applyAlignment="1">
      <alignment horizontal="center" vertical="center" wrapText="1"/>
    </xf>
    <xf numFmtId="49" fontId="13" fillId="3" borderId="1" xfId="0" applyNumberFormat="1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1" fontId="6" fillId="4" borderId="5" xfId="0" applyNumberFormat="1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14" fontId="2" fillId="0" borderId="8" xfId="0" applyNumberFormat="1" applyFont="1" applyBorder="1" applyAlignment="1">
      <alignment horizontal="center" vertical="center" wrapText="1"/>
    </xf>
    <xf numFmtId="165" fontId="2" fillId="0" borderId="8" xfId="0" applyNumberFormat="1" applyFont="1" applyBorder="1" applyAlignment="1">
      <alignment horizontal="center" vertical="center" wrapText="1"/>
    </xf>
    <xf numFmtId="1" fontId="2" fillId="3" borderId="8" xfId="0" applyNumberFormat="1" applyFont="1" applyFill="1" applyBorder="1" applyAlignment="1">
      <alignment horizontal="center" vertical="center" wrapText="1"/>
    </xf>
    <xf numFmtId="49" fontId="9" fillId="0" borderId="8" xfId="0" applyNumberFormat="1" applyFont="1" applyBorder="1" applyAlignment="1">
      <alignment horizontal="center" vertical="center" wrapText="1"/>
    </xf>
    <xf numFmtId="1" fontId="2" fillId="0" borderId="8" xfId="0" applyNumberFormat="1" applyFont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3" fillId="0" borderId="18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7" fillId="0" borderId="19" xfId="0" applyFont="1" applyBorder="1" applyAlignment="1">
      <alignment horizontal="left"/>
    </xf>
    <xf numFmtId="0" fontId="8" fillId="0" borderId="19" xfId="0" applyFont="1" applyBorder="1" applyAlignment="1">
      <alignment horizontal="left"/>
    </xf>
    <xf numFmtId="0" fontId="6" fillId="4" borderId="7" xfId="0" applyFont="1" applyFill="1" applyBorder="1" applyAlignment="1">
      <alignment horizontal="left"/>
    </xf>
    <xf numFmtId="0" fontId="6" fillId="4" borderId="19" xfId="0" applyFont="1" applyFill="1" applyBorder="1" applyAlignment="1">
      <alignment horizontal="left"/>
    </xf>
    <xf numFmtId="0" fontId="6" fillId="4" borderId="9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6" fillId="2" borderId="18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/>
    </xf>
    <xf numFmtId="0" fontId="2" fillId="0" borderId="5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5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E4DF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anchor="t" anchorCtr="0"/>
          <a:lstStyle/>
          <a:p>
            <a:pPr algn="ctr">
              <a:defRPr/>
            </a:pPr>
            <a:r>
              <a:rPr lang="ru-RU" sz="1400"/>
              <a:t>Зависимость максимальных уровней воды весеннего половодья р.Неман-Столбцы от формирующих его факторов</a:t>
            </a:r>
          </a:p>
        </c:rich>
      </c:tx>
      <c:layout>
        <c:manualLayout>
          <c:xMode val="edge"/>
          <c:yMode val="edge"/>
          <c:x val="0.15332273866610557"/>
          <c:y val="2.361673414304993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99223303838075"/>
          <c:y val="0.23067651715600324"/>
          <c:w val="0.82350354939809733"/>
          <c:h val="0.5780754885396410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exp"/>
            <c:dispRSqr val="0"/>
            <c:dispEq val="0"/>
          </c:trendline>
          <c:trendline>
            <c:spPr>
              <a:ln w="12700" cap="flat">
                <a:miter lim="800000"/>
              </a:ln>
            </c:spPr>
            <c:trendlineType val="exp"/>
            <c:dispRSqr val="0"/>
            <c:dispEq val="0"/>
          </c:trendline>
          <c:xVal>
            <c:numRef>
              <c:f>'нормы осадков'!$C$78:$C$106</c:f>
              <c:numCache>
                <c:formatCode>0</c:formatCode>
                <c:ptCount val="29"/>
                <c:pt idx="0">
                  <c:v>218</c:v>
                </c:pt>
                <c:pt idx="1">
                  <c:v>252.6</c:v>
                </c:pt>
                <c:pt idx="2">
                  <c:v>339.9</c:v>
                </c:pt>
                <c:pt idx="3">
                  <c:v>209.6</c:v>
                </c:pt>
                <c:pt idx="4">
                  <c:v>277.2</c:v>
                </c:pt>
                <c:pt idx="5">
                  <c:v>314.10000000000002</c:v>
                </c:pt>
                <c:pt idx="6">
                  <c:v>266</c:v>
                </c:pt>
                <c:pt idx="7">
                  <c:v>151.39999999999998</c:v>
                </c:pt>
                <c:pt idx="8">
                  <c:v>250.5</c:v>
                </c:pt>
                <c:pt idx="9">
                  <c:v>278.7</c:v>
                </c:pt>
                <c:pt idx="10">
                  <c:v>204</c:v>
                </c:pt>
                <c:pt idx="11">
                  <c:v>222.8</c:v>
                </c:pt>
                <c:pt idx="12">
                  <c:v>150.9</c:v>
                </c:pt>
                <c:pt idx="13">
                  <c:v>256.89999999999998</c:v>
                </c:pt>
                <c:pt idx="14">
                  <c:v>110.5</c:v>
                </c:pt>
                <c:pt idx="15">
                  <c:v>235.4</c:v>
                </c:pt>
                <c:pt idx="16">
                  <c:v>200.3</c:v>
                </c:pt>
                <c:pt idx="17">
                  <c:v>187.2</c:v>
                </c:pt>
                <c:pt idx="18">
                  <c:v>314.3</c:v>
                </c:pt>
                <c:pt idx="19">
                  <c:v>355</c:v>
                </c:pt>
                <c:pt idx="20">
                  <c:v>158.69999999999999</c:v>
                </c:pt>
                <c:pt idx="21">
                  <c:v>246.9</c:v>
                </c:pt>
                <c:pt idx="22">
                  <c:v>241.4</c:v>
                </c:pt>
                <c:pt idx="23">
                  <c:v>0</c:v>
                </c:pt>
                <c:pt idx="24">
                  <c:v>162</c:v>
                </c:pt>
                <c:pt idx="25">
                  <c:v>187.4</c:v>
                </c:pt>
                <c:pt idx="26">
                  <c:v>144.30000000000001</c:v>
                </c:pt>
                <c:pt idx="27">
                  <c:v>216.8</c:v>
                </c:pt>
                <c:pt idx="28" formatCode="General">
                  <c:v>275</c:v>
                </c:pt>
              </c:numCache>
            </c:numRef>
          </c:xVal>
          <c:yVal>
            <c:numRef>
              <c:f>'нормы осадков'!$D$78:$D$106</c:f>
              <c:numCache>
                <c:formatCode>General</c:formatCode>
                <c:ptCount val="29"/>
                <c:pt idx="0">
                  <c:v>202</c:v>
                </c:pt>
                <c:pt idx="1">
                  <c:v>215</c:v>
                </c:pt>
                <c:pt idx="2">
                  <c:v>272</c:v>
                </c:pt>
                <c:pt idx="3">
                  <c:v>226</c:v>
                </c:pt>
                <c:pt idx="4">
                  <c:v>219</c:v>
                </c:pt>
                <c:pt idx="5">
                  <c:v>219</c:v>
                </c:pt>
                <c:pt idx="6">
                  <c:v>212</c:v>
                </c:pt>
                <c:pt idx="7">
                  <c:v>177</c:v>
                </c:pt>
                <c:pt idx="8">
                  <c:v>227</c:v>
                </c:pt>
                <c:pt idx="9">
                  <c:v>218</c:v>
                </c:pt>
                <c:pt idx="10">
                  <c:v>230</c:v>
                </c:pt>
                <c:pt idx="11">
                  <c:v>216</c:v>
                </c:pt>
                <c:pt idx="12">
                  <c:v>110</c:v>
                </c:pt>
                <c:pt idx="13">
                  <c:v>166</c:v>
                </c:pt>
                <c:pt idx="14">
                  <c:v>148</c:v>
                </c:pt>
                <c:pt idx="15">
                  <c:v>185</c:v>
                </c:pt>
                <c:pt idx="16">
                  <c:v>247</c:v>
                </c:pt>
                <c:pt idx="17">
                  <c:v>160</c:v>
                </c:pt>
                <c:pt idx="18">
                  <c:v>231</c:v>
                </c:pt>
                <c:pt idx="19">
                  <c:v>240</c:v>
                </c:pt>
                <c:pt idx="20">
                  <c:v>166</c:v>
                </c:pt>
                <c:pt idx="21">
                  <c:v>214</c:v>
                </c:pt>
                <c:pt idx="22">
                  <c:v>233</c:v>
                </c:pt>
                <c:pt idx="23">
                  <c:v>201</c:v>
                </c:pt>
                <c:pt idx="24">
                  <c:v>230</c:v>
                </c:pt>
                <c:pt idx="25">
                  <c:v>192</c:v>
                </c:pt>
                <c:pt idx="26">
                  <c:v>140</c:v>
                </c:pt>
                <c:pt idx="27">
                  <c:v>183</c:v>
                </c:pt>
                <c:pt idx="28" formatCode="0">
                  <c:v>275.39999999999998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CBE-4F8A-9800-DF9357363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55488"/>
        <c:axId val="62715008"/>
      </c:scatterChart>
      <c:valAx>
        <c:axId val="6265548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Wmax S28.02,X2,X3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ru-RU"/>
          </a:p>
        </c:txPr>
        <c:crossAx val="62715008"/>
        <c:crosses val="autoZero"/>
        <c:crossBetween val="midCat"/>
      </c:valAx>
      <c:valAx>
        <c:axId val="62715008"/>
        <c:scaling>
          <c:orientation val="minMax"/>
          <c:max val="40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Hmax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b="1"/>
            </a:pPr>
            <a:endParaRPr lang="ru-RU"/>
          </a:p>
        </c:txPr>
        <c:crossAx val="62655488"/>
        <c:crosses val="autoZero"/>
        <c:crossBetween val="midCat"/>
      </c:valAx>
      <c:spPr>
        <a:ln>
          <a:solidFill>
            <a:sysClr val="windowText" lastClr="000000">
              <a:shade val="95000"/>
              <a:satMod val="105000"/>
            </a:sysClr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63471800499277"/>
          <c:y val="0.13878839181613511"/>
          <c:w val="0.83808352832315525"/>
          <c:h val="0.68771472531450795"/>
        </c:manualLayout>
      </c:layout>
      <c:barChart>
        <c:barDir val="col"/>
        <c:grouping val="clustered"/>
        <c:varyColors val="0"/>
        <c:ser>
          <c:idx val="0"/>
          <c:order val="0"/>
          <c:tx>
            <c:v>максимальный уровень воды</c:v>
          </c:tx>
          <c:invertIfNegative val="0"/>
          <c:cat>
            <c:numRef>
              <c:f>графики!$B$17:$B$45</c:f>
              <c:numCache>
                <c:formatCode>General</c:formatCode>
                <c:ptCount val="29"/>
                <c:pt idx="0">
                  <c:v>1977</c:v>
                </c:pt>
                <c:pt idx="1">
                  <c:v>1978</c:v>
                </c:pt>
                <c:pt idx="2">
                  <c:v>1979</c:v>
                </c:pt>
                <c:pt idx="3">
                  <c:v>1980</c:v>
                </c:pt>
                <c:pt idx="4">
                  <c:v>1981</c:v>
                </c:pt>
                <c:pt idx="5">
                  <c:v>1982</c:v>
                </c:pt>
                <c:pt idx="6">
                  <c:v>1983</c:v>
                </c:pt>
                <c:pt idx="7">
                  <c:v>1984</c:v>
                </c:pt>
                <c:pt idx="8">
                  <c:v>1985</c:v>
                </c:pt>
                <c:pt idx="9">
                  <c:v>1986</c:v>
                </c:pt>
                <c:pt idx="10">
                  <c:v>1987</c:v>
                </c:pt>
                <c:pt idx="11">
                  <c:v>1988</c:v>
                </c:pt>
                <c:pt idx="12">
                  <c:v>1989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1999</c:v>
                </c:pt>
                <c:pt idx="20">
                  <c:v>2001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2006</c:v>
                </c:pt>
                <c:pt idx="25">
                  <c:v>2007</c:v>
                </c:pt>
                <c:pt idx="26">
                  <c:v>2008</c:v>
                </c:pt>
                <c:pt idx="27">
                  <c:v>2009</c:v>
                </c:pt>
                <c:pt idx="28">
                  <c:v>2010</c:v>
                </c:pt>
              </c:numCache>
            </c:numRef>
          </c:cat>
          <c:val>
            <c:numRef>
              <c:f>графики!$C$17:$C$45</c:f>
              <c:numCache>
                <c:formatCode>General</c:formatCode>
                <c:ptCount val="29"/>
                <c:pt idx="0">
                  <c:v>202</c:v>
                </c:pt>
                <c:pt idx="1">
                  <c:v>215</c:v>
                </c:pt>
                <c:pt idx="2">
                  <c:v>272</c:v>
                </c:pt>
                <c:pt idx="3">
                  <c:v>226</c:v>
                </c:pt>
                <c:pt idx="4">
                  <c:v>219</c:v>
                </c:pt>
                <c:pt idx="5">
                  <c:v>219</c:v>
                </c:pt>
                <c:pt idx="6">
                  <c:v>212</c:v>
                </c:pt>
                <c:pt idx="7">
                  <c:v>177</c:v>
                </c:pt>
                <c:pt idx="8">
                  <c:v>227</c:v>
                </c:pt>
                <c:pt idx="9">
                  <c:v>218</c:v>
                </c:pt>
                <c:pt idx="10">
                  <c:v>230</c:v>
                </c:pt>
                <c:pt idx="11">
                  <c:v>216</c:v>
                </c:pt>
                <c:pt idx="12">
                  <c:v>110</c:v>
                </c:pt>
                <c:pt idx="13">
                  <c:v>166</c:v>
                </c:pt>
                <c:pt idx="14">
                  <c:v>148</c:v>
                </c:pt>
                <c:pt idx="15">
                  <c:v>185</c:v>
                </c:pt>
                <c:pt idx="16">
                  <c:v>247</c:v>
                </c:pt>
                <c:pt idx="17">
                  <c:v>160</c:v>
                </c:pt>
                <c:pt idx="18">
                  <c:v>231</c:v>
                </c:pt>
                <c:pt idx="19">
                  <c:v>238</c:v>
                </c:pt>
                <c:pt idx="20">
                  <c:v>166</c:v>
                </c:pt>
                <c:pt idx="21">
                  <c:v>214</c:v>
                </c:pt>
                <c:pt idx="22">
                  <c:v>233</c:v>
                </c:pt>
                <c:pt idx="23">
                  <c:v>201</c:v>
                </c:pt>
                <c:pt idx="24">
                  <c:v>230</c:v>
                </c:pt>
                <c:pt idx="25">
                  <c:v>192</c:v>
                </c:pt>
                <c:pt idx="26">
                  <c:v>140</c:v>
                </c:pt>
                <c:pt idx="27">
                  <c:v>183</c:v>
                </c:pt>
                <c:pt idx="28">
                  <c:v>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D4-4F58-90B5-EFB0CFD81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785408"/>
        <c:axId val="47186304"/>
      </c:barChart>
      <c:catAx>
        <c:axId val="42785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ru-RU"/>
          </a:p>
        </c:txPr>
        <c:crossAx val="47186304"/>
        <c:crosses val="autoZero"/>
        <c:auto val="1"/>
        <c:lblAlgn val="ctr"/>
        <c:lblOffset val="150"/>
        <c:noMultiLvlLbl val="0"/>
      </c:catAx>
      <c:valAx>
        <c:axId val="4718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785408"/>
        <c:crosses val="autoZero"/>
        <c:crossBetween val="between"/>
        <c:majorUnit val="20"/>
        <c:minorUnit val="20"/>
      </c:valAx>
      <c:spPr>
        <a:solidFill>
          <a:schemeClr val="tx2">
            <a:lumMod val="20000"/>
            <a:lumOff val="80000"/>
          </a:schemeClr>
        </a:solidFill>
      </c:spPr>
    </c:plotArea>
    <c:legend>
      <c:legendPos val="b"/>
      <c:overlay val="0"/>
      <c:txPr>
        <a:bodyPr/>
        <a:lstStyle/>
        <a:p>
          <a:pPr>
            <a:defRPr sz="1100" b="1"/>
          </a:pPr>
          <a:endParaRPr lang="ru-RU"/>
        </a:p>
      </c:txPr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15875">
      <a:solidFill>
        <a:schemeClr val="tx2">
          <a:lumMod val="60000"/>
          <a:lumOff val="40000"/>
        </a:schemeClr>
      </a:solidFill>
      <a:round/>
    </a:ln>
  </c:spPr>
  <c:printSettings>
    <c:headerFooter alignWithMargins="0"/>
    <c:pageMargins b="1" l="0.75000000000000122" r="0.75000000000000122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464820</xdr:colOff>
      <xdr:row>77</xdr:row>
      <xdr:rowOff>144780</xdr:rowOff>
    </xdr:from>
    <xdr:to>
      <xdr:col>15</xdr:col>
      <xdr:colOff>0</xdr:colOff>
      <xdr:row>102</xdr:row>
      <xdr:rowOff>22860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0.455</cdr:x>
      <cdr:y>0.93606</cdr:y>
    </cdr:from>
    <cdr:to>
      <cdr:x>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80260" y="2788920"/>
          <a:ext cx="249174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51434</xdr:colOff>
      <xdr:row>10</xdr:row>
      <xdr:rowOff>38100</xdr:rowOff>
    </xdr:from>
    <xdr:to>
      <xdr:col>18</xdr:col>
      <xdr:colOff>41910</xdr:colOff>
      <xdr:row>34</xdr:row>
      <xdr:rowOff>142875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0.37127</cdr:x>
      <cdr:y>0.04868</cdr:y>
    </cdr:from>
    <cdr:to>
      <cdr:x>0.50782</cdr:x>
      <cdr:y>0.24341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486026" y="228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0.38976</cdr:x>
      <cdr:y>0.02434</cdr:y>
    </cdr:from>
    <cdr:to>
      <cdr:x>0.64865</cdr:x>
      <cdr:y>0.08316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609851" y="114300"/>
          <a:ext cx="1733550" cy="276225"/>
        </a:xfrm>
        <a:prstGeom xmlns:a="http://schemas.openxmlformats.org/drawingml/2006/main" prst="rect">
          <a:avLst/>
        </a:prstGeom>
        <a:gradFill xmlns:a="http://schemas.openxmlformats.org/drawingml/2006/main" flip="none" rotWithShape="1"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16200000" scaled="1"/>
          <a:tileRect/>
        </a:gradFill>
        <a:ln xmlns:a="http://schemas.openxmlformats.org/drawingml/2006/main" w="12700">
          <a:solidFill>
            <a:schemeClr val="accent1"/>
          </a:solidFill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400" b="1"/>
            <a:t>Неман - г. Столбцы</a:t>
          </a:r>
        </a:p>
      </cdr:txBody>
    </cdr:sp>
  </cdr:relSizeAnchor>
  <cdr:relSizeAnchor xmlns:cdr="http://schemas.openxmlformats.org/drawingml/2006/chartDrawing">
    <cdr:from>
      <cdr:x>0.02845</cdr:x>
      <cdr:y>0.32049</cdr:y>
    </cdr:from>
    <cdr:to>
      <cdr:x>0.07112</cdr:x>
      <cdr:y>0.59635</cdr:y>
    </cdr:to>
    <cdr:sp macro="" textlink="">
      <cdr:nvSpPr>
        <cdr:cNvPr id="8" name="TextBox 7"/>
        <cdr:cNvSpPr txBox="1"/>
      </cdr:nvSpPr>
      <cdr:spPr>
        <a:xfrm xmlns:a="http://schemas.openxmlformats.org/drawingml/2006/main" rot="16200000">
          <a:off x="-314324" y="2009775"/>
          <a:ext cx="129540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100" b="1"/>
            <a:t>уровни воды в см</a:t>
          </a:r>
        </a:p>
      </cdr:txBody>
    </cdr:sp>
  </cdr:relSizeAnchor>
  <cdr:relSizeAnchor xmlns:cdr="http://schemas.openxmlformats.org/drawingml/2006/chartDrawing">
    <cdr:from>
      <cdr:x>0.13087</cdr:x>
      <cdr:y>0.29615</cdr:y>
    </cdr:from>
    <cdr:to>
      <cdr:x>0.97724</cdr:x>
      <cdr:y>0.29615</cdr:y>
    </cdr:to>
    <cdr:cxnSp macro="">
      <cdr:nvCxnSpPr>
        <cdr:cNvPr id="10" name="Прямая со стрелкой 9">
          <a:extLst xmlns:a="http://schemas.openxmlformats.org/drawingml/2006/main">
            <a:ext uri="{FF2B5EF4-FFF2-40B4-BE49-F238E27FC236}">
              <a16:creationId xmlns:a16="http://schemas.microsoft.com/office/drawing/2014/main" xmlns="" id="{45AE3D76-A6D1-4B3F-9C1D-07424FE8B6FA}"/>
            </a:ext>
          </a:extLst>
        </cdr:cNvPr>
        <cdr:cNvCxnSpPr/>
      </cdr:nvCxnSpPr>
      <cdr:spPr>
        <a:xfrm xmlns:a="http://schemas.openxmlformats.org/drawingml/2006/main">
          <a:off x="876301" y="1390650"/>
          <a:ext cx="5667375" cy="0"/>
        </a:xfrm>
        <a:prstGeom xmlns:a="http://schemas.openxmlformats.org/drawingml/2006/main" prst="straightConnector1">
          <a:avLst/>
        </a:prstGeom>
        <a:ln xmlns:a="http://schemas.openxmlformats.org/drawingml/2006/main" w="15875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0.64296</cdr:x>
      <cdr:y>0.22312</cdr:y>
    </cdr:from>
    <cdr:to>
      <cdr:x>0.96444</cdr:x>
      <cdr:y>0.27586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4305301" y="1047750"/>
          <a:ext cx="215265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100" b="1">
              <a:solidFill>
                <a:srgbClr val="FF0000"/>
              </a:solidFill>
            </a:rPr>
            <a:t>опасный высокий уровень воды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N106"/>
  <sheetViews>
    <sheetView tabSelected="1" topLeftCell="A16" zoomScaleNormal="100" zoomScalePageLayoutView="80" workbookViewId="0">
      <selection activeCell="G54" sqref="G54"/>
    </sheetView>
  </sheetViews>
  <sheetFormatPr defaultColWidth="9.140625" defaultRowHeight="15" x14ac:dyDescent="0.25"/>
  <cols>
    <col min="1" max="1" width="3.140625" style="6" customWidth="1"/>
    <col min="2" max="2" width="6.140625" style="6" customWidth="1"/>
    <col min="3" max="3" width="11.42578125" style="6" customWidth="1"/>
    <col min="4" max="4" width="8.140625" style="6" customWidth="1"/>
    <col min="5" max="5" width="7.42578125" style="6" customWidth="1"/>
    <col min="6" max="6" width="9.7109375" style="6" customWidth="1"/>
    <col min="7" max="7" width="8" style="6" customWidth="1"/>
    <col min="8" max="8" width="10" style="6" customWidth="1"/>
    <col min="9" max="9" width="8.42578125" style="6" customWidth="1"/>
    <col min="10" max="10" width="10.85546875" style="6" customWidth="1"/>
    <col min="11" max="11" width="9.42578125" style="6" customWidth="1"/>
    <col min="12" max="12" width="9.5703125" style="6" customWidth="1"/>
    <col min="13" max="13" width="9.85546875" style="6" customWidth="1"/>
    <col min="14" max="14" width="11.85546875" style="6" customWidth="1"/>
    <col min="15" max="15" width="11.28515625" style="7" customWidth="1"/>
    <col min="16" max="16384" width="9.140625" style="6"/>
  </cols>
  <sheetData>
    <row r="1" spans="1:404" ht="21" customHeight="1" x14ac:dyDescent="0.3">
      <c r="A1" s="111" t="s">
        <v>82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</row>
    <row r="2" spans="1:404" s="12" customFormat="1" ht="14.25" customHeight="1" x14ac:dyDescent="0.25">
      <c r="A2" s="119" t="s">
        <v>1</v>
      </c>
      <c r="B2" s="120"/>
      <c r="C2" s="67"/>
      <c r="D2" s="108" t="s">
        <v>29</v>
      </c>
      <c r="E2" s="109"/>
      <c r="F2" s="110"/>
      <c r="G2" s="108" t="s">
        <v>24</v>
      </c>
      <c r="H2" s="109"/>
      <c r="I2" s="109"/>
      <c r="J2" s="110"/>
      <c r="K2" s="105" t="s">
        <v>83</v>
      </c>
      <c r="L2" s="106"/>
      <c r="M2" s="106"/>
      <c r="N2" s="106"/>
      <c r="O2" s="107"/>
      <c r="P2" s="93"/>
    </row>
    <row r="3" spans="1:404" s="5" customFormat="1" x14ac:dyDescent="0.25">
      <c r="A3" s="121"/>
      <c r="B3" s="122"/>
      <c r="C3" s="24" t="s">
        <v>28</v>
      </c>
      <c r="D3" s="25" t="s">
        <v>58</v>
      </c>
      <c r="E3" s="25" t="s">
        <v>31</v>
      </c>
      <c r="F3" s="25" t="s">
        <v>49</v>
      </c>
      <c r="G3" s="57" t="s">
        <v>94</v>
      </c>
      <c r="H3" s="57" t="s">
        <v>50</v>
      </c>
      <c r="I3" s="26" t="s">
        <v>45</v>
      </c>
      <c r="J3" s="25" t="s">
        <v>28</v>
      </c>
      <c r="K3" s="92" t="s">
        <v>32</v>
      </c>
      <c r="L3" s="27" t="s">
        <v>33</v>
      </c>
      <c r="M3" s="92" t="s">
        <v>34</v>
      </c>
      <c r="N3" s="92" t="s">
        <v>35</v>
      </c>
      <c r="O3" s="94" t="s">
        <v>36</v>
      </c>
      <c r="P3" s="68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/>
      <c r="LC3" s="9"/>
      <c r="LD3" s="9"/>
      <c r="LE3" s="9"/>
      <c r="LF3" s="9"/>
      <c r="LG3" s="9"/>
      <c r="LH3" s="9"/>
      <c r="LI3" s="9"/>
      <c r="LJ3" s="9"/>
      <c r="LK3" s="9"/>
      <c r="LL3" s="9"/>
      <c r="LM3" s="9"/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/>
      <c r="MY3" s="9"/>
      <c r="MZ3" s="9"/>
      <c r="NA3" s="9"/>
      <c r="NB3" s="9"/>
      <c r="NC3" s="9"/>
      <c r="ND3" s="9"/>
      <c r="NE3" s="9"/>
      <c r="NF3" s="9"/>
      <c r="NG3" s="9"/>
      <c r="NH3" s="9"/>
      <c r="NI3" s="9"/>
      <c r="NJ3" s="9"/>
      <c r="NK3" s="9"/>
      <c r="NL3" s="9"/>
      <c r="NM3" s="9"/>
      <c r="NN3" s="9"/>
      <c r="NO3" s="9"/>
      <c r="NP3" s="9"/>
      <c r="NQ3" s="9"/>
      <c r="NR3" s="9"/>
      <c r="NS3" s="9"/>
      <c r="NT3" s="9"/>
      <c r="NU3" s="9"/>
      <c r="NV3" s="9"/>
      <c r="NW3" s="9"/>
      <c r="NX3" s="9"/>
      <c r="NY3" s="9"/>
      <c r="NZ3" s="9"/>
      <c r="OA3" s="9"/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9"/>
    </row>
    <row r="4" spans="1:404" s="5" customFormat="1" ht="15.6" customHeight="1" x14ac:dyDescent="0.25">
      <c r="A4" s="121"/>
      <c r="B4" s="122"/>
      <c r="C4" s="24" t="s">
        <v>38</v>
      </c>
      <c r="D4" s="29" t="s">
        <v>30</v>
      </c>
      <c r="E4" s="29" t="s">
        <v>30</v>
      </c>
      <c r="F4" s="30" t="s">
        <v>44</v>
      </c>
      <c r="G4" s="30" t="s">
        <v>57</v>
      </c>
      <c r="H4" s="58" t="s">
        <v>51</v>
      </c>
      <c r="I4" s="28" t="s">
        <v>46</v>
      </c>
      <c r="J4" s="30" t="s">
        <v>0</v>
      </c>
      <c r="K4" s="96" t="s">
        <v>84</v>
      </c>
      <c r="L4" s="61" t="s">
        <v>84</v>
      </c>
      <c r="M4" s="61" t="s">
        <v>84</v>
      </c>
      <c r="N4" s="66" t="s">
        <v>84</v>
      </c>
      <c r="O4" s="97" t="s">
        <v>84</v>
      </c>
      <c r="P4" s="68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  <c r="NC4" s="9"/>
      <c r="ND4" s="9"/>
      <c r="NE4" s="9"/>
      <c r="NF4" s="9"/>
      <c r="NG4" s="9"/>
      <c r="NH4" s="9"/>
      <c r="NI4" s="9"/>
      <c r="NJ4" s="9"/>
      <c r="NK4" s="9"/>
      <c r="NL4" s="9"/>
      <c r="NM4" s="9"/>
      <c r="NN4" s="9"/>
      <c r="NO4" s="9"/>
      <c r="NP4" s="9"/>
      <c r="NQ4" s="9"/>
      <c r="NR4" s="9"/>
      <c r="NS4" s="9"/>
      <c r="NT4" s="9"/>
      <c r="NU4" s="9"/>
      <c r="NV4" s="9"/>
      <c r="NW4" s="9"/>
      <c r="NX4" s="9"/>
      <c r="NY4" s="9"/>
      <c r="NZ4" s="9"/>
      <c r="OA4" s="9"/>
      <c r="OB4" s="9"/>
      <c r="OC4" s="9"/>
      <c r="OD4" s="9"/>
      <c r="OE4" s="9"/>
      <c r="OF4" s="9"/>
      <c r="OG4" s="9"/>
      <c r="OH4" s="9"/>
      <c r="OI4" s="9"/>
      <c r="OJ4" s="9"/>
      <c r="OK4" s="9"/>
      <c r="OL4" s="9"/>
      <c r="OM4" s="9"/>
      <c r="ON4" s="9"/>
    </row>
    <row r="5" spans="1:404" s="5" customFormat="1" ht="14.45" customHeight="1" x14ac:dyDescent="0.25">
      <c r="A5" s="121"/>
      <c r="B5" s="122"/>
      <c r="C5" s="28" t="s">
        <v>2</v>
      </c>
      <c r="D5" s="68"/>
      <c r="E5" s="68"/>
      <c r="F5" s="69"/>
      <c r="G5" s="58"/>
      <c r="H5" s="58" t="s">
        <v>55</v>
      </c>
      <c r="I5" s="56" t="s">
        <v>48</v>
      </c>
      <c r="J5" s="69"/>
      <c r="K5" s="28" t="s">
        <v>54</v>
      </c>
      <c r="L5" s="30" t="s">
        <v>3</v>
      </c>
      <c r="M5" s="29" t="s">
        <v>6</v>
      </c>
      <c r="N5" s="30" t="s">
        <v>7</v>
      </c>
      <c r="O5" s="31" t="s">
        <v>54</v>
      </c>
      <c r="P5" s="68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9"/>
      <c r="JD5" s="9"/>
      <c r="JE5" s="9"/>
      <c r="JF5" s="9"/>
      <c r="JG5" s="9"/>
      <c r="JH5" s="9"/>
      <c r="JI5" s="9"/>
      <c r="JJ5" s="9"/>
      <c r="JK5" s="9"/>
      <c r="JL5" s="9"/>
      <c r="JM5" s="9"/>
      <c r="JN5" s="9"/>
      <c r="JO5" s="9"/>
      <c r="JP5" s="9"/>
      <c r="JQ5" s="9"/>
      <c r="JR5" s="9"/>
      <c r="JS5" s="9"/>
      <c r="JT5" s="9"/>
      <c r="JU5" s="9"/>
      <c r="JV5" s="9"/>
      <c r="JW5" s="9"/>
      <c r="JX5" s="9"/>
      <c r="JY5" s="9"/>
      <c r="JZ5" s="9"/>
      <c r="KA5" s="9"/>
      <c r="KB5" s="9"/>
      <c r="KC5" s="9"/>
      <c r="KD5" s="9"/>
      <c r="KE5" s="9"/>
      <c r="KF5" s="9"/>
      <c r="KG5" s="9"/>
      <c r="KH5" s="9"/>
      <c r="KI5" s="9"/>
      <c r="KJ5" s="9"/>
      <c r="KK5" s="9"/>
      <c r="KL5" s="9"/>
      <c r="KM5" s="9"/>
      <c r="KN5" s="9"/>
      <c r="KO5" s="9"/>
      <c r="KP5" s="9"/>
      <c r="KQ5" s="9"/>
      <c r="KR5" s="9"/>
      <c r="KS5" s="9"/>
      <c r="KT5" s="9"/>
      <c r="KU5" s="9"/>
      <c r="KV5" s="9"/>
      <c r="KW5" s="9"/>
      <c r="KX5" s="9"/>
      <c r="KY5" s="9"/>
      <c r="KZ5" s="9"/>
      <c r="LA5" s="9"/>
      <c r="LB5" s="9"/>
      <c r="LC5" s="9"/>
      <c r="LD5" s="9"/>
      <c r="LE5" s="9"/>
      <c r="LF5" s="9"/>
      <c r="LG5" s="9"/>
      <c r="LH5" s="9"/>
      <c r="LI5" s="9"/>
      <c r="LJ5" s="9"/>
      <c r="LK5" s="9"/>
      <c r="LL5" s="9"/>
      <c r="LM5" s="9"/>
      <c r="LN5" s="9"/>
      <c r="LO5" s="9"/>
      <c r="LP5" s="9"/>
      <c r="LQ5" s="9"/>
      <c r="LR5" s="9"/>
      <c r="LS5" s="9"/>
      <c r="LT5" s="9"/>
      <c r="LU5" s="9"/>
      <c r="LV5" s="9"/>
      <c r="LW5" s="9"/>
      <c r="LX5" s="9"/>
      <c r="LY5" s="9"/>
      <c r="LZ5" s="9"/>
      <c r="MA5" s="9"/>
      <c r="MB5" s="9"/>
      <c r="MC5" s="9"/>
      <c r="MD5" s="9"/>
      <c r="ME5" s="9"/>
      <c r="MF5" s="9"/>
      <c r="MG5" s="9"/>
      <c r="MH5" s="9"/>
      <c r="MI5" s="9"/>
      <c r="MJ5" s="9"/>
      <c r="MK5" s="9"/>
      <c r="ML5" s="9"/>
      <c r="MM5" s="9"/>
      <c r="MN5" s="9"/>
      <c r="MO5" s="9"/>
      <c r="MP5" s="9"/>
      <c r="MQ5" s="9"/>
      <c r="MR5" s="9"/>
      <c r="MS5" s="9"/>
      <c r="MT5" s="9"/>
      <c r="MU5" s="9"/>
      <c r="MV5" s="9"/>
      <c r="MW5" s="9"/>
      <c r="MX5" s="9"/>
      <c r="MY5" s="9"/>
      <c r="MZ5" s="9"/>
      <c r="NA5" s="9"/>
      <c r="NB5" s="9"/>
      <c r="NC5" s="9"/>
      <c r="ND5" s="9"/>
      <c r="NE5" s="9"/>
      <c r="NF5" s="9"/>
      <c r="NG5" s="9"/>
      <c r="NH5" s="9"/>
      <c r="NI5" s="9"/>
      <c r="NJ5" s="9"/>
      <c r="NK5" s="9"/>
      <c r="NL5" s="9"/>
      <c r="NM5" s="9"/>
      <c r="NN5" s="9"/>
      <c r="NO5" s="9"/>
      <c r="NP5" s="9"/>
      <c r="NQ5" s="9"/>
      <c r="NR5" s="9"/>
      <c r="NS5" s="9"/>
      <c r="NT5" s="9"/>
      <c r="NU5" s="9"/>
      <c r="NV5" s="9"/>
      <c r="NW5" s="9"/>
      <c r="NX5" s="9"/>
      <c r="NY5" s="9"/>
      <c r="NZ5" s="9"/>
      <c r="OA5" s="9"/>
      <c r="OB5" s="9"/>
      <c r="OC5" s="9"/>
      <c r="OD5" s="9"/>
      <c r="OE5" s="9"/>
      <c r="OF5" s="9"/>
      <c r="OG5" s="9"/>
      <c r="OH5" s="9"/>
      <c r="OI5" s="9"/>
      <c r="OJ5" s="9"/>
      <c r="OK5" s="9"/>
      <c r="OL5" s="9"/>
      <c r="OM5" s="9"/>
      <c r="ON5" s="9"/>
    </row>
    <row r="6" spans="1:404" s="5" customFormat="1" ht="14.45" customHeight="1" x14ac:dyDescent="0.25">
      <c r="A6" s="121"/>
      <c r="B6" s="122"/>
      <c r="C6" s="32" t="s">
        <v>37</v>
      </c>
      <c r="D6" s="30"/>
      <c r="E6" s="30"/>
      <c r="F6" s="29"/>
      <c r="G6" s="30"/>
      <c r="H6" s="30" t="s">
        <v>56</v>
      </c>
      <c r="I6" s="56" t="s">
        <v>47</v>
      </c>
      <c r="J6" s="30"/>
      <c r="K6" s="30" t="s">
        <v>52</v>
      </c>
      <c r="L6" s="30" t="s">
        <v>5</v>
      </c>
      <c r="M6" s="30" t="s">
        <v>5</v>
      </c>
      <c r="N6" s="30" t="s">
        <v>53</v>
      </c>
      <c r="O6" s="30" t="s">
        <v>52</v>
      </c>
      <c r="P6" s="68"/>
    </row>
    <row r="7" spans="1:404" s="5" customFormat="1" ht="14.45" customHeight="1" x14ac:dyDescent="0.25">
      <c r="A7" s="121"/>
      <c r="B7" s="122"/>
      <c r="C7" s="32" t="s">
        <v>59</v>
      </c>
      <c r="D7" s="29"/>
      <c r="E7" s="29"/>
      <c r="F7" s="30"/>
      <c r="H7" s="30" t="s">
        <v>57</v>
      </c>
      <c r="J7" s="30"/>
      <c r="K7" s="30" t="s">
        <v>37</v>
      </c>
      <c r="L7" s="30"/>
      <c r="M7" s="29"/>
      <c r="N7" s="29" t="s">
        <v>52</v>
      </c>
      <c r="O7" s="30" t="s">
        <v>37</v>
      </c>
      <c r="P7" s="68"/>
    </row>
    <row r="8" spans="1:404" s="5" customFormat="1" ht="15" customHeight="1" thickBot="1" x14ac:dyDescent="0.3">
      <c r="A8" s="123"/>
      <c r="B8" s="124"/>
      <c r="C8" s="33"/>
      <c r="D8" s="34"/>
      <c r="E8" s="34"/>
      <c r="F8" s="35"/>
      <c r="G8" s="35"/>
      <c r="H8" s="70"/>
      <c r="I8" s="33"/>
      <c r="J8" s="35"/>
      <c r="K8" s="33" t="s">
        <v>4</v>
      </c>
      <c r="L8" s="35"/>
      <c r="M8" s="34"/>
      <c r="N8" s="34" t="s">
        <v>37</v>
      </c>
      <c r="O8" s="36" t="s">
        <v>8</v>
      </c>
      <c r="P8" s="68"/>
    </row>
    <row r="9" spans="1:404" ht="15.75" thickTop="1" x14ac:dyDescent="0.25">
      <c r="A9" s="37">
        <v>1</v>
      </c>
      <c r="B9" s="38">
        <v>1977</v>
      </c>
      <c r="C9" s="39">
        <v>28106</v>
      </c>
      <c r="D9" s="38">
        <v>0</v>
      </c>
      <c r="E9" s="38">
        <v>37</v>
      </c>
      <c r="F9" s="15">
        <v>42055</v>
      </c>
      <c r="G9" s="126">
        <v>149</v>
      </c>
      <c r="H9" s="60">
        <v>68</v>
      </c>
      <c r="I9" s="38">
        <v>202</v>
      </c>
      <c r="J9" s="62" t="s">
        <v>60</v>
      </c>
      <c r="K9" s="21">
        <v>60</v>
      </c>
      <c r="L9" s="22">
        <v>131.30000000000001</v>
      </c>
      <c r="M9" s="40">
        <v>103</v>
      </c>
      <c r="N9" s="22">
        <v>115</v>
      </c>
      <c r="O9" s="22">
        <v>88</v>
      </c>
      <c r="T9" s="65"/>
    </row>
    <row r="10" spans="1:404" x14ac:dyDescent="0.25">
      <c r="A10" s="17">
        <v>2</v>
      </c>
      <c r="B10" s="1">
        <v>1978</v>
      </c>
      <c r="C10" s="39">
        <v>28455</v>
      </c>
      <c r="D10" s="38">
        <v>112</v>
      </c>
      <c r="E10" s="38">
        <v>128</v>
      </c>
      <c r="F10" s="15">
        <v>42060</v>
      </c>
      <c r="G10" s="127">
        <v>92</v>
      </c>
      <c r="H10" s="59">
        <v>92</v>
      </c>
      <c r="I10" s="38">
        <v>215</v>
      </c>
      <c r="J10" s="62" t="s">
        <v>61</v>
      </c>
      <c r="K10" s="21">
        <v>123</v>
      </c>
      <c r="L10" s="22">
        <v>18.100000000000001</v>
      </c>
      <c r="M10" s="40">
        <v>17.600000000000001</v>
      </c>
      <c r="N10" s="22">
        <v>123</v>
      </c>
      <c r="O10" s="22">
        <v>124</v>
      </c>
    </row>
    <row r="11" spans="1:404" x14ac:dyDescent="0.25">
      <c r="A11" s="17">
        <v>3</v>
      </c>
      <c r="B11" s="1">
        <v>1979</v>
      </c>
      <c r="C11" s="39">
        <v>28826</v>
      </c>
      <c r="D11" s="38">
        <v>157</v>
      </c>
      <c r="E11" s="38">
        <v>196</v>
      </c>
      <c r="F11" s="15">
        <v>42068</v>
      </c>
      <c r="G11" s="127">
        <v>96</v>
      </c>
      <c r="H11" s="59">
        <v>142</v>
      </c>
      <c r="I11" s="38">
        <v>272</v>
      </c>
      <c r="J11" s="62" t="s">
        <v>62</v>
      </c>
      <c r="K11" s="21">
        <v>137</v>
      </c>
      <c r="L11" s="22">
        <v>27.8</v>
      </c>
      <c r="M11" s="40">
        <v>30.9</v>
      </c>
      <c r="N11" s="22">
        <v>152</v>
      </c>
      <c r="O11" s="22">
        <v>133</v>
      </c>
    </row>
    <row r="12" spans="1:404" x14ac:dyDescent="0.25">
      <c r="A12" s="17">
        <v>4</v>
      </c>
      <c r="B12" s="1">
        <v>1980</v>
      </c>
      <c r="C12" s="39">
        <v>29201</v>
      </c>
      <c r="D12" s="38">
        <v>64</v>
      </c>
      <c r="E12" s="38">
        <v>103</v>
      </c>
      <c r="F12" s="15">
        <v>42088</v>
      </c>
      <c r="G12" s="127">
        <v>71</v>
      </c>
      <c r="H12" s="59">
        <v>87</v>
      </c>
      <c r="I12" s="38">
        <v>226</v>
      </c>
      <c r="J12" s="62" t="s">
        <v>63</v>
      </c>
      <c r="K12" s="21">
        <v>108.4</v>
      </c>
      <c r="L12" s="22">
        <v>16.3</v>
      </c>
      <c r="M12" s="40">
        <v>40.6</v>
      </c>
      <c r="N12" s="22">
        <v>105</v>
      </c>
      <c r="O12" s="22">
        <v>83.9</v>
      </c>
    </row>
    <row r="13" spans="1:404" x14ac:dyDescent="0.25">
      <c r="A13" s="17">
        <v>5</v>
      </c>
      <c r="B13" s="1">
        <v>1981</v>
      </c>
      <c r="C13" s="39">
        <v>29525</v>
      </c>
      <c r="D13" s="38">
        <v>34</v>
      </c>
      <c r="E13" s="38">
        <v>44</v>
      </c>
      <c r="F13" s="15">
        <v>42055</v>
      </c>
      <c r="G13" s="127">
        <v>156</v>
      </c>
      <c r="H13" s="59">
        <v>156</v>
      </c>
      <c r="I13" s="38">
        <v>219</v>
      </c>
      <c r="J13" s="62" t="s">
        <v>64</v>
      </c>
      <c r="K13" s="21">
        <v>155.6</v>
      </c>
      <c r="L13" s="22">
        <v>20.6</v>
      </c>
      <c r="M13" s="40">
        <v>18.2</v>
      </c>
      <c r="N13" s="22">
        <v>225</v>
      </c>
      <c r="O13" s="22">
        <v>156</v>
      </c>
    </row>
    <row r="14" spans="1:404" x14ac:dyDescent="0.25">
      <c r="A14" s="17">
        <v>6</v>
      </c>
      <c r="B14" s="1">
        <v>1982</v>
      </c>
      <c r="C14" s="39">
        <v>29916</v>
      </c>
      <c r="D14" s="38">
        <v>101</v>
      </c>
      <c r="E14" s="38">
        <v>101</v>
      </c>
      <c r="F14" s="15">
        <v>42063</v>
      </c>
      <c r="G14" s="127">
        <v>121</v>
      </c>
      <c r="H14" s="59">
        <v>118</v>
      </c>
      <c r="I14" s="38">
        <v>219</v>
      </c>
      <c r="J14" s="62" t="s">
        <v>62</v>
      </c>
      <c r="K14" s="21">
        <v>159.80000000000001</v>
      </c>
      <c r="L14" s="22">
        <v>20.7</v>
      </c>
      <c r="M14" s="40">
        <v>19.100000000000001</v>
      </c>
      <c r="N14" s="22">
        <v>194</v>
      </c>
      <c r="O14" s="22">
        <v>160</v>
      </c>
    </row>
    <row r="15" spans="1:404" x14ac:dyDescent="0.25">
      <c r="A15" s="37">
        <v>7</v>
      </c>
      <c r="B15" s="38">
        <v>1983</v>
      </c>
      <c r="C15" s="39">
        <v>30350</v>
      </c>
      <c r="D15" s="38">
        <v>21</v>
      </c>
      <c r="E15" s="38">
        <v>23</v>
      </c>
      <c r="F15" s="15">
        <v>42410</v>
      </c>
      <c r="G15" s="127">
        <v>62</v>
      </c>
      <c r="H15" s="59">
        <v>66</v>
      </c>
      <c r="I15" s="38">
        <v>212</v>
      </c>
      <c r="J15" s="62" t="s">
        <v>65</v>
      </c>
      <c r="K15" s="21">
        <v>12</v>
      </c>
      <c r="L15" s="22">
        <v>90.8</v>
      </c>
      <c r="M15" s="40">
        <v>86</v>
      </c>
      <c r="N15" s="22">
        <v>159</v>
      </c>
      <c r="O15" s="22">
        <v>17</v>
      </c>
    </row>
    <row r="16" spans="1:404" x14ac:dyDescent="0.25">
      <c r="A16" s="37">
        <v>8</v>
      </c>
      <c r="B16" s="38">
        <v>1984</v>
      </c>
      <c r="C16" s="39">
        <v>30632</v>
      </c>
      <c r="D16" s="38">
        <v>60</v>
      </c>
      <c r="E16" s="38">
        <v>67</v>
      </c>
      <c r="F16" s="15">
        <v>42045</v>
      </c>
      <c r="G16" s="127">
        <v>78</v>
      </c>
      <c r="H16" s="59">
        <v>65</v>
      </c>
      <c r="I16" s="38">
        <v>177</v>
      </c>
      <c r="J16" s="62" t="s">
        <v>66</v>
      </c>
      <c r="K16" s="21">
        <v>150.4</v>
      </c>
      <c r="L16" s="22">
        <v>23.6</v>
      </c>
      <c r="M16" s="40">
        <v>22.6</v>
      </c>
      <c r="N16" s="22">
        <v>68.8</v>
      </c>
      <c r="O16" s="22">
        <v>152</v>
      </c>
    </row>
    <row r="17" spans="1:15" x14ac:dyDescent="0.25">
      <c r="A17" s="37">
        <v>9</v>
      </c>
      <c r="B17" s="38">
        <v>1985</v>
      </c>
      <c r="C17" s="39">
        <v>30997</v>
      </c>
      <c r="D17" s="38">
        <v>71</v>
      </c>
      <c r="E17" s="38">
        <v>85</v>
      </c>
      <c r="F17" s="15">
        <v>42078</v>
      </c>
      <c r="G17" s="127">
        <v>58</v>
      </c>
      <c r="H17" s="59">
        <v>72</v>
      </c>
      <c r="I17" s="38">
        <v>227</v>
      </c>
      <c r="J17" s="62" t="s">
        <v>66</v>
      </c>
      <c r="K17" s="21">
        <v>102.8</v>
      </c>
      <c r="L17" s="22">
        <v>16.3</v>
      </c>
      <c r="M17" s="40">
        <v>28.5</v>
      </c>
      <c r="N17" s="22">
        <v>151</v>
      </c>
      <c r="O17" s="22">
        <v>95.5</v>
      </c>
    </row>
    <row r="18" spans="1:15" x14ac:dyDescent="0.25">
      <c r="A18" s="37">
        <v>10</v>
      </c>
      <c r="B18" s="38">
        <v>1986</v>
      </c>
      <c r="C18" s="39">
        <v>31366</v>
      </c>
      <c r="D18" s="38">
        <v>142</v>
      </c>
      <c r="E18" s="38">
        <v>142</v>
      </c>
      <c r="F18" s="15">
        <v>42063</v>
      </c>
      <c r="G18" s="127">
        <v>68</v>
      </c>
      <c r="H18" s="59">
        <v>66</v>
      </c>
      <c r="I18" s="38">
        <v>218</v>
      </c>
      <c r="J18" s="62" t="s">
        <v>67</v>
      </c>
      <c r="K18" s="21">
        <v>77</v>
      </c>
      <c r="L18" s="22">
        <v>13.2</v>
      </c>
      <c r="M18" s="40">
        <v>12.7</v>
      </c>
      <c r="N18" s="22">
        <v>124</v>
      </c>
      <c r="O18" s="22">
        <v>77</v>
      </c>
    </row>
    <row r="19" spans="1:15" x14ac:dyDescent="0.25">
      <c r="A19" s="37">
        <v>11</v>
      </c>
      <c r="B19" s="38">
        <v>1987</v>
      </c>
      <c r="C19" s="39">
        <v>31754</v>
      </c>
      <c r="D19" s="38">
        <v>90</v>
      </c>
      <c r="E19" s="38">
        <v>104</v>
      </c>
      <c r="F19" s="15">
        <v>42050</v>
      </c>
      <c r="G19" s="127">
        <v>86</v>
      </c>
      <c r="H19" s="59">
        <v>75</v>
      </c>
      <c r="I19" s="38">
        <v>230</v>
      </c>
      <c r="J19" s="62" t="s">
        <v>68</v>
      </c>
      <c r="K19" s="21">
        <v>69</v>
      </c>
      <c r="L19" s="22">
        <v>60.4</v>
      </c>
      <c r="M19" s="40">
        <v>49</v>
      </c>
      <c r="N19" s="22">
        <v>65</v>
      </c>
      <c r="O19" s="22">
        <v>80</v>
      </c>
    </row>
    <row r="20" spans="1:15" x14ac:dyDescent="0.25">
      <c r="A20" s="37">
        <v>12</v>
      </c>
      <c r="B20" s="38">
        <v>1988</v>
      </c>
      <c r="C20" s="39">
        <v>32115</v>
      </c>
      <c r="D20" s="38">
        <v>28</v>
      </c>
      <c r="E20" s="38">
        <v>52</v>
      </c>
      <c r="F20" s="15">
        <v>42083</v>
      </c>
      <c r="G20" s="127">
        <v>96</v>
      </c>
      <c r="H20" s="59">
        <v>93</v>
      </c>
      <c r="I20" s="38">
        <v>216</v>
      </c>
      <c r="J20" s="62" t="s">
        <v>69</v>
      </c>
      <c r="K20" s="21">
        <v>148.1</v>
      </c>
      <c r="L20" s="22">
        <v>27.2</v>
      </c>
      <c r="M20" s="40">
        <v>54.8</v>
      </c>
      <c r="N20" s="22">
        <v>140</v>
      </c>
      <c r="O20" s="22">
        <v>121</v>
      </c>
    </row>
    <row r="21" spans="1:15" x14ac:dyDescent="0.25">
      <c r="A21" s="37">
        <v>13</v>
      </c>
      <c r="B21" s="38">
        <v>1989</v>
      </c>
      <c r="C21" s="39">
        <v>32474</v>
      </c>
      <c r="D21" s="38">
        <v>0</v>
      </c>
      <c r="E21" s="38">
        <v>41</v>
      </c>
      <c r="F21" s="15">
        <v>42358</v>
      </c>
      <c r="G21" s="127">
        <v>90</v>
      </c>
      <c r="H21" s="59">
        <v>73</v>
      </c>
      <c r="I21" s="38">
        <v>110</v>
      </c>
      <c r="J21" s="62" t="s">
        <v>70</v>
      </c>
      <c r="K21" s="21">
        <v>36.799999999999997</v>
      </c>
      <c r="L21" s="22">
        <v>99.6</v>
      </c>
      <c r="M21" s="40">
        <v>2.9</v>
      </c>
      <c r="N21" s="22">
        <v>148</v>
      </c>
      <c r="O21" s="22">
        <v>130</v>
      </c>
    </row>
    <row r="22" spans="1:15" x14ac:dyDescent="0.25">
      <c r="A22" s="37">
        <v>14</v>
      </c>
      <c r="B22" s="38">
        <v>1991</v>
      </c>
      <c r="C22" s="39">
        <v>33223</v>
      </c>
      <c r="D22" s="38">
        <v>45</v>
      </c>
      <c r="E22" s="38">
        <v>50</v>
      </c>
      <c r="F22" s="15">
        <v>42060</v>
      </c>
      <c r="G22" s="127">
        <v>115</v>
      </c>
      <c r="H22" s="59">
        <v>85</v>
      </c>
      <c r="I22" s="38">
        <v>166</v>
      </c>
      <c r="J22" s="62" t="s">
        <v>71</v>
      </c>
      <c r="K22" s="21">
        <v>65.2</v>
      </c>
      <c r="L22" s="22">
        <v>22.4</v>
      </c>
      <c r="M22" s="40">
        <v>16.899999999999999</v>
      </c>
      <c r="N22" s="22">
        <v>195</v>
      </c>
      <c r="O22" s="22">
        <v>70.8</v>
      </c>
    </row>
    <row r="23" spans="1:15" ht="15" customHeight="1" x14ac:dyDescent="0.25">
      <c r="A23" s="37">
        <v>15</v>
      </c>
      <c r="B23" s="38">
        <v>1992</v>
      </c>
      <c r="C23" s="39">
        <v>33576</v>
      </c>
      <c r="D23" s="38">
        <v>0</v>
      </c>
      <c r="E23" s="38">
        <v>20</v>
      </c>
      <c r="F23" s="15">
        <v>42045</v>
      </c>
      <c r="G23" s="127">
        <v>121</v>
      </c>
      <c r="H23" s="59">
        <v>144</v>
      </c>
      <c r="I23" s="38">
        <v>148</v>
      </c>
      <c r="J23" s="62" t="s">
        <v>72</v>
      </c>
      <c r="K23" s="21">
        <v>64.5</v>
      </c>
      <c r="L23" s="22">
        <v>38.799999999999997</v>
      </c>
      <c r="M23" s="40">
        <v>2.5</v>
      </c>
      <c r="N23" s="22">
        <v>108</v>
      </c>
      <c r="O23" s="22">
        <v>101</v>
      </c>
    </row>
    <row r="24" spans="1:15" ht="15" customHeight="1" x14ac:dyDescent="0.25">
      <c r="A24" s="37">
        <v>16</v>
      </c>
      <c r="B24" s="38">
        <v>1993</v>
      </c>
      <c r="C24" s="39">
        <v>33955</v>
      </c>
      <c r="D24" s="38">
        <v>20</v>
      </c>
      <c r="E24" s="38">
        <v>23</v>
      </c>
      <c r="F24" s="15">
        <v>42073</v>
      </c>
      <c r="G24" s="127">
        <v>72</v>
      </c>
      <c r="H24" s="59">
        <v>59</v>
      </c>
      <c r="I24" s="38">
        <v>185</v>
      </c>
      <c r="J24" s="62" t="s">
        <v>73</v>
      </c>
      <c r="K24" s="21">
        <v>89.6</v>
      </c>
      <c r="L24" s="22">
        <v>23.8</v>
      </c>
      <c r="M24" s="40">
        <v>24.4</v>
      </c>
      <c r="N24" s="22">
        <v>191</v>
      </c>
      <c r="O24" s="22">
        <v>89.3</v>
      </c>
    </row>
    <row r="25" spans="1:15" ht="15" customHeight="1" x14ac:dyDescent="0.25">
      <c r="A25" s="37">
        <v>17</v>
      </c>
      <c r="B25" s="38">
        <v>1994</v>
      </c>
      <c r="C25" s="39">
        <v>34282</v>
      </c>
      <c r="D25" s="38">
        <v>28</v>
      </c>
      <c r="E25" s="38">
        <v>43</v>
      </c>
      <c r="F25" s="15">
        <v>42068</v>
      </c>
      <c r="G25" s="127">
        <v>112</v>
      </c>
      <c r="H25" s="59">
        <v>104</v>
      </c>
      <c r="I25" s="38">
        <v>247</v>
      </c>
      <c r="J25" s="62" t="s">
        <v>64</v>
      </c>
      <c r="K25" s="21">
        <v>199.3</v>
      </c>
      <c r="L25" s="22">
        <v>14.4</v>
      </c>
      <c r="M25" s="40">
        <v>23.3</v>
      </c>
      <c r="N25" s="22">
        <v>149</v>
      </c>
      <c r="O25" s="22">
        <v>191</v>
      </c>
    </row>
    <row r="26" spans="1:15" ht="15" customHeight="1" x14ac:dyDescent="0.25">
      <c r="A26" s="37">
        <v>18</v>
      </c>
      <c r="B26" s="38">
        <v>1995</v>
      </c>
      <c r="C26" s="39">
        <v>34682</v>
      </c>
      <c r="D26" s="38">
        <v>0</v>
      </c>
      <c r="E26" s="38">
        <v>12</v>
      </c>
      <c r="F26" s="15">
        <v>42358</v>
      </c>
      <c r="G26" s="127">
        <v>154</v>
      </c>
      <c r="H26" s="59">
        <v>79</v>
      </c>
      <c r="I26" s="38">
        <v>160</v>
      </c>
      <c r="J26" s="62" t="s">
        <v>74</v>
      </c>
      <c r="K26" s="21">
        <v>6</v>
      </c>
      <c r="L26" s="22">
        <v>92.7</v>
      </c>
      <c r="M26" s="40">
        <v>0.2</v>
      </c>
      <c r="N26" s="22">
        <v>187</v>
      </c>
      <c r="O26" s="22">
        <v>99</v>
      </c>
    </row>
    <row r="27" spans="1:15" ht="15" customHeight="1" x14ac:dyDescent="0.25">
      <c r="A27" s="16">
        <v>19</v>
      </c>
      <c r="B27" s="8">
        <v>1996</v>
      </c>
      <c r="C27" s="10">
        <v>35006</v>
      </c>
      <c r="D27" s="8">
        <v>145</v>
      </c>
      <c r="E27" s="8">
        <v>148</v>
      </c>
      <c r="F27" s="13">
        <v>42078</v>
      </c>
      <c r="G27" s="128">
        <v>85</v>
      </c>
      <c r="H27" s="60">
        <v>47</v>
      </c>
      <c r="I27" s="8">
        <v>231</v>
      </c>
      <c r="J27" s="62" t="s">
        <v>75</v>
      </c>
      <c r="K27" s="18">
        <v>167.3</v>
      </c>
      <c r="L27" s="11">
        <v>20.6</v>
      </c>
      <c r="M27" s="19">
        <v>29.3</v>
      </c>
      <c r="N27" s="11">
        <v>140</v>
      </c>
      <c r="O27" s="11">
        <v>160</v>
      </c>
    </row>
    <row r="28" spans="1:15" ht="15" customHeight="1" x14ac:dyDescent="0.25">
      <c r="A28" s="37">
        <v>20</v>
      </c>
      <c r="B28" s="38">
        <v>1999</v>
      </c>
      <c r="C28" s="39">
        <v>36108</v>
      </c>
      <c r="D28" s="38">
        <v>38</v>
      </c>
      <c r="E28" s="38">
        <v>66</v>
      </c>
      <c r="F28" s="15">
        <v>42060</v>
      </c>
      <c r="G28" s="127">
        <v>109</v>
      </c>
      <c r="H28" s="59">
        <v>109</v>
      </c>
      <c r="I28" s="38">
        <v>240</v>
      </c>
      <c r="J28" s="63" t="s">
        <v>71</v>
      </c>
      <c r="K28" s="21">
        <v>132.6</v>
      </c>
      <c r="L28" s="22">
        <v>73.2</v>
      </c>
      <c r="M28" s="40">
        <v>65</v>
      </c>
      <c r="N28" s="22">
        <v>252</v>
      </c>
      <c r="O28" s="22">
        <v>137</v>
      </c>
    </row>
    <row r="29" spans="1:15" ht="15" customHeight="1" x14ac:dyDescent="0.25">
      <c r="A29" s="17">
        <v>21</v>
      </c>
      <c r="B29" s="1">
        <v>2001</v>
      </c>
      <c r="C29" s="2">
        <v>36879</v>
      </c>
      <c r="D29" s="1">
        <v>23</v>
      </c>
      <c r="E29" s="1">
        <v>46</v>
      </c>
      <c r="F29" s="14">
        <v>42040</v>
      </c>
      <c r="G29" s="129">
        <v>139</v>
      </c>
      <c r="H29" s="59">
        <v>77</v>
      </c>
      <c r="I29" s="1">
        <v>166</v>
      </c>
      <c r="J29" s="62" t="s">
        <v>61</v>
      </c>
      <c r="K29" s="20">
        <v>88.5</v>
      </c>
      <c r="L29" s="3">
        <v>57.6</v>
      </c>
      <c r="M29" s="4">
        <v>30.7</v>
      </c>
      <c r="N29" s="3">
        <v>105</v>
      </c>
      <c r="O29" s="3">
        <v>115</v>
      </c>
    </row>
    <row r="30" spans="1:15" ht="15" customHeight="1" x14ac:dyDescent="0.25">
      <c r="A30" s="17">
        <v>22</v>
      </c>
      <c r="B30" s="1">
        <v>2003</v>
      </c>
      <c r="C30" s="2">
        <v>37590</v>
      </c>
      <c r="D30" s="1">
        <v>32</v>
      </c>
      <c r="E30" s="1">
        <v>49</v>
      </c>
      <c r="F30" s="14">
        <v>42068</v>
      </c>
      <c r="G30" s="129">
        <v>79</v>
      </c>
      <c r="H30" s="59">
        <v>70</v>
      </c>
      <c r="I30" s="1">
        <v>214</v>
      </c>
      <c r="J30" s="62" t="s">
        <v>76</v>
      </c>
      <c r="K30" s="20">
        <v>96.3</v>
      </c>
      <c r="L30" s="3">
        <v>14.2</v>
      </c>
      <c r="M30" s="4">
        <v>23.9</v>
      </c>
      <c r="N30" s="3">
        <v>191</v>
      </c>
      <c r="O30" s="3">
        <v>85.3</v>
      </c>
    </row>
    <row r="31" spans="1:15" ht="15" customHeight="1" x14ac:dyDescent="0.25">
      <c r="A31" s="42">
        <v>23</v>
      </c>
      <c r="B31" s="43">
        <v>2004</v>
      </c>
      <c r="C31" s="44">
        <v>37978</v>
      </c>
      <c r="D31" s="43">
        <v>63</v>
      </c>
      <c r="E31" s="43">
        <v>83</v>
      </c>
      <c r="F31" s="45">
        <v>42040</v>
      </c>
      <c r="G31" s="130">
        <v>172</v>
      </c>
      <c r="H31" s="75">
        <v>122</v>
      </c>
      <c r="I31" s="43">
        <v>233</v>
      </c>
      <c r="J31" s="76" t="s">
        <v>77</v>
      </c>
      <c r="K31" s="46">
        <v>103.6</v>
      </c>
      <c r="L31" s="47">
        <v>106.9</v>
      </c>
      <c r="M31" s="48">
        <v>38.4</v>
      </c>
      <c r="N31" s="47">
        <v>140</v>
      </c>
      <c r="O31" s="47">
        <v>172</v>
      </c>
    </row>
    <row r="32" spans="1:15" ht="15" customHeight="1" x14ac:dyDescent="0.25">
      <c r="A32" s="98"/>
      <c r="B32" s="99"/>
      <c r="C32" s="100"/>
      <c r="D32" s="99"/>
      <c r="E32" s="99"/>
      <c r="F32" s="101"/>
      <c r="G32" s="101"/>
      <c r="H32" s="102"/>
      <c r="I32" s="99"/>
      <c r="J32" s="103"/>
      <c r="K32" s="104"/>
      <c r="L32" s="104"/>
      <c r="M32" s="104"/>
      <c r="N32" s="104"/>
      <c r="O32" s="104"/>
    </row>
    <row r="33" spans="1:402" ht="21" customHeight="1" x14ac:dyDescent="0.3">
      <c r="A33" s="112" t="s">
        <v>95</v>
      </c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R33" s="71"/>
    </row>
    <row r="34" spans="1:402" s="12" customFormat="1" ht="14.25" customHeight="1" x14ac:dyDescent="0.25">
      <c r="A34" s="119" t="s">
        <v>1</v>
      </c>
      <c r="B34" s="120"/>
      <c r="C34" s="67"/>
      <c r="D34" s="108" t="s">
        <v>29</v>
      </c>
      <c r="E34" s="109"/>
      <c r="F34" s="110"/>
      <c r="G34" s="108" t="s">
        <v>24</v>
      </c>
      <c r="H34" s="109"/>
      <c r="I34" s="109"/>
      <c r="J34" s="110"/>
      <c r="K34" s="105" t="s">
        <v>83</v>
      </c>
      <c r="L34" s="106"/>
      <c r="M34" s="106"/>
      <c r="N34" s="106"/>
      <c r="O34" s="106"/>
      <c r="P34" s="93"/>
      <c r="R34" s="71"/>
    </row>
    <row r="35" spans="1:402" s="5" customFormat="1" x14ac:dyDescent="0.25">
      <c r="A35" s="121"/>
      <c r="B35" s="122"/>
      <c r="C35" s="24" t="s">
        <v>28</v>
      </c>
      <c r="D35" s="25" t="s">
        <v>58</v>
      </c>
      <c r="E35" s="25" t="s">
        <v>31</v>
      </c>
      <c r="F35" s="25" t="s">
        <v>49</v>
      </c>
      <c r="G35" s="57" t="s">
        <v>94</v>
      </c>
      <c r="H35" s="57" t="s">
        <v>50</v>
      </c>
      <c r="I35" s="26" t="s">
        <v>45</v>
      </c>
      <c r="J35" s="25" t="s">
        <v>28</v>
      </c>
      <c r="K35" s="64" t="s">
        <v>32</v>
      </c>
      <c r="L35" s="27" t="s">
        <v>33</v>
      </c>
      <c r="M35" s="64" t="s">
        <v>34</v>
      </c>
      <c r="N35" s="64" t="s">
        <v>35</v>
      </c>
      <c r="O35" s="94" t="s">
        <v>36</v>
      </c>
      <c r="P35" s="68"/>
      <c r="Q35" s="9"/>
      <c r="R35" s="71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  <c r="GF35" s="9"/>
      <c r="GG35" s="9"/>
      <c r="GH35" s="9"/>
      <c r="GI35" s="9"/>
      <c r="GJ35" s="9"/>
      <c r="GK35" s="9"/>
      <c r="GL35" s="9"/>
      <c r="GM35" s="9"/>
      <c r="GN35" s="9"/>
      <c r="GO35" s="9"/>
      <c r="GP35" s="9"/>
      <c r="GQ35" s="9"/>
      <c r="GR35" s="9"/>
      <c r="GS35" s="9"/>
      <c r="GT35" s="9"/>
      <c r="GU35" s="9"/>
      <c r="GV35" s="9"/>
      <c r="GW35" s="9"/>
      <c r="GX35" s="9"/>
      <c r="GY35" s="9"/>
      <c r="GZ35" s="9"/>
      <c r="HA35" s="9"/>
      <c r="HB35" s="9"/>
      <c r="HC35" s="9"/>
      <c r="HD35" s="9"/>
      <c r="HE35" s="9"/>
      <c r="HF35" s="9"/>
      <c r="HG35" s="9"/>
      <c r="HH35" s="9"/>
      <c r="HI35" s="9"/>
      <c r="HJ35" s="9"/>
      <c r="HK35" s="9"/>
      <c r="HL35" s="9"/>
      <c r="HM35" s="9"/>
      <c r="HN35" s="9"/>
      <c r="HO35" s="9"/>
      <c r="HP35" s="9"/>
      <c r="HQ35" s="9"/>
      <c r="HR35" s="9"/>
      <c r="HS35" s="9"/>
      <c r="HT35" s="9"/>
      <c r="HU35" s="9"/>
      <c r="HV35" s="9"/>
      <c r="HW35" s="9"/>
      <c r="HX35" s="9"/>
      <c r="HY35" s="9"/>
      <c r="HZ35" s="9"/>
      <c r="IA35" s="9"/>
      <c r="IB35" s="9"/>
      <c r="IC35" s="9"/>
      <c r="ID35" s="9"/>
      <c r="IE35" s="9"/>
      <c r="IF35" s="9"/>
      <c r="IG35" s="9"/>
      <c r="IH35" s="9"/>
      <c r="II35" s="9"/>
      <c r="IJ35" s="9"/>
      <c r="IK35" s="9"/>
      <c r="IL35" s="9"/>
      <c r="IM35" s="9"/>
      <c r="IN35" s="9"/>
      <c r="IO35" s="9"/>
      <c r="IP35" s="9"/>
      <c r="IQ35" s="9"/>
      <c r="IR35" s="9"/>
      <c r="IS35" s="9"/>
      <c r="IT35" s="9"/>
      <c r="IU35" s="9"/>
      <c r="IV35" s="9"/>
      <c r="IW35" s="9"/>
      <c r="IX35" s="9"/>
      <c r="IY35" s="9"/>
      <c r="IZ35" s="9"/>
      <c r="JA35" s="9"/>
      <c r="JB35" s="9"/>
      <c r="JC35" s="9"/>
      <c r="JD35" s="9"/>
      <c r="JE35" s="9"/>
      <c r="JF35" s="9"/>
      <c r="JG35" s="9"/>
      <c r="JH35" s="9"/>
      <c r="JI35" s="9"/>
      <c r="JJ35" s="9"/>
      <c r="JK35" s="9"/>
      <c r="JL35" s="9"/>
      <c r="JM35" s="9"/>
      <c r="JN35" s="9"/>
      <c r="JO35" s="9"/>
      <c r="JP35" s="9"/>
      <c r="JQ35" s="9"/>
      <c r="JR35" s="9"/>
      <c r="JS35" s="9"/>
      <c r="JT35" s="9"/>
      <c r="JU35" s="9"/>
      <c r="JV35" s="9"/>
      <c r="JW35" s="9"/>
      <c r="JX35" s="9"/>
      <c r="JY35" s="9"/>
      <c r="JZ35" s="9"/>
      <c r="KA35" s="9"/>
      <c r="KB35" s="9"/>
      <c r="KC35" s="9"/>
      <c r="KD35" s="9"/>
      <c r="KE35" s="9"/>
      <c r="KF35" s="9"/>
      <c r="KG35" s="9"/>
      <c r="KH35" s="9"/>
      <c r="KI35" s="9"/>
      <c r="KJ35" s="9"/>
      <c r="KK35" s="9"/>
      <c r="KL35" s="9"/>
      <c r="KM35" s="9"/>
      <c r="KN35" s="9"/>
      <c r="KO35" s="9"/>
      <c r="KP35" s="9"/>
      <c r="KQ35" s="9"/>
      <c r="KR35" s="9"/>
      <c r="KS35" s="9"/>
      <c r="KT35" s="9"/>
      <c r="KU35" s="9"/>
      <c r="KV35" s="9"/>
      <c r="KW35" s="9"/>
      <c r="KX35" s="9"/>
      <c r="KY35" s="9"/>
      <c r="KZ35" s="9"/>
      <c r="LA35" s="9"/>
      <c r="LB35" s="9"/>
      <c r="LC35" s="9"/>
      <c r="LD35" s="9"/>
      <c r="LE35" s="9"/>
      <c r="LF35" s="9"/>
      <c r="LG35" s="9"/>
      <c r="LH35" s="9"/>
      <c r="LI35" s="9"/>
      <c r="LJ35" s="9"/>
      <c r="LK35" s="9"/>
      <c r="LL35" s="9"/>
      <c r="LM35" s="9"/>
      <c r="LN35" s="9"/>
      <c r="LO35" s="9"/>
      <c r="LP35" s="9"/>
      <c r="LQ35" s="9"/>
      <c r="LR35" s="9"/>
      <c r="LS35" s="9"/>
      <c r="LT35" s="9"/>
      <c r="LU35" s="9"/>
      <c r="LV35" s="9"/>
      <c r="LW35" s="9"/>
      <c r="LX35" s="9"/>
      <c r="LY35" s="9"/>
      <c r="LZ35" s="9"/>
      <c r="MA35" s="9"/>
      <c r="MB35" s="9"/>
      <c r="MC35" s="9"/>
      <c r="MD35" s="9"/>
      <c r="ME35" s="9"/>
      <c r="MF35" s="9"/>
      <c r="MG35" s="9"/>
      <c r="MH35" s="9"/>
      <c r="MI35" s="9"/>
      <c r="MJ35" s="9"/>
      <c r="MK35" s="9"/>
      <c r="ML35" s="9"/>
      <c r="MM35" s="9"/>
      <c r="MN35" s="9"/>
      <c r="MO35" s="9"/>
      <c r="MP35" s="9"/>
      <c r="MQ35" s="9"/>
      <c r="MR35" s="9"/>
      <c r="MS35" s="9"/>
      <c r="MT35" s="9"/>
      <c r="MU35" s="9"/>
      <c r="MV35" s="9"/>
      <c r="MW35" s="9"/>
      <c r="MX35" s="9"/>
      <c r="MY35" s="9"/>
      <c r="MZ35" s="9"/>
      <c r="NA35" s="9"/>
      <c r="NB35" s="9"/>
      <c r="NC35" s="9"/>
      <c r="ND35" s="9"/>
      <c r="NE35" s="9"/>
      <c r="NF35" s="9"/>
      <c r="NG35" s="9"/>
      <c r="NH35" s="9"/>
      <c r="NI35" s="9"/>
      <c r="NJ35" s="9"/>
      <c r="NK35" s="9"/>
      <c r="NL35" s="9"/>
      <c r="NM35" s="9"/>
      <c r="NN35" s="9"/>
      <c r="NO35" s="9"/>
      <c r="NP35" s="9"/>
      <c r="NQ35" s="9"/>
      <c r="NR35" s="9"/>
      <c r="NS35" s="9"/>
      <c r="NT35" s="9"/>
      <c r="NU35" s="9"/>
      <c r="NV35" s="9"/>
      <c r="NW35" s="9"/>
      <c r="NX35" s="9"/>
      <c r="NY35" s="9"/>
      <c r="NZ35" s="9"/>
      <c r="OA35" s="9"/>
      <c r="OB35" s="9"/>
      <c r="OC35" s="9"/>
      <c r="OD35" s="9"/>
      <c r="OE35" s="9"/>
      <c r="OF35" s="9"/>
      <c r="OG35" s="9"/>
      <c r="OH35" s="9"/>
      <c r="OI35" s="9"/>
      <c r="OJ35" s="9"/>
      <c r="OK35" s="9"/>
      <c r="OL35" s="9"/>
    </row>
    <row r="36" spans="1:402" s="5" customFormat="1" x14ac:dyDescent="0.25">
      <c r="A36" s="121"/>
      <c r="B36" s="122"/>
      <c r="C36" s="24" t="s">
        <v>38</v>
      </c>
      <c r="D36" s="29" t="s">
        <v>30</v>
      </c>
      <c r="E36" s="29" t="s">
        <v>30</v>
      </c>
      <c r="F36" s="30" t="s">
        <v>44</v>
      </c>
      <c r="G36" s="30" t="s">
        <v>57</v>
      </c>
      <c r="H36" s="58" t="s">
        <v>51</v>
      </c>
      <c r="I36" s="28" t="s">
        <v>46</v>
      </c>
      <c r="J36" s="30" t="s">
        <v>0</v>
      </c>
      <c r="K36" s="65" t="s">
        <v>84</v>
      </c>
      <c r="L36" s="61" t="s">
        <v>84</v>
      </c>
      <c r="M36" s="61" t="s">
        <v>84</v>
      </c>
      <c r="N36" s="66" t="s">
        <v>84</v>
      </c>
      <c r="O36" s="95" t="s">
        <v>84</v>
      </c>
      <c r="P36" s="68"/>
      <c r="Q36" s="9"/>
      <c r="R36" s="71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  <c r="GF36" s="9"/>
      <c r="GG36" s="9"/>
      <c r="GH36" s="9"/>
      <c r="GI36" s="9"/>
      <c r="GJ36" s="9"/>
      <c r="GK36" s="9"/>
      <c r="GL36" s="9"/>
      <c r="GM36" s="9"/>
      <c r="GN36" s="9"/>
      <c r="GO36" s="9"/>
      <c r="GP36" s="9"/>
      <c r="GQ36" s="9"/>
      <c r="GR36" s="9"/>
      <c r="GS36" s="9"/>
      <c r="GT36" s="9"/>
      <c r="GU36" s="9"/>
      <c r="GV36" s="9"/>
      <c r="GW36" s="9"/>
      <c r="GX36" s="9"/>
      <c r="GY36" s="9"/>
      <c r="GZ36" s="9"/>
      <c r="HA36" s="9"/>
      <c r="HB36" s="9"/>
      <c r="HC36" s="9"/>
      <c r="HD36" s="9"/>
      <c r="HE36" s="9"/>
      <c r="HF36" s="9"/>
      <c r="HG36" s="9"/>
      <c r="HH36" s="9"/>
      <c r="HI36" s="9"/>
      <c r="HJ36" s="9"/>
      <c r="HK36" s="9"/>
      <c r="HL36" s="9"/>
      <c r="HM36" s="9"/>
      <c r="HN36" s="9"/>
      <c r="HO36" s="9"/>
      <c r="HP36" s="9"/>
      <c r="HQ36" s="9"/>
      <c r="HR36" s="9"/>
      <c r="HS36" s="9"/>
      <c r="HT36" s="9"/>
      <c r="HU36" s="9"/>
      <c r="HV36" s="9"/>
      <c r="HW36" s="9"/>
      <c r="HX36" s="9"/>
      <c r="HY36" s="9"/>
      <c r="HZ36" s="9"/>
      <c r="IA36" s="9"/>
      <c r="IB36" s="9"/>
      <c r="IC36" s="9"/>
      <c r="ID36" s="9"/>
      <c r="IE36" s="9"/>
      <c r="IF36" s="9"/>
      <c r="IG36" s="9"/>
      <c r="IH36" s="9"/>
      <c r="II36" s="9"/>
      <c r="IJ36" s="9"/>
      <c r="IK36" s="9"/>
      <c r="IL36" s="9"/>
      <c r="IM36" s="9"/>
      <c r="IN36" s="9"/>
      <c r="IO36" s="9"/>
      <c r="IP36" s="9"/>
      <c r="IQ36" s="9"/>
      <c r="IR36" s="9"/>
      <c r="IS36" s="9"/>
      <c r="IT36" s="9"/>
      <c r="IU36" s="9"/>
      <c r="IV36" s="9"/>
      <c r="IW36" s="9"/>
      <c r="IX36" s="9"/>
      <c r="IY36" s="9"/>
      <c r="IZ36" s="9"/>
      <c r="JA36" s="9"/>
      <c r="JB36" s="9"/>
      <c r="JC36" s="9"/>
      <c r="JD36" s="9"/>
      <c r="JE36" s="9"/>
      <c r="JF36" s="9"/>
      <c r="JG36" s="9"/>
      <c r="JH36" s="9"/>
      <c r="JI36" s="9"/>
      <c r="JJ36" s="9"/>
      <c r="JK36" s="9"/>
      <c r="JL36" s="9"/>
      <c r="JM36" s="9"/>
      <c r="JN36" s="9"/>
      <c r="JO36" s="9"/>
      <c r="JP36" s="9"/>
      <c r="JQ36" s="9"/>
      <c r="JR36" s="9"/>
      <c r="JS36" s="9"/>
      <c r="JT36" s="9"/>
      <c r="JU36" s="9"/>
      <c r="JV36" s="9"/>
      <c r="JW36" s="9"/>
      <c r="JX36" s="9"/>
      <c r="JY36" s="9"/>
      <c r="JZ36" s="9"/>
      <c r="KA36" s="9"/>
      <c r="KB36" s="9"/>
      <c r="KC36" s="9"/>
      <c r="KD36" s="9"/>
      <c r="KE36" s="9"/>
      <c r="KF36" s="9"/>
      <c r="KG36" s="9"/>
      <c r="KH36" s="9"/>
      <c r="KI36" s="9"/>
      <c r="KJ36" s="9"/>
      <c r="KK36" s="9"/>
      <c r="KL36" s="9"/>
      <c r="KM36" s="9"/>
      <c r="KN36" s="9"/>
      <c r="KO36" s="9"/>
      <c r="KP36" s="9"/>
      <c r="KQ36" s="9"/>
      <c r="KR36" s="9"/>
      <c r="KS36" s="9"/>
      <c r="KT36" s="9"/>
      <c r="KU36" s="9"/>
      <c r="KV36" s="9"/>
      <c r="KW36" s="9"/>
      <c r="KX36" s="9"/>
      <c r="KY36" s="9"/>
      <c r="KZ36" s="9"/>
      <c r="LA36" s="9"/>
      <c r="LB36" s="9"/>
      <c r="LC36" s="9"/>
      <c r="LD36" s="9"/>
      <c r="LE36" s="9"/>
      <c r="LF36" s="9"/>
      <c r="LG36" s="9"/>
      <c r="LH36" s="9"/>
      <c r="LI36" s="9"/>
      <c r="LJ36" s="9"/>
      <c r="LK36" s="9"/>
      <c r="LL36" s="9"/>
      <c r="LM36" s="9"/>
      <c r="LN36" s="9"/>
      <c r="LO36" s="9"/>
      <c r="LP36" s="9"/>
      <c r="LQ36" s="9"/>
      <c r="LR36" s="9"/>
      <c r="LS36" s="9"/>
      <c r="LT36" s="9"/>
      <c r="LU36" s="9"/>
      <c r="LV36" s="9"/>
      <c r="LW36" s="9"/>
      <c r="LX36" s="9"/>
      <c r="LY36" s="9"/>
      <c r="LZ36" s="9"/>
      <c r="MA36" s="9"/>
      <c r="MB36" s="9"/>
      <c r="MC36" s="9"/>
      <c r="MD36" s="9"/>
      <c r="ME36" s="9"/>
      <c r="MF36" s="9"/>
      <c r="MG36" s="9"/>
      <c r="MH36" s="9"/>
      <c r="MI36" s="9"/>
      <c r="MJ36" s="9"/>
      <c r="MK36" s="9"/>
      <c r="ML36" s="9"/>
      <c r="MM36" s="9"/>
      <c r="MN36" s="9"/>
      <c r="MO36" s="9"/>
      <c r="MP36" s="9"/>
      <c r="MQ36" s="9"/>
      <c r="MR36" s="9"/>
      <c r="MS36" s="9"/>
      <c r="MT36" s="9"/>
      <c r="MU36" s="9"/>
      <c r="MV36" s="9"/>
      <c r="MW36" s="9"/>
      <c r="MX36" s="9"/>
      <c r="MY36" s="9"/>
      <c r="MZ36" s="9"/>
      <c r="NA36" s="9"/>
      <c r="NB36" s="9"/>
      <c r="NC36" s="9"/>
      <c r="ND36" s="9"/>
      <c r="NE36" s="9"/>
      <c r="NF36" s="9"/>
      <c r="NG36" s="9"/>
      <c r="NH36" s="9"/>
      <c r="NI36" s="9"/>
      <c r="NJ36" s="9"/>
      <c r="NK36" s="9"/>
      <c r="NL36" s="9"/>
      <c r="NM36" s="9"/>
      <c r="NN36" s="9"/>
      <c r="NO36" s="9"/>
      <c r="NP36" s="9"/>
      <c r="NQ36" s="9"/>
      <c r="NR36" s="9"/>
      <c r="NS36" s="9"/>
      <c r="NT36" s="9"/>
      <c r="NU36" s="9"/>
      <c r="NV36" s="9"/>
      <c r="NW36" s="9"/>
      <c r="NX36" s="9"/>
      <c r="NY36" s="9"/>
      <c r="NZ36" s="9"/>
      <c r="OA36" s="9"/>
      <c r="OB36" s="9"/>
      <c r="OC36" s="9"/>
      <c r="OD36" s="9"/>
      <c r="OE36" s="9"/>
      <c r="OF36" s="9"/>
      <c r="OG36" s="9"/>
      <c r="OH36" s="9"/>
      <c r="OI36" s="9"/>
      <c r="OJ36" s="9"/>
      <c r="OK36" s="9"/>
      <c r="OL36" s="9"/>
    </row>
    <row r="37" spans="1:402" s="5" customFormat="1" x14ac:dyDescent="0.25">
      <c r="A37" s="121"/>
      <c r="B37" s="122"/>
      <c r="C37" s="28" t="s">
        <v>2</v>
      </c>
      <c r="D37" s="68"/>
      <c r="E37" s="68"/>
      <c r="F37" s="69"/>
      <c r="G37" s="58"/>
      <c r="H37" s="58" t="s">
        <v>55</v>
      </c>
      <c r="I37" s="56" t="s">
        <v>48</v>
      </c>
      <c r="J37" s="69"/>
      <c r="K37" s="28" t="s">
        <v>54</v>
      </c>
      <c r="L37" s="30" t="s">
        <v>3</v>
      </c>
      <c r="M37" s="29" t="s">
        <v>6</v>
      </c>
      <c r="N37" s="30" t="s">
        <v>7</v>
      </c>
      <c r="O37" s="31" t="s">
        <v>54</v>
      </c>
      <c r="P37" s="68"/>
      <c r="R37" s="71"/>
    </row>
    <row r="38" spans="1:402" s="5" customFormat="1" x14ac:dyDescent="0.25">
      <c r="A38" s="121"/>
      <c r="B38" s="122"/>
      <c r="C38" s="32" t="s">
        <v>37</v>
      </c>
      <c r="D38" s="30"/>
      <c r="E38" s="30"/>
      <c r="F38" s="29"/>
      <c r="G38" s="30"/>
      <c r="H38" s="30" t="s">
        <v>56</v>
      </c>
      <c r="I38" s="56" t="s">
        <v>47</v>
      </c>
      <c r="J38" s="30"/>
      <c r="K38" s="30" t="s">
        <v>52</v>
      </c>
      <c r="L38" s="30" t="s">
        <v>5</v>
      </c>
      <c r="M38" s="30" t="s">
        <v>5</v>
      </c>
      <c r="N38" s="30" t="s">
        <v>53</v>
      </c>
      <c r="O38" s="30" t="s">
        <v>52</v>
      </c>
      <c r="P38" s="68"/>
      <c r="R38" s="71"/>
    </row>
    <row r="39" spans="1:402" s="5" customFormat="1" x14ac:dyDescent="0.25">
      <c r="A39" s="121"/>
      <c r="B39" s="122"/>
      <c r="C39" s="32" t="s">
        <v>59</v>
      </c>
      <c r="D39" s="29"/>
      <c r="E39" s="29"/>
      <c r="F39" s="30"/>
      <c r="H39" s="30" t="s">
        <v>57</v>
      </c>
      <c r="J39" s="30"/>
      <c r="K39" s="30" t="s">
        <v>37</v>
      </c>
      <c r="L39" s="30"/>
      <c r="M39" s="29"/>
      <c r="N39" s="29" t="s">
        <v>52</v>
      </c>
      <c r="O39" s="30" t="s">
        <v>37</v>
      </c>
      <c r="P39" s="68"/>
      <c r="R39" s="71"/>
    </row>
    <row r="40" spans="1:402" ht="15" customHeight="1" thickBot="1" x14ac:dyDescent="0.3">
      <c r="A40" s="123"/>
      <c r="B40" s="124"/>
      <c r="C40" s="33"/>
      <c r="D40" s="34"/>
      <c r="E40" s="34"/>
      <c r="F40" s="35"/>
      <c r="G40" s="35"/>
      <c r="H40" s="70"/>
      <c r="I40" s="33"/>
      <c r="J40" s="35"/>
      <c r="K40" s="33" t="s">
        <v>4</v>
      </c>
      <c r="L40" s="35"/>
      <c r="M40" s="34"/>
      <c r="N40" s="34" t="s">
        <v>37</v>
      </c>
      <c r="O40" s="36" t="s">
        <v>8</v>
      </c>
      <c r="P40" s="93"/>
      <c r="R40" s="71"/>
    </row>
    <row r="41" spans="1:402" ht="15" customHeight="1" thickTop="1" x14ac:dyDescent="0.25">
      <c r="A41" s="17">
        <v>24</v>
      </c>
      <c r="B41" s="1">
        <v>2005</v>
      </c>
      <c r="C41" s="2">
        <v>38368</v>
      </c>
      <c r="D41" s="1">
        <v>47</v>
      </c>
      <c r="E41" s="1">
        <v>116</v>
      </c>
      <c r="F41" s="14">
        <v>42078</v>
      </c>
      <c r="G41" s="129">
        <v>107</v>
      </c>
      <c r="H41" s="59">
        <v>107</v>
      </c>
      <c r="I41" s="1">
        <v>201</v>
      </c>
      <c r="J41" s="62" t="s">
        <v>65</v>
      </c>
      <c r="K41" s="20">
        <v>97.4</v>
      </c>
      <c r="L41" s="3">
        <v>19.600000000000001</v>
      </c>
      <c r="M41" s="4">
        <v>59.5</v>
      </c>
      <c r="N41" s="3">
        <v>141</v>
      </c>
      <c r="O41" s="3">
        <v>55.8</v>
      </c>
      <c r="P41" s="12"/>
      <c r="R41" s="71"/>
    </row>
    <row r="42" spans="1:402" ht="15" customHeight="1" x14ac:dyDescent="0.25">
      <c r="A42" s="17">
        <v>25</v>
      </c>
      <c r="B42" s="1">
        <v>2006</v>
      </c>
      <c r="C42" s="2">
        <v>38675</v>
      </c>
      <c r="D42" s="1">
        <v>21</v>
      </c>
      <c r="E42" s="1">
        <v>56</v>
      </c>
      <c r="F42" s="14">
        <v>42819</v>
      </c>
      <c r="G42" s="129">
        <v>86</v>
      </c>
      <c r="H42" s="59">
        <v>60</v>
      </c>
      <c r="I42" s="1">
        <v>230</v>
      </c>
      <c r="J42" s="62" t="s">
        <v>66</v>
      </c>
      <c r="K42" s="20">
        <v>158</v>
      </c>
      <c r="L42" s="3">
        <v>25</v>
      </c>
      <c r="M42" s="4">
        <v>58</v>
      </c>
      <c r="N42" s="3">
        <v>83</v>
      </c>
      <c r="O42" s="3">
        <v>127</v>
      </c>
    </row>
    <row r="43" spans="1:402" ht="15" customHeight="1" x14ac:dyDescent="0.25">
      <c r="A43" s="17">
        <v>26</v>
      </c>
      <c r="B43" s="1">
        <v>2007</v>
      </c>
      <c r="C43" s="2">
        <v>39105</v>
      </c>
      <c r="D43" s="1">
        <v>61</v>
      </c>
      <c r="E43" s="1">
        <v>62</v>
      </c>
      <c r="F43" s="14">
        <v>42060</v>
      </c>
      <c r="G43" s="129">
        <v>106</v>
      </c>
      <c r="H43" s="59">
        <v>108</v>
      </c>
      <c r="I43" s="1">
        <v>192</v>
      </c>
      <c r="J43" s="62" t="s">
        <v>78</v>
      </c>
      <c r="K43" s="20">
        <v>52.3</v>
      </c>
      <c r="L43" s="3">
        <v>20.3</v>
      </c>
      <c r="M43" s="4">
        <v>12.4</v>
      </c>
      <c r="N43" s="3">
        <v>114</v>
      </c>
      <c r="O43" s="3">
        <v>62.5</v>
      </c>
    </row>
    <row r="44" spans="1:402" ht="15" customHeight="1" x14ac:dyDescent="0.25">
      <c r="A44" s="17">
        <v>27</v>
      </c>
      <c r="B44" s="1">
        <v>2008</v>
      </c>
      <c r="C44" s="2">
        <v>39438</v>
      </c>
      <c r="D44" s="1">
        <v>0</v>
      </c>
      <c r="E44" s="1">
        <v>12</v>
      </c>
      <c r="F44" s="14">
        <v>42088</v>
      </c>
      <c r="G44" s="129">
        <v>120</v>
      </c>
      <c r="H44" s="59">
        <v>79</v>
      </c>
      <c r="I44" s="1">
        <v>140</v>
      </c>
      <c r="J44" s="62" t="s">
        <v>79</v>
      </c>
      <c r="K44" s="20">
        <v>139.80000000000001</v>
      </c>
      <c r="L44" s="22">
        <v>0</v>
      </c>
      <c r="M44" s="4">
        <v>26.3</v>
      </c>
      <c r="N44" s="3">
        <v>118</v>
      </c>
      <c r="O44" s="3">
        <v>85.8</v>
      </c>
    </row>
    <row r="45" spans="1:402" ht="15" customHeight="1" x14ac:dyDescent="0.25">
      <c r="A45" s="17">
        <v>28</v>
      </c>
      <c r="B45" s="1">
        <v>2009</v>
      </c>
      <c r="C45" s="2">
        <v>39795</v>
      </c>
      <c r="D45" s="1">
        <v>13</v>
      </c>
      <c r="E45" s="1">
        <v>46</v>
      </c>
      <c r="F45" s="14">
        <v>42024</v>
      </c>
      <c r="G45" s="129">
        <v>101</v>
      </c>
      <c r="H45" s="59">
        <v>83</v>
      </c>
      <c r="I45" s="1">
        <v>183</v>
      </c>
      <c r="J45" s="62" t="s">
        <v>80</v>
      </c>
      <c r="K45" s="20">
        <v>34.5</v>
      </c>
      <c r="L45" s="3">
        <v>111.5</v>
      </c>
      <c r="M45" s="4">
        <v>48.8</v>
      </c>
      <c r="N45" s="3">
        <v>155</v>
      </c>
      <c r="O45" s="3">
        <v>97.4</v>
      </c>
    </row>
    <row r="46" spans="1:402" ht="15" customHeight="1" x14ac:dyDescent="0.25">
      <c r="A46" s="42">
        <v>29</v>
      </c>
      <c r="B46" s="43">
        <v>2010</v>
      </c>
      <c r="C46" s="2">
        <v>40157</v>
      </c>
      <c r="D46" s="43">
        <v>67</v>
      </c>
      <c r="E46" s="43">
        <v>141</v>
      </c>
      <c r="F46" s="45">
        <v>42050</v>
      </c>
      <c r="G46" s="130">
        <v>152</v>
      </c>
      <c r="H46" s="75">
        <v>109</v>
      </c>
      <c r="I46" s="43">
        <v>275</v>
      </c>
      <c r="J46" s="76" t="s">
        <v>81</v>
      </c>
      <c r="K46" s="46">
        <v>111.5</v>
      </c>
      <c r="L46" s="47">
        <v>45.9</v>
      </c>
      <c r="M46" s="48">
        <v>26.4</v>
      </c>
      <c r="N46" s="47">
        <v>182</v>
      </c>
      <c r="O46" s="47">
        <v>136</v>
      </c>
    </row>
    <row r="47" spans="1:402" s="41" customFormat="1" ht="15" customHeight="1" x14ac:dyDescent="0.25">
      <c r="A47" s="37">
        <v>30</v>
      </c>
      <c r="B47" s="38">
        <v>2011</v>
      </c>
      <c r="C47" s="39">
        <v>40508</v>
      </c>
      <c r="D47" s="38">
        <v>15</v>
      </c>
      <c r="E47" s="38">
        <v>77</v>
      </c>
      <c r="F47" s="15">
        <v>45291</v>
      </c>
      <c r="G47" s="127">
        <v>153</v>
      </c>
      <c r="H47" s="81">
        <v>121</v>
      </c>
      <c r="I47" s="80" t="s">
        <v>90</v>
      </c>
      <c r="J47" s="80" t="s">
        <v>65</v>
      </c>
      <c r="K47" s="22">
        <v>65</v>
      </c>
      <c r="L47" s="22">
        <v>90</v>
      </c>
      <c r="M47" s="22">
        <v>13</v>
      </c>
      <c r="N47" s="22">
        <v>102</v>
      </c>
      <c r="O47" s="22">
        <v>140</v>
      </c>
    </row>
    <row r="48" spans="1:402" s="41" customFormat="1" ht="15" customHeight="1" x14ac:dyDescent="0.25">
      <c r="A48" s="37">
        <v>31</v>
      </c>
      <c r="B48" s="38">
        <v>2012</v>
      </c>
      <c r="C48" s="39">
        <v>40922</v>
      </c>
      <c r="D48" s="38">
        <v>23</v>
      </c>
      <c r="E48" s="38">
        <v>56</v>
      </c>
      <c r="F48" s="15">
        <v>44977</v>
      </c>
      <c r="G48" s="127">
        <v>145</v>
      </c>
      <c r="H48" s="81">
        <v>84</v>
      </c>
      <c r="I48" s="80">
        <v>171</v>
      </c>
      <c r="J48" s="80" t="s">
        <v>87</v>
      </c>
      <c r="K48" s="22">
        <v>49</v>
      </c>
      <c r="L48" s="22">
        <v>53</v>
      </c>
      <c r="M48" s="22">
        <v>20</v>
      </c>
      <c r="N48" s="22">
        <v>107</v>
      </c>
      <c r="O48" s="22">
        <v>79</v>
      </c>
    </row>
    <row r="49" spans="1:15" s="41" customFormat="1" ht="15" customHeight="1" x14ac:dyDescent="0.25">
      <c r="A49" s="37">
        <v>32</v>
      </c>
      <c r="B49" s="38">
        <v>2013</v>
      </c>
      <c r="C49" s="39">
        <v>41245</v>
      </c>
      <c r="D49" s="38">
        <v>100</v>
      </c>
      <c r="E49" s="38">
        <v>149</v>
      </c>
      <c r="F49" s="15">
        <v>45010</v>
      </c>
      <c r="G49" s="127">
        <v>94</v>
      </c>
      <c r="H49" s="81">
        <v>69</v>
      </c>
      <c r="I49" s="80">
        <v>263</v>
      </c>
      <c r="J49" s="80" t="s">
        <v>60</v>
      </c>
      <c r="K49" s="22">
        <v>205</v>
      </c>
      <c r="L49" s="22">
        <v>33</v>
      </c>
      <c r="M49" s="22">
        <v>81</v>
      </c>
      <c r="N49" s="22">
        <v>161</v>
      </c>
      <c r="O49" s="22">
        <v>157</v>
      </c>
    </row>
    <row r="50" spans="1:15" s="41" customFormat="1" ht="15" customHeight="1" x14ac:dyDescent="0.25">
      <c r="A50" s="37">
        <v>33</v>
      </c>
      <c r="B50" s="38">
        <v>2015</v>
      </c>
      <c r="C50" s="39">
        <v>41961</v>
      </c>
      <c r="D50" s="38">
        <v>1</v>
      </c>
      <c r="E50" s="38">
        <v>21</v>
      </c>
      <c r="F50" s="15">
        <v>44967</v>
      </c>
      <c r="G50" s="127">
        <v>131</v>
      </c>
      <c r="H50" s="81">
        <v>64</v>
      </c>
      <c r="I50" s="80">
        <v>160</v>
      </c>
      <c r="J50" s="80" t="s">
        <v>79</v>
      </c>
      <c r="K50" s="22">
        <v>122</v>
      </c>
      <c r="L50" s="22">
        <v>22</v>
      </c>
      <c r="M50" s="22">
        <v>11</v>
      </c>
      <c r="N50" s="22">
        <v>148</v>
      </c>
      <c r="O50" s="22">
        <v>133</v>
      </c>
    </row>
    <row r="51" spans="1:15" s="41" customFormat="1" ht="15" customHeight="1" x14ac:dyDescent="0.25">
      <c r="A51" s="37">
        <v>34</v>
      </c>
      <c r="B51" s="38">
        <v>2017</v>
      </c>
      <c r="C51" s="39">
        <v>42732</v>
      </c>
      <c r="D51" s="38">
        <v>0</v>
      </c>
      <c r="E51" s="38">
        <v>123</v>
      </c>
      <c r="F51" s="15">
        <v>44946</v>
      </c>
      <c r="G51" s="127">
        <v>180</v>
      </c>
      <c r="H51" s="81">
        <v>123</v>
      </c>
      <c r="I51" s="80">
        <v>205</v>
      </c>
      <c r="J51" s="80" t="s">
        <v>70</v>
      </c>
      <c r="K51" s="22">
        <v>37</v>
      </c>
      <c r="L51" s="22">
        <v>33</v>
      </c>
      <c r="M51" s="22">
        <v>8</v>
      </c>
      <c r="N51" s="22">
        <v>242</v>
      </c>
      <c r="O51" s="22">
        <v>65</v>
      </c>
    </row>
    <row r="52" spans="1:15" s="41" customFormat="1" ht="15" customHeight="1" x14ac:dyDescent="0.25">
      <c r="A52" s="37">
        <v>35</v>
      </c>
      <c r="B52" s="38">
        <v>2018</v>
      </c>
      <c r="C52" s="79">
        <v>43108</v>
      </c>
      <c r="D52" s="38">
        <v>25</v>
      </c>
      <c r="E52" s="38">
        <v>68</v>
      </c>
      <c r="F52" s="15">
        <v>44990</v>
      </c>
      <c r="G52" s="127">
        <v>144</v>
      </c>
      <c r="H52" s="81">
        <v>140</v>
      </c>
      <c r="I52" s="80" t="s">
        <v>92</v>
      </c>
      <c r="J52" s="80" t="s">
        <v>91</v>
      </c>
      <c r="K52" s="22">
        <v>72</v>
      </c>
      <c r="L52" s="22">
        <v>29</v>
      </c>
      <c r="M52" s="22">
        <v>51</v>
      </c>
      <c r="N52" s="22">
        <v>198</v>
      </c>
      <c r="O52" s="22">
        <v>56</v>
      </c>
    </row>
    <row r="53" spans="1:15" s="41" customFormat="1" ht="15" customHeight="1" x14ac:dyDescent="0.25">
      <c r="A53" s="37">
        <v>36</v>
      </c>
      <c r="B53" s="38">
        <v>2019</v>
      </c>
      <c r="C53" s="39">
        <v>43425</v>
      </c>
      <c r="D53" s="38">
        <v>0</v>
      </c>
      <c r="E53" s="38">
        <v>59</v>
      </c>
      <c r="F53" s="15">
        <v>44957</v>
      </c>
      <c r="G53" s="127">
        <v>130</v>
      </c>
      <c r="H53" s="81">
        <v>102</v>
      </c>
      <c r="I53" s="80">
        <v>175</v>
      </c>
      <c r="J53" s="80" t="s">
        <v>88</v>
      </c>
      <c r="K53" s="22">
        <v>108</v>
      </c>
      <c r="L53" s="22">
        <v>58</v>
      </c>
      <c r="M53" s="22">
        <v>40</v>
      </c>
      <c r="N53" s="22">
        <v>150</v>
      </c>
      <c r="O53" s="22">
        <v>126</v>
      </c>
    </row>
    <row r="54" spans="1:15" s="88" customFormat="1" ht="15" customHeight="1" x14ac:dyDescent="0.25">
      <c r="A54" s="82">
        <v>37</v>
      </c>
      <c r="B54" s="83">
        <v>2021</v>
      </c>
      <c r="C54" s="84">
        <v>44171</v>
      </c>
      <c r="D54" s="83">
        <v>26</v>
      </c>
      <c r="E54" s="83">
        <v>77</v>
      </c>
      <c r="F54" s="85">
        <v>44967</v>
      </c>
      <c r="G54" s="131">
        <v>145</v>
      </c>
      <c r="H54" s="59">
        <v>120</v>
      </c>
      <c r="I54" s="86">
        <v>186</v>
      </c>
      <c r="J54" s="86" t="s">
        <v>89</v>
      </c>
      <c r="K54" s="87">
        <v>156</v>
      </c>
      <c r="L54" s="87">
        <v>20</v>
      </c>
      <c r="M54" s="87">
        <v>8</v>
      </c>
      <c r="N54" s="87">
        <v>114</v>
      </c>
      <c r="O54" s="87">
        <v>167</v>
      </c>
    </row>
    <row r="55" spans="1:15" ht="15" customHeight="1" x14ac:dyDescent="0.25">
      <c r="A55" s="17"/>
      <c r="B55" s="1"/>
      <c r="C55" s="2"/>
      <c r="D55" s="1"/>
      <c r="E55" s="1"/>
      <c r="F55" s="14"/>
      <c r="G55" s="14"/>
      <c r="H55" s="59"/>
      <c r="I55" s="1"/>
      <c r="J55" s="62"/>
      <c r="K55" s="3"/>
      <c r="L55" s="3"/>
      <c r="M55" s="3"/>
      <c r="N55" s="3"/>
      <c r="O55" s="3"/>
    </row>
    <row r="56" spans="1:15" x14ac:dyDescent="0.25">
      <c r="A56" s="125"/>
      <c r="B56" s="125"/>
      <c r="C56" s="125"/>
      <c r="D56" s="77"/>
      <c r="E56" s="77"/>
      <c r="F56" s="77"/>
      <c r="G56" s="91"/>
      <c r="H56" s="77"/>
      <c r="I56" s="77"/>
      <c r="J56" s="77"/>
      <c r="K56" s="77"/>
      <c r="L56" s="77"/>
      <c r="M56" s="77"/>
      <c r="N56" s="77"/>
      <c r="O56" s="78"/>
    </row>
    <row r="57" spans="1:15" x14ac:dyDescent="0.25">
      <c r="A57" s="113" t="s">
        <v>39</v>
      </c>
      <c r="B57" s="114"/>
      <c r="C57" s="115"/>
      <c r="D57" s="89">
        <f>SUM(D9:D32,D42:D54)</f>
        <v>1626</v>
      </c>
      <c r="E57" s="89">
        <f>SUM(E9:E32,E42:E54)</f>
        <v>2610</v>
      </c>
      <c r="F57" s="49"/>
      <c r="G57" s="49"/>
      <c r="H57" s="49"/>
      <c r="I57" s="49"/>
      <c r="J57" s="49"/>
      <c r="K57" s="49">
        <f>SUM(K9:K32,K42:K54)</f>
        <v>3662.9</v>
      </c>
      <c r="L57" s="89">
        <f>SUM(L9:L32,L42:L54)</f>
        <v>1571.2</v>
      </c>
      <c r="M57" s="89">
        <f>SUM(M9:M32,M42:M54)</f>
        <v>1144.3999999999996</v>
      </c>
      <c r="N57" s="49">
        <f>SUM(N9:N32,N42:N54)</f>
        <v>5301.8</v>
      </c>
      <c r="O57" s="49">
        <f>SUM(O9:O32,O42:O54)</f>
        <v>4069.5000000000005</v>
      </c>
    </row>
    <row r="58" spans="1:15" x14ac:dyDescent="0.25">
      <c r="A58" s="116" t="s">
        <v>40</v>
      </c>
      <c r="B58" s="117"/>
      <c r="C58" s="118"/>
      <c r="D58" s="90">
        <f>AVERAGE(D9:D32,D42:D54)</f>
        <v>45.166666666666664</v>
      </c>
      <c r="E58" s="90">
        <f>AVERAGE(E9:E32,E42:E54)</f>
        <v>72.5</v>
      </c>
      <c r="F58" s="50"/>
      <c r="G58" s="50"/>
      <c r="H58" s="50"/>
      <c r="I58" s="50"/>
      <c r="J58" s="50"/>
      <c r="K58" s="50">
        <f>AVERAGE(K9:K32,K42:K54)</f>
        <v>101.74722222222222</v>
      </c>
      <c r="L58" s="90">
        <f>AVERAGE(L9:L32,L42:L54)</f>
        <v>43.644444444444446</v>
      </c>
      <c r="M58" s="90">
        <f>AVERAGE(M9:M32,M42:M54)</f>
        <v>31.788888888888877</v>
      </c>
      <c r="N58" s="50">
        <f>AVERAGE(N9:N32,N42:N54)</f>
        <v>147.27222222222224</v>
      </c>
      <c r="O58" s="50">
        <f>AVERAGE(O9:O32,O42:O54)</f>
        <v>113.04166666666669</v>
      </c>
    </row>
    <row r="60" spans="1:15" x14ac:dyDescent="0.25">
      <c r="A60" s="52" t="s">
        <v>42</v>
      </c>
      <c r="B60" s="53"/>
      <c r="C60" s="52"/>
      <c r="D60" s="52"/>
      <c r="E60" s="53"/>
      <c r="F60" s="53"/>
      <c r="G60" s="53"/>
      <c r="H60" s="53"/>
      <c r="I60" s="52"/>
      <c r="J60" s="52"/>
      <c r="K60" s="53"/>
      <c r="L60" s="53"/>
      <c r="M60" s="53"/>
      <c r="N60" s="53"/>
      <c r="O60" s="54"/>
    </row>
    <row r="61" spans="1:15" x14ac:dyDescent="0.25">
      <c r="A61" s="52" t="s">
        <v>93</v>
      </c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5"/>
    </row>
    <row r="62" spans="1:15" x14ac:dyDescent="0.25">
      <c r="A62" s="52" t="s">
        <v>43</v>
      </c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3"/>
      <c r="N62" s="53"/>
      <c r="O62" s="55"/>
    </row>
    <row r="76" spans="2:4" x14ac:dyDescent="0.25">
      <c r="B76" s="73" t="s">
        <v>86</v>
      </c>
      <c r="C76" s="72" t="s">
        <v>85</v>
      </c>
      <c r="D76" s="6" t="s">
        <v>0</v>
      </c>
    </row>
    <row r="78" spans="2:4" x14ac:dyDescent="0.25">
      <c r="B78" s="38">
        <v>1977</v>
      </c>
      <c r="C78" s="74">
        <f t="shared" ref="C78:C101" si="0">SUM(D9,M9,N9)</f>
        <v>218</v>
      </c>
      <c r="D78" s="38">
        <v>202</v>
      </c>
    </row>
    <row r="79" spans="2:4" x14ac:dyDescent="0.25">
      <c r="B79" s="1">
        <v>1978</v>
      </c>
      <c r="C79" s="74">
        <f t="shared" si="0"/>
        <v>252.6</v>
      </c>
      <c r="D79" s="38">
        <v>215</v>
      </c>
    </row>
    <row r="80" spans="2:4" x14ac:dyDescent="0.25">
      <c r="B80" s="1">
        <v>1979</v>
      </c>
      <c r="C80" s="74">
        <f t="shared" si="0"/>
        <v>339.9</v>
      </c>
      <c r="D80" s="38">
        <v>272</v>
      </c>
    </row>
    <row r="81" spans="2:4" x14ac:dyDescent="0.25">
      <c r="B81" s="1">
        <v>1980</v>
      </c>
      <c r="C81" s="74">
        <f t="shared" si="0"/>
        <v>209.6</v>
      </c>
      <c r="D81" s="38">
        <v>226</v>
      </c>
    </row>
    <row r="82" spans="2:4" x14ac:dyDescent="0.25">
      <c r="B82" s="1">
        <v>1981</v>
      </c>
      <c r="C82" s="74">
        <f t="shared" si="0"/>
        <v>277.2</v>
      </c>
      <c r="D82" s="38">
        <v>219</v>
      </c>
    </row>
    <row r="83" spans="2:4" x14ac:dyDescent="0.25">
      <c r="B83" s="1">
        <v>1982</v>
      </c>
      <c r="C83" s="74">
        <f t="shared" si="0"/>
        <v>314.10000000000002</v>
      </c>
      <c r="D83" s="38">
        <v>219</v>
      </c>
    </row>
    <row r="84" spans="2:4" x14ac:dyDescent="0.25">
      <c r="B84" s="38">
        <v>1983</v>
      </c>
      <c r="C84" s="74">
        <f t="shared" si="0"/>
        <v>266</v>
      </c>
      <c r="D84" s="38">
        <v>212</v>
      </c>
    </row>
    <row r="85" spans="2:4" x14ac:dyDescent="0.25">
      <c r="B85" s="38">
        <v>1984</v>
      </c>
      <c r="C85" s="74">
        <f t="shared" si="0"/>
        <v>151.39999999999998</v>
      </c>
      <c r="D85" s="38">
        <v>177</v>
      </c>
    </row>
    <row r="86" spans="2:4" x14ac:dyDescent="0.25">
      <c r="B86" s="38">
        <v>1985</v>
      </c>
      <c r="C86" s="74">
        <f t="shared" si="0"/>
        <v>250.5</v>
      </c>
      <c r="D86" s="38">
        <v>227</v>
      </c>
    </row>
    <row r="87" spans="2:4" x14ac:dyDescent="0.25">
      <c r="B87" s="38">
        <v>1986</v>
      </c>
      <c r="C87" s="74">
        <f t="shared" si="0"/>
        <v>278.7</v>
      </c>
      <c r="D87" s="38">
        <v>218</v>
      </c>
    </row>
    <row r="88" spans="2:4" x14ac:dyDescent="0.25">
      <c r="B88" s="38">
        <v>1987</v>
      </c>
      <c r="C88" s="74">
        <f t="shared" si="0"/>
        <v>204</v>
      </c>
      <c r="D88" s="38">
        <v>230</v>
      </c>
    </row>
    <row r="89" spans="2:4" x14ac:dyDescent="0.25">
      <c r="B89" s="38">
        <v>1988</v>
      </c>
      <c r="C89" s="74">
        <f t="shared" si="0"/>
        <v>222.8</v>
      </c>
      <c r="D89" s="38">
        <v>216</v>
      </c>
    </row>
    <row r="90" spans="2:4" x14ac:dyDescent="0.25">
      <c r="B90" s="38">
        <v>1989</v>
      </c>
      <c r="C90" s="74">
        <f t="shared" si="0"/>
        <v>150.9</v>
      </c>
      <c r="D90" s="38">
        <v>110</v>
      </c>
    </row>
    <row r="91" spans="2:4" x14ac:dyDescent="0.25">
      <c r="B91" s="38">
        <v>1991</v>
      </c>
      <c r="C91" s="74">
        <f t="shared" si="0"/>
        <v>256.89999999999998</v>
      </c>
      <c r="D91" s="38">
        <v>166</v>
      </c>
    </row>
    <row r="92" spans="2:4" x14ac:dyDescent="0.25">
      <c r="B92" s="38">
        <v>1992</v>
      </c>
      <c r="C92" s="74">
        <f t="shared" si="0"/>
        <v>110.5</v>
      </c>
      <c r="D92" s="38">
        <v>148</v>
      </c>
    </row>
    <row r="93" spans="2:4" x14ac:dyDescent="0.25">
      <c r="B93" s="38">
        <v>1993</v>
      </c>
      <c r="C93" s="74">
        <f t="shared" si="0"/>
        <v>235.4</v>
      </c>
      <c r="D93" s="38">
        <v>185</v>
      </c>
    </row>
    <row r="94" spans="2:4" x14ac:dyDescent="0.25">
      <c r="B94" s="38">
        <v>1994</v>
      </c>
      <c r="C94" s="74">
        <f t="shared" si="0"/>
        <v>200.3</v>
      </c>
      <c r="D94" s="38">
        <v>247</v>
      </c>
    </row>
    <row r="95" spans="2:4" x14ac:dyDescent="0.25">
      <c r="B95" s="38">
        <v>1995</v>
      </c>
      <c r="C95" s="74">
        <f t="shared" si="0"/>
        <v>187.2</v>
      </c>
      <c r="D95" s="38">
        <v>160</v>
      </c>
    </row>
    <row r="96" spans="2:4" x14ac:dyDescent="0.25">
      <c r="B96" s="8">
        <v>1996</v>
      </c>
      <c r="C96" s="74">
        <f t="shared" si="0"/>
        <v>314.3</v>
      </c>
      <c r="D96" s="1">
        <v>231</v>
      </c>
    </row>
    <row r="97" spans="2:4" x14ac:dyDescent="0.25">
      <c r="B97" s="38">
        <v>1999</v>
      </c>
      <c r="C97" s="74">
        <f t="shared" si="0"/>
        <v>355</v>
      </c>
      <c r="D97" s="38">
        <v>240</v>
      </c>
    </row>
    <row r="98" spans="2:4" x14ac:dyDescent="0.25">
      <c r="B98" s="1">
        <v>2001</v>
      </c>
      <c r="C98" s="74">
        <f t="shared" si="0"/>
        <v>158.69999999999999</v>
      </c>
      <c r="D98" s="1">
        <v>166</v>
      </c>
    </row>
    <row r="99" spans="2:4" x14ac:dyDescent="0.25">
      <c r="B99" s="1">
        <v>2003</v>
      </c>
      <c r="C99" s="74">
        <f t="shared" si="0"/>
        <v>246.9</v>
      </c>
      <c r="D99" s="1">
        <v>214</v>
      </c>
    </row>
    <row r="100" spans="2:4" x14ac:dyDescent="0.25">
      <c r="B100" s="1">
        <v>2004</v>
      </c>
      <c r="C100" s="74">
        <f t="shared" si="0"/>
        <v>241.4</v>
      </c>
      <c r="D100" s="1">
        <v>233</v>
      </c>
    </row>
    <row r="101" spans="2:4" x14ac:dyDescent="0.25">
      <c r="B101" s="1">
        <v>2005</v>
      </c>
      <c r="C101" s="74">
        <f t="shared" si="0"/>
        <v>0</v>
      </c>
      <c r="D101" s="1">
        <v>201</v>
      </c>
    </row>
    <row r="102" spans="2:4" x14ac:dyDescent="0.25">
      <c r="B102" s="1">
        <v>2006</v>
      </c>
      <c r="C102" s="74">
        <f>SUM(D42,M42,N42)</f>
        <v>162</v>
      </c>
      <c r="D102" s="1">
        <v>230</v>
      </c>
    </row>
    <row r="103" spans="2:4" x14ac:dyDescent="0.25">
      <c r="B103" s="1">
        <v>2007</v>
      </c>
      <c r="C103" s="74">
        <f>SUM(D43,M43,N43)</f>
        <v>187.4</v>
      </c>
      <c r="D103" s="1">
        <v>192</v>
      </c>
    </row>
    <row r="104" spans="2:4" x14ac:dyDescent="0.25">
      <c r="B104" s="1">
        <v>2008</v>
      </c>
      <c r="C104" s="74">
        <f>SUM(D44,M44,N44)</f>
        <v>144.30000000000001</v>
      </c>
      <c r="D104" s="1">
        <v>140</v>
      </c>
    </row>
    <row r="105" spans="2:4" x14ac:dyDescent="0.25">
      <c r="B105" s="1">
        <v>2009</v>
      </c>
      <c r="C105" s="74">
        <f>SUM(D45,M45,N45)</f>
        <v>216.8</v>
      </c>
      <c r="D105" s="1">
        <v>183</v>
      </c>
    </row>
    <row r="106" spans="2:4" x14ac:dyDescent="0.25">
      <c r="B106" s="1">
        <v>2010</v>
      </c>
      <c r="C106" s="1">
        <v>275</v>
      </c>
      <c r="D106" s="74">
        <f>SUM(D46,M46,N46)</f>
        <v>275.39999999999998</v>
      </c>
    </row>
  </sheetData>
  <mergeCells count="13">
    <mergeCell ref="A57:C57"/>
    <mergeCell ref="A58:C58"/>
    <mergeCell ref="A2:B8"/>
    <mergeCell ref="D2:F2"/>
    <mergeCell ref="D34:F34"/>
    <mergeCell ref="A34:B40"/>
    <mergeCell ref="A56:C56"/>
    <mergeCell ref="K2:O2"/>
    <mergeCell ref="K34:O34"/>
    <mergeCell ref="G2:J2"/>
    <mergeCell ref="G34:J34"/>
    <mergeCell ref="A1:O1"/>
    <mergeCell ref="A33:O33"/>
  </mergeCells>
  <pageMargins left="0.59055118110236227" right="0.39370078740157483" top="1.1811023622047245" bottom="0.3937007874015748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G53"/>
  <sheetViews>
    <sheetView topLeftCell="A39" workbookViewId="0">
      <selection activeCell="U45" sqref="U45"/>
    </sheetView>
  </sheetViews>
  <sheetFormatPr defaultColWidth="9.140625" defaultRowHeight="15" x14ac:dyDescent="0.25"/>
  <cols>
    <col min="1" max="1" width="4.7109375" style="6" customWidth="1"/>
    <col min="2" max="2" width="6.7109375" style="6" customWidth="1"/>
    <col min="3" max="3" width="9" style="6" customWidth="1"/>
    <col min="4" max="4" width="13.5703125" style="6" customWidth="1"/>
    <col min="5" max="16384" width="9.140625" style="6"/>
  </cols>
  <sheetData>
    <row r="1" spans="1:397" ht="21" customHeight="1" x14ac:dyDescent="0.3">
      <c r="B1" s="51" t="s">
        <v>41</v>
      </c>
      <c r="C1" s="51"/>
      <c r="D1" s="51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</row>
    <row r="2" spans="1:397" s="12" customFormat="1" ht="14.25" customHeight="1" x14ac:dyDescent="0.25">
      <c r="A2" s="119" t="s">
        <v>1</v>
      </c>
      <c r="B2" s="120"/>
      <c r="C2" s="108" t="s">
        <v>24</v>
      </c>
      <c r="D2" s="110"/>
    </row>
    <row r="3" spans="1:397" s="5" customFormat="1" x14ac:dyDescent="0.25">
      <c r="A3" s="121"/>
      <c r="B3" s="122"/>
      <c r="C3" s="26" t="s">
        <v>25</v>
      </c>
      <c r="D3" s="25" t="s">
        <v>28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/>
      <c r="LC3" s="9"/>
      <c r="LD3" s="9"/>
      <c r="LE3" s="9"/>
      <c r="LF3" s="9"/>
      <c r="LG3" s="9"/>
      <c r="LH3" s="9"/>
      <c r="LI3" s="9"/>
      <c r="LJ3" s="9"/>
      <c r="LK3" s="9"/>
      <c r="LL3" s="9"/>
      <c r="LM3" s="9"/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/>
      <c r="MY3" s="9"/>
      <c r="MZ3" s="9"/>
      <c r="NA3" s="9"/>
      <c r="NB3" s="9"/>
      <c r="NC3" s="9"/>
      <c r="ND3" s="9"/>
      <c r="NE3" s="9"/>
      <c r="NF3" s="9"/>
      <c r="NG3" s="9"/>
      <c r="NH3" s="9"/>
      <c r="NI3" s="9"/>
      <c r="NJ3" s="9"/>
      <c r="NK3" s="9"/>
      <c r="NL3" s="9"/>
      <c r="NM3" s="9"/>
      <c r="NN3" s="9"/>
      <c r="NO3" s="9"/>
      <c r="NP3" s="9"/>
      <c r="NQ3" s="9"/>
      <c r="NR3" s="9"/>
      <c r="NS3" s="9"/>
      <c r="NT3" s="9"/>
      <c r="NU3" s="9"/>
      <c r="NV3" s="9"/>
      <c r="NW3" s="9"/>
      <c r="NX3" s="9"/>
      <c r="NY3" s="9"/>
      <c r="NZ3" s="9"/>
      <c r="OA3" s="9"/>
      <c r="OB3" s="9"/>
      <c r="OC3" s="9"/>
      <c r="OD3" s="9"/>
      <c r="OE3" s="9"/>
      <c r="OF3" s="9"/>
      <c r="OG3" s="9"/>
    </row>
    <row r="4" spans="1:397" s="5" customFormat="1" x14ac:dyDescent="0.25">
      <c r="A4" s="121"/>
      <c r="B4" s="122"/>
      <c r="C4" s="28" t="s">
        <v>27</v>
      </c>
      <c r="D4" s="30" t="s">
        <v>0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  <c r="NC4" s="9"/>
      <c r="ND4" s="9"/>
      <c r="NE4" s="9"/>
      <c r="NF4" s="9"/>
      <c r="NG4" s="9"/>
      <c r="NH4" s="9"/>
      <c r="NI4" s="9"/>
      <c r="NJ4" s="9"/>
      <c r="NK4" s="9"/>
      <c r="NL4" s="9"/>
      <c r="NM4" s="9"/>
      <c r="NN4" s="9"/>
      <c r="NO4" s="9"/>
      <c r="NP4" s="9"/>
      <c r="NQ4" s="9"/>
      <c r="NR4" s="9"/>
      <c r="NS4" s="9"/>
      <c r="NT4" s="9"/>
      <c r="NU4" s="9"/>
      <c r="NV4" s="9"/>
      <c r="NW4" s="9"/>
      <c r="NX4" s="9"/>
      <c r="NY4" s="9"/>
      <c r="NZ4" s="9"/>
      <c r="OA4" s="9"/>
      <c r="OB4" s="9"/>
      <c r="OC4" s="9"/>
      <c r="OD4" s="9"/>
      <c r="OE4" s="9"/>
      <c r="OF4" s="9"/>
      <c r="OG4" s="9"/>
    </row>
    <row r="5" spans="1:397" s="5" customFormat="1" x14ac:dyDescent="0.25">
      <c r="A5" s="121"/>
      <c r="B5" s="122"/>
      <c r="C5" s="30" t="s">
        <v>26</v>
      </c>
      <c r="D5" s="30"/>
      <c r="E5" s="9"/>
      <c r="F5" s="9"/>
    </row>
    <row r="6" spans="1:397" s="5" customFormat="1" ht="15.75" thickBot="1" x14ac:dyDescent="0.3">
      <c r="A6" s="123"/>
      <c r="B6" s="124"/>
      <c r="C6" s="33"/>
      <c r="D6" s="35"/>
    </row>
    <row r="7" spans="1:397" ht="15.75" thickTop="1" x14ac:dyDescent="0.25">
      <c r="A7" s="16">
        <v>1</v>
      </c>
      <c r="B7" s="8">
        <v>1967</v>
      </c>
      <c r="C7" s="8">
        <v>199</v>
      </c>
      <c r="D7" s="13">
        <v>42081</v>
      </c>
      <c r="E7" s="23"/>
    </row>
    <row r="8" spans="1:397" x14ac:dyDescent="0.25">
      <c r="A8" s="17">
        <v>2</v>
      </c>
      <c r="B8" s="1">
        <v>1968</v>
      </c>
      <c r="C8" s="1">
        <v>228</v>
      </c>
      <c r="D8" s="14" t="s">
        <v>9</v>
      </c>
    </row>
    <row r="9" spans="1:397" ht="18" customHeight="1" x14ac:dyDescent="0.25">
      <c r="A9" s="17">
        <v>3</v>
      </c>
      <c r="B9" s="1">
        <v>1969</v>
      </c>
      <c r="C9" s="1">
        <v>209</v>
      </c>
      <c r="D9" s="14" t="s">
        <v>10</v>
      </c>
    </row>
    <row r="10" spans="1:397" x14ac:dyDescent="0.25">
      <c r="A10" s="17">
        <v>4</v>
      </c>
      <c r="B10" s="1">
        <v>1970</v>
      </c>
      <c r="C10" s="1">
        <v>282</v>
      </c>
      <c r="D10" s="14">
        <v>42100</v>
      </c>
    </row>
    <row r="11" spans="1:397" x14ac:dyDescent="0.25">
      <c r="A11" s="17">
        <v>5</v>
      </c>
      <c r="B11" s="1">
        <v>1971</v>
      </c>
      <c r="C11" s="1">
        <v>233</v>
      </c>
      <c r="D11" s="14" t="s">
        <v>9</v>
      </c>
    </row>
    <row r="12" spans="1:397" x14ac:dyDescent="0.25">
      <c r="A12" s="17">
        <v>6</v>
      </c>
      <c r="B12" s="1">
        <v>1972</v>
      </c>
      <c r="C12" s="1">
        <v>188</v>
      </c>
      <c r="D12" s="14">
        <v>42454</v>
      </c>
    </row>
    <row r="13" spans="1:397" x14ac:dyDescent="0.25">
      <c r="A13" s="17">
        <v>7</v>
      </c>
      <c r="B13" s="1">
        <v>1973</v>
      </c>
      <c r="C13" s="1">
        <v>207</v>
      </c>
      <c r="D13" s="14">
        <v>42092</v>
      </c>
    </row>
    <row r="14" spans="1:397" s="41" customFormat="1" x14ac:dyDescent="0.25">
      <c r="A14" s="37">
        <v>8</v>
      </c>
      <c r="B14" s="38">
        <v>1974</v>
      </c>
      <c r="C14" s="38">
        <v>167</v>
      </c>
      <c r="D14" s="15">
        <v>42456</v>
      </c>
    </row>
    <row r="15" spans="1:397" ht="16.5" customHeight="1" x14ac:dyDescent="0.25">
      <c r="A15" s="17">
        <v>9</v>
      </c>
      <c r="B15" s="38">
        <v>1975</v>
      </c>
      <c r="C15" s="38">
        <v>131</v>
      </c>
      <c r="D15" s="15" t="s">
        <v>11</v>
      </c>
    </row>
    <row r="16" spans="1:397" x14ac:dyDescent="0.25">
      <c r="A16" s="17">
        <v>10</v>
      </c>
      <c r="B16" s="1">
        <v>1976</v>
      </c>
      <c r="C16" s="1">
        <v>248</v>
      </c>
      <c r="D16" s="14" t="s">
        <v>12</v>
      </c>
    </row>
    <row r="17" spans="1:4" x14ac:dyDescent="0.25">
      <c r="A17" s="17">
        <v>11</v>
      </c>
      <c r="B17" s="1">
        <v>1977</v>
      </c>
      <c r="C17" s="1">
        <v>202</v>
      </c>
      <c r="D17" s="14">
        <v>42112</v>
      </c>
    </row>
    <row r="18" spans="1:4" x14ac:dyDescent="0.25">
      <c r="A18" s="17">
        <v>12</v>
      </c>
      <c r="B18" s="1">
        <v>1978</v>
      </c>
      <c r="C18" s="1">
        <v>215</v>
      </c>
      <c r="D18" s="14">
        <v>42084</v>
      </c>
    </row>
    <row r="19" spans="1:4" x14ac:dyDescent="0.25">
      <c r="A19" s="17">
        <v>13</v>
      </c>
      <c r="B19" s="1">
        <v>1979</v>
      </c>
      <c r="C19" s="1">
        <v>272</v>
      </c>
      <c r="D19" s="14" t="s">
        <v>12</v>
      </c>
    </row>
    <row r="20" spans="1:4" x14ac:dyDescent="0.25">
      <c r="A20" s="17">
        <v>14</v>
      </c>
      <c r="B20" s="1">
        <v>1980</v>
      </c>
      <c r="C20" s="1">
        <v>226</v>
      </c>
      <c r="D20" s="14" t="s">
        <v>13</v>
      </c>
    </row>
    <row r="21" spans="1:4" x14ac:dyDescent="0.25">
      <c r="A21" s="17">
        <v>15</v>
      </c>
      <c r="B21" s="1">
        <v>1981</v>
      </c>
      <c r="C21" s="1">
        <v>219</v>
      </c>
      <c r="D21" s="14">
        <v>42077</v>
      </c>
    </row>
    <row r="22" spans="1:4" x14ac:dyDescent="0.25">
      <c r="A22" s="17">
        <v>16</v>
      </c>
      <c r="B22" s="1">
        <v>1982</v>
      </c>
      <c r="C22" s="1">
        <v>219</v>
      </c>
      <c r="D22" s="14">
        <v>42096</v>
      </c>
    </row>
    <row r="23" spans="1:4" x14ac:dyDescent="0.25">
      <c r="A23" s="17">
        <v>17</v>
      </c>
      <c r="B23" s="1">
        <v>1983</v>
      </c>
      <c r="C23" s="1">
        <v>212</v>
      </c>
      <c r="D23" s="14" t="s">
        <v>14</v>
      </c>
    </row>
    <row r="24" spans="1:4" x14ac:dyDescent="0.25">
      <c r="A24" s="17">
        <v>18</v>
      </c>
      <c r="B24" s="1">
        <v>1984</v>
      </c>
      <c r="C24" s="1">
        <v>177</v>
      </c>
      <c r="D24" s="14">
        <v>42101</v>
      </c>
    </row>
    <row r="25" spans="1:4" x14ac:dyDescent="0.25">
      <c r="A25" s="17">
        <v>19</v>
      </c>
      <c r="B25" s="1">
        <v>1985</v>
      </c>
      <c r="C25" s="1">
        <v>227</v>
      </c>
      <c r="D25" s="14">
        <v>42101</v>
      </c>
    </row>
    <row r="26" spans="1:4" x14ac:dyDescent="0.25">
      <c r="A26" s="17">
        <v>20</v>
      </c>
      <c r="B26" s="1">
        <v>1986</v>
      </c>
      <c r="C26" s="1">
        <v>218</v>
      </c>
      <c r="D26" s="14">
        <v>42098</v>
      </c>
    </row>
    <row r="27" spans="1:4" x14ac:dyDescent="0.25">
      <c r="A27" s="17">
        <v>21</v>
      </c>
      <c r="B27" s="1">
        <v>1987</v>
      </c>
      <c r="C27" s="1">
        <v>230</v>
      </c>
      <c r="D27" s="14">
        <v>42097</v>
      </c>
    </row>
    <row r="28" spans="1:4" x14ac:dyDescent="0.25">
      <c r="A28" s="17">
        <v>22</v>
      </c>
      <c r="B28" s="1">
        <v>1988</v>
      </c>
      <c r="C28" s="1">
        <v>216</v>
      </c>
      <c r="D28" s="14">
        <v>42091</v>
      </c>
    </row>
    <row r="29" spans="1:4" x14ac:dyDescent="0.25">
      <c r="A29" s="17">
        <v>23</v>
      </c>
      <c r="B29" s="1">
        <v>1989</v>
      </c>
      <c r="C29" s="1">
        <v>110</v>
      </c>
      <c r="D29" s="14" t="s">
        <v>15</v>
      </c>
    </row>
    <row r="30" spans="1:4" x14ac:dyDescent="0.25">
      <c r="A30" s="17">
        <v>24</v>
      </c>
      <c r="B30" s="1">
        <v>1991</v>
      </c>
      <c r="C30" s="1">
        <v>166</v>
      </c>
      <c r="D30" s="14">
        <v>42093</v>
      </c>
    </row>
    <row r="31" spans="1:4" x14ac:dyDescent="0.25">
      <c r="A31" s="17">
        <v>25</v>
      </c>
      <c r="B31" s="1">
        <v>1992</v>
      </c>
      <c r="C31" s="1">
        <v>148</v>
      </c>
      <c r="D31" s="14">
        <v>42068</v>
      </c>
    </row>
    <row r="32" spans="1:4" x14ac:dyDescent="0.25">
      <c r="A32" s="17">
        <v>26</v>
      </c>
      <c r="B32" s="1">
        <v>1993</v>
      </c>
      <c r="C32" s="1">
        <v>185</v>
      </c>
      <c r="D32" s="14">
        <v>42087</v>
      </c>
    </row>
    <row r="33" spans="1:4" x14ac:dyDescent="0.25">
      <c r="A33" s="17">
        <v>27</v>
      </c>
      <c r="B33" s="1">
        <v>1994</v>
      </c>
      <c r="C33" s="1">
        <v>247</v>
      </c>
      <c r="D33" s="14" t="s">
        <v>17</v>
      </c>
    </row>
    <row r="34" spans="1:4" x14ac:dyDescent="0.25">
      <c r="A34" s="17">
        <v>28</v>
      </c>
      <c r="B34" s="1">
        <v>1995</v>
      </c>
      <c r="C34" s="1">
        <v>160</v>
      </c>
      <c r="D34" s="14" t="s">
        <v>18</v>
      </c>
    </row>
    <row r="35" spans="1:4" x14ac:dyDescent="0.25">
      <c r="A35" s="16">
        <v>29</v>
      </c>
      <c r="B35" s="8">
        <v>1996</v>
      </c>
      <c r="C35" s="8">
        <v>231</v>
      </c>
      <c r="D35" s="13" t="s">
        <v>19</v>
      </c>
    </row>
    <row r="36" spans="1:4" x14ac:dyDescent="0.25">
      <c r="A36" s="37">
        <v>30</v>
      </c>
      <c r="B36" s="38">
        <v>1999</v>
      </c>
      <c r="C36" s="38">
        <v>238</v>
      </c>
      <c r="D36" s="15">
        <v>42095</v>
      </c>
    </row>
    <row r="37" spans="1:4" x14ac:dyDescent="0.25">
      <c r="A37" s="17">
        <v>31</v>
      </c>
      <c r="B37" s="1">
        <v>2001</v>
      </c>
      <c r="C37" s="1">
        <v>166</v>
      </c>
      <c r="D37" s="15" t="s">
        <v>20</v>
      </c>
    </row>
    <row r="38" spans="1:4" x14ac:dyDescent="0.25">
      <c r="A38" s="17">
        <v>32</v>
      </c>
      <c r="B38" s="1">
        <v>2003</v>
      </c>
      <c r="C38" s="1">
        <v>214</v>
      </c>
      <c r="D38" s="14">
        <v>42085</v>
      </c>
    </row>
    <row r="39" spans="1:4" x14ac:dyDescent="0.25">
      <c r="A39" s="17">
        <v>33</v>
      </c>
      <c r="B39" s="1">
        <v>2004</v>
      </c>
      <c r="C39" s="1">
        <v>233</v>
      </c>
      <c r="D39" s="14">
        <v>42090</v>
      </c>
    </row>
    <row r="40" spans="1:4" x14ac:dyDescent="0.25">
      <c r="A40" s="17">
        <v>34</v>
      </c>
      <c r="B40" s="1">
        <v>2005</v>
      </c>
      <c r="C40" s="1">
        <v>201</v>
      </c>
      <c r="D40" s="14" t="s">
        <v>21</v>
      </c>
    </row>
    <row r="41" spans="1:4" ht="15.75" customHeight="1" x14ac:dyDescent="0.25">
      <c r="A41" s="17">
        <v>35</v>
      </c>
      <c r="B41" s="1">
        <v>2006</v>
      </c>
      <c r="C41" s="1">
        <v>230</v>
      </c>
      <c r="D41" s="14" t="s">
        <v>22</v>
      </c>
    </row>
    <row r="42" spans="1:4" x14ac:dyDescent="0.25">
      <c r="A42" s="17">
        <v>36</v>
      </c>
      <c r="B42" s="1">
        <v>2007</v>
      </c>
      <c r="C42" s="1">
        <v>192</v>
      </c>
      <c r="D42" s="14" t="s">
        <v>16</v>
      </c>
    </row>
    <row r="43" spans="1:4" x14ac:dyDescent="0.25">
      <c r="A43" s="17">
        <v>37</v>
      </c>
      <c r="B43" s="1">
        <v>2008</v>
      </c>
      <c r="C43" s="1">
        <v>140</v>
      </c>
      <c r="D43" s="14" t="s">
        <v>23</v>
      </c>
    </row>
    <row r="44" spans="1:4" x14ac:dyDescent="0.25">
      <c r="A44" s="17">
        <v>38</v>
      </c>
      <c r="B44" s="1">
        <v>2009</v>
      </c>
      <c r="C44" s="1">
        <v>183</v>
      </c>
      <c r="D44" s="14">
        <v>42105</v>
      </c>
    </row>
    <row r="45" spans="1:4" x14ac:dyDescent="0.25">
      <c r="A45" s="42">
        <v>39</v>
      </c>
      <c r="B45" s="43">
        <v>2010</v>
      </c>
      <c r="C45" s="43">
        <v>275</v>
      </c>
      <c r="D45" s="45" t="s">
        <v>9</v>
      </c>
    </row>
    <row r="46" spans="1:4" x14ac:dyDescent="0.25">
      <c r="A46" s="38">
        <v>40</v>
      </c>
      <c r="B46" s="38">
        <v>2011</v>
      </c>
      <c r="C46" s="80" t="s">
        <v>90</v>
      </c>
      <c r="D46" s="80" t="s">
        <v>65</v>
      </c>
    </row>
    <row r="47" spans="1:4" x14ac:dyDescent="0.25">
      <c r="A47" s="38">
        <v>41</v>
      </c>
      <c r="B47" s="38">
        <v>2012</v>
      </c>
      <c r="C47" s="80">
        <v>171</v>
      </c>
      <c r="D47" s="80" t="s">
        <v>87</v>
      </c>
    </row>
    <row r="48" spans="1:4" x14ac:dyDescent="0.25">
      <c r="A48" s="38">
        <v>42</v>
      </c>
      <c r="B48" s="38">
        <v>2013</v>
      </c>
      <c r="C48" s="80">
        <v>263</v>
      </c>
      <c r="D48" s="80" t="s">
        <v>60</v>
      </c>
    </row>
    <row r="49" spans="1:4" x14ac:dyDescent="0.25">
      <c r="A49" s="38">
        <v>43</v>
      </c>
      <c r="B49" s="38">
        <v>2015</v>
      </c>
      <c r="C49" s="80">
        <v>160</v>
      </c>
      <c r="D49" s="80" t="s">
        <v>79</v>
      </c>
    </row>
    <row r="50" spans="1:4" x14ac:dyDescent="0.25">
      <c r="A50" s="38">
        <v>44</v>
      </c>
      <c r="B50" s="38">
        <v>2017</v>
      </c>
      <c r="C50" s="80">
        <v>205</v>
      </c>
      <c r="D50" s="80" t="s">
        <v>70</v>
      </c>
    </row>
    <row r="51" spans="1:4" x14ac:dyDescent="0.25">
      <c r="A51" s="38">
        <v>45</v>
      </c>
      <c r="B51" s="38">
        <v>2018</v>
      </c>
      <c r="C51" s="80" t="s">
        <v>92</v>
      </c>
      <c r="D51" s="80" t="s">
        <v>91</v>
      </c>
    </row>
    <row r="52" spans="1:4" x14ac:dyDescent="0.25">
      <c r="A52" s="38">
        <v>46</v>
      </c>
      <c r="B52" s="38">
        <v>2019</v>
      </c>
      <c r="C52" s="80">
        <v>175</v>
      </c>
      <c r="D52" s="80" t="s">
        <v>88</v>
      </c>
    </row>
    <row r="53" spans="1:4" x14ac:dyDescent="0.25">
      <c r="A53" s="83">
        <v>4</v>
      </c>
      <c r="B53" s="83">
        <v>2021</v>
      </c>
      <c r="C53" s="86">
        <v>186</v>
      </c>
      <c r="D53" s="86" t="s">
        <v>89</v>
      </c>
    </row>
  </sheetData>
  <mergeCells count="2">
    <mergeCell ref="A2:B6"/>
    <mergeCell ref="C2:D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нормы осадков</vt:lpstr>
      <vt:lpstr>графики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2023-06-06T13:23:51Z</dcterms:modified>
</cp:coreProperties>
</file>