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45" yWindow="825" windowWidth="18555" windowHeight="8850"/>
  </bookViews>
  <sheets>
    <sheet name="Витебск" sheetId="3" r:id="rId1"/>
  </sheets>
  <calcPr calcId="162913"/>
</workbook>
</file>

<file path=xl/calcChain.xml><?xml version="1.0" encoding="utf-8"?>
<calcChain xmlns="http://schemas.openxmlformats.org/spreadsheetml/2006/main">
  <c r="R34" i="3" l="1"/>
  <c r="U34" i="3" s="1"/>
  <c r="Q34" i="3"/>
  <c r="T34" i="3" s="1"/>
  <c r="P34" i="3"/>
  <c r="S34" i="3" s="1"/>
  <c r="T33" i="3"/>
  <c r="R33" i="3"/>
  <c r="U33" i="3" s="1"/>
  <c r="Q33" i="3"/>
  <c r="P33" i="3"/>
  <c r="S33" i="3" s="1"/>
  <c r="R32" i="3"/>
  <c r="U32" i="3" s="1"/>
  <c r="Q32" i="3"/>
  <c r="T32" i="3" s="1"/>
  <c r="P32" i="3"/>
  <c r="S32" i="3" s="1"/>
  <c r="R31" i="3"/>
  <c r="U31" i="3" s="1"/>
  <c r="Q31" i="3"/>
  <c r="T31" i="3" s="1"/>
  <c r="P31" i="3"/>
  <c r="S31" i="3" s="1"/>
  <c r="R30" i="3"/>
  <c r="U30" i="3" s="1"/>
  <c r="Q30" i="3"/>
  <c r="T30" i="3" s="1"/>
  <c r="P30" i="3"/>
  <c r="S30" i="3" s="1"/>
  <c r="R29" i="3"/>
  <c r="U29" i="3" s="1"/>
  <c r="Q29" i="3"/>
  <c r="T29" i="3" s="1"/>
  <c r="P29" i="3"/>
  <c r="S29" i="3" s="1"/>
  <c r="R28" i="3"/>
  <c r="U28" i="3" s="1"/>
  <c r="Q28" i="3"/>
  <c r="T28" i="3" s="1"/>
  <c r="P28" i="3"/>
  <c r="S28" i="3" s="1"/>
  <c r="R27" i="3"/>
  <c r="U27" i="3" s="1"/>
  <c r="Q27" i="3"/>
  <c r="T27" i="3" s="1"/>
  <c r="P27" i="3"/>
  <c r="S27" i="3" s="1"/>
  <c r="R26" i="3"/>
  <c r="U26" i="3" s="1"/>
  <c r="Q26" i="3"/>
  <c r="T26" i="3" s="1"/>
  <c r="P26" i="3"/>
  <c r="S26" i="3" s="1"/>
  <c r="R25" i="3"/>
  <c r="U25" i="3" s="1"/>
  <c r="Q25" i="3"/>
  <c r="T25" i="3" s="1"/>
  <c r="P25" i="3"/>
  <c r="S25" i="3" s="1"/>
  <c r="R24" i="3"/>
  <c r="U24" i="3" s="1"/>
  <c r="Q24" i="3"/>
  <c r="T24" i="3" s="1"/>
  <c r="P24" i="3"/>
  <c r="S24" i="3" s="1"/>
  <c r="R23" i="3"/>
  <c r="U23" i="3" s="1"/>
  <c r="Q23" i="3"/>
  <c r="T23" i="3" s="1"/>
  <c r="P23" i="3"/>
  <c r="S23" i="3" s="1"/>
  <c r="R22" i="3"/>
  <c r="U22" i="3" s="1"/>
  <c r="Q22" i="3"/>
  <c r="T22" i="3" s="1"/>
  <c r="P22" i="3"/>
  <c r="S22" i="3" s="1"/>
  <c r="R21" i="3"/>
  <c r="U21" i="3" s="1"/>
  <c r="Q21" i="3"/>
  <c r="T21" i="3" s="1"/>
  <c r="P21" i="3"/>
  <c r="S21" i="3" s="1"/>
  <c r="R20" i="3"/>
  <c r="U20" i="3" s="1"/>
  <c r="Q20" i="3"/>
  <c r="T20" i="3" s="1"/>
  <c r="P20" i="3"/>
  <c r="S20" i="3" s="1"/>
  <c r="R19" i="3"/>
  <c r="U19" i="3" s="1"/>
  <c r="Q19" i="3"/>
  <c r="T19" i="3" s="1"/>
  <c r="P19" i="3"/>
  <c r="S19" i="3" s="1"/>
  <c r="R18" i="3"/>
  <c r="U18" i="3" s="1"/>
  <c r="Q18" i="3"/>
  <c r="T18" i="3" s="1"/>
  <c r="P18" i="3"/>
  <c r="S18" i="3" s="1"/>
  <c r="R17" i="3"/>
  <c r="U17" i="3" s="1"/>
  <c r="Q17" i="3"/>
  <c r="T17" i="3" s="1"/>
  <c r="P17" i="3"/>
  <c r="S17" i="3" s="1"/>
  <c r="R16" i="3"/>
  <c r="U16" i="3" s="1"/>
  <c r="Q16" i="3"/>
  <c r="T16" i="3" s="1"/>
  <c r="P16" i="3"/>
  <c r="S16" i="3" s="1"/>
  <c r="R15" i="3"/>
  <c r="U15" i="3" s="1"/>
  <c r="Q15" i="3"/>
  <c r="T15" i="3" s="1"/>
  <c r="P15" i="3"/>
  <c r="S15" i="3" s="1"/>
  <c r="R14" i="3"/>
  <c r="U14" i="3" s="1"/>
  <c r="Q14" i="3"/>
  <c r="T14" i="3" s="1"/>
  <c r="P14" i="3"/>
  <c r="S14" i="3" s="1"/>
  <c r="R13" i="3"/>
  <c r="U13" i="3" s="1"/>
  <c r="Q13" i="3"/>
  <c r="T13" i="3" s="1"/>
  <c r="P13" i="3"/>
  <c r="S13" i="3" s="1"/>
  <c r="R12" i="3"/>
  <c r="U12" i="3" s="1"/>
  <c r="Q12" i="3"/>
  <c r="T12" i="3" s="1"/>
  <c r="P12" i="3"/>
  <c r="S12" i="3" s="1"/>
  <c r="R11" i="3"/>
  <c r="U11" i="3" s="1"/>
  <c r="Q11" i="3"/>
  <c r="T11" i="3" s="1"/>
  <c r="P11" i="3"/>
  <c r="S11" i="3" s="1"/>
  <c r="R10" i="3"/>
  <c r="U10" i="3" s="1"/>
  <c r="Q10" i="3"/>
  <c r="T10" i="3" s="1"/>
  <c r="P10" i="3"/>
  <c r="S10" i="3" s="1"/>
  <c r="R9" i="3"/>
  <c r="U9" i="3" s="1"/>
  <c r="Q9" i="3"/>
  <c r="T9" i="3" s="1"/>
  <c r="P9" i="3"/>
  <c r="S9" i="3" s="1"/>
  <c r="R8" i="3"/>
  <c r="U8" i="3" s="1"/>
  <c r="Q8" i="3"/>
  <c r="T8" i="3" s="1"/>
  <c r="P8" i="3"/>
  <c r="S8" i="3" s="1"/>
  <c r="R7" i="3"/>
  <c r="U7" i="3" s="1"/>
  <c r="Q7" i="3"/>
  <c r="T7" i="3" s="1"/>
  <c r="P7" i="3"/>
  <c r="S7" i="3" s="1"/>
  <c r="R6" i="3"/>
  <c r="U6" i="3" s="1"/>
  <c r="Q6" i="3"/>
  <c r="T6" i="3" s="1"/>
  <c r="P6" i="3"/>
  <c r="S6" i="3" s="1"/>
  <c r="R5" i="3"/>
  <c r="U5" i="3" s="1"/>
  <c r="Q5" i="3"/>
  <c r="T5" i="3" s="1"/>
  <c r="P5" i="3"/>
  <c r="S5" i="3" s="1"/>
  <c r="T4" i="3"/>
  <c r="R4" i="3"/>
  <c r="U4" i="3" s="1"/>
  <c r="Q4" i="3"/>
  <c r="P4" i="3"/>
  <c r="S4" i="3" s="1"/>
  <c r="R3" i="3"/>
  <c r="U3" i="3" s="1"/>
  <c r="Q3" i="3"/>
  <c r="T3" i="3" s="1"/>
  <c r="P3" i="3"/>
  <c r="S3" i="3" s="1"/>
  <c r="R2" i="3"/>
  <c r="U2" i="3" s="1"/>
  <c r="Q2" i="3"/>
  <c r="T2" i="3" s="1"/>
  <c r="P2" i="3"/>
  <c r="S2" i="3" s="1"/>
  <c r="V12" i="3" l="1"/>
  <c r="V29" i="3"/>
  <c r="V33" i="3"/>
  <c r="V2" i="3"/>
  <c r="V6" i="3"/>
  <c r="V10" i="3"/>
  <c r="V3" i="3"/>
  <c r="V5" i="3"/>
  <c r="V9" i="3"/>
  <c r="V14" i="3"/>
  <c r="V17" i="3"/>
  <c r="V20" i="3"/>
  <c r="V22" i="3"/>
  <c r="V25" i="3"/>
  <c r="V7" i="3"/>
  <c r="V11" i="3"/>
  <c r="V13" i="3"/>
  <c r="V15" i="3"/>
  <c r="V23" i="3"/>
  <c r="V28" i="3"/>
  <c r="V32" i="3"/>
  <c r="V4" i="3"/>
  <c r="V16" i="3"/>
  <c r="V18" i="3"/>
  <c r="V24" i="3"/>
  <c r="V26" i="3"/>
  <c r="V30" i="3"/>
  <c r="V34" i="3"/>
  <c r="V8" i="3"/>
  <c r="V21" i="3"/>
  <c r="V19" i="3"/>
  <c r="V27" i="3"/>
  <c r="V31" i="3"/>
</calcChain>
</file>

<file path=xl/sharedStrings.xml><?xml version="1.0" encoding="utf-8"?>
<sst xmlns="http://schemas.openxmlformats.org/spreadsheetml/2006/main" count="22" uniqueCount="22">
  <si>
    <t>Smax</t>
  </si>
  <si>
    <t>year</t>
  </si>
  <si>
    <t>d_0</t>
  </si>
  <si>
    <t>S_2802</t>
  </si>
  <si>
    <t>d_smax</t>
  </si>
  <si>
    <t>H_2802</t>
  </si>
  <si>
    <t>H_max</t>
  </si>
  <si>
    <t>d_hmax</t>
  </si>
  <si>
    <t>X</t>
  </si>
  <si>
    <t>X1</t>
  </si>
  <si>
    <t>X2</t>
  </si>
  <si>
    <t>Xs</t>
  </si>
  <si>
    <t>Q12</t>
  </si>
  <si>
    <t>Q01</t>
  </si>
  <si>
    <t>Q02</t>
  </si>
  <si>
    <t>W12</t>
  </si>
  <si>
    <t>W01</t>
  </si>
  <si>
    <t>W02</t>
  </si>
  <si>
    <t>Y12</t>
  </si>
  <si>
    <t>Y01</t>
  </si>
  <si>
    <t>Y02</t>
  </si>
  <si>
    <t>Y_sum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</si>
</sst>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₽_-;\-* #,##0.00\ _₽_-;_-* &quot;-&quot;??\ _₽_-;_-@_-"/>
    <numFmt numFmtId="164" formatCode="0.0"/>
    <numFmt numFmtId="167" formatCode="d/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2"/>
      <name val="Arial Cy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16" fontId="4" fillId="3" borderId="1" applyFont="0" applyFill="0" applyAlignment="0" applyProtection="0">
      <alignment horizontal="center"/>
    </xf>
  </cellStyleXfs>
  <cellXfs count="4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14" fontId="1" fillId="0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167" fontId="2" fillId="0" borderId="1" xfId="0" applyNumberFormat="1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" fontId="0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164" fontId="1" fillId="0" borderId="1" xfId="0" applyNumberFormat="1" applyFont="1" applyFill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4" fontId="0" fillId="0" borderId="1" xfId="0" applyNumberFormat="1" applyFont="1" applyBorder="1" applyAlignment="1">
      <alignment horizontal="right"/>
    </xf>
    <xf numFmtId="164" fontId="1" fillId="0" borderId="1" xfId="1" applyNumberFormat="1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164" fontId="1" fillId="2" borderId="1" xfId="1" applyNumberFormat="1" applyFont="1" applyFill="1" applyBorder="1" applyAlignment="1">
      <alignment horizontal="center"/>
    </xf>
    <xf numFmtId="164" fontId="0" fillId="0" borderId="0" xfId="0" applyNumberFormat="1" applyFont="1" applyAlignment="1">
      <alignment horizontal="center"/>
    </xf>
  </cellXfs>
  <cellStyles count="3">
    <cellStyle name="Обычный" xfId="0" builtinId="0"/>
    <cellStyle name="Стиль 1" xfId="2"/>
    <cellStyle name="Финансовый" xfId="1" builtinId="3"/>
  </cellStyles>
  <dxfs count="0"/>
  <tableStyles count="0" defaultTableStyle="TableStyleMedium2" defaultPivotStyle="PivotStyleMedium9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abSelected="1" zoomScaleNormal="100" workbookViewId="0">
      <selection activeCell="C19" sqref="C19"/>
    </sheetView>
  </sheetViews>
  <sheetFormatPr defaultColWidth="10.42578125" defaultRowHeight="15" x14ac:dyDescent="0.25"/>
  <cols>
    <col min="1" max="1" width="10.42578125" style="10"/>
    <col min="2" max="2" width="13.85546875" style="10" customWidth="1"/>
    <col min="3" max="3" width="10.42578125" style="10"/>
    <col min="4" max="4" width="10.42578125" style="10" customWidth="1"/>
    <col min="5" max="5" width="11.7109375" style="10" customWidth="1"/>
    <col min="6" max="6" width="10.42578125" style="2"/>
    <col min="7" max="8" width="10.42578125" style="10"/>
    <col min="9" max="12" width="10.42578125" style="20"/>
    <col min="13" max="21" width="10.42578125" style="39"/>
    <col min="22" max="22" width="10.7109375" style="39" bestFit="1" customWidth="1"/>
    <col min="23" max="16384" width="10.42578125" style="10"/>
  </cols>
  <sheetData>
    <row r="1" spans="1:22" x14ac:dyDescent="0.25">
      <c r="A1" s="31" t="s">
        <v>1</v>
      </c>
      <c r="B1" s="32" t="s">
        <v>2</v>
      </c>
      <c r="C1" s="31" t="s">
        <v>3</v>
      </c>
      <c r="D1" s="31" t="s">
        <v>0</v>
      </c>
      <c r="E1" s="32" t="s">
        <v>4</v>
      </c>
      <c r="F1" s="31" t="s">
        <v>5</v>
      </c>
      <c r="G1" s="31" t="s">
        <v>6</v>
      </c>
      <c r="H1" s="32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3" t="s">
        <v>12</v>
      </c>
      <c r="N1" s="33" t="s">
        <v>13</v>
      </c>
      <c r="O1" s="33" t="s">
        <v>14</v>
      </c>
      <c r="P1" s="33" t="s">
        <v>15</v>
      </c>
      <c r="Q1" s="33" t="s">
        <v>16</v>
      </c>
      <c r="R1" s="33" t="s">
        <v>17</v>
      </c>
      <c r="S1" s="33" t="s">
        <v>18</v>
      </c>
      <c r="T1" s="33" t="s">
        <v>19</v>
      </c>
      <c r="U1" s="33" t="s">
        <v>20</v>
      </c>
      <c r="V1" s="34" t="s">
        <v>21</v>
      </c>
    </row>
    <row r="2" spans="1:22" x14ac:dyDescent="0.25">
      <c r="A2" s="5">
        <v>1991</v>
      </c>
      <c r="B2" s="7">
        <v>33213</v>
      </c>
      <c r="C2" s="5">
        <v>26</v>
      </c>
      <c r="D2" s="5">
        <v>53</v>
      </c>
      <c r="E2" s="7">
        <v>33289</v>
      </c>
      <c r="F2" s="3">
        <v>236</v>
      </c>
      <c r="G2" s="22">
        <v>520</v>
      </c>
      <c r="H2" s="22">
        <v>29.03</v>
      </c>
      <c r="I2" s="8">
        <v>92.7</v>
      </c>
      <c r="J2" s="8">
        <v>45.1</v>
      </c>
      <c r="K2" s="8">
        <v>27.7</v>
      </c>
      <c r="L2" s="8">
        <v>108</v>
      </c>
      <c r="M2" s="11">
        <v>315</v>
      </c>
      <c r="N2" s="11">
        <v>213</v>
      </c>
      <c r="O2" s="11">
        <v>160</v>
      </c>
      <c r="P2" s="36">
        <f t="shared" ref="P2:Q19" si="0">(M2*86400*31)/1000000</f>
        <v>843.69600000000003</v>
      </c>
      <c r="Q2" s="36">
        <f t="shared" si="0"/>
        <v>570.49919999999997</v>
      </c>
      <c r="R2" s="36">
        <f t="shared" ref="R2:R25" si="1">(O2*86400*28)/1000000</f>
        <v>387.072</v>
      </c>
      <c r="S2" s="8">
        <f>P2/27300*1000</f>
        <v>30.904615384615383</v>
      </c>
      <c r="T2" s="8">
        <f>Q2/27300*1000</f>
        <v>20.89740659340659</v>
      </c>
      <c r="U2" s="8">
        <f>R2/27300*1000</f>
        <v>14.178461538461539</v>
      </c>
      <c r="V2" s="8">
        <f t="shared" ref="V2:V25" si="2">SUM(S2:U2)</f>
        <v>65.980483516483503</v>
      </c>
    </row>
    <row r="3" spans="1:22" x14ac:dyDescent="0.25">
      <c r="A3" s="5">
        <v>1992</v>
      </c>
      <c r="B3" s="7">
        <v>33577</v>
      </c>
      <c r="C3" s="5">
        <v>67</v>
      </c>
      <c r="D3" s="5">
        <v>67</v>
      </c>
      <c r="E3" s="7">
        <v>33662</v>
      </c>
      <c r="F3" s="3">
        <v>123</v>
      </c>
      <c r="G3" s="22">
        <v>687</v>
      </c>
      <c r="H3" s="22">
        <v>1.04</v>
      </c>
      <c r="I3" s="8">
        <v>135</v>
      </c>
      <c r="J3" s="8">
        <v>58.1</v>
      </c>
      <c r="K3" s="8">
        <v>57.2</v>
      </c>
      <c r="L3" s="8">
        <v>135</v>
      </c>
      <c r="M3" s="11">
        <v>105</v>
      </c>
      <c r="N3" s="11">
        <v>189</v>
      </c>
      <c r="O3" s="11">
        <v>122</v>
      </c>
      <c r="P3" s="36">
        <f t="shared" si="0"/>
        <v>281.23200000000003</v>
      </c>
      <c r="Q3" s="36">
        <f t="shared" si="0"/>
        <v>506.2176</v>
      </c>
      <c r="R3" s="36">
        <f t="shared" si="1"/>
        <v>295.14240000000001</v>
      </c>
      <c r="S3" s="8">
        <f t="shared" ref="S3:U25" si="3">P3/27300*1000</f>
        <v>10.301538461538463</v>
      </c>
      <c r="T3" s="8">
        <f t="shared" si="3"/>
        <v>18.542769230769231</v>
      </c>
      <c r="U3" s="8">
        <f t="shared" si="3"/>
        <v>10.811076923076923</v>
      </c>
      <c r="V3" s="8">
        <f t="shared" si="2"/>
        <v>39.655384615384619</v>
      </c>
    </row>
    <row r="4" spans="1:22" x14ac:dyDescent="0.25">
      <c r="A4" s="5">
        <v>1993</v>
      </c>
      <c r="B4" s="7">
        <v>33931</v>
      </c>
      <c r="C4" s="5">
        <v>49</v>
      </c>
      <c r="D4" s="5">
        <v>49</v>
      </c>
      <c r="E4" s="7">
        <v>34028</v>
      </c>
      <c r="F4" s="4">
        <v>151</v>
      </c>
      <c r="G4" s="22">
        <v>604</v>
      </c>
      <c r="H4" s="22">
        <v>12.04</v>
      </c>
      <c r="I4" s="8">
        <v>104</v>
      </c>
      <c r="J4" s="8">
        <v>42.9</v>
      </c>
      <c r="K4" s="8">
        <v>41.7</v>
      </c>
      <c r="L4" s="8">
        <v>104</v>
      </c>
      <c r="M4" s="11">
        <v>158</v>
      </c>
      <c r="N4" s="11">
        <v>159</v>
      </c>
      <c r="O4" s="11">
        <v>236</v>
      </c>
      <c r="P4" s="36">
        <f t="shared" si="0"/>
        <v>423.18720000000002</v>
      </c>
      <c r="Q4" s="36">
        <f t="shared" si="0"/>
        <v>425.86559999999997</v>
      </c>
      <c r="R4" s="36">
        <f t="shared" si="1"/>
        <v>570.93119999999999</v>
      </c>
      <c r="S4" s="8">
        <f t="shared" si="3"/>
        <v>15.501362637362638</v>
      </c>
      <c r="T4" s="8">
        <f t="shared" si="3"/>
        <v>15.599472527472527</v>
      </c>
      <c r="U4" s="8">
        <f t="shared" si="3"/>
        <v>20.913230769230768</v>
      </c>
      <c r="V4" s="8">
        <f t="shared" si="2"/>
        <v>52.014065934065933</v>
      </c>
    </row>
    <row r="5" spans="1:22" x14ac:dyDescent="0.25">
      <c r="A5" s="5">
        <v>1994</v>
      </c>
      <c r="B5" s="7">
        <v>34280</v>
      </c>
      <c r="C5" s="5">
        <v>95</v>
      </c>
      <c r="D5" s="5">
        <v>105</v>
      </c>
      <c r="E5" s="7">
        <v>34403</v>
      </c>
      <c r="F5" s="4">
        <v>116</v>
      </c>
      <c r="G5" s="22">
        <v>941</v>
      </c>
      <c r="H5" s="22">
        <v>16.04</v>
      </c>
      <c r="I5" s="8">
        <v>133</v>
      </c>
      <c r="J5" s="8">
        <v>44.1</v>
      </c>
      <c r="K5" s="8">
        <v>51.2</v>
      </c>
      <c r="L5" s="8">
        <v>126</v>
      </c>
      <c r="M5" s="11">
        <v>72.5</v>
      </c>
      <c r="N5" s="11">
        <v>59.3</v>
      </c>
      <c r="O5" s="11">
        <v>53.9</v>
      </c>
      <c r="P5" s="36">
        <f t="shared" si="0"/>
        <v>194.184</v>
      </c>
      <c r="Q5" s="36">
        <f t="shared" si="0"/>
        <v>158.82911999999999</v>
      </c>
      <c r="R5" s="36">
        <f t="shared" si="1"/>
        <v>130.39488</v>
      </c>
      <c r="S5" s="8">
        <f t="shared" si="3"/>
        <v>7.1129670329670329</v>
      </c>
      <c r="T5" s="8">
        <f t="shared" si="3"/>
        <v>5.8179164835164832</v>
      </c>
      <c r="U5" s="8">
        <f t="shared" si="3"/>
        <v>4.7763692307692311</v>
      </c>
      <c r="V5" s="8">
        <f t="shared" si="2"/>
        <v>17.707252747252745</v>
      </c>
    </row>
    <row r="6" spans="1:22" x14ac:dyDescent="0.25">
      <c r="A6" s="5">
        <v>1995</v>
      </c>
      <c r="B6" s="7">
        <v>34649</v>
      </c>
      <c r="C6" s="5">
        <v>28</v>
      </c>
      <c r="D6" s="5">
        <v>28</v>
      </c>
      <c r="E6" s="7">
        <v>34758</v>
      </c>
      <c r="F6" s="4">
        <v>280</v>
      </c>
      <c r="G6" s="22">
        <v>610</v>
      </c>
      <c r="H6" s="22">
        <v>12.03</v>
      </c>
      <c r="I6" s="8">
        <v>176</v>
      </c>
      <c r="J6" s="8">
        <v>13.8</v>
      </c>
      <c r="K6" s="8">
        <v>11.8</v>
      </c>
      <c r="L6" s="8">
        <v>181</v>
      </c>
      <c r="M6" s="11">
        <v>92.2</v>
      </c>
      <c r="N6" s="11">
        <v>115</v>
      </c>
      <c r="O6" s="11">
        <v>187</v>
      </c>
      <c r="P6" s="36">
        <f t="shared" si="0"/>
        <v>246.94847999999999</v>
      </c>
      <c r="Q6" s="36">
        <f t="shared" si="0"/>
        <v>308.01600000000002</v>
      </c>
      <c r="R6" s="36">
        <f t="shared" si="1"/>
        <v>452.3904</v>
      </c>
      <c r="S6" s="8">
        <f t="shared" si="3"/>
        <v>9.0457318681318686</v>
      </c>
      <c r="T6" s="8">
        <f t="shared" si="3"/>
        <v>11.282637362637363</v>
      </c>
      <c r="U6" s="8">
        <f t="shared" si="3"/>
        <v>16.571076923076923</v>
      </c>
      <c r="V6" s="8">
        <f t="shared" si="2"/>
        <v>36.899446153846156</v>
      </c>
    </row>
    <row r="7" spans="1:22" x14ac:dyDescent="0.25">
      <c r="A7" s="5">
        <v>1996</v>
      </c>
      <c r="B7" s="7">
        <v>35004</v>
      </c>
      <c r="C7" s="5">
        <v>75</v>
      </c>
      <c r="D7" s="5">
        <v>81</v>
      </c>
      <c r="E7" s="7">
        <v>35115</v>
      </c>
      <c r="F7" s="4">
        <v>79</v>
      </c>
      <c r="G7" s="22">
        <v>483</v>
      </c>
      <c r="H7" s="22">
        <v>17.04</v>
      </c>
      <c r="I7" s="8">
        <v>95.3</v>
      </c>
      <c r="J7" s="36">
        <v>33.200000000000003</v>
      </c>
      <c r="K7" s="8">
        <v>17.600000000000001</v>
      </c>
      <c r="L7" s="8">
        <v>110</v>
      </c>
      <c r="M7" s="11">
        <v>84.3</v>
      </c>
      <c r="N7" s="11">
        <v>59.3</v>
      </c>
      <c r="O7" s="11">
        <v>49.9</v>
      </c>
      <c r="P7" s="36">
        <f t="shared" si="0"/>
        <v>225.78912</v>
      </c>
      <c r="Q7" s="36">
        <f t="shared" si="0"/>
        <v>158.82911999999999</v>
      </c>
      <c r="R7" s="36">
        <f t="shared" si="1"/>
        <v>120.71808</v>
      </c>
      <c r="S7" s="8">
        <f t="shared" si="3"/>
        <v>8.270663736263737</v>
      </c>
      <c r="T7" s="8">
        <f t="shared" si="3"/>
        <v>5.8179164835164832</v>
      </c>
      <c r="U7" s="8">
        <f t="shared" si="3"/>
        <v>4.4219076923076921</v>
      </c>
      <c r="V7" s="8">
        <f t="shared" si="2"/>
        <v>18.51048791208791</v>
      </c>
    </row>
    <row r="8" spans="1:22" x14ac:dyDescent="0.25">
      <c r="A8" s="5">
        <v>1997</v>
      </c>
      <c r="B8" s="7">
        <v>35408</v>
      </c>
      <c r="C8" s="5">
        <v>19</v>
      </c>
      <c r="D8" s="5">
        <v>44</v>
      </c>
      <c r="E8" s="7">
        <v>35471</v>
      </c>
      <c r="F8" s="4">
        <v>228</v>
      </c>
      <c r="G8" s="22">
        <v>374</v>
      </c>
      <c r="H8" s="22">
        <v>13.03</v>
      </c>
      <c r="I8" s="8">
        <v>70.7</v>
      </c>
      <c r="J8" s="8">
        <v>42.8</v>
      </c>
      <c r="K8" s="8">
        <v>10.199999999999999</v>
      </c>
      <c r="L8" s="8">
        <v>99.2</v>
      </c>
      <c r="M8" s="11">
        <v>267</v>
      </c>
      <c r="N8" s="11">
        <v>81.099999999999994</v>
      </c>
      <c r="O8" s="11">
        <v>76.900000000000006</v>
      </c>
      <c r="P8" s="36">
        <f t="shared" si="0"/>
        <v>715.13279999999997</v>
      </c>
      <c r="Q8" s="36">
        <f t="shared" si="0"/>
        <v>217.21823999999998</v>
      </c>
      <c r="R8" s="36">
        <f t="shared" si="1"/>
        <v>186.03648000000004</v>
      </c>
      <c r="S8" s="8">
        <f t="shared" si="3"/>
        <v>26.195340659340658</v>
      </c>
      <c r="T8" s="8">
        <f t="shared" si="3"/>
        <v>7.956712087912087</v>
      </c>
      <c r="U8" s="8">
        <f t="shared" si="3"/>
        <v>6.814523076923078</v>
      </c>
      <c r="V8" s="8">
        <f t="shared" si="2"/>
        <v>40.966575824175827</v>
      </c>
    </row>
    <row r="9" spans="1:22" x14ac:dyDescent="0.25">
      <c r="A9" s="5">
        <v>1998</v>
      </c>
      <c r="B9" s="7">
        <v>35760</v>
      </c>
      <c r="C9" s="5">
        <v>8</v>
      </c>
      <c r="D9" s="5">
        <v>70</v>
      </c>
      <c r="E9" s="7">
        <v>35836</v>
      </c>
      <c r="F9" s="4">
        <v>375</v>
      </c>
      <c r="G9" s="22">
        <v>484</v>
      </c>
      <c r="H9" s="22">
        <v>22.04</v>
      </c>
      <c r="I9" s="8">
        <v>109</v>
      </c>
      <c r="J9" s="8">
        <v>82.9</v>
      </c>
      <c r="K9" s="37">
        <v>48.3</v>
      </c>
      <c r="L9" s="8">
        <v>145</v>
      </c>
      <c r="M9" s="11">
        <v>144</v>
      </c>
      <c r="N9" s="11">
        <v>208</v>
      </c>
      <c r="O9" s="11">
        <v>202</v>
      </c>
      <c r="P9" s="36">
        <f t="shared" si="0"/>
        <v>385.68959999999998</v>
      </c>
      <c r="Q9" s="36">
        <f t="shared" si="0"/>
        <v>557.10720000000003</v>
      </c>
      <c r="R9" s="36">
        <f t="shared" si="1"/>
        <v>488.67840000000001</v>
      </c>
      <c r="S9" s="8">
        <f t="shared" si="3"/>
        <v>14.127824175824175</v>
      </c>
      <c r="T9" s="8">
        <f t="shared" si="3"/>
        <v>20.406857142857142</v>
      </c>
      <c r="U9" s="8">
        <f t="shared" si="3"/>
        <v>17.900307692307692</v>
      </c>
      <c r="V9" s="8">
        <f t="shared" si="2"/>
        <v>52.434989010989007</v>
      </c>
    </row>
    <row r="10" spans="1:22" s="29" customFormat="1" x14ac:dyDescent="0.25">
      <c r="A10" s="15">
        <v>1999</v>
      </c>
      <c r="B10" s="16">
        <v>36107</v>
      </c>
      <c r="C10" s="15">
        <v>120</v>
      </c>
      <c r="D10" s="15">
        <v>120</v>
      </c>
      <c r="E10" s="16">
        <v>36219</v>
      </c>
      <c r="F10" s="4">
        <v>159</v>
      </c>
      <c r="G10" s="27">
        <v>838</v>
      </c>
      <c r="H10" s="27">
        <v>14.04</v>
      </c>
      <c r="I10" s="28">
        <v>134</v>
      </c>
      <c r="J10" s="28">
        <v>48.3</v>
      </c>
      <c r="K10" s="28">
        <v>46</v>
      </c>
      <c r="L10" s="28">
        <v>164</v>
      </c>
      <c r="M10" s="28">
        <v>137</v>
      </c>
      <c r="N10" s="28">
        <v>188</v>
      </c>
      <c r="O10" s="28">
        <v>128</v>
      </c>
      <c r="P10" s="38">
        <f t="shared" si="0"/>
        <v>366.94080000000002</v>
      </c>
      <c r="Q10" s="38">
        <f t="shared" si="0"/>
        <v>503.53919999999999</v>
      </c>
      <c r="R10" s="38">
        <f t="shared" si="1"/>
        <v>309.6576</v>
      </c>
      <c r="S10" s="28">
        <f t="shared" si="3"/>
        <v>13.441054945054947</v>
      </c>
      <c r="T10" s="28">
        <f t="shared" si="3"/>
        <v>18.444659340659339</v>
      </c>
      <c r="U10" s="28">
        <f t="shared" si="3"/>
        <v>11.34276923076923</v>
      </c>
      <c r="V10" s="28">
        <f t="shared" si="2"/>
        <v>43.228483516483514</v>
      </c>
    </row>
    <row r="11" spans="1:22" s="19" customFormat="1" x14ac:dyDescent="0.25">
      <c r="A11" s="5">
        <v>2000</v>
      </c>
      <c r="B11" s="7">
        <v>36479</v>
      </c>
      <c r="C11" s="5">
        <v>59</v>
      </c>
      <c r="D11" s="5">
        <v>62</v>
      </c>
      <c r="E11" s="7">
        <v>36576</v>
      </c>
      <c r="F11" s="4">
        <v>134</v>
      </c>
      <c r="G11" s="22">
        <v>764</v>
      </c>
      <c r="H11" s="22">
        <v>16.04</v>
      </c>
      <c r="I11" s="8">
        <v>169</v>
      </c>
      <c r="J11" s="8">
        <v>112</v>
      </c>
      <c r="K11" s="8">
        <v>104</v>
      </c>
      <c r="L11" s="8">
        <v>174</v>
      </c>
      <c r="M11" s="8">
        <v>99.7</v>
      </c>
      <c r="N11" s="8">
        <v>106</v>
      </c>
      <c r="O11" s="8">
        <v>116</v>
      </c>
      <c r="P11" s="36">
        <f t="shared" si="0"/>
        <v>267.03647999999998</v>
      </c>
      <c r="Q11" s="36">
        <f t="shared" si="0"/>
        <v>283.91039999999998</v>
      </c>
      <c r="R11" s="36">
        <f t="shared" si="1"/>
        <v>280.62720000000002</v>
      </c>
      <c r="S11" s="8">
        <f t="shared" si="3"/>
        <v>9.7815560439560443</v>
      </c>
      <c r="T11" s="8">
        <f t="shared" si="3"/>
        <v>10.39964835164835</v>
      </c>
      <c r="U11" s="8">
        <f t="shared" si="3"/>
        <v>10.279384615384616</v>
      </c>
      <c r="V11" s="8">
        <f t="shared" si="2"/>
        <v>30.460589010989011</v>
      </c>
    </row>
    <row r="12" spans="1:22" x14ac:dyDescent="0.25">
      <c r="A12" s="5">
        <v>2001</v>
      </c>
      <c r="B12" s="7">
        <v>36878</v>
      </c>
      <c r="C12" s="5">
        <v>69</v>
      </c>
      <c r="D12" s="5">
        <v>107</v>
      </c>
      <c r="E12" s="7">
        <v>36960</v>
      </c>
      <c r="F12" s="3">
        <v>213</v>
      </c>
      <c r="G12" s="22">
        <v>654</v>
      </c>
      <c r="H12" s="22">
        <v>11.04</v>
      </c>
      <c r="I12" s="8">
        <v>88.2</v>
      </c>
      <c r="J12" s="8">
        <v>20.100000000000001</v>
      </c>
      <c r="K12" s="8">
        <v>39.799999999999997</v>
      </c>
      <c r="L12" s="8">
        <v>107</v>
      </c>
      <c r="M12" s="11">
        <v>261</v>
      </c>
      <c r="N12" s="11">
        <v>166</v>
      </c>
      <c r="O12" s="11">
        <v>139</v>
      </c>
      <c r="P12" s="36">
        <f t="shared" si="0"/>
        <v>699.06240000000003</v>
      </c>
      <c r="Q12" s="36">
        <f t="shared" si="0"/>
        <v>444.61439999999999</v>
      </c>
      <c r="R12" s="36">
        <f t="shared" si="1"/>
        <v>336.2688</v>
      </c>
      <c r="S12" s="8">
        <f t="shared" si="3"/>
        <v>25.606681318681321</v>
      </c>
      <c r="T12" s="8">
        <f t="shared" si="3"/>
        <v>16.286241758241758</v>
      </c>
      <c r="U12" s="8">
        <f t="shared" si="3"/>
        <v>12.317538461538462</v>
      </c>
      <c r="V12" s="8">
        <f t="shared" si="2"/>
        <v>54.210461538461544</v>
      </c>
    </row>
    <row r="13" spans="1:22" x14ac:dyDescent="0.25">
      <c r="A13" s="21">
        <v>2002</v>
      </c>
      <c r="B13" s="7">
        <v>37223</v>
      </c>
      <c r="C13" s="5">
        <v>28</v>
      </c>
      <c r="D13" s="5">
        <v>75</v>
      </c>
      <c r="E13" s="7">
        <v>37276</v>
      </c>
      <c r="F13" s="3">
        <v>287</v>
      </c>
      <c r="G13" s="22">
        <v>507</v>
      </c>
      <c r="H13" s="22">
        <v>13.03</v>
      </c>
      <c r="I13" s="8">
        <v>28.1</v>
      </c>
      <c r="J13" s="8">
        <v>20</v>
      </c>
      <c r="K13" s="8">
        <v>1</v>
      </c>
      <c r="L13" s="8">
        <v>75.400000000000006</v>
      </c>
      <c r="M13" s="11">
        <v>87</v>
      </c>
      <c r="N13" s="11">
        <v>72.7</v>
      </c>
      <c r="O13" s="11">
        <v>346</v>
      </c>
      <c r="P13" s="36">
        <f t="shared" si="0"/>
        <v>233.02080000000001</v>
      </c>
      <c r="Q13" s="36">
        <f t="shared" si="0"/>
        <v>194.71968000000001</v>
      </c>
      <c r="R13" s="36">
        <f t="shared" si="1"/>
        <v>837.04319999999996</v>
      </c>
      <c r="S13" s="8">
        <f t="shared" si="3"/>
        <v>8.5355604395604399</v>
      </c>
      <c r="T13" s="8">
        <f t="shared" si="3"/>
        <v>7.1325890109890118</v>
      </c>
      <c r="U13" s="8">
        <f t="shared" si="3"/>
        <v>30.660923076923076</v>
      </c>
      <c r="V13" s="8">
        <f t="shared" si="2"/>
        <v>46.329072527472526</v>
      </c>
    </row>
    <row r="14" spans="1:22" x14ac:dyDescent="0.25">
      <c r="A14" s="5">
        <v>2003</v>
      </c>
      <c r="B14" s="7">
        <v>37589</v>
      </c>
      <c r="C14" s="5">
        <v>55</v>
      </c>
      <c r="D14" s="5">
        <v>60</v>
      </c>
      <c r="E14" s="7">
        <v>44977</v>
      </c>
      <c r="F14" s="3">
        <v>59</v>
      </c>
      <c r="G14" s="22">
        <v>378</v>
      </c>
      <c r="H14" s="22">
        <v>19.05</v>
      </c>
      <c r="I14" s="8">
        <v>76.5</v>
      </c>
      <c r="J14" s="8">
        <v>114</v>
      </c>
      <c r="K14" s="8">
        <v>113</v>
      </c>
      <c r="L14" s="8">
        <v>76.7</v>
      </c>
      <c r="M14" s="11">
        <v>53.2</v>
      </c>
      <c r="N14" s="11">
        <v>43.2</v>
      </c>
      <c r="O14" s="11">
        <v>43.8</v>
      </c>
      <c r="P14" s="36">
        <f t="shared" si="0"/>
        <v>142.49088</v>
      </c>
      <c r="Q14" s="36">
        <f t="shared" si="0"/>
        <v>115.70688000000001</v>
      </c>
      <c r="R14" s="36">
        <f t="shared" si="1"/>
        <v>105.96095999999999</v>
      </c>
      <c r="S14" s="8">
        <f t="shared" si="3"/>
        <v>5.2194461538461541</v>
      </c>
      <c r="T14" s="8">
        <f t="shared" si="3"/>
        <v>4.2383472527472534</v>
      </c>
      <c r="U14" s="8">
        <f t="shared" si="3"/>
        <v>3.8813538461538455</v>
      </c>
      <c r="V14" s="8">
        <f t="shared" si="2"/>
        <v>13.339147252747253</v>
      </c>
    </row>
    <row r="15" spans="1:22" ht="15" customHeight="1" x14ac:dyDescent="0.25">
      <c r="A15" s="1">
        <v>2004</v>
      </c>
      <c r="B15" s="25">
        <v>37956</v>
      </c>
      <c r="C15" s="5">
        <v>164</v>
      </c>
      <c r="D15" s="12">
        <v>165</v>
      </c>
      <c r="E15" s="13">
        <v>38056</v>
      </c>
      <c r="F15" s="3">
        <v>233</v>
      </c>
      <c r="G15" s="22">
        <v>879</v>
      </c>
      <c r="H15" s="22">
        <v>31.03</v>
      </c>
      <c r="I15" s="30">
        <v>213</v>
      </c>
      <c r="J15" s="30">
        <v>18.8</v>
      </c>
      <c r="K15" s="8">
        <v>28.4</v>
      </c>
      <c r="L15" s="8">
        <v>170</v>
      </c>
      <c r="M15" s="11">
        <v>250</v>
      </c>
      <c r="N15" s="11">
        <v>163</v>
      </c>
      <c r="O15" s="11">
        <v>164</v>
      </c>
      <c r="P15" s="36">
        <f t="shared" si="0"/>
        <v>669.6</v>
      </c>
      <c r="Q15" s="36">
        <f t="shared" si="0"/>
        <v>436.57920000000001</v>
      </c>
      <c r="R15" s="36">
        <f t="shared" si="1"/>
        <v>396.74880000000002</v>
      </c>
      <c r="S15" s="8">
        <f t="shared" si="3"/>
        <v>24.527472527472529</v>
      </c>
      <c r="T15" s="8">
        <f t="shared" si="3"/>
        <v>15.991912087912088</v>
      </c>
      <c r="U15" s="8">
        <f t="shared" si="3"/>
        <v>14.532923076923076</v>
      </c>
      <c r="V15" s="8">
        <f t="shared" si="2"/>
        <v>55.052307692307693</v>
      </c>
    </row>
    <row r="16" spans="1:22" ht="15" customHeight="1" x14ac:dyDescent="0.25">
      <c r="A16" s="1">
        <v>2005</v>
      </c>
      <c r="B16" s="25">
        <v>38308</v>
      </c>
      <c r="C16" s="5">
        <v>45</v>
      </c>
      <c r="D16" s="5">
        <v>75</v>
      </c>
      <c r="E16" s="7">
        <v>38442</v>
      </c>
      <c r="F16" s="3">
        <v>235</v>
      </c>
      <c r="G16" s="22">
        <v>672</v>
      </c>
      <c r="H16" s="22">
        <v>14.04</v>
      </c>
      <c r="I16" s="8">
        <v>294</v>
      </c>
      <c r="J16" s="8">
        <v>299</v>
      </c>
      <c r="K16" s="8">
        <v>65.8</v>
      </c>
      <c r="L16" s="8">
        <v>235</v>
      </c>
      <c r="M16" s="11">
        <v>214</v>
      </c>
      <c r="N16" s="11">
        <v>445</v>
      </c>
      <c r="O16" s="11">
        <v>167</v>
      </c>
      <c r="P16" s="36">
        <f t="shared" si="0"/>
        <v>573.17759999999998</v>
      </c>
      <c r="Q16" s="36">
        <f t="shared" si="0"/>
        <v>1191.8879999999999</v>
      </c>
      <c r="R16" s="36">
        <f t="shared" si="1"/>
        <v>404.00639999999999</v>
      </c>
      <c r="S16" s="8">
        <f t="shared" si="3"/>
        <v>20.995516483516482</v>
      </c>
      <c r="T16" s="8">
        <f t="shared" si="3"/>
        <v>43.658901098901097</v>
      </c>
      <c r="U16" s="8">
        <f t="shared" si="3"/>
        <v>14.79876923076923</v>
      </c>
      <c r="V16" s="8">
        <f t="shared" si="2"/>
        <v>79.453186813186804</v>
      </c>
    </row>
    <row r="17" spans="1:22" ht="15" customHeight="1" x14ac:dyDescent="0.25">
      <c r="A17" s="1">
        <v>2006</v>
      </c>
      <c r="B17" s="25">
        <v>38674</v>
      </c>
      <c r="C17" s="5">
        <v>79</v>
      </c>
      <c r="D17" s="5">
        <v>115</v>
      </c>
      <c r="E17" s="7">
        <v>38796</v>
      </c>
      <c r="F17" s="3">
        <v>94</v>
      </c>
      <c r="G17" s="22">
        <v>555</v>
      </c>
      <c r="H17" s="22">
        <v>17.04</v>
      </c>
      <c r="I17" s="8">
        <v>246</v>
      </c>
      <c r="J17" s="8">
        <v>77.3</v>
      </c>
      <c r="K17" s="8">
        <v>109</v>
      </c>
      <c r="L17" s="8">
        <v>210</v>
      </c>
      <c r="M17" s="11">
        <v>71</v>
      </c>
      <c r="N17" s="11">
        <v>59.4</v>
      </c>
      <c r="O17" s="11">
        <v>43</v>
      </c>
      <c r="P17" s="36">
        <f t="shared" si="0"/>
        <v>190.16640000000001</v>
      </c>
      <c r="Q17" s="36">
        <f t="shared" si="0"/>
        <v>159.09696</v>
      </c>
      <c r="R17" s="36">
        <f t="shared" si="1"/>
        <v>104.0256</v>
      </c>
      <c r="S17" s="8">
        <f t="shared" si="3"/>
        <v>6.9658021978021987</v>
      </c>
      <c r="T17" s="8">
        <f t="shared" si="3"/>
        <v>5.8277274725274726</v>
      </c>
      <c r="U17" s="8">
        <f t="shared" si="3"/>
        <v>3.8104615384615381</v>
      </c>
      <c r="V17" s="8">
        <f t="shared" si="2"/>
        <v>16.603991208791211</v>
      </c>
    </row>
    <row r="18" spans="1:22" ht="15" customHeight="1" x14ac:dyDescent="0.25">
      <c r="A18" s="5">
        <v>2007</v>
      </c>
      <c r="B18" s="7">
        <v>39105</v>
      </c>
      <c r="C18" s="5">
        <v>47</v>
      </c>
      <c r="D18" s="5">
        <v>47</v>
      </c>
      <c r="E18" s="7">
        <v>39141</v>
      </c>
      <c r="F18" s="3">
        <v>295</v>
      </c>
      <c r="G18" s="22">
        <v>594</v>
      </c>
      <c r="H18" s="22">
        <v>23.03</v>
      </c>
      <c r="I18" s="8">
        <v>42.7</v>
      </c>
      <c r="J18" s="8">
        <v>38.299999999999997</v>
      </c>
      <c r="K18" s="8">
        <v>35.200000000000003</v>
      </c>
      <c r="L18" s="8">
        <v>45.1</v>
      </c>
      <c r="M18" s="11">
        <v>301</v>
      </c>
      <c r="N18" s="11">
        <v>486</v>
      </c>
      <c r="O18" s="11">
        <v>173</v>
      </c>
      <c r="P18" s="36">
        <f t="shared" si="0"/>
        <v>806.19839999999999</v>
      </c>
      <c r="Q18" s="36">
        <f t="shared" si="0"/>
        <v>1301.7023999999999</v>
      </c>
      <c r="R18" s="36">
        <f t="shared" si="1"/>
        <v>418.52159999999998</v>
      </c>
      <c r="S18" s="8">
        <f t="shared" si="3"/>
        <v>29.531076923076924</v>
      </c>
      <c r="T18" s="8">
        <f t="shared" si="3"/>
        <v>47.681406593406592</v>
      </c>
      <c r="U18" s="8">
        <f t="shared" si="3"/>
        <v>15.330461538461538</v>
      </c>
      <c r="V18" s="8">
        <f t="shared" si="2"/>
        <v>92.542945054945051</v>
      </c>
    </row>
    <row r="19" spans="1:22" ht="15" customHeight="1" x14ac:dyDescent="0.25">
      <c r="A19" s="5">
        <v>2008</v>
      </c>
      <c r="B19" s="7">
        <v>39440</v>
      </c>
      <c r="C19" s="5">
        <v>0</v>
      </c>
      <c r="D19" s="5">
        <v>36</v>
      </c>
      <c r="E19" s="7">
        <v>39498</v>
      </c>
      <c r="F19" s="3">
        <v>281</v>
      </c>
      <c r="G19" s="22">
        <v>475</v>
      </c>
      <c r="H19" s="22">
        <v>19.03</v>
      </c>
      <c r="I19" s="8">
        <v>65.2</v>
      </c>
      <c r="J19" s="8">
        <v>66.400000000000006</v>
      </c>
      <c r="K19" s="8">
        <v>45</v>
      </c>
      <c r="L19" s="8">
        <v>88</v>
      </c>
      <c r="M19" s="11">
        <v>156</v>
      </c>
      <c r="N19" s="11">
        <v>96.9</v>
      </c>
      <c r="O19" s="11">
        <v>103</v>
      </c>
      <c r="P19" s="36">
        <f t="shared" si="0"/>
        <v>417.8304</v>
      </c>
      <c r="Q19" s="36">
        <f t="shared" si="0"/>
        <v>259.53696000000002</v>
      </c>
      <c r="R19" s="36">
        <f t="shared" si="1"/>
        <v>249.17760000000001</v>
      </c>
      <c r="S19" s="8">
        <f t="shared" si="3"/>
        <v>15.305142857142858</v>
      </c>
      <c r="T19" s="8">
        <f t="shared" si="3"/>
        <v>9.5068483516483528</v>
      </c>
      <c r="U19" s="8">
        <f t="shared" si="3"/>
        <v>9.1273846153846154</v>
      </c>
      <c r="V19" s="8">
        <f t="shared" si="2"/>
        <v>33.939375824175826</v>
      </c>
    </row>
    <row r="20" spans="1:22" s="2" customFormat="1" ht="15" customHeight="1" x14ac:dyDescent="0.25">
      <c r="A20" s="5">
        <v>2009</v>
      </c>
      <c r="B20" s="7">
        <v>39790</v>
      </c>
      <c r="C20" s="4">
        <v>82</v>
      </c>
      <c r="D20" s="4">
        <v>91</v>
      </c>
      <c r="E20" s="9">
        <v>39892</v>
      </c>
      <c r="F20" s="3">
        <v>243</v>
      </c>
      <c r="G20" s="22">
        <v>669</v>
      </c>
      <c r="H20" s="22">
        <v>8.0399999999999991</v>
      </c>
      <c r="I20" s="8">
        <v>142</v>
      </c>
      <c r="J20" s="8">
        <v>36.4</v>
      </c>
      <c r="K20" s="8">
        <v>49.6</v>
      </c>
      <c r="L20" s="8">
        <v>130</v>
      </c>
      <c r="M20" s="11">
        <v>323</v>
      </c>
      <c r="N20" s="11">
        <v>132</v>
      </c>
      <c r="O20" s="11">
        <v>174</v>
      </c>
      <c r="P20" s="36">
        <f t="shared" ref="P20:Q25" si="4">(M20*86400*31)/1000000</f>
        <v>865.1232</v>
      </c>
      <c r="Q20" s="36">
        <f t="shared" si="4"/>
        <v>353.54880000000003</v>
      </c>
      <c r="R20" s="36">
        <f t="shared" si="1"/>
        <v>420.94080000000002</v>
      </c>
      <c r="S20" s="8">
        <f t="shared" si="3"/>
        <v>31.689494505494505</v>
      </c>
      <c r="T20" s="8">
        <f t="shared" si="3"/>
        <v>12.950505494505494</v>
      </c>
      <c r="U20" s="8">
        <f t="shared" si="3"/>
        <v>15.419076923076924</v>
      </c>
      <c r="V20" s="8">
        <f t="shared" si="2"/>
        <v>60.059076923076923</v>
      </c>
    </row>
    <row r="21" spans="1:22" s="2" customFormat="1" ht="15" customHeight="1" x14ac:dyDescent="0.25">
      <c r="A21" s="5">
        <v>2010</v>
      </c>
      <c r="B21" s="7">
        <v>40155</v>
      </c>
      <c r="C21" s="4">
        <v>143</v>
      </c>
      <c r="D21" s="4">
        <v>152</v>
      </c>
      <c r="E21" s="9">
        <v>40247</v>
      </c>
      <c r="F21" s="3">
        <v>147</v>
      </c>
      <c r="G21" s="22">
        <v>873</v>
      </c>
      <c r="H21" s="22">
        <v>6.04</v>
      </c>
      <c r="I21" s="8">
        <v>168</v>
      </c>
      <c r="J21" s="8">
        <v>35.6</v>
      </c>
      <c r="K21" s="8">
        <v>46.5</v>
      </c>
      <c r="L21" s="8">
        <v>159</v>
      </c>
      <c r="M21" s="11">
        <v>300</v>
      </c>
      <c r="N21" s="11">
        <v>117</v>
      </c>
      <c r="O21" s="11">
        <v>72.900000000000006</v>
      </c>
      <c r="P21" s="36">
        <f t="shared" si="4"/>
        <v>803.52</v>
      </c>
      <c r="Q21" s="36">
        <f t="shared" si="4"/>
        <v>313.37279999999998</v>
      </c>
      <c r="R21" s="36">
        <f t="shared" si="1"/>
        <v>176.35968000000003</v>
      </c>
      <c r="S21" s="8">
        <f t="shared" si="3"/>
        <v>29.432967032967031</v>
      </c>
      <c r="T21" s="8">
        <f t="shared" si="3"/>
        <v>11.478857142857143</v>
      </c>
      <c r="U21" s="8">
        <f t="shared" si="3"/>
        <v>6.4600615384615399</v>
      </c>
      <c r="V21" s="8">
        <f t="shared" si="2"/>
        <v>47.37188571428571</v>
      </c>
    </row>
    <row r="22" spans="1:22" s="2" customFormat="1" ht="15" customHeight="1" x14ac:dyDescent="0.25">
      <c r="A22" s="4">
        <v>2011</v>
      </c>
      <c r="B22" s="9">
        <v>40509</v>
      </c>
      <c r="C22" s="4">
        <v>140</v>
      </c>
      <c r="D22" s="4">
        <v>167</v>
      </c>
      <c r="E22" s="9">
        <v>40622</v>
      </c>
      <c r="F22" s="3">
        <v>174</v>
      </c>
      <c r="G22" s="22">
        <v>758</v>
      </c>
      <c r="H22" s="22">
        <v>14.04</v>
      </c>
      <c r="I22" s="8">
        <v>198</v>
      </c>
      <c r="J22" s="8">
        <v>30.4</v>
      </c>
      <c r="K22" s="8">
        <v>38.5</v>
      </c>
      <c r="L22" s="8">
        <v>188</v>
      </c>
      <c r="M22" s="11">
        <v>137</v>
      </c>
      <c r="N22" s="11">
        <v>117</v>
      </c>
      <c r="O22" s="11">
        <v>113</v>
      </c>
      <c r="P22" s="36">
        <f t="shared" si="4"/>
        <v>366.94080000000002</v>
      </c>
      <c r="Q22" s="36">
        <f t="shared" si="4"/>
        <v>313.37279999999998</v>
      </c>
      <c r="R22" s="36">
        <f t="shared" si="1"/>
        <v>273.36959999999999</v>
      </c>
      <c r="S22" s="8">
        <f t="shared" si="3"/>
        <v>13.441054945054947</v>
      </c>
      <c r="T22" s="8">
        <f t="shared" si="3"/>
        <v>11.478857142857143</v>
      </c>
      <c r="U22" s="8">
        <f t="shared" si="3"/>
        <v>10.013538461538461</v>
      </c>
      <c r="V22" s="8">
        <f t="shared" si="2"/>
        <v>34.933450549450548</v>
      </c>
    </row>
    <row r="23" spans="1:22" s="2" customFormat="1" ht="15" customHeight="1" x14ac:dyDescent="0.25">
      <c r="A23" s="3">
        <v>2012</v>
      </c>
      <c r="B23" s="26">
        <v>40897</v>
      </c>
      <c r="C23" s="4">
        <v>92</v>
      </c>
      <c r="D23" s="4">
        <v>106</v>
      </c>
      <c r="E23" s="9">
        <v>40978</v>
      </c>
      <c r="F23" s="3">
        <v>159</v>
      </c>
      <c r="G23" s="22">
        <v>825</v>
      </c>
      <c r="H23" s="22">
        <v>24.04</v>
      </c>
      <c r="I23" s="8">
        <v>166</v>
      </c>
      <c r="J23" s="8">
        <v>106</v>
      </c>
      <c r="K23" s="8">
        <v>118</v>
      </c>
      <c r="L23" s="8">
        <v>110</v>
      </c>
      <c r="M23" s="11">
        <v>217</v>
      </c>
      <c r="N23" s="8">
        <v>163</v>
      </c>
      <c r="O23" s="8">
        <v>103</v>
      </c>
      <c r="P23" s="36">
        <f t="shared" si="4"/>
        <v>581.21280000000002</v>
      </c>
      <c r="Q23" s="36">
        <f t="shared" si="4"/>
        <v>436.57920000000001</v>
      </c>
      <c r="R23" s="36">
        <f t="shared" si="1"/>
        <v>249.17760000000001</v>
      </c>
      <c r="S23" s="8">
        <f t="shared" si="3"/>
        <v>21.289846153846156</v>
      </c>
      <c r="T23" s="8">
        <f t="shared" si="3"/>
        <v>15.991912087912088</v>
      </c>
      <c r="U23" s="8">
        <f t="shared" si="3"/>
        <v>9.1273846153846154</v>
      </c>
      <c r="V23" s="8">
        <f t="shared" si="2"/>
        <v>46.409142857142854</v>
      </c>
    </row>
    <row r="24" spans="1:22" s="2" customFormat="1" ht="15" customHeight="1" x14ac:dyDescent="0.25">
      <c r="A24" s="4">
        <v>2013</v>
      </c>
      <c r="B24" s="9">
        <v>41245</v>
      </c>
      <c r="C24" s="4">
        <v>79</v>
      </c>
      <c r="D24" s="4">
        <v>130</v>
      </c>
      <c r="E24" s="9">
        <v>41353</v>
      </c>
      <c r="F24" s="3">
        <v>172</v>
      </c>
      <c r="G24" s="22">
        <v>929</v>
      </c>
      <c r="H24" s="22">
        <v>21.04</v>
      </c>
      <c r="I24" s="8">
        <v>147</v>
      </c>
      <c r="J24" s="8">
        <v>30.3</v>
      </c>
      <c r="K24" s="8">
        <v>71.900000000000006</v>
      </c>
      <c r="L24" s="8">
        <v>109</v>
      </c>
      <c r="M24" s="8">
        <v>289</v>
      </c>
      <c r="N24" s="8">
        <v>143</v>
      </c>
      <c r="O24" s="8">
        <v>122</v>
      </c>
      <c r="P24" s="36">
        <f t="shared" si="4"/>
        <v>774.05759999999998</v>
      </c>
      <c r="Q24" s="36">
        <f t="shared" si="4"/>
        <v>383.01119999999997</v>
      </c>
      <c r="R24" s="36">
        <f t="shared" si="1"/>
        <v>295.14240000000001</v>
      </c>
      <c r="S24" s="8">
        <f t="shared" si="3"/>
        <v>28.353758241758243</v>
      </c>
      <c r="T24" s="8">
        <f t="shared" si="3"/>
        <v>14.029714285714284</v>
      </c>
      <c r="U24" s="8">
        <f t="shared" si="3"/>
        <v>10.811076923076923</v>
      </c>
      <c r="V24" s="8">
        <f t="shared" si="2"/>
        <v>53.194549450549452</v>
      </c>
    </row>
    <row r="25" spans="1:22" s="2" customFormat="1" ht="15" customHeight="1" x14ac:dyDescent="0.25">
      <c r="A25" s="4">
        <v>2014</v>
      </c>
      <c r="B25" s="9">
        <v>41614</v>
      </c>
      <c r="C25" s="4">
        <v>2</v>
      </c>
      <c r="D25" s="4">
        <v>11</v>
      </c>
      <c r="E25" s="9">
        <v>41690</v>
      </c>
      <c r="F25" s="3">
        <v>226</v>
      </c>
      <c r="G25" s="22">
        <v>313</v>
      </c>
      <c r="H25" s="22">
        <v>29.03</v>
      </c>
      <c r="I25" s="8">
        <v>113</v>
      </c>
      <c r="J25" s="8">
        <v>29.9</v>
      </c>
      <c r="K25" s="8">
        <v>23.2</v>
      </c>
      <c r="L25" s="8">
        <v>117</v>
      </c>
      <c r="M25" s="11">
        <v>231</v>
      </c>
      <c r="N25" s="8">
        <v>269</v>
      </c>
      <c r="O25" s="8">
        <v>128</v>
      </c>
      <c r="P25" s="36">
        <f t="shared" si="4"/>
        <v>618.71040000000005</v>
      </c>
      <c r="Q25" s="36">
        <f t="shared" si="4"/>
        <v>720.4896</v>
      </c>
      <c r="R25" s="36">
        <f t="shared" si="1"/>
        <v>309.6576</v>
      </c>
      <c r="S25" s="8">
        <f t="shared" si="3"/>
        <v>22.663384615384615</v>
      </c>
      <c r="T25" s="8">
        <f t="shared" si="3"/>
        <v>26.39156043956044</v>
      </c>
      <c r="U25" s="8">
        <f t="shared" si="3"/>
        <v>11.34276923076923</v>
      </c>
      <c r="V25" s="8">
        <f t="shared" si="2"/>
        <v>60.397714285714279</v>
      </c>
    </row>
    <row r="26" spans="1:22" s="2" customFormat="1" ht="15" customHeight="1" x14ac:dyDescent="0.25">
      <c r="A26" s="5">
        <v>2015</v>
      </c>
      <c r="B26" s="7">
        <v>41959</v>
      </c>
      <c r="C26" s="5">
        <v>26</v>
      </c>
      <c r="D26" s="12">
        <v>52</v>
      </c>
      <c r="E26" s="13">
        <v>42045</v>
      </c>
      <c r="F26" s="3">
        <v>88</v>
      </c>
      <c r="G26" s="22">
        <v>371</v>
      </c>
      <c r="H26" s="23">
        <v>21.04</v>
      </c>
      <c r="I26" s="8">
        <v>144</v>
      </c>
      <c r="J26" s="8">
        <v>78.099999999999994</v>
      </c>
      <c r="K26" s="8">
        <v>70.099999999999994</v>
      </c>
      <c r="L26" s="11">
        <v>153</v>
      </c>
      <c r="M26" s="11">
        <v>40.299999999999997</v>
      </c>
      <c r="N26" s="8">
        <v>60.1</v>
      </c>
      <c r="O26" s="8">
        <v>72.900000000000006</v>
      </c>
      <c r="P26" s="36">
        <f t="shared" ref="P26:Q34" si="5">(M26*86400*31)/1000000</f>
        <v>107.93951999999999</v>
      </c>
      <c r="Q26" s="36">
        <f t="shared" si="5"/>
        <v>160.97183999999999</v>
      </c>
      <c r="R26" s="36">
        <f t="shared" ref="R26:R34" si="6">(O26*86400*28)/1000000</f>
        <v>176.35968000000003</v>
      </c>
      <c r="S26" s="8">
        <f>P26/27300*1000</f>
        <v>3.9538285714285708</v>
      </c>
      <c r="T26" s="8">
        <f>Q26/27300*1000</f>
        <v>5.896404395604395</v>
      </c>
      <c r="U26" s="8">
        <f>R26/27300*1000</f>
        <v>6.4600615384615399</v>
      </c>
      <c r="V26" s="8">
        <f t="shared" ref="V26:V34" si="7">SUM(S26:U26)</f>
        <v>16.310294505494504</v>
      </c>
    </row>
    <row r="27" spans="1:22" s="2" customFormat="1" ht="15" customHeight="1" x14ac:dyDescent="0.25">
      <c r="A27" s="5">
        <v>2016</v>
      </c>
      <c r="B27" s="7">
        <v>42365</v>
      </c>
      <c r="C27" s="5">
        <v>27</v>
      </c>
      <c r="D27" s="12">
        <v>60</v>
      </c>
      <c r="E27" s="13">
        <v>42434</v>
      </c>
      <c r="F27" s="3">
        <v>77</v>
      </c>
      <c r="G27" s="22">
        <v>386</v>
      </c>
      <c r="H27" s="23">
        <v>3.05</v>
      </c>
      <c r="I27" s="8">
        <v>137</v>
      </c>
      <c r="J27" s="8">
        <v>96.9</v>
      </c>
      <c r="K27" s="8">
        <v>116</v>
      </c>
      <c r="L27" s="11">
        <v>129</v>
      </c>
      <c r="M27" s="11">
        <v>67.599999999999994</v>
      </c>
      <c r="N27" s="8">
        <v>62.5</v>
      </c>
      <c r="O27" s="8">
        <v>85.4</v>
      </c>
      <c r="P27" s="36">
        <f t="shared" si="5"/>
        <v>181.05983999999998</v>
      </c>
      <c r="Q27" s="36">
        <f t="shared" si="5"/>
        <v>167.4</v>
      </c>
      <c r="R27" s="36">
        <f t="shared" si="6"/>
        <v>206.59968000000003</v>
      </c>
      <c r="S27" s="8">
        <f t="shared" ref="S27:U34" si="8">P27/27300*1000</f>
        <v>6.6322285714285707</v>
      </c>
      <c r="T27" s="8">
        <f t="shared" si="8"/>
        <v>6.1318681318681323</v>
      </c>
      <c r="U27" s="8">
        <f t="shared" si="8"/>
        <v>7.5677538461538472</v>
      </c>
      <c r="V27" s="8">
        <f t="shared" si="7"/>
        <v>20.33185054945055</v>
      </c>
    </row>
    <row r="28" spans="1:22" s="2" customFormat="1" ht="15" customHeight="1" x14ac:dyDescent="0.25">
      <c r="A28" s="5">
        <v>2017</v>
      </c>
      <c r="B28" s="7">
        <v>42678</v>
      </c>
      <c r="C28" s="5">
        <v>58</v>
      </c>
      <c r="D28" s="5">
        <v>62</v>
      </c>
      <c r="E28" s="7">
        <v>42786</v>
      </c>
      <c r="F28" s="3">
        <v>210</v>
      </c>
      <c r="G28" s="22">
        <v>497</v>
      </c>
      <c r="H28" s="23">
        <v>24.03</v>
      </c>
      <c r="I28" s="8">
        <v>171</v>
      </c>
      <c r="J28" s="8">
        <v>167</v>
      </c>
      <c r="K28" s="8">
        <v>39.700000000000003</v>
      </c>
      <c r="L28" s="11">
        <v>198</v>
      </c>
      <c r="M28" s="11">
        <v>204</v>
      </c>
      <c r="N28" s="8">
        <v>221</v>
      </c>
      <c r="O28" s="8">
        <v>84.5</v>
      </c>
      <c r="P28" s="36">
        <f t="shared" si="5"/>
        <v>546.39359999999999</v>
      </c>
      <c r="Q28" s="36">
        <f t="shared" si="5"/>
        <v>591.92639999999994</v>
      </c>
      <c r="R28" s="36">
        <f t="shared" si="6"/>
        <v>204.42240000000001</v>
      </c>
      <c r="S28" s="8">
        <f t="shared" si="8"/>
        <v>20.014417582417583</v>
      </c>
      <c r="T28" s="8">
        <f t="shared" si="8"/>
        <v>21.682285714285712</v>
      </c>
      <c r="U28" s="8">
        <f t="shared" si="8"/>
        <v>7.4880000000000004</v>
      </c>
      <c r="V28" s="8">
        <f t="shared" si="7"/>
        <v>49.18470329670329</v>
      </c>
    </row>
    <row r="29" spans="1:22" s="2" customFormat="1" ht="15" customHeight="1" x14ac:dyDescent="0.25">
      <c r="A29" s="1">
        <v>2018</v>
      </c>
      <c r="B29" s="25">
        <v>43108</v>
      </c>
      <c r="C29" s="1">
        <v>62</v>
      </c>
      <c r="D29" s="1">
        <v>80</v>
      </c>
      <c r="E29" s="25">
        <v>43169</v>
      </c>
      <c r="F29" s="3">
        <v>197</v>
      </c>
      <c r="G29" s="22">
        <v>594</v>
      </c>
      <c r="H29" s="23">
        <v>13.04</v>
      </c>
      <c r="I29" s="8">
        <v>23.5</v>
      </c>
      <c r="J29" s="8">
        <v>23.5</v>
      </c>
      <c r="K29" s="8">
        <v>24.4</v>
      </c>
      <c r="L29" s="11">
        <v>22.5</v>
      </c>
      <c r="M29" s="11">
        <v>391</v>
      </c>
      <c r="N29" s="8">
        <v>492</v>
      </c>
      <c r="O29" s="8">
        <v>173</v>
      </c>
      <c r="P29" s="36">
        <f t="shared" si="5"/>
        <v>1047.2544</v>
      </c>
      <c r="Q29" s="36">
        <f t="shared" si="5"/>
        <v>1317.7728</v>
      </c>
      <c r="R29" s="36">
        <f t="shared" si="6"/>
        <v>418.52159999999998</v>
      </c>
      <c r="S29" s="8">
        <f t="shared" si="8"/>
        <v>38.360967032967032</v>
      </c>
      <c r="T29" s="8">
        <f t="shared" si="8"/>
        <v>48.270065934065933</v>
      </c>
      <c r="U29" s="8">
        <f t="shared" si="8"/>
        <v>15.330461538461538</v>
      </c>
      <c r="V29" s="8">
        <f t="shared" si="7"/>
        <v>101.9614945054945</v>
      </c>
    </row>
    <row r="30" spans="1:22" s="6" customFormat="1" ht="15" customHeight="1" x14ac:dyDescent="0.25">
      <c r="A30" s="5">
        <v>2019</v>
      </c>
      <c r="B30" s="7">
        <v>43424</v>
      </c>
      <c r="C30" s="5">
        <v>80</v>
      </c>
      <c r="D30" s="5">
        <v>111</v>
      </c>
      <c r="E30" s="7">
        <v>43496</v>
      </c>
      <c r="F30" s="3">
        <v>55</v>
      </c>
      <c r="G30" s="22">
        <v>388</v>
      </c>
      <c r="H30" s="23">
        <v>26.03</v>
      </c>
      <c r="I30" s="8">
        <v>107</v>
      </c>
      <c r="J30" s="8">
        <v>66.7</v>
      </c>
      <c r="K30" s="8">
        <v>43.3</v>
      </c>
      <c r="L30" s="11">
        <v>128</v>
      </c>
      <c r="M30" s="11">
        <v>43.1</v>
      </c>
      <c r="N30" s="8">
        <v>43.5</v>
      </c>
      <c r="O30" s="8">
        <v>54.3</v>
      </c>
      <c r="P30" s="36">
        <f t="shared" si="5"/>
        <v>115.43904000000001</v>
      </c>
      <c r="Q30" s="36">
        <f t="shared" si="5"/>
        <v>116.5104</v>
      </c>
      <c r="R30" s="36">
        <f t="shared" si="6"/>
        <v>131.36256</v>
      </c>
      <c r="S30" s="8">
        <f t="shared" si="8"/>
        <v>4.228536263736264</v>
      </c>
      <c r="T30" s="8">
        <f t="shared" si="8"/>
        <v>4.2677802197802199</v>
      </c>
      <c r="U30" s="8">
        <f t="shared" si="8"/>
        <v>4.8118153846153842</v>
      </c>
      <c r="V30" s="8">
        <f t="shared" si="7"/>
        <v>13.308131868131868</v>
      </c>
    </row>
    <row r="31" spans="1:22" s="6" customFormat="1" ht="15" customHeight="1" x14ac:dyDescent="0.25">
      <c r="A31" s="5">
        <v>2020</v>
      </c>
      <c r="B31" s="7">
        <v>43791</v>
      </c>
      <c r="C31" s="5">
        <v>2</v>
      </c>
      <c r="D31" s="5">
        <v>5</v>
      </c>
      <c r="E31" s="7">
        <v>43871</v>
      </c>
      <c r="F31" s="3">
        <v>294</v>
      </c>
      <c r="G31" s="22">
        <v>416</v>
      </c>
      <c r="H31" s="23">
        <v>14.03</v>
      </c>
      <c r="I31" s="8">
        <v>115</v>
      </c>
      <c r="J31" s="8">
        <v>60.9</v>
      </c>
      <c r="K31" s="8">
        <v>34.700000000000003</v>
      </c>
      <c r="L31" s="8">
        <v>120</v>
      </c>
      <c r="M31" s="8">
        <v>173</v>
      </c>
      <c r="N31" s="8">
        <v>250</v>
      </c>
      <c r="O31" s="8">
        <v>265</v>
      </c>
      <c r="P31" s="36">
        <f t="shared" si="5"/>
        <v>463.36320000000001</v>
      </c>
      <c r="Q31" s="36">
        <f t="shared" si="5"/>
        <v>669.6</v>
      </c>
      <c r="R31" s="36">
        <f t="shared" si="6"/>
        <v>641.08799999999997</v>
      </c>
      <c r="S31" s="8">
        <f t="shared" si="8"/>
        <v>16.973010989010987</v>
      </c>
      <c r="T31" s="8">
        <f t="shared" si="8"/>
        <v>24.527472527472529</v>
      </c>
      <c r="U31" s="8">
        <f t="shared" si="8"/>
        <v>23.483076923076922</v>
      </c>
      <c r="V31" s="8">
        <f t="shared" si="7"/>
        <v>64.983560439560435</v>
      </c>
    </row>
    <row r="32" spans="1:22" s="6" customFormat="1" ht="15" customHeight="1" x14ac:dyDescent="0.25">
      <c r="A32" s="5">
        <v>2021</v>
      </c>
      <c r="B32" s="7">
        <v>44166</v>
      </c>
      <c r="C32" s="5">
        <v>14</v>
      </c>
      <c r="D32" s="5">
        <v>57</v>
      </c>
      <c r="E32" s="7">
        <v>44252</v>
      </c>
      <c r="F32" s="3">
        <v>139</v>
      </c>
      <c r="G32" s="22">
        <v>560</v>
      </c>
      <c r="H32" s="23">
        <v>6.04</v>
      </c>
      <c r="I32" s="8">
        <v>124</v>
      </c>
      <c r="J32" s="8">
        <v>55.6</v>
      </c>
      <c r="K32" s="8">
        <v>51.4</v>
      </c>
      <c r="L32" s="8">
        <v>128</v>
      </c>
      <c r="M32" s="8">
        <v>140</v>
      </c>
      <c r="N32" s="8">
        <v>184</v>
      </c>
      <c r="O32" s="8">
        <v>145</v>
      </c>
      <c r="P32" s="36">
        <f t="shared" si="5"/>
        <v>374.976</v>
      </c>
      <c r="Q32" s="36">
        <f t="shared" si="5"/>
        <v>492.82560000000001</v>
      </c>
      <c r="R32" s="36">
        <f t="shared" si="6"/>
        <v>350.78399999999999</v>
      </c>
      <c r="S32" s="8">
        <f t="shared" si="8"/>
        <v>13.735384615384614</v>
      </c>
      <c r="T32" s="8">
        <f t="shared" si="8"/>
        <v>18.052219780219779</v>
      </c>
      <c r="U32" s="8">
        <f t="shared" si="8"/>
        <v>12.849230769230768</v>
      </c>
      <c r="V32" s="8">
        <f t="shared" si="7"/>
        <v>44.636835164835162</v>
      </c>
    </row>
    <row r="33" spans="1:22" s="6" customFormat="1" ht="15" customHeight="1" x14ac:dyDescent="0.25">
      <c r="A33" s="5">
        <v>2022</v>
      </c>
      <c r="B33" s="7">
        <v>44534</v>
      </c>
      <c r="C33" s="5">
        <v>72</v>
      </c>
      <c r="D33" s="5">
        <v>85</v>
      </c>
      <c r="E33" s="7">
        <v>44602</v>
      </c>
      <c r="F33" s="3">
        <v>184</v>
      </c>
      <c r="G33" s="22">
        <v>518</v>
      </c>
      <c r="H33" s="24">
        <v>45032</v>
      </c>
      <c r="I33" s="8">
        <v>112</v>
      </c>
      <c r="J33" s="8">
        <v>61.7</v>
      </c>
      <c r="K33" s="8">
        <v>36.6</v>
      </c>
      <c r="L33" s="8">
        <v>137</v>
      </c>
      <c r="M33" s="8">
        <v>202</v>
      </c>
      <c r="N33" s="8">
        <v>105.2</v>
      </c>
      <c r="O33" s="8">
        <v>101</v>
      </c>
      <c r="P33" s="36">
        <f t="shared" si="5"/>
        <v>541.03679999999997</v>
      </c>
      <c r="Q33" s="36">
        <f t="shared" si="5"/>
        <v>281.76767999999998</v>
      </c>
      <c r="R33" s="36">
        <f t="shared" si="6"/>
        <v>244.33920000000001</v>
      </c>
      <c r="S33" s="8">
        <f t="shared" si="8"/>
        <v>19.818197802197801</v>
      </c>
      <c r="T33" s="8">
        <f t="shared" si="8"/>
        <v>10.32116043956044</v>
      </c>
      <c r="U33" s="8">
        <f t="shared" si="8"/>
        <v>8.9501538461538459</v>
      </c>
      <c r="V33" s="8">
        <f t="shared" si="7"/>
        <v>39.089512087912084</v>
      </c>
    </row>
    <row r="34" spans="1:22" s="18" customFormat="1" ht="15" customHeight="1" x14ac:dyDescent="0.25">
      <c r="A34" s="15">
        <v>2023</v>
      </c>
      <c r="B34" s="16">
        <v>44881</v>
      </c>
      <c r="C34" s="15">
        <v>115</v>
      </c>
      <c r="D34" s="15">
        <v>128</v>
      </c>
      <c r="E34" s="16">
        <v>44995</v>
      </c>
      <c r="F34" s="17">
        <v>163</v>
      </c>
      <c r="G34" s="14">
        <v>940</v>
      </c>
      <c r="H34" s="23">
        <v>4.04</v>
      </c>
      <c r="I34" s="8">
        <v>283</v>
      </c>
      <c r="J34" s="8">
        <v>99.7</v>
      </c>
      <c r="K34" s="8">
        <v>116</v>
      </c>
      <c r="L34" s="8">
        <v>264</v>
      </c>
      <c r="M34" s="28">
        <v>141</v>
      </c>
      <c r="N34" s="28">
        <v>543</v>
      </c>
      <c r="O34" s="28">
        <v>249</v>
      </c>
      <c r="P34" s="36">
        <f t="shared" si="5"/>
        <v>377.65440000000001</v>
      </c>
      <c r="Q34" s="36">
        <f t="shared" si="5"/>
        <v>1454.3712</v>
      </c>
      <c r="R34" s="36">
        <f t="shared" si="6"/>
        <v>602.38080000000002</v>
      </c>
      <c r="S34" s="8">
        <f t="shared" si="8"/>
        <v>13.833494505494505</v>
      </c>
      <c r="T34" s="8">
        <f t="shared" si="8"/>
        <v>53.273670329670331</v>
      </c>
      <c r="U34" s="8">
        <f t="shared" si="8"/>
        <v>22.065230769230769</v>
      </c>
      <c r="V34" s="8">
        <f t="shared" si="7"/>
        <v>89.172395604395604</v>
      </c>
    </row>
  </sheetData>
  <pageMargins left="0.19685039370078741" right="7.874015748031496E-2" top="1.1811023622047245" bottom="0.3937007874015748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Витебск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2024-03-25T11:12:04Z</dcterms:modified>
</cp:coreProperties>
</file>