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45" yWindow="825" windowWidth="18555" windowHeight="8850"/>
  </bookViews>
  <sheets>
    <sheet name="Полоцк" sheetId="4" r:id="rId1"/>
  </sheets>
  <calcPr calcId="162913"/>
</workbook>
</file>

<file path=xl/calcChain.xml><?xml version="1.0" encoding="utf-8"?>
<calcChain xmlns="http://schemas.openxmlformats.org/spreadsheetml/2006/main">
  <c r="P25" i="4" l="1"/>
  <c r="R26" i="4" l="1"/>
  <c r="U26" i="4" s="1"/>
  <c r="R27" i="4"/>
  <c r="U27" i="4" s="1"/>
  <c r="R28" i="4"/>
  <c r="U28" i="4" s="1"/>
  <c r="R29" i="4"/>
  <c r="U29" i="4" s="1"/>
  <c r="R30" i="4"/>
  <c r="U30" i="4" s="1"/>
  <c r="R31" i="4"/>
  <c r="U31" i="4" s="1"/>
  <c r="R32" i="4"/>
  <c r="U32" i="4" s="1"/>
  <c r="R33" i="4"/>
  <c r="U33" i="4" s="1"/>
  <c r="Q26" i="4"/>
  <c r="T26" i="4" s="1"/>
  <c r="Q27" i="4"/>
  <c r="T27" i="4" s="1"/>
  <c r="Q28" i="4"/>
  <c r="T28" i="4" s="1"/>
  <c r="Q29" i="4"/>
  <c r="T29" i="4" s="1"/>
  <c r="Q30" i="4"/>
  <c r="T30" i="4" s="1"/>
  <c r="Q31" i="4"/>
  <c r="T31" i="4" s="1"/>
  <c r="Q32" i="4"/>
  <c r="T32" i="4" s="1"/>
  <c r="Q33" i="4"/>
  <c r="T33" i="4" s="1"/>
  <c r="P26" i="4"/>
  <c r="S26" i="4" s="1"/>
  <c r="V26" i="4" s="1"/>
  <c r="P27" i="4"/>
  <c r="S27" i="4" s="1"/>
  <c r="P28" i="4"/>
  <c r="S28" i="4" s="1"/>
  <c r="P29" i="4"/>
  <c r="S29" i="4" s="1"/>
  <c r="P30" i="4"/>
  <c r="S30" i="4" s="1"/>
  <c r="P31" i="4"/>
  <c r="S31" i="4" s="1"/>
  <c r="P32" i="4"/>
  <c r="S32" i="4" s="1"/>
  <c r="P33" i="4"/>
  <c r="S33" i="4" s="1"/>
  <c r="R6" i="4"/>
  <c r="U6" i="4" s="1"/>
  <c r="R7" i="4"/>
  <c r="U7" i="4" s="1"/>
  <c r="R8" i="4"/>
  <c r="U8" i="4" s="1"/>
  <c r="R9" i="4"/>
  <c r="U9" i="4" s="1"/>
  <c r="R10" i="4"/>
  <c r="U10" i="4" s="1"/>
  <c r="R11" i="4"/>
  <c r="U11" i="4" s="1"/>
  <c r="R12" i="4"/>
  <c r="U12" i="4" s="1"/>
  <c r="R13" i="4"/>
  <c r="U13" i="4" s="1"/>
  <c r="R14" i="4"/>
  <c r="U14" i="4" s="1"/>
  <c r="R15" i="4"/>
  <c r="U15" i="4" s="1"/>
  <c r="R16" i="4"/>
  <c r="U16" i="4" s="1"/>
  <c r="R17" i="4"/>
  <c r="U17" i="4" s="1"/>
  <c r="R18" i="4"/>
  <c r="U18" i="4" s="1"/>
  <c r="R19" i="4"/>
  <c r="U19" i="4" s="1"/>
  <c r="R20" i="4"/>
  <c r="U20" i="4" s="1"/>
  <c r="R21" i="4"/>
  <c r="U21" i="4" s="1"/>
  <c r="R22" i="4"/>
  <c r="U22" i="4" s="1"/>
  <c r="R23" i="4"/>
  <c r="U23" i="4" s="1"/>
  <c r="R24" i="4"/>
  <c r="U24" i="4" s="1"/>
  <c r="Q6" i="4"/>
  <c r="T6" i="4" s="1"/>
  <c r="Q7" i="4"/>
  <c r="T7" i="4" s="1"/>
  <c r="Q8" i="4"/>
  <c r="T8" i="4" s="1"/>
  <c r="Q9" i="4"/>
  <c r="T9" i="4" s="1"/>
  <c r="Q10" i="4"/>
  <c r="T10" i="4" s="1"/>
  <c r="Q11" i="4"/>
  <c r="T11" i="4" s="1"/>
  <c r="Q12" i="4"/>
  <c r="T12" i="4" s="1"/>
  <c r="Q13" i="4"/>
  <c r="T13" i="4" s="1"/>
  <c r="Q14" i="4"/>
  <c r="T14" i="4" s="1"/>
  <c r="Q15" i="4"/>
  <c r="T15" i="4" s="1"/>
  <c r="Q16" i="4"/>
  <c r="T16" i="4" s="1"/>
  <c r="Q17" i="4"/>
  <c r="T17" i="4" s="1"/>
  <c r="Q18" i="4"/>
  <c r="T18" i="4" s="1"/>
  <c r="Q19" i="4"/>
  <c r="T19" i="4" s="1"/>
  <c r="Q20" i="4"/>
  <c r="T20" i="4" s="1"/>
  <c r="Q21" i="4"/>
  <c r="T21" i="4" s="1"/>
  <c r="Q22" i="4"/>
  <c r="T22" i="4" s="1"/>
  <c r="Q23" i="4"/>
  <c r="T23" i="4" s="1"/>
  <c r="Q24" i="4"/>
  <c r="T24" i="4" s="1"/>
  <c r="P15" i="4"/>
  <c r="S15" i="4" s="1"/>
  <c r="P16" i="4"/>
  <c r="S16" i="4" s="1"/>
  <c r="P17" i="4"/>
  <c r="S17" i="4" s="1"/>
  <c r="P18" i="4"/>
  <c r="S18" i="4" s="1"/>
  <c r="P19" i="4"/>
  <c r="S19" i="4" s="1"/>
  <c r="P20" i="4"/>
  <c r="S20" i="4" s="1"/>
  <c r="P21" i="4"/>
  <c r="S21" i="4" s="1"/>
  <c r="P22" i="4"/>
  <c r="S22" i="4" s="1"/>
  <c r="P23" i="4"/>
  <c r="S23" i="4" s="1"/>
  <c r="P24" i="4"/>
  <c r="S24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2" i="4"/>
  <c r="S12" i="4" s="1"/>
  <c r="P13" i="4"/>
  <c r="S13" i="4" s="1"/>
  <c r="P14" i="4"/>
  <c r="S14" i="4" s="1"/>
  <c r="V28" i="4" l="1"/>
  <c r="V9" i="4"/>
  <c r="V24" i="4"/>
  <c r="V20" i="4"/>
  <c r="V16" i="4"/>
  <c r="V27" i="4"/>
  <c r="V29" i="4"/>
  <c r="V23" i="4"/>
  <c r="V19" i="4"/>
  <c r="V15" i="4"/>
  <c r="V12" i="4"/>
  <c r="V22" i="4"/>
  <c r="V18" i="4"/>
  <c r="V14" i="4"/>
  <c r="V11" i="4"/>
  <c r="V7" i="4"/>
  <c r="V21" i="4"/>
  <c r="V17" i="4"/>
  <c r="V13" i="4"/>
  <c r="V10" i="4"/>
  <c r="V6" i="4"/>
  <c r="V8" i="4"/>
  <c r="V32" i="4"/>
  <c r="V33" i="4"/>
  <c r="V31" i="4"/>
  <c r="V30" i="4"/>
  <c r="R25" i="4" l="1"/>
  <c r="U25" i="4" s="1"/>
  <c r="Q25" i="4"/>
  <c r="T25" i="4" s="1"/>
  <c r="S25" i="4"/>
  <c r="R5" i="4"/>
  <c r="U5" i="4" s="1"/>
  <c r="Q5" i="4"/>
  <c r="T5" i="4" s="1"/>
  <c r="P5" i="4"/>
  <c r="S5" i="4" s="1"/>
  <c r="R4" i="4"/>
  <c r="U4" i="4" s="1"/>
  <c r="Q4" i="4"/>
  <c r="T4" i="4" s="1"/>
  <c r="P4" i="4"/>
  <c r="S4" i="4" s="1"/>
  <c r="R3" i="4"/>
  <c r="U3" i="4" s="1"/>
  <c r="Q3" i="4"/>
  <c r="T3" i="4" s="1"/>
  <c r="P3" i="4"/>
  <c r="S3" i="4" s="1"/>
  <c r="R2" i="4"/>
  <c r="U2" i="4" s="1"/>
  <c r="Q2" i="4"/>
  <c r="T2" i="4" s="1"/>
  <c r="P2" i="4"/>
  <c r="S2" i="4" s="1"/>
  <c r="V5" i="4" l="1"/>
  <c r="V4" i="4"/>
  <c r="V25" i="4"/>
  <c r="V3" i="4"/>
  <c r="V2" i="4"/>
</calcChain>
</file>

<file path=xl/sharedStrings.xml><?xml version="1.0" encoding="utf-8"?>
<sst xmlns="http://schemas.openxmlformats.org/spreadsheetml/2006/main" count="22" uniqueCount="22">
  <si>
    <t>Smax</t>
  </si>
  <si>
    <t>year</t>
  </si>
  <si>
    <t>d_0</t>
  </si>
  <si>
    <t>S_2802</t>
  </si>
  <si>
    <t>d_smax</t>
  </si>
  <si>
    <t>H_2802</t>
  </si>
  <si>
    <t>H_max</t>
  </si>
  <si>
    <t>d_hmax</t>
  </si>
  <si>
    <t>X</t>
  </si>
  <si>
    <t>X1</t>
  </si>
  <si>
    <t>X2</t>
  </si>
  <si>
    <t>Xs</t>
  </si>
  <si>
    <t>Q12</t>
  </si>
  <si>
    <t>Q01</t>
  </si>
  <si>
    <t>Q02</t>
  </si>
  <si>
    <t>W12</t>
  </si>
  <si>
    <t>W01</t>
  </si>
  <si>
    <t>W02</t>
  </si>
  <si>
    <t>Y12</t>
  </si>
  <si>
    <t>Y01</t>
  </si>
  <si>
    <t>Y02</t>
  </si>
  <si>
    <t>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</si>
</sst>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0.0"/>
    <numFmt numFmtId="167" formatCode="d/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" fontId="4" fillId="3" borderId="1" applyFont="0" applyFill="0" applyAlignment="0" applyProtection="0">
      <alignment horizont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Стиль 1" xfId="2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E1" zoomScale="95" zoomScaleNormal="95" workbookViewId="0">
      <selection activeCell="P12" sqref="P12"/>
    </sheetView>
  </sheetViews>
  <sheetFormatPr defaultColWidth="9.140625" defaultRowHeight="15" x14ac:dyDescent="0.25"/>
  <cols>
    <col min="1" max="1" width="5.85546875" style="9" customWidth="1"/>
    <col min="2" max="2" width="13.28515625" style="9" customWidth="1"/>
    <col min="3" max="3" width="6.5703125" style="9" customWidth="1"/>
    <col min="4" max="4" width="6" style="9" customWidth="1"/>
    <col min="5" max="5" width="12" style="9" customWidth="1"/>
    <col min="6" max="6" width="9.28515625" style="1" customWidth="1"/>
    <col min="7" max="7" width="7.5703125" style="9" customWidth="1"/>
    <col min="8" max="8" width="8.85546875" style="9" customWidth="1"/>
    <col min="9" max="9" width="11.140625" style="14" customWidth="1"/>
    <col min="10" max="10" width="9" style="14" customWidth="1"/>
    <col min="11" max="11" width="8.140625" style="14" customWidth="1"/>
    <col min="12" max="12" width="8.7109375" style="15" customWidth="1"/>
    <col min="13" max="13" width="9.140625" style="9"/>
    <col min="14" max="14" width="8.28515625" style="9" customWidth="1"/>
    <col min="15" max="15" width="7.7109375" style="9" customWidth="1"/>
    <col min="16" max="16" width="8" style="9" customWidth="1"/>
    <col min="17" max="17" width="9" style="9" bestFit="1" customWidth="1"/>
    <col min="18" max="18" width="10.85546875" style="9" customWidth="1"/>
    <col min="19" max="19" width="9" style="9" bestFit="1" customWidth="1"/>
    <col min="20" max="20" width="9" style="9" customWidth="1"/>
    <col min="21" max="21" width="9" style="9" bestFit="1" customWidth="1"/>
    <col min="22" max="22" width="14.85546875" style="9" customWidth="1"/>
    <col min="23" max="24" width="24" style="9" bestFit="1" customWidth="1"/>
    <col min="25" max="25" width="12.28515625" style="9" bestFit="1" customWidth="1"/>
    <col min="26" max="26" width="26.7109375" style="9" bestFit="1" customWidth="1"/>
    <col min="27" max="16384" width="9.140625" style="9"/>
  </cols>
  <sheetData>
    <row r="1" spans="1:22" x14ac:dyDescent="0.25">
      <c r="A1" s="19" t="s">
        <v>1</v>
      </c>
      <c r="B1" s="20" t="s">
        <v>2</v>
      </c>
      <c r="C1" s="19" t="s">
        <v>3</v>
      </c>
      <c r="D1" s="19" t="s">
        <v>0</v>
      </c>
      <c r="E1" s="20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3" t="s">
        <v>20</v>
      </c>
      <c r="V1" s="24" t="s">
        <v>21</v>
      </c>
    </row>
    <row r="2" spans="1:22" s="14" customFormat="1" x14ac:dyDescent="0.25">
      <c r="A2" s="4">
        <v>1991</v>
      </c>
      <c r="B2" s="6">
        <v>33222</v>
      </c>
      <c r="C2" s="25">
        <v>12</v>
      </c>
      <c r="D2" s="25">
        <v>43</v>
      </c>
      <c r="E2" s="6">
        <v>33289</v>
      </c>
      <c r="F2" s="2">
        <v>396</v>
      </c>
      <c r="G2" s="28">
        <v>672</v>
      </c>
      <c r="H2" s="16">
        <v>28.03</v>
      </c>
      <c r="I2" s="7">
        <v>68.900000000000006</v>
      </c>
      <c r="J2" s="7">
        <v>34.799999999999997</v>
      </c>
      <c r="K2" s="7">
        <v>22.3</v>
      </c>
      <c r="L2" s="7">
        <v>90.1</v>
      </c>
      <c r="M2" s="7">
        <v>420</v>
      </c>
      <c r="N2" s="7">
        <v>304</v>
      </c>
      <c r="O2" s="7">
        <v>202</v>
      </c>
      <c r="P2" s="30">
        <f t="shared" ref="P2:Q18" si="0">(M2*86400*31)/1000000</f>
        <v>1124.9280000000001</v>
      </c>
      <c r="Q2" s="30">
        <f t="shared" si="0"/>
        <v>814.23360000000002</v>
      </c>
      <c r="R2" s="30">
        <f t="shared" ref="R2:R24" si="1">(O2*86400*28)/1000000</f>
        <v>488.67840000000001</v>
      </c>
      <c r="S2" s="7">
        <f>P2/41700*1000</f>
        <v>26.976690647482016</v>
      </c>
      <c r="T2" s="7">
        <f>Q2/41700*1000</f>
        <v>19.525985611510791</v>
      </c>
      <c r="U2" s="7">
        <f>R2/41700*1000</f>
        <v>11.718906474820145</v>
      </c>
      <c r="V2" s="7">
        <f t="shared" ref="V2:V24" si="2">SUM(S2:U2)</f>
        <v>58.221582733812951</v>
      </c>
    </row>
    <row r="3" spans="1:22" s="14" customFormat="1" x14ac:dyDescent="0.25">
      <c r="A3" s="4">
        <v>1992</v>
      </c>
      <c r="B3" s="6">
        <v>33577</v>
      </c>
      <c r="C3" s="25">
        <v>28</v>
      </c>
      <c r="D3" s="25">
        <v>28</v>
      </c>
      <c r="E3" s="6">
        <v>33662</v>
      </c>
      <c r="F3" s="2">
        <v>292</v>
      </c>
      <c r="G3" s="28">
        <v>812</v>
      </c>
      <c r="H3" s="16">
        <v>2.04</v>
      </c>
      <c r="I3" s="7">
        <v>107</v>
      </c>
      <c r="J3" s="7">
        <v>44.4</v>
      </c>
      <c r="K3" s="7">
        <v>47.9</v>
      </c>
      <c r="L3" s="7">
        <v>117</v>
      </c>
      <c r="M3" s="7">
        <v>166</v>
      </c>
      <c r="N3" s="7">
        <v>243</v>
      </c>
      <c r="O3" s="7">
        <v>189</v>
      </c>
      <c r="P3" s="30">
        <f t="shared" si="0"/>
        <v>444.61439999999999</v>
      </c>
      <c r="Q3" s="30">
        <f t="shared" si="0"/>
        <v>650.85119999999995</v>
      </c>
      <c r="R3" s="30">
        <f t="shared" si="1"/>
        <v>457.22879999999998</v>
      </c>
      <c r="S3" s="7">
        <f t="shared" ref="S3:S24" si="3">P3/41700*1000</f>
        <v>10.66221582733813</v>
      </c>
      <c r="T3" s="7">
        <f t="shared" ref="T3:T24" si="4">Q3/41700*1000</f>
        <v>15.607942446043165</v>
      </c>
      <c r="U3" s="7">
        <f t="shared" ref="U3:U24" si="5">R3/41700*1000</f>
        <v>10.964719424460432</v>
      </c>
      <c r="V3" s="7">
        <f t="shared" si="2"/>
        <v>37.234877697841725</v>
      </c>
    </row>
    <row r="4" spans="1:22" s="14" customFormat="1" x14ac:dyDescent="0.25">
      <c r="A4" s="4">
        <v>1993</v>
      </c>
      <c r="B4" s="6">
        <v>33935</v>
      </c>
      <c r="C4" s="25">
        <v>37</v>
      </c>
      <c r="D4" s="25">
        <v>37</v>
      </c>
      <c r="E4" s="6">
        <v>34028</v>
      </c>
      <c r="F4" s="2">
        <v>355</v>
      </c>
      <c r="G4" s="28">
        <v>741</v>
      </c>
      <c r="H4" s="16">
        <v>13.04</v>
      </c>
      <c r="I4" s="7">
        <v>106</v>
      </c>
      <c r="J4" s="7">
        <v>59.7</v>
      </c>
      <c r="K4" s="7">
        <v>58.5</v>
      </c>
      <c r="L4" s="7">
        <v>117</v>
      </c>
      <c r="M4" s="7">
        <v>192</v>
      </c>
      <c r="N4" s="7">
        <v>227</v>
      </c>
      <c r="O4" s="7">
        <v>331</v>
      </c>
      <c r="P4" s="30">
        <f t="shared" si="0"/>
        <v>514.25279999999998</v>
      </c>
      <c r="Q4" s="30">
        <f t="shared" si="0"/>
        <v>607.99680000000001</v>
      </c>
      <c r="R4" s="30">
        <f t="shared" si="1"/>
        <v>800.75519999999995</v>
      </c>
      <c r="S4" s="7">
        <f t="shared" si="3"/>
        <v>12.332201438848919</v>
      </c>
      <c r="T4" s="7">
        <f t="shared" si="4"/>
        <v>14.580258992805755</v>
      </c>
      <c r="U4" s="7">
        <f t="shared" si="5"/>
        <v>19.202762589928057</v>
      </c>
      <c r="V4" s="7">
        <f t="shared" si="2"/>
        <v>46.115223021582729</v>
      </c>
    </row>
    <row r="5" spans="1:22" s="14" customFormat="1" x14ac:dyDescent="0.25">
      <c r="A5" s="4">
        <v>1994</v>
      </c>
      <c r="B5" s="6">
        <v>34280</v>
      </c>
      <c r="C5" s="25">
        <v>80</v>
      </c>
      <c r="D5" s="25">
        <v>83</v>
      </c>
      <c r="E5" s="6">
        <v>34403</v>
      </c>
      <c r="F5" s="2">
        <v>217</v>
      </c>
      <c r="G5" s="28">
        <v>1100</v>
      </c>
      <c r="H5" s="16">
        <v>17.04</v>
      </c>
      <c r="I5" s="7">
        <v>167.3</v>
      </c>
      <c r="J5" s="7">
        <v>57.2</v>
      </c>
      <c r="K5" s="7">
        <v>67.400000000000006</v>
      </c>
      <c r="L5" s="7">
        <v>157.9</v>
      </c>
      <c r="M5" s="7">
        <v>125</v>
      </c>
      <c r="N5" s="7">
        <v>161</v>
      </c>
      <c r="O5" s="7">
        <v>112</v>
      </c>
      <c r="P5" s="30">
        <f t="shared" si="0"/>
        <v>334.8</v>
      </c>
      <c r="Q5" s="30">
        <f t="shared" si="0"/>
        <v>431.22239999999999</v>
      </c>
      <c r="R5" s="30">
        <f t="shared" si="1"/>
        <v>270.9504</v>
      </c>
      <c r="S5" s="7">
        <f t="shared" si="3"/>
        <v>8.0287769784172678</v>
      </c>
      <c r="T5" s="7">
        <f t="shared" si="4"/>
        <v>10.341064748201438</v>
      </c>
      <c r="U5" s="7">
        <f t="shared" si="5"/>
        <v>6.4976115107913675</v>
      </c>
      <c r="V5" s="7">
        <f t="shared" si="2"/>
        <v>24.867453237410075</v>
      </c>
    </row>
    <row r="6" spans="1:22" s="14" customFormat="1" x14ac:dyDescent="0.25">
      <c r="A6" s="4">
        <v>1995</v>
      </c>
      <c r="B6" s="6">
        <v>34648</v>
      </c>
      <c r="C6" s="25">
        <v>11</v>
      </c>
      <c r="D6" s="25">
        <v>20</v>
      </c>
      <c r="E6" s="6">
        <v>34719</v>
      </c>
      <c r="F6" s="2">
        <v>495</v>
      </c>
      <c r="G6" s="28">
        <v>746</v>
      </c>
      <c r="H6" s="16">
        <v>12.03</v>
      </c>
      <c r="I6" s="7">
        <v>79.3</v>
      </c>
      <c r="J6" s="7">
        <v>95.3</v>
      </c>
      <c r="K6" s="7">
        <v>9.1</v>
      </c>
      <c r="L6" s="7">
        <v>160.80000000000001</v>
      </c>
      <c r="M6" s="7">
        <v>173</v>
      </c>
      <c r="N6" s="7">
        <v>209</v>
      </c>
      <c r="O6" s="7">
        <v>346</v>
      </c>
      <c r="P6" s="30">
        <f t="shared" si="0"/>
        <v>463.36320000000001</v>
      </c>
      <c r="Q6" s="30">
        <f t="shared" si="0"/>
        <v>559.78560000000004</v>
      </c>
      <c r="R6" s="30">
        <f t="shared" si="1"/>
        <v>837.04319999999996</v>
      </c>
      <c r="S6" s="7">
        <f t="shared" si="3"/>
        <v>11.111827338129496</v>
      </c>
      <c r="T6" s="7">
        <f t="shared" si="4"/>
        <v>13.42411510791367</v>
      </c>
      <c r="U6" s="7">
        <f t="shared" si="5"/>
        <v>20.072978417266185</v>
      </c>
      <c r="V6" s="7">
        <f t="shared" si="2"/>
        <v>44.608920863309351</v>
      </c>
    </row>
    <row r="7" spans="1:22" s="14" customFormat="1" x14ac:dyDescent="0.25">
      <c r="A7" s="4">
        <v>1996</v>
      </c>
      <c r="B7" s="6">
        <v>35004</v>
      </c>
      <c r="C7" s="25">
        <v>78</v>
      </c>
      <c r="D7" s="25">
        <v>83</v>
      </c>
      <c r="E7" s="6">
        <v>35155</v>
      </c>
      <c r="F7" s="2">
        <v>194</v>
      </c>
      <c r="G7" s="28">
        <v>684</v>
      </c>
      <c r="H7" s="16">
        <v>19.04</v>
      </c>
      <c r="I7" s="7">
        <v>140.30000000000001</v>
      </c>
      <c r="J7" s="7">
        <v>6.7</v>
      </c>
      <c r="K7" s="7">
        <v>21.7</v>
      </c>
      <c r="L7" s="7">
        <v>123</v>
      </c>
      <c r="M7" s="7">
        <v>138</v>
      </c>
      <c r="N7" s="7">
        <v>104</v>
      </c>
      <c r="O7" s="7">
        <v>87.4</v>
      </c>
      <c r="P7" s="30">
        <f t="shared" si="0"/>
        <v>369.61919999999998</v>
      </c>
      <c r="Q7" s="30">
        <f t="shared" si="0"/>
        <v>278.55360000000002</v>
      </c>
      <c r="R7" s="30">
        <f t="shared" si="1"/>
        <v>211.43808000000004</v>
      </c>
      <c r="S7" s="7">
        <f t="shared" si="3"/>
        <v>8.8637697841726606</v>
      </c>
      <c r="T7" s="7">
        <f t="shared" si="4"/>
        <v>6.6799424460431664</v>
      </c>
      <c r="U7" s="7">
        <f t="shared" si="5"/>
        <v>5.0704575539568353</v>
      </c>
      <c r="V7" s="7">
        <f t="shared" si="2"/>
        <v>20.614169784172663</v>
      </c>
    </row>
    <row r="8" spans="1:22" s="14" customFormat="1" x14ac:dyDescent="0.25">
      <c r="A8" s="4">
        <v>1997</v>
      </c>
      <c r="B8" s="6">
        <v>35408</v>
      </c>
      <c r="C8" s="25">
        <v>8</v>
      </c>
      <c r="D8" s="25">
        <v>33</v>
      </c>
      <c r="E8" s="6">
        <v>35440</v>
      </c>
      <c r="F8" s="2">
        <v>378</v>
      </c>
      <c r="G8" s="28">
        <v>551</v>
      </c>
      <c r="H8" s="16">
        <v>7.03</v>
      </c>
      <c r="I8" s="7">
        <v>31</v>
      </c>
      <c r="J8" s="7">
        <v>73.099999999999994</v>
      </c>
      <c r="K8" s="7">
        <v>8.6</v>
      </c>
      <c r="L8" s="7">
        <v>98.2</v>
      </c>
      <c r="M8" s="7">
        <v>420</v>
      </c>
      <c r="N8" s="7">
        <v>182</v>
      </c>
      <c r="O8" s="7">
        <v>173</v>
      </c>
      <c r="P8" s="30">
        <f t="shared" si="0"/>
        <v>1124.9280000000001</v>
      </c>
      <c r="Q8" s="30">
        <f t="shared" si="0"/>
        <v>487.46879999999999</v>
      </c>
      <c r="R8" s="30">
        <f t="shared" si="1"/>
        <v>418.52159999999998</v>
      </c>
      <c r="S8" s="7">
        <f t="shared" si="3"/>
        <v>26.976690647482016</v>
      </c>
      <c r="T8" s="7">
        <f t="shared" si="4"/>
        <v>11.689899280575538</v>
      </c>
      <c r="U8" s="7">
        <f t="shared" si="5"/>
        <v>10.036489208633093</v>
      </c>
      <c r="V8" s="7">
        <f t="shared" si="2"/>
        <v>48.703079136690647</v>
      </c>
    </row>
    <row r="9" spans="1:22" s="14" customFormat="1" x14ac:dyDescent="0.25">
      <c r="A9" s="4">
        <v>1998</v>
      </c>
      <c r="B9" s="6">
        <v>35760</v>
      </c>
      <c r="C9" s="25">
        <v>3</v>
      </c>
      <c r="D9" s="25">
        <v>42</v>
      </c>
      <c r="E9" s="6">
        <v>35836</v>
      </c>
      <c r="F9" s="2">
        <v>622</v>
      </c>
      <c r="G9" s="28">
        <v>656</v>
      </c>
      <c r="H9" s="16">
        <v>1.03</v>
      </c>
      <c r="I9" s="7">
        <v>103.5</v>
      </c>
      <c r="J9" s="7">
        <v>36.9</v>
      </c>
      <c r="K9" s="7">
        <v>0</v>
      </c>
      <c r="L9" s="7">
        <v>139.1</v>
      </c>
      <c r="M9" s="7">
        <v>211</v>
      </c>
      <c r="N9" s="7">
        <v>335</v>
      </c>
      <c r="O9" s="7">
        <v>358</v>
      </c>
      <c r="P9" s="30">
        <f t="shared" si="0"/>
        <v>565.14239999999995</v>
      </c>
      <c r="Q9" s="30">
        <f t="shared" si="0"/>
        <v>897.26400000000001</v>
      </c>
      <c r="R9" s="30">
        <f t="shared" si="1"/>
        <v>866.07360000000006</v>
      </c>
      <c r="S9" s="7">
        <f t="shared" si="3"/>
        <v>13.552575539568345</v>
      </c>
      <c r="T9" s="7">
        <f t="shared" si="4"/>
        <v>21.517122302158274</v>
      </c>
      <c r="U9" s="7">
        <f t="shared" si="5"/>
        <v>20.769151079136694</v>
      </c>
      <c r="V9" s="7">
        <f t="shared" si="2"/>
        <v>55.838848920863313</v>
      </c>
    </row>
    <row r="10" spans="1:22" s="14" customFormat="1" x14ac:dyDescent="0.25">
      <c r="A10" s="4">
        <v>1999</v>
      </c>
      <c r="B10" s="6">
        <v>36107</v>
      </c>
      <c r="C10" s="25">
        <v>95</v>
      </c>
      <c r="D10" s="25">
        <v>95</v>
      </c>
      <c r="E10" s="6">
        <v>36219</v>
      </c>
      <c r="F10" s="2">
        <v>291</v>
      </c>
      <c r="G10" s="28">
        <v>1004</v>
      </c>
      <c r="H10" s="16">
        <v>14.04</v>
      </c>
      <c r="I10" s="7">
        <v>138.30000000000001</v>
      </c>
      <c r="J10" s="7">
        <v>55.7</v>
      </c>
      <c r="K10" s="7">
        <v>53.7</v>
      </c>
      <c r="L10" s="7">
        <v>140.69999999999999</v>
      </c>
      <c r="M10" s="7">
        <v>222</v>
      </c>
      <c r="N10" s="7">
        <v>277</v>
      </c>
      <c r="O10" s="7">
        <v>213</v>
      </c>
      <c r="P10" s="30">
        <f t="shared" si="0"/>
        <v>594.60479999999995</v>
      </c>
      <c r="Q10" s="30">
        <f t="shared" si="0"/>
        <v>741.91679999999997</v>
      </c>
      <c r="R10" s="30">
        <f t="shared" si="1"/>
        <v>515.28959999999995</v>
      </c>
      <c r="S10" s="7">
        <f t="shared" si="3"/>
        <v>14.259107913669064</v>
      </c>
      <c r="T10" s="7">
        <f t="shared" si="4"/>
        <v>17.791769784172661</v>
      </c>
      <c r="U10" s="7">
        <f t="shared" si="5"/>
        <v>12.357064748201438</v>
      </c>
      <c r="V10" s="7">
        <f t="shared" si="2"/>
        <v>44.407942446043165</v>
      </c>
    </row>
    <row r="11" spans="1:22" s="14" customFormat="1" x14ac:dyDescent="0.25">
      <c r="A11" s="4">
        <v>2000</v>
      </c>
      <c r="B11" s="6">
        <v>36479</v>
      </c>
      <c r="C11" s="25">
        <v>39</v>
      </c>
      <c r="D11" s="25">
        <v>50</v>
      </c>
      <c r="E11" s="6">
        <v>36556</v>
      </c>
      <c r="F11" s="2">
        <v>289</v>
      </c>
      <c r="G11" s="28">
        <v>899</v>
      </c>
      <c r="H11" s="16">
        <v>15.04</v>
      </c>
      <c r="I11" s="7">
        <v>120.4</v>
      </c>
      <c r="J11" s="7">
        <v>154.6</v>
      </c>
      <c r="K11" s="7">
        <v>139.9</v>
      </c>
      <c r="L11" s="7">
        <v>170.3</v>
      </c>
      <c r="M11" s="7">
        <v>130</v>
      </c>
      <c r="N11" s="7">
        <v>135</v>
      </c>
      <c r="O11" s="7">
        <v>160</v>
      </c>
      <c r="P11" s="30">
        <f t="shared" si="0"/>
        <v>348.19200000000001</v>
      </c>
      <c r="Q11" s="30">
        <f t="shared" si="0"/>
        <v>361.584</v>
      </c>
      <c r="R11" s="30">
        <f t="shared" si="1"/>
        <v>387.072</v>
      </c>
      <c r="S11" s="7">
        <f t="shared" si="3"/>
        <v>8.3499280575539583</v>
      </c>
      <c r="T11" s="7">
        <f t="shared" si="4"/>
        <v>8.6710791366906488</v>
      </c>
      <c r="U11" s="7">
        <f t="shared" si="5"/>
        <v>9.2823021582733816</v>
      </c>
      <c r="V11" s="7">
        <f t="shared" si="2"/>
        <v>26.303309352517989</v>
      </c>
    </row>
    <row r="12" spans="1:22" s="14" customFormat="1" x14ac:dyDescent="0.25">
      <c r="A12" s="4">
        <v>2001</v>
      </c>
      <c r="B12" s="6">
        <v>36878</v>
      </c>
      <c r="C12" s="25">
        <v>55</v>
      </c>
      <c r="D12" s="25">
        <v>82</v>
      </c>
      <c r="E12" s="6">
        <v>36960</v>
      </c>
      <c r="F12" s="2">
        <v>443</v>
      </c>
      <c r="G12" s="28">
        <v>840</v>
      </c>
      <c r="H12" s="16">
        <v>20.03</v>
      </c>
      <c r="I12" s="7">
        <v>134.30000000000001</v>
      </c>
      <c r="J12" s="7">
        <v>18.7</v>
      </c>
      <c r="K12" s="7">
        <v>43.9</v>
      </c>
      <c r="L12" s="7">
        <v>114.2</v>
      </c>
      <c r="M12" s="7">
        <v>339</v>
      </c>
      <c r="N12" s="7">
        <v>252</v>
      </c>
      <c r="O12" s="7">
        <v>266</v>
      </c>
      <c r="P12" s="30">
        <f t="shared" si="0"/>
        <v>907.97760000000005</v>
      </c>
      <c r="Q12" s="30">
        <f t="shared" si="0"/>
        <v>674.95680000000004</v>
      </c>
      <c r="R12" s="30">
        <f t="shared" si="1"/>
        <v>643.50720000000001</v>
      </c>
      <c r="S12" s="7">
        <f t="shared" si="3"/>
        <v>21.774043165467624</v>
      </c>
      <c r="T12" s="7">
        <f t="shared" si="4"/>
        <v>16.186014388489209</v>
      </c>
      <c r="U12" s="7">
        <f t="shared" si="5"/>
        <v>15.431827338129496</v>
      </c>
      <c r="V12" s="7">
        <f t="shared" si="2"/>
        <v>53.391884892086324</v>
      </c>
    </row>
    <row r="13" spans="1:22" s="14" customFormat="1" x14ac:dyDescent="0.25">
      <c r="A13" s="4">
        <v>2003</v>
      </c>
      <c r="B13" s="6">
        <v>37589</v>
      </c>
      <c r="C13" s="25">
        <v>50</v>
      </c>
      <c r="D13" s="25">
        <v>55</v>
      </c>
      <c r="E13" s="6">
        <v>37672</v>
      </c>
      <c r="F13" s="2">
        <v>172</v>
      </c>
      <c r="G13" s="28">
        <v>525</v>
      </c>
      <c r="H13" s="17">
        <v>23.05</v>
      </c>
      <c r="I13" s="7">
        <v>84.9</v>
      </c>
      <c r="J13" s="7">
        <v>148.6</v>
      </c>
      <c r="K13" s="7">
        <v>148.5</v>
      </c>
      <c r="L13" s="7">
        <v>85.2</v>
      </c>
      <c r="M13" s="7">
        <v>66.2</v>
      </c>
      <c r="N13" s="7">
        <v>63</v>
      </c>
      <c r="O13" s="7">
        <v>66.599999999999994</v>
      </c>
      <c r="P13" s="30">
        <f t="shared" si="0"/>
        <v>177.31008</v>
      </c>
      <c r="Q13" s="30">
        <f t="shared" si="0"/>
        <v>168.73920000000001</v>
      </c>
      <c r="R13" s="30">
        <f t="shared" si="1"/>
        <v>161.11871999999997</v>
      </c>
      <c r="S13" s="7">
        <f t="shared" si="3"/>
        <v>4.252040287769784</v>
      </c>
      <c r="T13" s="7">
        <f t="shared" si="4"/>
        <v>4.0465035971223022</v>
      </c>
      <c r="U13" s="7">
        <f t="shared" si="5"/>
        <v>3.8637582733812943</v>
      </c>
      <c r="V13" s="7">
        <f t="shared" si="2"/>
        <v>12.162302158273381</v>
      </c>
    </row>
    <row r="14" spans="1:22" s="14" customFormat="1" ht="15" customHeight="1" x14ac:dyDescent="0.25">
      <c r="A14" s="4">
        <v>2004</v>
      </c>
      <c r="B14" s="6">
        <v>37964</v>
      </c>
      <c r="C14" s="25">
        <v>138</v>
      </c>
      <c r="D14" s="26">
        <v>140</v>
      </c>
      <c r="E14" s="10">
        <v>38056</v>
      </c>
      <c r="F14" s="2">
        <v>374</v>
      </c>
      <c r="G14" s="28">
        <v>1082</v>
      </c>
      <c r="H14" s="16">
        <v>31.03</v>
      </c>
      <c r="I14" s="31">
        <v>186.1</v>
      </c>
      <c r="J14" s="31">
        <v>25.5</v>
      </c>
      <c r="K14" s="7">
        <v>36.700000000000003</v>
      </c>
      <c r="L14" s="7">
        <v>179.5</v>
      </c>
      <c r="M14" s="7">
        <v>339</v>
      </c>
      <c r="N14" s="7">
        <v>229</v>
      </c>
      <c r="O14" s="7">
        <v>261</v>
      </c>
      <c r="P14" s="30">
        <f t="shared" si="0"/>
        <v>907.97760000000005</v>
      </c>
      <c r="Q14" s="30">
        <f t="shared" si="0"/>
        <v>613.35360000000003</v>
      </c>
      <c r="R14" s="30">
        <f t="shared" si="1"/>
        <v>631.41120000000001</v>
      </c>
      <c r="S14" s="7">
        <f t="shared" si="3"/>
        <v>21.774043165467624</v>
      </c>
      <c r="T14" s="7">
        <f t="shared" si="4"/>
        <v>14.708719424460432</v>
      </c>
      <c r="U14" s="7">
        <f t="shared" si="5"/>
        <v>15.141755395683452</v>
      </c>
      <c r="V14" s="7">
        <f t="shared" si="2"/>
        <v>51.624517985611512</v>
      </c>
    </row>
    <row r="15" spans="1:22" s="14" customFormat="1" ht="15" customHeight="1" x14ac:dyDescent="0.25">
      <c r="A15" s="4">
        <v>2005</v>
      </c>
      <c r="B15" s="6">
        <v>38308</v>
      </c>
      <c r="C15" s="25">
        <v>41</v>
      </c>
      <c r="D15" s="25">
        <v>66</v>
      </c>
      <c r="E15" s="6">
        <v>38421</v>
      </c>
      <c r="F15" s="2">
        <v>390</v>
      </c>
      <c r="G15" s="28">
        <v>818</v>
      </c>
      <c r="H15" s="16">
        <v>14.04</v>
      </c>
      <c r="I15" s="7">
        <v>212</v>
      </c>
      <c r="J15" s="7">
        <v>31.3</v>
      </c>
      <c r="K15" s="7">
        <v>59.4</v>
      </c>
      <c r="L15" s="7">
        <v>186.2</v>
      </c>
      <c r="M15" s="7">
        <v>266</v>
      </c>
      <c r="N15" s="7">
        <v>588</v>
      </c>
      <c r="O15" s="7">
        <v>234</v>
      </c>
      <c r="P15" s="30">
        <f t="shared" si="0"/>
        <v>712.45439999999996</v>
      </c>
      <c r="Q15" s="30">
        <f t="shared" si="0"/>
        <v>1574.8992000000001</v>
      </c>
      <c r="R15" s="30">
        <f t="shared" si="1"/>
        <v>566.09280000000001</v>
      </c>
      <c r="S15" s="7">
        <f t="shared" si="3"/>
        <v>17.08523741007194</v>
      </c>
      <c r="T15" s="7">
        <f t="shared" si="4"/>
        <v>37.76736690647482</v>
      </c>
      <c r="U15" s="7">
        <f t="shared" si="5"/>
        <v>13.575366906474821</v>
      </c>
      <c r="V15" s="7">
        <f t="shared" si="2"/>
        <v>68.427971223021586</v>
      </c>
    </row>
    <row r="16" spans="1:22" s="14" customFormat="1" ht="15" customHeight="1" x14ac:dyDescent="0.25">
      <c r="A16" s="4">
        <v>2006</v>
      </c>
      <c r="B16" s="6">
        <v>38674</v>
      </c>
      <c r="C16" s="25">
        <v>53</v>
      </c>
      <c r="D16" s="25">
        <v>88</v>
      </c>
      <c r="E16" s="6">
        <v>38796</v>
      </c>
      <c r="F16" s="2">
        <v>196</v>
      </c>
      <c r="G16" s="28">
        <v>740</v>
      </c>
      <c r="H16" s="17">
        <v>11.04</v>
      </c>
      <c r="I16" s="7">
        <v>184.2</v>
      </c>
      <c r="J16" s="7">
        <v>45.2</v>
      </c>
      <c r="K16" s="7">
        <v>78.400000000000006</v>
      </c>
      <c r="L16" s="7">
        <v>149.5</v>
      </c>
      <c r="M16" s="7">
        <v>102</v>
      </c>
      <c r="N16" s="7">
        <v>88.8</v>
      </c>
      <c r="O16" s="7">
        <v>73.599999999999994</v>
      </c>
      <c r="P16" s="30">
        <f t="shared" si="0"/>
        <v>273.1968</v>
      </c>
      <c r="Q16" s="30">
        <f t="shared" si="0"/>
        <v>237.84191999999999</v>
      </c>
      <c r="R16" s="30">
        <f t="shared" si="1"/>
        <v>178.05311999999998</v>
      </c>
      <c r="S16" s="7">
        <f t="shared" si="3"/>
        <v>6.5514820143884895</v>
      </c>
      <c r="T16" s="7">
        <f t="shared" si="4"/>
        <v>5.703643165467625</v>
      </c>
      <c r="U16" s="7">
        <f t="shared" si="5"/>
        <v>4.2698589928057551</v>
      </c>
      <c r="V16" s="7">
        <f t="shared" si="2"/>
        <v>16.52498417266187</v>
      </c>
    </row>
    <row r="17" spans="1:22" s="14" customFormat="1" ht="15" customHeight="1" x14ac:dyDescent="0.25">
      <c r="A17" s="4">
        <v>2007</v>
      </c>
      <c r="B17" s="6">
        <v>39105</v>
      </c>
      <c r="C17" s="25">
        <v>50</v>
      </c>
      <c r="D17" s="25">
        <v>50</v>
      </c>
      <c r="E17" s="6">
        <v>39141</v>
      </c>
      <c r="F17" s="2">
        <v>392</v>
      </c>
      <c r="G17" s="28">
        <v>759</v>
      </c>
      <c r="H17" s="17">
        <v>23.03</v>
      </c>
      <c r="I17" s="7">
        <v>49.2</v>
      </c>
      <c r="J17" s="7">
        <v>34.4</v>
      </c>
      <c r="K17" s="7">
        <v>31.4</v>
      </c>
      <c r="L17" s="7">
        <v>52.8</v>
      </c>
      <c r="M17" s="7">
        <v>428</v>
      </c>
      <c r="N17" s="7">
        <v>665</v>
      </c>
      <c r="O17" s="7">
        <v>274</v>
      </c>
      <c r="P17" s="30">
        <f t="shared" si="0"/>
        <v>1146.3552</v>
      </c>
      <c r="Q17" s="30">
        <f t="shared" si="0"/>
        <v>1781.136</v>
      </c>
      <c r="R17" s="30">
        <f t="shared" si="1"/>
        <v>662.86080000000004</v>
      </c>
      <c r="S17" s="7">
        <f t="shared" si="3"/>
        <v>27.490532374100717</v>
      </c>
      <c r="T17" s="7">
        <f t="shared" si="4"/>
        <v>42.713093525179858</v>
      </c>
      <c r="U17" s="7">
        <f t="shared" si="5"/>
        <v>15.895942446043167</v>
      </c>
      <c r="V17" s="7">
        <f t="shared" si="2"/>
        <v>86.099568345323746</v>
      </c>
    </row>
    <row r="18" spans="1:22" s="14" customFormat="1" ht="15" customHeight="1" x14ac:dyDescent="0.25">
      <c r="A18" s="4">
        <v>2008</v>
      </c>
      <c r="B18" s="6">
        <v>39440</v>
      </c>
      <c r="C18" s="25">
        <v>0</v>
      </c>
      <c r="D18" s="25">
        <v>25</v>
      </c>
      <c r="E18" s="6">
        <v>39498</v>
      </c>
      <c r="F18" s="2">
        <v>407</v>
      </c>
      <c r="G18" s="28">
        <v>689</v>
      </c>
      <c r="H18" s="17">
        <v>2.0299999999999998</v>
      </c>
      <c r="I18" s="7">
        <v>61.4</v>
      </c>
      <c r="J18" s="7">
        <v>30.7</v>
      </c>
      <c r="K18" s="7">
        <v>12.4</v>
      </c>
      <c r="L18" s="7">
        <v>82.7</v>
      </c>
      <c r="M18" s="7">
        <v>205</v>
      </c>
      <c r="N18" s="7">
        <v>149</v>
      </c>
      <c r="O18" s="7">
        <v>165</v>
      </c>
      <c r="P18" s="30">
        <f t="shared" si="0"/>
        <v>549.072</v>
      </c>
      <c r="Q18" s="30">
        <f t="shared" si="0"/>
        <v>399.08159999999998</v>
      </c>
      <c r="R18" s="30">
        <f t="shared" si="1"/>
        <v>399.16800000000001</v>
      </c>
      <c r="S18" s="7">
        <f t="shared" si="3"/>
        <v>13.167194244604316</v>
      </c>
      <c r="T18" s="7">
        <f t="shared" si="4"/>
        <v>9.5703021582733818</v>
      </c>
      <c r="U18" s="7">
        <f t="shared" si="5"/>
        <v>9.5723741007194239</v>
      </c>
      <c r="V18" s="7">
        <f t="shared" si="2"/>
        <v>32.309870503597118</v>
      </c>
    </row>
    <row r="19" spans="1:22" s="5" customFormat="1" ht="15" customHeight="1" x14ac:dyDescent="0.25">
      <c r="A19" s="4">
        <v>2009</v>
      </c>
      <c r="B19" s="6">
        <v>39790</v>
      </c>
      <c r="C19" s="2">
        <v>69</v>
      </c>
      <c r="D19" s="2">
        <v>75</v>
      </c>
      <c r="E19" s="8">
        <v>39892</v>
      </c>
      <c r="F19" s="2">
        <v>408</v>
      </c>
      <c r="G19" s="28">
        <v>827</v>
      </c>
      <c r="H19" s="17">
        <v>9.0399999999999991</v>
      </c>
      <c r="I19" s="7">
        <v>136</v>
      </c>
      <c r="J19" s="7">
        <v>56.8</v>
      </c>
      <c r="K19" s="7">
        <v>45.3</v>
      </c>
      <c r="L19" s="7">
        <v>122.8</v>
      </c>
      <c r="M19" s="7">
        <v>399</v>
      </c>
      <c r="N19" s="7">
        <v>152</v>
      </c>
      <c r="O19" s="7">
        <v>258</v>
      </c>
      <c r="P19" s="30">
        <f t="shared" ref="P19:Q24" si="6">(M19*86400*31)/1000000</f>
        <v>1068.6815999999999</v>
      </c>
      <c r="Q19" s="30">
        <f t="shared" si="6"/>
        <v>407.11680000000001</v>
      </c>
      <c r="R19" s="30">
        <f t="shared" si="1"/>
        <v>624.15359999999998</v>
      </c>
      <c r="S19" s="7">
        <f t="shared" si="3"/>
        <v>25.62785611510791</v>
      </c>
      <c r="T19" s="7">
        <f t="shared" si="4"/>
        <v>9.7629928057553954</v>
      </c>
      <c r="U19" s="7">
        <f t="shared" si="5"/>
        <v>14.967712230215827</v>
      </c>
      <c r="V19" s="7">
        <f t="shared" si="2"/>
        <v>50.35856115107913</v>
      </c>
    </row>
    <row r="20" spans="1:22" s="5" customFormat="1" ht="15" customHeight="1" x14ac:dyDescent="0.25">
      <c r="A20" s="4">
        <v>2010</v>
      </c>
      <c r="B20" s="6">
        <v>40157</v>
      </c>
      <c r="C20" s="2">
        <v>121</v>
      </c>
      <c r="D20" s="2">
        <v>133</v>
      </c>
      <c r="E20" s="8">
        <v>40247</v>
      </c>
      <c r="F20" s="2">
        <v>297</v>
      </c>
      <c r="G20" s="28">
        <v>1084</v>
      </c>
      <c r="H20" s="17">
        <v>7.04</v>
      </c>
      <c r="I20" s="7">
        <v>156.4</v>
      </c>
      <c r="J20" s="7">
        <v>49.4</v>
      </c>
      <c r="K20" s="7">
        <v>61.6</v>
      </c>
      <c r="L20" s="7">
        <v>149.19999999999999</v>
      </c>
      <c r="M20" s="7">
        <v>438</v>
      </c>
      <c r="N20" s="7">
        <v>224</v>
      </c>
      <c r="O20" s="7">
        <v>150</v>
      </c>
      <c r="P20" s="30">
        <f t="shared" si="6"/>
        <v>1173.1392000000001</v>
      </c>
      <c r="Q20" s="30">
        <f t="shared" si="6"/>
        <v>599.96159999999998</v>
      </c>
      <c r="R20" s="30">
        <f t="shared" si="1"/>
        <v>362.88</v>
      </c>
      <c r="S20" s="7">
        <f t="shared" si="3"/>
        <v>28.132834532374101</v>
      </c>
      <c r="T20" s="7">
        <f t="shared" si="4"/>
        <v>14.387568345323739</v>
      </c>
      <c r="U20" s="7">
        <f t="shared" si="5"/>
        <v>8.7021582733812952</v>
      </c>
      <c r="V20" s="7">
        <f t="shared" si="2"/>
        <v>51.222561151079134</v>
      </c>
    </row>
    <row r="21" spans="1:22" s="5" customFormat="1" ht="15" customHeight="1" x14ac:dyDescent="0.25">
      <c r="A21" s="3">
        <v>2011</v>
      </c>
      <c r="B21" s="8">
        <v>40508</v>
      </c>
      <c r="C21" s="2">
        <v>133</v>
      </c>
      <c r="D21" s="2">
        <v>141</v>
      </c>
      <c r="E21" s="8">
        <v>40612</v>
      </c>
      <c r="F21" s="2">
        <v>325</v>
      </c>
      <c r="G21" s="28">
        <v>947</v>
      </c>
      <c r="H21" s="17">
        <v>13.04</v>
      </c>
      <c r="I21" s="7">
        <v>189.9</v>
      </c>
      <c r="J21" s="7">
        <v>30.1</v>
      </c>
      <c r="K21" s="7">
        <v>33</v>
      </c>
      <c r="L21" s="7">
        <v>186.9</v>
      </c>
      <c r="M21" s="7">
        <v>191</v>
      </c>
      <c r="N21" s="7">
        <v>218</v>
      </c>
      <c r="O21" s="7">
        <v>232</v>
      </c>
      <c r="P21" s="30">
        <f t="shared" si="6"/>
        <v>511.57440000000003</v>
      </c>
      <c r="Q21" s="30">
        <f t="shared" si="6"/>
        <v>583.89120000000003</v>
      </c>
      <c r="R21" s="30">
        <f t="shared" si="1"/>
        <v>561.25440000000003</v>
      </c>
      <c r="S21" s="7">
        <f t="shared" si="3"/>
        <v>12.267971223021583</v>
      </c>
      <c r="T21" s="7">
        <f t="shared" si="4"/>
        <v>14.002187050359712</v>
      </c>
      <c r="U21" s="7">
        <f t="shared" si="5"/>
        <v>13.459338129496404</v>
      </c>
      <c r="V21" s="7">
        <f t="shared" si="2"/>
        <v>39.7294964028777</v>
      </c>
    </row>
    <row r="22" spans="1:22" s="5" customFormat="1" ht="15" customHeight="1" x14ac:dyDescent="0.25">
      <c r="A22" s="3">
        <v>2012</v>
      </c>
      <c r="B22" s="8">
        <v>40897</v>
      </c>
      <c r="C22" s="2">
        <v>79</v>
      </c>
      <c r="D22" s="2">
        <v>86</v>
      </c>
      <c r="E22" s="8">
        <v>40978</v>
      </c>
      <c r="F22" s="2">
        <v>293</v>
      </c>
      <c r="G22" s="28">
        <v>936</v>
      </c>
      <c r="H22" s="17">
        <v>26.04</v>
      </c>
      <c r="I22" s="7">
        <v>126.7</v>
      </c>
      <c r="J22" s="7">
        <v>116.3</v>
      </c>
      <c r="K22" s="7">
        <v>126.7</v>
      </c>
      <c r="L22" s="7">
        <v>112.9</v>
      </c>
      <c r="M22" s="7">
        <v>312</v>
      </c>
      <c r="N22" s="7">
        <v>263</v>
      </c>
      <c r="O22" s="7">
        <v>137</v>
      </c>
      <c r="P22" s="30">
        <f t="shared" si="6"/>
        <v>835.66079999999999</v>
      </c>
      <c r="Q22" s="30">
        <f t="shared" si="6"/>
        <v>704.41920000000005</v>
      </c>
      <c r="R22" s="30">
        <f t="shared" si="1"/>
        <v>331.43040000000002</v>
      </c>
      <c r="S22" s="7">
        <f t="shared" si="3"/>
        <v>20.039827338129495</v>
      </c>
      <c r="T22" s="7">
        <f t="shared" si="4"/>
        <v>16.89254676258993</v>
      </c>
      <c r="U22" s="7">
        <f t="shared" si="5"/>
        <v>7.9479712230215833</v>
      </c>
      <c r="V22" s="7">
        <f t="shared" si="2"/>
        <v>44.880345323741011</v>
      </c>
    </row>
    <row r="23" spans="1:22" s="5" customFormat="1" ht="15" customHeight="1" x14ac:dyDescent="0.25">
      <c r="A23" s="3">
        <v>2013</v>
      </c>
      <c r="B23" s="8">
        <v>41245</v>
      </c>
      <c r="C23" s="2">
        <v>72</v>
      </c>
      <c r="D23" s="2">
        <v>119</v>
      </c>
      <c r="E23" s="8">
        <v>41353</v>
      </c>
      <c r="F23" s="2">
        <v>320</v>
      </c>
      <c r="G23" s="28">
        <v>1100</v>
      </c>
      <c r="H23" s="17">
        <v>22.04</v>
      </c>
      <c r="I23" s="7">
        <v>153.69999999999999</v>
      </c>
      <c r="J23" s="7">
        <v>31.1</v>
      </c>
      <c r="K23" s="7">
        <v>68.599999999999994</v>
      </c>
      <c r="L23" s="7">
        <v>118.3</v>
      </c>
      <c r="M23" s="7">
        <v>426</v>
      </c>
      <c r="N23" s="7">
        <v>260</v>
      </c>
      <c r="O23" s="7">
        <v>202</v>
      </c>
      <c r="P23" s="30">
        <f t="shared" si="6"/>
        <v>1140.9983999999999</v>
      </c>
      <c r="Q23" s="30">
        <f t="shared" si="6"/>
        <v>696.38400000000001</v>
      </c>
      <c r="R23" s="30">
        <f t="shared" si="1"/>
        <v>488.67840000000001</v>
      </c>
      <c r="S23" s="7">
        <f t="shared" si="3"/>
        <v>27.362071942446043</v>
      </c>
      <c r="T23" s="7">
        <f t="shared" si="4"/>
        <v>16.699856115107917</v>
      </c>
      <c r="U23" s="7">
        <f t="shared" si="5"/>
        <v>11.718906474820145</v>
      </c>
      <c r="V23" s="7">
        <f t="shared" si="2"/>
        <v>55.780834532374101</v>
      </c>
    </row>
    <row r="24" spans="1:22" s="5" customFormat="1" ht="15" customHeight="1" x14ac:dyDescent="0.25">
      <c r="A24" s="3">
        <v>2014</v>
      </c>
      <c r="B24" s="8">
        <v>41652</v>
      </c>
      <c r="C24" s="2">
        <v>1</v>
      </c>
      <c r="D24" s="2">
        <v>7</v>
      </c>
      <c r="E24" s="8">
        <v>41690</v>
      </c>
      <c r="F24" s="2">
        <v>354</v>
      </c>
      <c r="G24" s="28">
        <v>453</v>
      </c>
      <c r="H24" s="17">
        <v>30.03</v>
      </c>
      <c r="I24" s="7">
        <v>37.5</v>
      </c>
      <c r="J24" s="7">
        <v>31.5</v>
      </c>
      <c r="K24" s="7">
        <v>25.4</v>
      </c>
      <c r="L24" s="7">
        <v>40.299999999999997</v>
      </c>
      <c r="M24" s="7">
        <v>386</v>
      </c>
      <c r="N24" s="7">
        <v>408</v>
      </c>
      <c r="O24" s="7">
        <v>204</v>
      </c>
      <c r="P24" s="30">
        <f t="shared" si="6"/>
        <v>1033.8624</v>
      </c>
      <c r="Q24" s="30">
        <f t="shared" si="6"/>
        <v>1092.7872</v>
      </c>
      <c r="R24" s="30">
        <f t="shared" si="1"/>
        <v>493.51679999999999</v>
      </c>
      <c r="S24" s="7">
        <f t="shared" si="3"/>
        <v>24.792863309352519</v>
      </c>
      <c r="T24" s="7">
        <f t="shared" si="4"/>
        <v>26.205928057553958</v>
      </c>
      <c r="U24" s="7">
        <f t="shared" si="5"/>
        <v>11.83493525179856</v>
      </c>
      <c r="V24" s="7">
        <f t="shared" si="2"/>
        <v>62.833726618705036</v>
      </c>
    </row>
    <row r="25" spans="1:22" s="5" customFormat="1" ht="15" customHeight="1" x14ac:dyDescent="0.25">
      <c r="A25" s="4">
        <v>2015</v>
      </c>
      <c r="B25" s="6">
        <v>41961</v>
      </c>
      <c r="C25" s="25">
        <v>13</v>
      </c>
      <c r="D25" s="26">
        <v>35</v>
      </c>
      <c r="E25" s="10">
        <v>42035</v>
      </c>
      <c r="F25" s="2">
        <v>280</v>
      </c>
      <c r="G25" s="28">
        <v>494</v>
      </c>
      <c r="H25" s="17">
        <v>21.04</v>
      </c>
      <c r="I25" s="7">
        <v>127</v>
      </c>
      <c r="J25" s="7">
        <v>97.5</v>
      </c>
      <c r="K25" s="7">
        <v>70.400000000000006</v>
      </c>
      <c r="L25" s="7">
        <v>150</v>
      </c>
      <c r="M25" s="7">
        <v>46.7</v>
      </c>
      <c r="N25" s="7">
        <v>109</v>
      </c>
      <c r="O25" s="7">
        <v>142</v>
      </c>
      <c r="P25" s="30">
        <f>(M25*86400*31)/1000000</f>
        <v>125.08128000000002</v>
      </c>
      <c r="Q25" s="30">
        <f t="shared" ref="P25:Q33" si="7">(N25*86400*31)/1000000</f>
        <v>291.94560000000001</v>
      </c>
      <c r="R25" s="30">
        <f t="shared" ref="R25:R33" si="8">(O25*86400*28)/1000000</f>
        <v>343.52640000000002</v>
      </c>
      <c r="S25" s="7">
        <f>P25/41700*1000</f>
        <v>2.9995510791366913</v>
      </c>
      <c r="T25" s="7">
        <f>Q25/41700*1000</f>
        <v>7.0010935251798561</v>
      </c>
      <c r="U25" s="7">
        <f>R25/41700*1000</f>
        <v>8.2380431654676265</v>
      </c>
      <c r="V25" s="7">
        <f t="shared" ref="V25:V33" si="9">SUM(S25:U25)</f>
        <v>18.238687769784175</v>
      </c>
    </row>
    <row r="26" spans="1:22" s="5" customFormat="1" ht="15" customHeight="1" x14ac:dyDescent="0.25">
      <c r="A26" s="4">
        <v>2016</v>
      </c>
      <c r="B26" s="6">
        <v>42365</v>
      </c>
      <c r="C26" s="25">
        <v>18</v>
      </c>
      <c r="D26" s="26">
        <v>59</v>
      </c>
      <c r="E26" s="10">
        <v>42389</v>
      </c>
      <c r="F26" s="2">
        <v>229</v>
      </c>
      <c r="G26" s="28">
        <v>513</v>
      </c>
      <c r="H26" s="17">
        <v>4.05</v>
      </c>
      <c r="I26" s="7">
        <v>52</v>
      </c>
      <c r="J26" s="7">
        <v>170.4</v>
      </c>
      <c r="K26" s="7">
        <v>108.3</v>
      </c>
      <c r="L26" s="7">
        <v>122.7</v>
      </c>
      <c r="M26" s="7">
        <v>93</v>
      </c>
      <c r="N26" s="7">
        <v>101</v>
      </c>
      <c r="O26" s="7">
        <v>181</v>
      </c>
      <c r="P26" s="30">
        <f t="shared" si="7"/>
        <v>249.09119999999999</v>
      </c>
      <c r="Q26" s="30">
        <f t="shared" si="7"/>
        <v>270.51839999999999</v>
      </c>
      <c r="R26" s="30">
        <f t="shared" si="8"/>
        <v>437.87520000000001</v>
      </c>
      <c r="S26" s="7">
        <f t="shared" ref="S26:S33" si="10">P26/41700*1000</f>
        <v>5.9734100719424461</v>
      </c>
      <c r="T26" s="7">
        <f t="shared" ref="T26:T33" si="11">Q26/41700*1000</f>
        <v>6.4872517985611511</v>
      </c>
      <c r="U26" s="7">
        <f t="shared" ref="U26:U33" si="12">R26/41700*1000</f>
        <v>10.500604316546763</v>
      </c>
      <c r="V26" s="7">
        <f t="shared" si="9"/>
        <v>22.961266187050359</v>
      </c>
    </row>
    <row r="27" spans="1:22" s="5" customFormat="1" ht="15" customHeight="1" x14ac:dyDescent="0.25">
      <c r="A27" s="4">
        <v>2017</v>
      </c>
      <c r="B27" s="6">
        <v>42678</v>
      </c>
      <c r="C27" s="25">
        <v>31</v>
      </c>
      <c r="D27" s="25">
        <v>54</v>
      </c>
      <c r="E27" s="6">
        <v>42755</v>
      </c>
      <c r="F27" s="2">
        <v>356</v>
      </c>
      <c r="G27" s="28">
        <v>700</v>
      </c>
      <c r="H27" s="17">
        <v>4.03</v>
      </c>
      <c r="I27" s="7">
        <v>148.9</v>
      </c>
      <c r="J27" s="7">
        <v>54.7</v>
      </c>
      <c r="K27" s="7">
        <v>14.7</v>
      </c>
      <c r="L27" s="7">
        <v>193.2</v>
      </c>
      <c r="M27" s="7">
        <v>249</v>
      </c>
      <c r="N27" s="7">
        <v>284</v>
      </c>
      <c r="O27" s="7">
        <v>164</v>
      </c>
      <c r="P27" s="30">
        <f t="shared" si="7"/>
        <v>666.92160000000001</v>
      </c>
      <c r="Q27" s="30">
        <f t="shared" si="7"/>
        <v>760.66560000000004</v>
      </c>
      <c r="R27" s="30">
        <f t="shared" si="8"/>
        <v>396.74880000000002</v>
      </c>
      <c r="S27" s="7">
        <f t="shared" si="10"/>
        <v>15.993323741007194</v>
      </c>
      <c r="T27" s="7">
        <f t="shared" si="11"/>
        <v>18.241381294964029</v>
      </c>
      <c r="U27" s="7">
        <f t="shared" si="12"/>
        <v>9.514359712230215</v>
      </c>
      <c r="V27" s="7">
        <f t="shared" si="9"/>
        <v>43.749064748201441</v>
      </c>
    </row>
    <row r="28" spans="1:22" s="5" customFormat="1" ht="15" customHeight="1" x14ac:dyDescent="0.25">
      <c r="A28" s="4">
        <v>2018</v>
      </c>
      <c r="B28" s="6">
        <v>43108</v>
      </c>
      <c r="C28" s="25">
        <v>54</v>
      </c>
      <c r="D28" s="25">
        <v>76</v>
      </c>
      <c r="E28" s="6">
        <v>43169</v>
      </c>
      <c r="F28" s="2">
        <v>321</v>
      </c>
      <c r="G28" s="28">
        <v>760</v>
      </c>
      <c r="H28" s="17">
        <v>13.04</v>
      </c>
      <c r="I28" s="7">
        <v>71.400000000000006</v>
      </c>
      <c r="J28" s="7">
        <v>22.7</v>
      </c>
      <c r="K28" s="7">
        <v>36.9</v>
      </c>
      <c r="L28" s="7">
        <v>58.4</v>
      </c>
      <c r="M28" s="7">
        <v>590</v>
      </c>
      <c r="N28" s="7">
        <v>730</v>
      </c>
      <c r="O28" s="7">
        <v>279</v>
      </c>
      <c r="P28" s="30">
        <f t="shared" si="7"/>
        <v>1580.2560000000001</v>
      </c>
      <c r="Q28" s="30">
        <f t="shared" si="7"/>
        <v>1955.232</v>
      </c>
      <c r="R28" s="30">
        <f t="shared" si="8"/>
        <v>674.95680000000004</v>
      </c>
      <c r="S28" s="7">
        <f t="shared" si="10"/>
        <v>37.8958273381295</v>
      </c>
      <c r="T28" s="7">
        <f t="shared" si="11"/>
        <v>46.888057553956834</v>
      </c>
      <c r="U28" s="7">
        <f t="shared" si="12"/>
        <v>16.186014388489209</v>
      </c>
      <c r="V28" s="7">
        <f t="shared" si="9"/>
        <v>100.96989928057555</v>
      </c>
    </row>
    <row r="29" spans="1:22" s="5" customFormat="1" ht="15" customHeight="1" x14ac:dyDescent="0.25">
      <c r="A29" s="4">
        <v>2019</v>
      </c>
      <c r="B29" s="6">
        <v>43424</v>
      </c>
      <c r="C29" s="25">
        <v>49</v>
      </c>
      <c r="D29" s="25">
        <v>91</v>
      </c>
      <c r="E29" s="6">
        <v>43496</v>
      </c>
      <c r="F29" s="2">
        <v>224</v>
      </c>
      <c r="G29" s="28">
        <v>522</v>
      </c>
      <c r="H29" s="17">
        <v>27.03</v>
      </c>
      <c r="I29" s="7">
        <v>102.4</v>
      </c>
      <c r="J29" s="7">
        <v>57.1</v>
      </c>
      <c r="K29" s="7">
        <v>35.200000000000003</v>
      </c>
      <c r="L29" s="7">
        <v>122.8</v>
      </c>
      <c r="M29" s="7">
        <v>83.1</v>
      </c>
      <c r="N29" s="7">
        <v>88.1</v>
      </c>
      <c r="O29" s="7">
        <v>112</v>
      </c>
      <c r="P29" s="30">
        <f t="shared" si="7"/>
        <v>222.57503999999997</v>
      </c>
      <c r="Q29" s="30">
        <f t="shared" si="7"/>
        <v>235.96703999999997</v>
      </c>
      <c r="R29" s="30">
        <f t="shared" si="8"/>
        <v>270.9504</v>
      </c>
      <c r="S29" s="7">
        <f t="shared" si="10"/>
        <v>5.3375309352517979</v>
      </c>
      <c r="T29" s="7">
        <f t="shared" si="11"/>
        <v>5.6586820143884884</v>
      </c>
      <c r="U29" s="7">
        <f t="shared" si="12"/>
        <v>6.4976115107913675</v>
      </c>
      <c r="V29" s="7">
        <f t="shared" si="9"/>
        <v>17.493824460431654</v>
      </c>
    </row>
    <row r="30" spans="1:22" s="5" customFormat="1" ht="15" customHeight="1" x14ac:dyDescent="0.25">
      <c r="A30" s="4">
        <v>2020</v>
      </c>
      <c r="B30" s="6">
        <v>43791</v>
      </c>
      <c r="C30" s="25">
        <v>2</v>
      </c>
      <c r="D30" s="25">
        <v>3</v>
      </c>
      <c r="E30" s="6">
        <v>43871</v>
      </c>
      <c r="F30" s="2">
        <v>442</v>
      </c>
      <c r="G30" s="28">
        <v>564</v>
      </c>
      <c r="H30" s="17">
        <v>15.03</v>
      </c>
      <c r="I30" s="7">
        <v>130</v>
      </c>
      <c r="J30" s="7">
        <v>56.6</v>
      </c>
      <c r="K30" s="7">
        <v>30.2</v>
      </c>
      <c r="L30" s="7">
        <v>152.6</v>
      </c>
      <c r="M30" s="7">
        <v>300</v>
      </c>
      <c r="N30" s="7">
        <v>463</v>
      </c>
      <c r="O30" s="7">
        <v>477</v>
      </c>
      <c r="P30" s="30">
        <f t="shared" si="7"/>
        <v>803.52</v>
      </c>
      <c r="Q30" s="30">
        <f t="shared" si="7"/>
        <v>1240.0992000000001</v>
      </c>
      <c r="R30" s="30">
        <f t="shared" si="8"/>
        <v>1153.9584</v>
      </c>
      <c r="S30" s="7">
        <f t="shared" si="10"/>
        <v>19.269064748201437</v>
      </c>
      <c r="T30" s="7">
        <f t="shared" si="11"/>
        <v>29.738589928057557</v>
      </c>
      <c r="U30" s="7">
        <f t="shared" si="12"/>
        <v>27.672863309352518</v>
      </c>
      <c r="V30" s="7">
        <f t="shared" si="9"/>
        <v>76.680517985611516</v>
      </c>
    </row>
    <row r="31" spans="1:22" s="5" customFormat="1" ht="15" customHeight="1" x14ac:dyDescent="0.25">
      <c r="A31" s="4">
        <v>2021</v>
      </c>
      <c r="B31" s="6">
        <v>44171</v>
      </c>
      <c r="C31" s="25">
        <v>7</v>
      </c>
      <c r="D31" s="25">
        <v>37</v>
      </c>
      <c r="E31" s="6">
        <v>44247</v>
      </c>
      <c r="F31" s="2">
        <v>344</v>
      </c>
      <c r="G31" s="28">
        <v>687</v>
      </c>
      <c r="H31" s="17">
        <v>7.04</v>
      </c>
      <c r="I31" s="7">
        <v>107.7</v>
      </c>
      <c r="J31" s="7">
        <v>56.6</v>
      </c>
      <c r="K31" s="7">
        <v>45.3</v>
      </c>
      <c r="L31" s="7">
        <v>118.7</v>
      </c>
      <c r="M31" s="7">
        <v>233</v>
      </c>
      <c r="N31" s="7">
        <v>286</v>
      </c>
      <c r="O31" s="7">
        <v>231</v>
      </c>
      <c r="P31" s="30">
        <f t="shared" si="7"/>
        <v>624.06719999999996</v>
      </c>
      <c r="Q31" s="30">
        <f t="shared" si="7"/>
        <v>766.02239999999995</v>
      </c>
      <c r="R31" s="30">
        <f t="shared" si="8"/>
        <v>558.83519999999999</v>
      </c>
      <c r="S31" s="7">
        <f t="shared" si="10"/>
        <v>14.965640287769782</v>
      </c>
      <c r="T31" s="7">
        <f t="shared" si="11"/>
        <v>18.369841726618706</v>
      </c>
      <c r="U31" s="7">
        <f t="shared" si="12"/>
        <v>13.401323741007195</v>
      </c>
      <c r="V31" s="7">
        <f t="shared" si="9"/>
        <v>46.736805755395686</v>
      </c>
    </row>
    <row r="32" spans="1:22" s="5" customFormat="1" ht="15" customHeight="1" x14ac:dyDescent="0.25">
      <c r="A32" s="4">
        <v>2022</v>
      </c>
      <c r="B32" s="6">
        <v>44534</v>
      </c>
      <c r="C32" s="25">
        <v>43</v>
      </c>
      <c r="D32" s="25">
        <v>67</v>
      </c>
      <c r="E32" s="6">
        <v>44602</v>
      </c>
      <c r="F32" s="2">
        <v>418</v>
      </c>
      <c r="G32" s="28">
        <v>655</v>
      </c>
      <c r="H32" s="18">
        <v>45032</v>
      </c>
      <c r="I32" s="7">
        <v>114.3</v>
      </c>
      <c r="J32" s="7">
        <v>52.7</v>
      </c>
      <c r="K32" s="7">
        <v>30</v>
      </c>
      <c r="L32" s="7">
        <v>136.69999999999999</v>
      </c>
      <c r="M32" s="7">
        <v>286</v>
      </c>
      <c r="N32" s="7">
        <v>276</v>
      </c>
      <c r="O32" s="7">
        <v>241</v>
      </c>
      <c r="P32" s="30">
        <f t="shared" si="7"/>
        <v>766.02239999999995</v>
      </c>
      <c r="Q32" s="30">
        <f t="shared" si="7"/>
        <v>739.23839999999996</v>
      </c>
      <c r="R32" s="30">
        <f t="shared" si="8"/>
        <v>583.02719999999999</v>
      </c>
      <c r="S32" s="7">
        <f t="shared" si="10"/>
        <v>18.369841726618706</v>
      </c>
      <c r="T32" s="7">
        <f t="shared" si="11"/>
        <v>17.727539568345321</v>
      </c>
      <c r="U32" s="7">
        <f t="shared" si="12"/>
        <v>13.981467625899281</v>
      </c>
      <c r="V32" s="7">
        <f t="shared" si="9"/>
        <v>50.078848920863308</v>
      </c>
    </row>
    <row r="33" spans="1:22" s="13" customFormat="1" ht="15" customHeight="1" x14ac:dyDescent="0.25">
      <c r="A33" s="11">
        <v>2023</v>
      </c>
      <c r="B33" s="12">
        <v>44882</v>
      </c>
      <c r="C33" s="27">
        <v>90</v>
      </c>
      <c r="D33" s="27">
        <v>100</v>
      </c>
      <c r="E33" s="12">
        <v>44995</v>
      </c>
      <c r="F33" s="27">
        <v>322</v>
      </c>
      <c r="G33" s="29">
        <v>1118</v>
      </c>
      <c r="H33" s="18">
        <v>45022</v>
      </c>
      <c r="I33" s="7">
        <v>284</v>
      </c>
      <c r="J33" s="7">
        <v>102.9</v>
      </c>
      <c r="K33" s="7">
        <v>118.6</v>
      </c>
      <c r="L33" s="7">
        <v>261.39999999999998</v>
      </c>
      <c r="M33" s="32">
        <v>169</v>
      </c>
      <c r="N33" s="32">
        <v>706</v>
      </c>
      <c r="O33" s="32">
        <v>390</v>
      </c>
      <c r="P33" s="30">
        <f t="shared" si="7"/>
        <v>452.64960000000002</v>
      </c>
      <c r="Q33" s="30">
        <f t="shared" si="7"/>
        <v>1890.9503999999999</v>
      </c>
      <c r="R33" s="30">
        <f t="shared" si="8"/>
        <v>943.48800000000006</v>
      </c>
      <c r="S33" s="7">
        <f t="shared" si="10"/>
        <v>10.854906474820144</v>
      </c>
      <c r="T33" s="7">
        <f t="shared" si="11"/>
        <v>45.346532374100718</v>
      </c>
      <c r="U33" s="7">
        <f t="shared" si="12"/>
        <v>22.625611510791369</v>
      </c>
      <c r="V33" s="7">
        <f t="shared" si="9"/>
        <v>78.827050359712231</v>
      </c>
    </row>
  </sheetData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Полоцк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2024-03-21T14:53:46Z</dcterms:modified>
</cp:coreProperties>
</file>